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k\Documents\Online Courses\CFA Institute\Stat Refresher\"/>
    </mc:Choice>
  </mc:AlternateContent>
  <xr:revisionPtr revIDLastSave="0" documentId="13_ncr:1_{2188709D-1A72-4659-8EC3-91E43837A3BF}" xr6:coauthVersionLast="47" xr6:coauthVersionMax="47" xr10:uidLastSave="{00000000-0000-0000-0000-000000000000}"/>
  <bookViews>
    <workbookView xWindow="-120" yWindow="-120" windowWidth="29040" windowHeight="15840" firstSheet="5" activeTab="14" xr2:uid="{E3432D16-4222-45F2-96A0-4D8DFC8D0A87}"/>
  </bookViews>
  <sheets>
    <sheet name="AUM_Returns" sheetId="14" r:id="rId1"/>
    <sheet name="Money_R" sheetId="13" r:id="rId2"/>
    <sheet name="Constants" sheetId="11" r:id="rId3"/>
    <sheet name="PE ratio" sheetId="10" r:id="rId4"/>
    <sheet name="Phillips Curve" sheetId="9" r:id="rId5"/>
    <sheet name="Sheet4" sheetId="12" r:id="rId6"/>
    <sheet name="L2_R4_3" sheetId="1" r:id="rId7"/>
    <sheet name="Powerlaw" sheetId="2" r:id="rId8"/>
    <sheet name="Nasdaq Single" sheetId="5" r:id="rId9"/>
    <sheet name="Probability" sheetId="18" r:id="rId10"/>
    <sheet name="Demand" sheetId="17" r:id="rId11"/>
    <sheet name="Exp curve" sheetId="16" r:id="rId12"/>
    <sheet name="Nasdaq Rev" sheetId="7" r:id="rId13"/>
    <sheet name="Nasdaq bid ask data" sheetId="3" r:id="rId14"/>
    <sheet name="Sheet1" sheetId="19" r:id="rId15"/>
    <sheet name="Nasdaq bid ask fake" sheetId="15" r:id="rId16"/>
    <sheet name="Nasdaq Rev Screen" sheetId="6" r:id="rId17"/>
    <sheet name="returns" sheetId="4" r:id="rId18"/>
    <sheet name="Encoding" sheetId="8" r:id="rId19"/>
  </sheets>
  <definedNames>
    <definedName name="_xlchart.v1.0" hidden="1">Probability!$H$4:$H$129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9" l="1"/>
  <c r="D3" i="19"/>
  <c r="I2" i="19" s="1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I174" i="19" s="1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I186" i="19" s="1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I198" i="19" s="1"/>
  <c r="I199" i="19" s="1"/>
  <c r="I200" i="19" s="1"/>
  <c r="I201" i="19" s="1"/>
  <c r="C2" i="19"/>
  <c r="M487" i="3" l="1"/>
  <c r="L487" i="3"/>
  <c r="K17" i="12"/>
  <c r="F17" i="12"/>
  <c r="G22" i="12"/>
  <c r="F22" i="12"/>
  <c r="E22" i="12"/>
  <c r="G21" i="12"/>
  <c r="F21" i="12"/>
  <c r="E21" i="12"/>
  <c r="G20" i="12"/>
  <c r="F20" i="12"/>
  <c r="E20" i="12"/>
  <c r="G19" i="12"/>
  <c r="F19" i="12"/>
  <c r="E19" i="12"/>
  <c r="G18" i="12"/>
  <c r="F18" i="12"/>
  <c r="E18" i="12"/>
  <c r="E17" i="12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4" i="18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3" i="17"/>
  <c r="B4" i="17"/>
  <c r="B5" i="17"/>
  <c r="B6" i="17"/>
  <c r="B7" i="17"/>
  <c r="B8" i="17"/>
  <c r="B9" i="17"/>
  <c r="B10" i="17"/>
  <c r="B11" i="17"/>
  <c r="B2" i="17"/>
  <c r="C2" i="16"/>
  <c r="I3" i="16"/>
  <c r="I4" i="16" s="1"/>
  <c r="I5" i="16" s="1"/>
  <c r="I6" i="16" s="1"/>
  <c r="I7" i="16" s="1"/>
  <c r="I8" i="16" s="1"/>
  <c r="I9" i="16" s="1"/>
  <c r="I10" i="16" s="1"/>
  <c r="I11" i="16" s="1"/>
  <c r="I12" i="16" s="1"/>
  <c r="I2" i="16"/>
  <c r="F5" i="16"/>
  <c r="G1" i="16" s="1"/>
  <c r="G2" i="16" s="1"/>
  <c r="F3" i="15"/>
  <c r="I3" i="15" s="1"/>
  <c r="L3" i="15" s="1"/>
  <c r="G3" i="15"/>
  <c r="J3" i="15" s="1"/>
  <c r="M3" i="15" s="1"/>
  <c r="H3" i="15"/>
  <c r="K3" i="15" s="1"/>
  <c r="N3" i="15" s="1"/>
  <c r="F4" i="15"/>
  <c r="I4" i="15" s="1"/>
  <c r="L4" i="15" s="1"/>
  <c r="G4" i="15"/>
  <c r="J4" i="15" s="1"/>
  <c r="M4" i="15" s="1"/>
  <c r="H4" i="15"/>
  <c r="K4" i="15" s="1"/>
  <c r="N4" i="15" s="1"/>
  <c r="F5" i="15"/>
  <c r="I5" i="15" s="1"/>
  <c r="L5" i="15" s="1"/>
  <c r="G5" i="15"/>
  <c r="J5" i="15" s="1"/>
  <c r="M5" i="15" s="1"/>
  <c r="H5" i="15"/>
  <c r="K5" i="15" s="1"/>
  <c r="N5" i="15" s="1"/>
  <c r="F6" i="15"/>
  <c r="I6" i="15" s="1"/>
  <c r="L6" i="15" s="1"/>
  <c r="G6" i="15"/>
  <c r="J6" i="15" s="1"/>
  <c r="M6" i="15" s="1"/>
  <c r="H6" i="15"/>
  <c r="K6" i="15" s="1"/>
  <c r="N6" i="15" s="1"/>
  <c r="F7" i="15"/>
  <c r="I7" i="15" s="1"/>
  <c r="L7" i="15" s="1"/>
  <c r="G7" i="15"/>
  <c r="J7" i="15" s="1"/>
  <c r="M7" i="15" s="1"/>
  <c r="H7" i="15"/>
  <c r="K7" i="15" s="1"/>
  <c r="N7" i="15" s="1"/>
  <c r="F8" i="15"/>
  <c r="I8" i="15" s="1"/>
  <c r="L8" i="15" s="1"/>
  <c r="G8" i="15"/>
  <c r="J8" i="15" s="1"/>
  <c r="M8" i="15" s="1"/>
  <c r="H8" i="15"/>
  <c r="K8" i="15" s="1"/>
  <c r="N8" i="15" s="1"/>
  <c r="F9" i="15"/>
  <c r="I9" i="15" s="1"/>
  <c r="L9" i="15" s="1"/>
  <c r="G9" i="15"/>
  <c r="J9" i="15" s="1"/>
  <c r="M9" i="15" s="1"/>
  <c r="H9" i="15"/>
  <c r="K9" i="15" s="1"/>
  <c r="N9" i="15" s="1"/>
  <c r="F10" i="15"/>
  <c r="I10" i="15" s="1"/>
  <c r="L10" i="15" s="1"/>
  <c r="G10" i="15"/>
  <c r="J10" i="15" s="1"/>
  <c r="M10" i="15" s="1"/>
  <c r="H10" i="15"/>
  <c r="K10" i="15" s="1"/>
  <c r="N10" i="15" s="1"/>
  <c r="F11" i="15"/>
  <c r="I11" i="15" s="1"/>
  <c r="L11" i="15" s="1"/>
  <c r="G11" i="15"/>
  <c r="J11" i="15" s="1"/>
  <c r="M11" i="15" s="1"/>
  <c r="H11" i="15"/>
  <c r="K11" i="15" s="1"/>
  <c r="N11" i="15" s="1"/>
  <c r="F12" i="15"/>
  <c r="I12" i="15" s="1"/>
  <c r="L12" i="15" s="1"/>
  <c r="G12" i="15"/>
  <c r="J12" i="15" s="1"/>
  <c r="M12" i="15" s="1"/>
  <c r="H12" i="15"/>
  <c r="K12" i="15" s="1"/>
  <c r="N12" i="15" s="1"/>
  <c r="F13" i="15"/>
  <c r="I13" i="15" s="1"/>
  <c r="L13" i="15" s="1"/>
  <c r="G13" i="15"/>
  <c r="J13" i="15" s="1"/>
  <c r="M13" i="15" s="1"/>
  <c r="H13" i="15"/>
  <c r="K13" i="15" s="1"/>
  <c r="N13" i="15" s="1"/>
  <c r="F14" i="15"/>
  <c r="I14" i="15" s="1"/>
  <c r="L14" i="15" s="1"/>
  <c r="G14" i="15"/>
  <c r="J14" i="15" s="1"/>
  <c r="M14" i="15" s="1"/>
  <c r="H14" i="15"/>
  <c r="K14" i="15" s="1"/>
  <c r="N14" i="15" s="1"/>
  <c r="F15" i="15"/>
  <c r="I15" i="15" s="1"/>
  <c r="L15" i="15" s="1"/>
  <c r="G15" i="15"/>
  <c r="J15" i="15" s="1"/>
  <c r="M15" i="15" s="1"/>
  <c r="H15" i="15"/>
  <c r="K15" i="15" s="1"/>
  <c r="N15" i="15" s="1"/>
  <c r="F16" i="15"/>
  <c r="I16" i="15" s="1"/>
  <c r="L16" i="15" s="1"/>
  <c r="G16" i="15"/>
  <c r="J16" i="15" s="1"/>
  <c r="M16" i="15" s="1"/>
  <c r="H16" i="15"/>
  <c r="K16" i="15" s="1"/>
  <c r="N16" i="15" s="1"/>
  <c r="F17" i="15"/>
  <c r="I17" i="15" s="1"/>
  <c r="L17" i="15" s="1"/>
  <c r="G17" i="15"/>
  <c r="J17" i="15" s="1"/>
  <c r="M17" i="15" s="1"/>
  <c r="H17" i="15"/>
  <c r="K17" i="15" s="1"/>
  <c r="N17" i="15" s="1"/>
  <c r="F18" i="15"/>
  <c r="I18" i="15" s="1"/>
  <c r="L18" i="15" s="1"/>
  <c r="G18" i="15"/>
  <c r="J18" i="15" s="1"/>
  <c r="M18" i="15" s="1"/>
  <c r="H18" i="15"/>
  <c r="K18" i="15" s="1"/>
  <c r="N18" i="15" s="1"/>
  <c r="F19" i="15"/>
  <c r="I19" i="15" s="1"/>
  <c r="L19" i="15" s="1"/>
  <c r="G19" i="15"/>
  <c r="J19" i="15" s="1"/>
  <c r="M19" i="15" s="1"/>
  <c r="H19" i="15"/>
  <c r="K19" i="15" s="1"/>
  <c r="N19" i="15" s="1"/>
  <c r="F20" i="15"/>
  <c r="I20" i="15" s="1"/>
  <c r="L20" i="15" s="1"/>
  <c r="G20" i="15"/>
  <c r="J20" i="15" s="1"/>
  <c r="M20" i="15" s="1"/>
  <c r="H20" i="15"/>
  <c r="K20" i="15" s="1"/>
  <c r="N20" i="15" s="1"/>
  <c r="F21" i="15"/>
  <c r="I21" i="15" s="1"/>
  <c r="L21" i="15" s="1"/>
  <c r="G21" i="15"/>
  <c r="J21" i="15" s="1"/>
  <c r="M21" i="15" s="1"/>
  <c r="H21" i="15"/>
  <c r="K21" i="15" s="1"/>
  <c r="N21" i="15" s="1"/>
  <c r="F22" i="15"/>
  <c r="I22" i="15" s="1"/>
  <c r="L22" i="15" s="1"/>
  <c r="G22" i="15"/>
  <c r="J22" i="15" s="1"/>
  <c r="M22" i="15" s="1"/>
  <c r="H22" i="15"/>
  <c r="K22" i="15" s="1"/>
  <c r="N22" i="15" s="1"/>
  <c r="F23" i="15"/>
  <c r="I23" i="15" s="1"/>
  <c r="L23" i="15" s="1"/>
  <c r="G23" i="15"/>
  <c r="J23" i="15" s="1"/>
  <c r="M23" i="15" s="1"/>
  <c r="H23" i="15"/>
  <c r="K23" i="15" s="1"/>
  <c r="N23" i="15" s="1"/>
  <c r="F24" i="15"/>
  <c r="I24" i="15" s="1"/>
  <c r="L24" i="15" s="1"/>
  <c r="G24" i="15"/>
  <c r="J24" i="15" s="1"/>
  <c r="M24" i="15" s="1"/>
  <c r="H24" i="15"/>
  <c r="K24" i="15" s="1"/>
  <c r="N24" i="15" s="1"/>
  <c r="F25" i="15"/>
  <c r="I25" i="15" s="1"/>
  <c r="L25" i="15" s="1"/>
  <c r="G25" i="15"/>
  <c r="J25" i="15" s="1"/>
  <c r="M25" i="15" s="1"/>
  <c r="H25" i="15"/>
  <c r="K25" i="15" s="1"/>
  <c r="N25" i="15" s="1"/>
  <c r="F26" i="15"/>
  <c r="I26" i="15" s="1"/>
  <c r="L26" i="15" s="1"/>
  <c r="G26" i="15"/>
  <c r="J26" i="15" s="1"/>
  <c r="M26" i="15" s="1"/>
  <c r="H26" i="15"/>
  <c r="K26" i="15" s="1"/>
  <c r="N26" i="15" s="1"/>
  <c r="F27" i="15"/>
  <c r="I27" i="15" s="1"/>
  <c r="L27" i="15" s="1"/>
  <c r="G27" i="15"/>
  <c r="J27" i="15" s="1"/>
  <c r="M27" i="15" s="1"/>
  <c r="H27" i="15"/>
  <c r="K27" i="15" s="1"/>
  <c r="N27" i="15" s="1"/>
  <c r="F28" i="15"/>
  <c r="I28" i="15" s="1"/>
  <c r="L28" i="15" s="1"/>
  <c r="G28" i="15"/>
  <c r="J28" i="15" s="1"/>
  <c r="M28" i="15" s="1"/>
  <c r="H28" i="15"/>
  <c r="K28" i="15" s="1"/>
  <c r="N28" i="15" s="1"/>
  <c r="F29" i="15"/>
  <c r="I29" i="15" s="1"/>
  <c r="L29" i="15" s="1"/>
  <c r="G29" i="15"/>
  <c r="J29" i="15" s="1"/>
  <c r="M29" i="15" s="1"/>
  <c r="H29" i="15"/>
  <c r="K29" i="15" s="1"/>
  <c r="N29" i="15" s="1"/>
  <c r="F30" i="15"/>
  <c r="I30" i="15" s="1"/>
  <c r="L30" i="15" s="1"/>
  <c r="G30" i="15"/>
  <c r="J30" i="15" s="1"/>
  <c r="M30" i="15" s="1"/>
  <c r="H30" i="15"/>
  <c r="K30" i="15" s="1"/>
  <c r="N30" i="15" s="1"/>
  <c r="F31" i="15"/>
  <c r="I31" i="15" s="1"/>
  <c r="L31" i="15" s="1"/>
  <c r="G31" i="15"/>
  <c r="J31" i="15" s="1"/>
  <c r="M31" i="15" s="1"/>
  <c r="H31" i="15"/>
  <c r="K31" i="15" s="1"/>
  <c r="N31" i="15" s="1"/>
  <c r="F32" i="15"/>
  <c r="I32" i="15" s="1"/>
  <c r="L32" i="15" s="1"/>
  <c r="G32" i="15"/>
  <c r="J32" i="15" s="1"/>
  <c r="M32" i="15" s="1"/>
  <c r="H32" i="15"/>
  <c r="K32" i="15" s="1"/>
  <c r="N32" i="15" s="1"/>
  <c r="F33" i="15"/>
  <c r="I33" i="15" s="1"/>
  <c r="L33" i="15" s="1"/>
  <c r="G33" i="15"/>
  <c r="J33" i="15" s="1"/>
  <c r="M33" i="15" s="1"/>
  <c r="H33" i="15"/>
  <c r="K33" i="15" s="1"/>
  <c r="N33" i="15" s="1"/>
  <c r="F34" i="15"/>
  <c r="I34" i="15" s="1"/>
  <c r="L34" i="15" s="1"/>
  <c r="G34" i="15"/>
  <c r="J34" i="15" s="1"/>
  <c r="M34" i="15" s="1"/>
  <c r="H34" i="15"/>
  <c r="K34" i="15" s="1"/>
  <c r="N34" i="15" s="1"/>
  <c r="F35" i="15"/>
  <c r="I35" i="15" s="1"/>
  <c r="L35" i="15" s="1"/>
  <c r="G35" i="15"/>
  <c r="J35" i="15" s="1"/>
  <c r="M35" i="15" s="1"/>
  <c r="H35" i="15"/>
  <c r="K35" i="15" s="1"/>
  <c r="N35" i="15" s="1"/>
  <c r="F36" i="15"/>
  <c r="I36" i="15" s="1"/>
  <c r="L36" i="15" s="1"/>
  <c r="G36" i="15"/>
  <c r="J36" i="15" s="1"/>
  <c r="M36" i="15" s="1"/>
  <c r="H36" i="15"/>
  <c r="K36" i="15" s="1"/>
  <c r="N36" i="15" s="1"/>
  <c r="F37" i="15"/>
  <c r="I37" i="15" s="1"/>
  <c r="L37" i="15" s="1"/>
  <c r="G37" i="15"/>
  <c r="J37" i="15" s="1"/>
  <c r="M37" i="15" s="1"/>
  <c r="H37" i="15"/>
  <c r="K37" i="15" s="1"/>
  <c r="N37" i="15" s="1"/>
  <c r="F38" i="15"/>
  <c r="I38" i="15" s="1"/>
  <c r="L38" i="15" s="1"/>
  <c r="G38" i="15"/>
  <c r="J38" i="15" s="1"/>
  <c r="M38" i="15" s="1"/>
  <c r="H38" i="15"/>
  <c r="K38" i="15" s="1"/>
  <c r="N38" i="15" s="1"/>
  <c r="F39" i="15"/>
  <c r="I39" i="15" s="1"/>
  <c r="L39" i="15" s="1"/>
  <c r="G39" i="15"/>
  <c r="J39" i="15" s="1"/>
  <c r="M39" i="15" s="1"/>
  <c r="H39" i="15"/>
  <c r="K39" i="15" s="1"/>
  <c r="N39" i="15" s="1"/>
  <c r="F40" i="15"/>
  <c r="I40" i="15" s="1"/>
  <c r="L40" i="15" s="1"/>
  <c r="G40" i="15"/>
  <c r="J40" i="15" s="1"/>
  <c r="M40" i="15" s="1"/>
  <c r="H40" i="15"/>
  <c r="K40" i="15" s="1"/>
  <c r="N40" i="15" s="1"/>
  <c r="F41" i="15"/>
  <c r="I41" i="15" s="1"/>
  <c r="L41" i="15" s="1"/>
  <c r="G41" i="15"/>
  <c r="J41" i="15" s="1"/>
  <c r="M41" i="15" s="1"/>
  <c r="H41" i="15"/>
  <c r="K41" i="15" s="1"/>
  <c r="N41" i="15" s="1"/>
  <c r="F42" i="15"/>
  <c r="I42" i="15" s="1"/>
  <c r="L42" i="15" s="1"/>
  <c r="G42" i="15"/>
  <c r="J42" i="15" s="1"/>
  <c r="M42" i="15" s="1"/>
  <c r="H42" i="15"/>
  <c r="K42" i="15" s="1"/>
  <c r="N42" i="15" s="1"/>
  <c r="F43" i="15"/>
  <c r="I43" i="15" s="1"/>
  <c r="L43" i="15" s="1"/>
  <c r="G43" i="15"/>
  <c r="J43" i="15" s="1"/>
  <c r="M43" i="15" s="1"/>
  <c r="H43" i="15"/>
  <c r="K43" i="15" s="1"/>
  <c r="N43" i="15" s="1"/>
  <c r="F44" i="15"/>
  <c r="I44" i="15" s="1"/>
  <c r="L44" i="15" s="1"/>
  <c r="G44" i="15"/>
  <c r="J44" i="15" s="1"/>
  <c r="M44" i="15" s="1"/>
  <c r="H44" i="15"/>
  <c r="K44" i="15" s="1"/>
  <c r="N44" i="15" s="1"/>
  <c r="F45" i="15"/>
  <c r="I45" i="15" s="1"/>
  <c r="L45" i="15" s="1"/>
  <c r="G45" i="15"/>
  <c r="J45" i="15" s="1"/>
  <c r="M45" i="15" s="1"/>
  <c r="H45" i="15"/>
  <c r="K45" i="15" s="1"/>
  <c r="N45" i="15" s="1"/>
  <c r="F46" i="15"/>
  <c r="I46" i="15" s="1"/>
  <c r="L46" i="15" s="1"/>
  <c r="G46" i="15"/>
  <c r="J46" i="15" s="1"/>
  <c r="M46" i="15" s="1"/>
  <c r="H46" i="15"/>
  <c r="K46" i="15" s="1"/>
  <c r="N46" i="15" s="1"/>
  <c r="F47" i="15"/>
  <c r="I47" i="15" s="1"/>
  <c r="L47" i="15" s="1"/>
  <c r="G47" i="15"/>
  <c r="J47" i="15" s="1"/>
  <c r="M47" i="15" s="1"/>
  <c r="H47" i="15"/>
  <c r="K47" i="15" s="1"/>
  <c r="N47" i="15" s="1"/>
  <c r="F48" i="15"/>
  <c r="I48" i="15" s="1"/>
  <c r="L48" i="15" s="1"/>
  <c r="G48" i="15"/>
  <c r="J48" i="15" s="1"/>
  <c r="M48" i="15" s="1"/>
  <c r="H48" i="15"/>
  <c r="K48" i="15" s="1"/>
  <c r="N48" i="15" s="1"/>
  <c r="F49" i="15"/>
  <c r="I49" i="15" s="1"/>
  <c r="L49" i="15" s="1"/>
  <c r="G49" i="15"/>
  <c r="J49" i="15" s="1"/>
  <c r="M49" i="15" s="1"/>
  <c r="H49" i="15"/>
  <c r="K49" i="15" s="1"/>
  <c r="N49" i="15" s="1"/>
  <c r="F50" i="15"/>
  <c r="I50" i="15" s="1"/>
  <c r="L50" i="15" s="1"/>
  <c r="G50" i="15"/>
  <c r="J50" i="15" s="1"/>
  <c r="M50" i="15" s="1"/>
  <c r="H50" i="15"/>
  <c r="K50" i="15" s="1"/>
  <c r="N50" i="15" s="1"/>
  <c r="F51" i="15"/>
  <c r="I51" i="15" s="1"/>
  <c r="L51" i="15" s="1"/>
  <c r="G51" i="15"/>
  <c r="J51" i="15" s="1"/>
  <c r="M51" i="15" s="1"/>
  <c r="H51" i="15"/>
  <c r="K51" i="15" s="1"/>
  <c r="N51" i="15" s="1"/>
  <c r="F52" i="15"/>
  <c r="I52" i="15" s="1"/>
  <c r="L52" i="15" s="1"/>
  <c r="G52" i="15"/>
  <c r="J52" i="15" s="1"/>
  <c r="M52" i="15" s="1"/>
  <c r="H52" i="15"/>
  <c r="K52" i="15" s="1"/>
  <c r="N52" i="15" s="1"/>
  <c r="F53" i="15"/>
  <c r="I53" i="15" s="1"/>
  <c r="L53" i="15" s="1"/>
  <c r="G53" i="15"/>
  <c r="J53" i="15" s="1"/>
  <c r="M53" i="15" s="1"/>
  <c r="H53" i="15"/>
  <c r="K53" i="15" s="1"/>
  <c r="N53" i="15" s="1"/>
  <c r="F54" i="15"/>
  <c r="I54" i="15" s="1"/>
  <c r="L54" i="15" s="1"/>
  <c r="G54" i="15"/>
  <c r="J54" i="15" s="1"/>
  <c r="M54" i="15" s="1"/>
  <c r="H54" i="15"/>
  <c r="K54" i="15" s="1"/>
  <c r="N54" i="15" s="1"/>
  <c r="F55" i="15"/>
  <c r="I55" i="15" s="1"/>
  <c r="L55" i="15" s="1"/>
  <c r="G55" i="15"/>
  <c r="J55" i="15" s="1"/>
  <c r="M55" i="15" s="1"/>
  <c r="H55" i="15"/>
  <c r="K55" i="15" s="1"/>
  <c r="N55" i="15" s="1"/>
  <c r="F56" i="15"/>
  <c r="I56" i="15" s="1"/>
  <c r="L56" i="15" s="1"/>
  <c r="G56" i="15"/>
  <c r="J56" i="15" s="1"/>
  <c r="M56" i="15" s="1"/>
  <c r="H56" i="15"/>
  <c r="K56" i="15" s="1"/>
  <c r="N56" i="15" s="1"/>
  <c r="F57" i="15"/>
  <c r="I57" i="15" s="1"/>
  <c r="L57" i="15" s="1"/>
  <c r="G57" i="15"/>
  <c r="J57" i="15" s="1"/>
  <c r="M57" i="15" s="1"/>
  <c r="H57" i="15"/>
  <c r="K57" i="15" s="1"/>
  <c r="N57" i="15" s="1"/>
  <c r="F58" i="15"/>
  <c r="I58" i="15" s="1"/>
  <c r="L58" i="15" s="1"/>
  <c r="G58" i="15"/>
  <c r="J58" i="15" s="1"/>
  <c r="M58" i="15" s="1"/>
  <c r="H58" i="15"/>
  <c r="K58" i="15" s="1"/>
  <c r="N58" i="15" s="1"/>
  <c r="F59" i="15"/>
  <c r="I59" i="15" s="1"/>
  <c r="L59" i="15" s="1"/>
  <c r="G59" i="15"/>
  <c r="J59" i="15" s="1"/>
  <c r="M59" i="15" s="1"/>
  <c r="H59" i="15"/>
  <c r="K59" i="15" s="1"/>
  <c r="N59" i="15" s="1"/>
  <c r="F60" i="15"/>
  <c r="I60" i="15" s="1"/>
  <c r="L60" i="15" s="1"/>
  <c r="G60" i="15"/>
  <c r="J60" i="15" s="1"/>
  <c r="M60" i="15" s="1"/>
  <c r="H60" i="15"/>
  <c r="K60" i="15" s="1"/>
  <c r="N60" i="15" s="1"/>
  <c r="F61" i="15"/>
  <c r="I61" i="15" s="1"/>
  <c r="L61" i="15" s="1"/>
  <c r="G61" i="15"/>
  <c r="J61" i="15" s="1"/>
  <c r="M61" i="15" s="1"/>
  <c r="H61" i="15"/>
  <c r="K61" i="15" s="1"/>
  <c r="N61" i="15" s="1"/>
  <c r="F62" i="15"/>
  <c r="I62" i="15" s="1"/>
  <c r="L62" i="15" s="1"/>
  <c r="G62" i="15"/>
  <c r="J62" i="15" s="1"/>
  <c r="M62" i="15" s="1"/>
  <c r="H62" i="15"/>
  <c r="K62" i="15" s="1"/>
  <c r="N62" i="15" s="1"/>
  <c r="F63" i="15"/>
  <c r="I63" i="15" s="1"/>
  <c r="L63" i="15" s="1"/>
  <c r="G63" i="15"/>
  <c r="J63" i="15" s="1"/>
  <c r="M63" i="15" s="1"/>
  <c r="H63" i="15"/>
  <c r="K63" i="15" s="1"/>
  <c r="N63" i="15" s="1"/>
  <c r="F64" i="15"/>
  <c r="I64" i="15" s="1"/>
  <c r="L64" i="15" s="1"/>
  <c r="G64" i="15"/>
  <c r="J64" i="15" s="1"/>
  <c r="M64" i="15" s="1"/>
  <c r="H64" i="15"/>
  <c r="K64" i="15" s="1"/>
  <c r="N64" i="15" s="1"/>
  <c r="F65" i="15"/>
  <c r="I65" i="15" s="1"/>
  <c r="L65" i="15" s="1"/>
  <c r="G65" i="15"/>
  <c r="J65" i="15" s="1"/>
  <c r="M65" i="15" s="1"/>
  <c r="H65" i="15"/>
  <c r="K65" i="15" s="1"/>
  <c r="N65" i="15" s="1"/>
  <c r="F66" i="15"/>
  <c r="I66" i="15" s="1"/>
  <c r="L66" i="15" s="1"/>
  <c r="G66" i="15"/>
  <c r="J66" i="15" s="1"/>
  <c r="M66" i="15" s="1"/>
  <c r="H66" i="15"/>
  <c r="K66" i="15" s="1"/>
  <c r="N66" i="15" s="1"/>
  <c r="F67" i="15"/>
  <c r="I67" i="15" s="1"/>
  <c r="L67" i="15" s="1"/>
  <c r="G67" i="15"/>
  <c r="J67" i="15" s="1"/>
  <c r="M67" i="15" s="1"/>
  <c r="H67" i="15"/>
  <c r="K67" i="15" s="1"/>
  <c r="N67" i="15" s="1"/>
  <c r="F68" i="15"/>
  <c r="I68" i="15" s="1"/>
  <c r="L68" i="15" s="1"/>
  <c r="G68" i="15"/>
  <c r="J68" i="15" s="1"/>
  <c r="M68" i="15" s="1"/>
  <c r="H68" i="15"/>
  <c r="K68" i="15" s="1"/>
  <c r="N68" i="15" s="1"/>
  <c r="F69" i="15"/>
  <c r="I69" i="15" s="1"/>
  <c r="L69" i="15" s="1"/>
  <c r="G69" i="15"/>
  <c r="J69" i="15" s="1"/>
  <c r="M69" i="15" s="1"/>
  <c r="H69" i="15"/>
  <c r="K69" i="15" s="1"/>
  <c r="N69" i="15" s="1"/>
  <c r="F70" i="15"/>
  <c r="I70" i="15" s="1"/>
  <c r="L70" i="15" s="1"/>
  <c r="G70" i="15"/>
  <c r="J70" i="15" s="1"/>
  <c r="M70" i="15" s="1"/>
  <c r="H70" i="15"/>
  <c r="K70" i="15" s="1"/>
  <c r="N70" i="15" s="1"/>
  <c r="F71" i="15"/>
  <c r="I71" i="15" s="1"/>
  <c r="L71" i="15" s="1"/>
  <c r="G71" i="15"/>
  <c r="J71" i="15" s="1"/>
  <c r="M71" i="15" s="1"/>
  <c r="H71" i="15"/>
  <c r="K71" i="15" s="1"/>
  <c r="N71" i="15" s="1"/>
  <c r="F72" i="15"/>
  <c r="I72" i="15" s="1"/>
  <c r="L72" i="15" s="1"/>
  <c r="G72" i="15"/>
  <c r="J72" i="15" s="1"/>
  <c r="M72" i="15" s="1"/>
  <c r="H72" i="15"/>
  <c r="K72" i="15" s="1"/>
  <c r="N72" i="15" s="1"/>
  <c r="F73" i="15"/>
  <c r="I73" i="15" s="1"/>
  <c r="L73" i="15" s="1"/>
  <c r="G73" i="15"/>
  <c r="J73" i="15" s="1"/>
  <c r="M73" i="15" s="1"/>
  <c r="H73" i="15"/>
  <c r="K73" i="15" s="1"/>
  <c r="N73" i="15" s="1"/>
  <c r="F74" i="15"/>
  <c r="I74" i="15" s="1"/>
  <c r="L74" i="15" s="1"/>
  <c r="G74" i="15"/>
  <c r="J74" i="15" s="1"/>
  <c r="M74" i="15" s="1"/>
  <c r="H74" i="15"/>
  <c r="K74" i="15" s="1"/>
  <c r="N74" i="15" s="1"/>
  <c r="F75" i="15"/>
  <c r="I75" i="15" s="1"/>
  <c r="L75" i="15" s="1"/>
  <c r="G75" i="15"/>
  <c r="J75" i="15" s="1"/>
  <c r="M75" i="15" s="1"/>
  <c r="H75" i="15"/>
  <c r="K75" i="15" s="1"/>
  <c r="N75" i="15" s="1"/>
  <c r="F76" i="15"/>
  <c r="I76" i="15" s="1"/>
  <c r="L76" i="15" s="1"/>
  <c r="G76" i="15"/>
  <c r="J76" i="15" s="1"/>
  <c r="M76" i="15" s="1"/>
  <c r="H76" i="15"/>
  <c r="K76" i="15" s="1"/>
  <c r="N76" i="15" s="1"/>
  <c r="F77" i="15"/>
  <c r="I77" i="15" s="1"/>
  <c r="L77" i="15" s="1"/>
  <c r="G77" i="15"/>
  <c r="J77" i="15" s="1"/>
  <c r="M77" i="15" s="1"/>
  <c r="H77" i="15"/>
  <c r="K77" i="15" s="1"/>
  <c r="N77" i="15" s="1"/>
  <c r="F78" i="15"/>
  <c r="I78" i="15" s="1"/>
  <c r="L78" i="15" s="1"/>
  <c r="G78" i="15"/>
  <c r="J78" i="15" s="1"/>
  <c r="M78" i="15" s="1"/>
  <c r="H78" i="15"/>
  <c r="K78" i="15" s="1"/>
  <c r="N78" i="15" s="1"/>
  <c r="F79" i="15"/>
  <c r="I79" i="15" s="1"/>
  <c r="L79" i="15" s="1"/>
  <c r="G79" i="15"/>
  <c r="J79" i="15" s="1"/>
  <c r="M79" i="15" s="1"/>
  <c r="H79" i="15"/>
  <c r="K79" i="15" s="1"/>
  <c r="N79" i="15" s="1"/>
  <c r="F80" i="15"/>
  <c r="I80" i="15" s="1"/>
  <c r="L80" i="15" s="1"/>
  <c r="G80" i="15"/>
  <c r="J80" i="15" s="1"/>
  <c r="M80" i="15" s="1"/>
  <c r="H80" i="15"/>
  <c r="K80" i="15" s="1"/>
  <c r="N80" i="15" s="1"/>
  <c r="F81" i="15"/>
  <c r="I81" i="15" s="1"/>
  <c r="L81" i="15" s="1"/>
  <c r="G81" i="15"/>
  <c r="J81" i="15" s="1"/>
  <c r="M81" i="15" s="1"/>
  <c r="H81" i="15"/>
  <c r="K81" i="15" s="1"/>
  <c r="N81" i="15" s="1"/>
  <c r="F82" i="15"/>
  <c r="I82" i="15" s="1"/>
  <c r="L82" i="15" s="1"/>
  <c r="G82" i="15"/>
  <c r="J82" i="15" s="1"/>
  <c r="M82" i="15" s="1"/>
  <c r="H82" i="15"/>
  <c r="K82" i="15" s="1"/>
  <c r="N82" i="15" s="1"/>
  <c r="F83" i="15"/>
  <c r="I83" i="15" s="1"/>
  <c r="L83" i="15" s="1"/>
  <c r="G83" i="15"/>
  <c r="J83" i="15" s="1"/>
  <c r="M83" i="15" s="1"/>
  <c r="H83" i="15"/>
  <c r="K83" i="15" s="1"/>
  <c r="N83" i="15" s="1"/>
  <c r="F84" i="15"/>
  <c r="I84" i="15" s="1"/>
  <c r="L84" i="15" s="1"/>
  <c r="G84" i="15"/>
  <c r="J84" i="15" s="1"/>
  <c r="M84" i="15" s="1"/>
  <c r="H84" i="15"/>
  <c r="K84" i="15" s="1"/>
  <c r="N84" i="15" s="1"/>
  <c r="F85" i="15"/>
  <c r="I85" i="15" s="1"/>
  <c r="L85" i="15" s="1"/>
  <c r="G85" i="15"/>
  <c r="J85" i="15" s="1"/>
  <c r="M85" i="15" s="1"/>
  <c r="H85" i="15"/>
  <c r="K85" i="15" s="1"/>
  <c r="N85" i="15" s="1"/>
  <c r="F86" i="15"/>
  <c r="I86" i="15" s="1"/>
  <c r="L86" i="15" s="1"/>
  <c r="G86" i="15"/>
  <c r="J86" i="15" s="1"/>
  <c r="M86" i="15" s="1"/>
  <c r="H86" i="15"/>
  <c r="K86" i="15" s="1"/>
  <c r="N86" i="15" s="1"/>
  <c r="F87" i="15"/>
  <c r="I87" i="15" s="1"/>
  <c r="L87" i="15" s="1"/>
  <c r="G87" i="15"/>
  <c r="J87" i="15" s="1"/>
  <c r="M87" i="15" s="1"/>
  <c r="H87" i="15"/>
  <c r="K87" i="15" s="1"/>
  <c r="N87" i="15" s="1"/>
  <c r="F88" i="15"/>
  <c r="I88" i="15" s="1"/>
  <c r="L88" i="15" s="1"/>
  <c r="G88" i="15"/>
  <c r="J88" i="15" s="1"/>
  <c r="M88" i="15" s="1"/>
  <c r="H88" i="15"/>
  <c r="K88" i="15" s="1"/>
  <c r="N88" i="15" s="1"/>
  <c r="F89" i="15"/>
  <c r="I89" i="15" s="1"/>
  <c r="L89" i="15" s="1"/>
  <c r="G89" i="15"/>
  <c r="J89" i="15" s="1"/>
  <c r="M89" i="15" s="1"/>
  <c r="H89" i="15"/>
  <c r="K89" i="15" s="1"/>
  <c r="N89" i="15" s="1"/>
  <c r="F90" i="15"/>
  <c r="I90" i="15" s="1"/>
  <c r="L90" i="15" s="1"/>
  <c r="G90" i="15"/>
  <c r="J90" i="15" s="1"/>
  <c r="M90" i="15" s="1"/>
  <c r="H90" i="15"/>
  <c r="K90" i="15" s="1"/>
  <c r="N90" i="15" s="1"/>
  <c r="F91" i="15"/>
  <c r="I91" i="15" s="1"/>
  <c r="L91" i="15" s="1"/>
  <c r="G91" i="15"/>
  <c r="J91" i="15" s="1"/>
  <c r="M91" i="15" s="1"/>
  <c r="H91" i="15"/>
  <c r="K91" i="15" s="1"/>
  <c r="N91" i="15" s="1"/>
  <c r="F92" i="15"/>
  <c r="I92" i="15" s="1"/>
  <c r="L92" i="15" s="1"/>
  <c r="G92" i="15"/>
  <c r="J92" i="15" s="1"/>
  <c r="M92" i="15" s="1"/>
  <c r="H92" i="15"/>
  <c r="K92" i="15" s="1"/>
  <c r="N92" i="15" s="1"/>
  <c r="F93" i="15"/>
  <c r="I93" i="15" s="1"/>
  <c r="L93" i="15" s="1"/>
  <c r="G93" i="15"/>
  <c r="J93" i="15" s="1"/>
  <c r="M93" i="15" s="1"/>
  <c r="H93" i="15"/>
  <c r="K93" i="15" s="1"/>
  <c r="N93" i="15" s="1"/>
  <c r="F94" i="15"/>
  <c r="I94" i="15" s="1"/>
  <c r="L94" i="15" s="1"/>
  <c r="G94" i="15"/>
  <c r="J94" i="15" s="1"/>
  <c r="M94" i="15" s="1"/>
  <c r="H94" i="15"/>
  <c r="K94" i="15" s="1"/>
  <c r="N94" i="15" s="1"/>
  <c r="F95" i="15"/>
  <c r="I95" i="15" s="1"/>
  <c r="L95" i="15" s="1"/>
  <c r="G95" i="15"/>
  <c r="J95" i="15" s="1"/>
  <c r="M95" i="15" s="1"/>
  <c r="H95" i="15"/>
  <c r="K95" i="15" s="1"/>
  <c r="N95" i="15" s="1"/>
  <c r="F96" i="15"/>
  <c r="I96" i="15" s="1"/>
  <c r="L96" i="15" s="1"/>
  <c r="G96" i="15"/>
  <c r="J96" i="15" s="1"/>
  <c r="M96" i="15" s="1"/>
  <c r="H96" i="15"/>
  <c r="K96" i="15" s="1"/>
  <c r="N96" i="15" s="1"/>
  <c r="F97" i="15"/>
  <c r="I97" i="15" s="1"/>
  <c r="L97" i="15" s="1"/>
  <c r="G97" i="15"/>
  <c r="J97" i="15" s="1"/>
  <c r="M97" i="15" s="1"/>
  <c r="H97" i="15"/>
  <c r="K97" i="15" s="1"/>
  <c r="N97" i="15" s="1"/>
  <c r="F98" i="15"/>
  <c r="I98" i="15" s="1"/>
  <c r="L98" i="15" s="1"/>
  <c r="G98" i="15"/>
  <c r="J98" i="15" s="1"/>
  <c r="M98" i="15" s="1"/>
  <c r="H98" i="15"/>
  <c r="K98" i="15" s="1"/>
  <c r="N98" i="15" s="1"/>
  <c r="F99" i="15"/>
  <c r="I99" i="15" s="1"/>
  <c r="L99" i="15" s="1"/>
  <c r="G99" i="15"/>
  <c r="J99" i="15" s="1"/>
  <c r="M99" i="15" s="1"/>
  <c r="H99" i="15"/>
  <c r="K99" i="15" s="1"/>
  <c r="N99" i="15" s="1"/>
  <c r="F100" i="15"/>
  <c r="I100" i="15" s="1"/>
  <c r="L100" i="15" s="1"/>
  <c r="G100" i="15"/>
  <c r="J100" i="15" s="1"/>
  <c r="M100" i="15" s="1"/>
  <c r="H100" i="15"/>
  <c r="K100" i="15" s="1"/>
  <c r="N100" i="15" s="1"/>
  <c r="F101" i="15"/>
  <c r="I101" i="15" s="1"/>
  <c r="L101" i="15" s="1"/>
  <c r="G101" i="15"/>
  <c r="J101" i="15" s="1"/>
  <c r="M101" i="15" s="1"/>
  <c r="H101" i="15"/>
  <c r="K101" i="15" s="1"/>
  <c r="N101" i="15" s="1"/>
  <c r="F102" i="15"/>
  <c r="I102" i="15" s="1"/>
  <c r="L102" i="15" s="1"/>
  <c r="G102" i="15"/>
  <c r="J102" i="15" s="1"/>
  <c r="M102" i="15" s="1"/>
  <c r="H102" i="15"/>
  <c r="K102" i="15" s="1"/>
  <c r="N102" i="15" s="1"/>
  <c r="F103" i="15"/>
  <c r="I103" i="15" s="1"/>
  <c r="L103" i="15" s="1"/>
  <c r="G103" i="15"/>
  <c r="J103" i="15" s="1"/>
  <c r="M103" i="15" s="1"/>
  <c r="H103" i="15"/>
  <c r="K103" i="15" s="1"/>
  <c r="N103" i="15" s="1"/>
  <c r="F104" i="15"/>
  <c r="I104" i="15" s="1"/>
  <c r="L104" i="15" s="1"/>
  <c r="G104" i="15"/>
  <c r="J104" i="15" s="1"/>
  <c r="M104" i="15" s="1"/>
  <c r="H104" i="15"/>
  <c r="K104" i="15" s="1"/>
  <c r="N104" i="15" s="1"/>
  <c r="F105" i="15"/>
  <c r="I105" i="15" s="1"/>
  <c r="L105" i="15" s="1"/>
  <c r="G105" i="15"/>
  <c r="J105" i="15" s="1"/>
  <c r="M105" i="15" s="1"/>
  <c r="H105" i="15"/>
  <c r="K105" i="15" s="1"/>
  <c r="N105" i="15" s="1"/>
  <c r="F106" i="15"/>
  <c r="I106" i="15" s="1"/>
  <c r="L106" i="15" s="1"/>
  <c r="G106" i="15"/>
  <c r="J106" i="15" s="1"/>
  <c r="M106" i="15" s="1"/>
  <c r="H106" i="15"/>
  <c r="K106" i="15" s="1"/>
  <c r="N106" i="15" s="1"/>
  <c r="F107" i="15"/>
  <c r="I107" i="15" s="1"/>
  <c r="L107" i="15" s="1"/>
  <c r="G107" i="15"/>
  <c r="J107" i="15" s="1"/>
  <c r="M107" i="15" s="1"/>
  <c r="H107" i="15"/>
  <c r="K107" i="15" s="1"/>
  <c r="N107" i="15" s="1"/>
  <c r="F108" i="15"/>
  <c r="I108" i="15" s="1"/>
  <c r="L108" i="15" s="1"/>
  <c r="G108" i="15"/>
  <c r="J108" i="15" s="1"/>
  <c r="M108" i="15" s="1"/>
  <c r="H108" i="15"/>
  <c r="K108" i="15" s="1"/>
  <c r="N108" i="15" s="1"/>
  <c r="F109" i="15"/>
  <c r="I109" i="15" s="1"/>
  <c r="L109" i="15" s="1"/>
  <c r="G109" i="15"/>
  <c r="J109" i="15" s="1"/>
  <c r="M109" i="15" s="1"/>
  <c r="H109" i="15"/>
  <c r="K109" i="15" s="1"/>
  <c r="N109" i="15" s="1"/>
  <c r="F110" i="15"/>
  <c r="I110" i="15" s="1"/>
  <c r="L110" i="15" s="1"/>
  <c r="G110" i="15"/>
  <c r="J110" i="15" s="1"/>
  <c r="M110" i="15" s="1"/>
  <c r="H110" i="15"/>
  <c r="K110" i="15" s="1"/>
  <c r="N110" i="15" s="1"/>
  <c r="F111" i="15"/>
  <c r="I111" i="15" s="1"/>
  <c r="L111" i="15" s="1"/>
  <c r="G111" i="15"/>
  <c r="J111" i="15" s="1"/>
  <c r="M111" i="15" s="1"/>
  <c r="H111" i="15"/>
  <c r="K111" i="15" s="1"/>
  <c r="N111" i="15" s="1"/>
  <c r="F112" i="15"/>
  <c r="I112" i="15" s="1"/>
  <c r="L112" i="15" s="1"/>
  <c r="G112" i="15"/>
  <c r="J112" i="15" s="1"/>
  <c r="M112" i="15" s="1"/>
  <c r="H112" i="15"/>
  <c r="K112" i="15" s="1"/>
  <c r="N112" i="15" s="1"/>
  <c r="F113" i="15"/>
  <c r="I113" i="15" s="1"/>
  <c r="L113" i="15" s="1"/>
  <c r="G113" i="15"/>
  <c r="J113" i="15" s="1"/>
  <c r="M113" i="15" s="1"/>
  <c r="H113" i="15"/>
  <c r="K113" i="15" s="1"/>
  <c r="N113" i="15" s="1"/>
  <c r="F114" i="15"/>
  <c r="I114" i="15" s="1"/>
  <c r="L114" i="15" s="1"/>
  <c r="G114" i="15"/>
  <c r="J114" i="15" s="1"/>
  <c r="M114" i="15" s="1"/>
  <c r="H114" i="15"/>
  <c r="K114" i="15" s="1"/>
  <c r="N114" i="15" s="1"/>
  <c r="F115" i="15"/>
  <c r="I115" i="15" s="1"/>
  <c r="L115" i="15" s="1"/>
  <c r="G115" i="15"/>
  <c r="J115" i="15" s="1"/>
  <c r="M115" i="15" s="1"/>
  <c r="H115" i="15"/>
  <c r="K115" i="15" s="1"/>
  <c r="N115" i="15" s="1"/>
  <c r="F116" i="15"/>
  <c r="I116" i="15" s="1"/>
  <c r="L116" i="15" s="1"/>
  <c r="G116" i="15"/>
  <c r="J116" i="15" s="1"/>
  <c r="M116" i="15" s="1"/>
  <c r="H116" i="15"/>
  <c r="K116" i="15" s="1"/>
  <c r="N116" i="15" s="1"/>
  <c r="F117" i="15"/>
  <c r="I117" i="15" s="1"/>
  <c r="L117" i="15" s="1"/>
  <c r="G117" i="15"/>
  <c r="J117" i="15" s="1"/>
  <c r="M117" i="15" s="1"/>
  <c r="H117" i="15"/>
  <c r="K117" i="15" s="1"/>
  <c r="N117" i="15" s="1"/>
  <c r="F118" i="15"/>
  <c r="I118" i="15" s="1"/>
  <c r="L118" i="15" s="1"/>
  <c r="G118" i="15"/>
  <c r="J118" i="15" s="1"/>
  <c r="M118" i="15" s="1"/>
  <c r="H118" i="15"/>
  <c r="K118" i="15" s="1"/>
  <c r="N118" i="15" s="1"/>
  <c r="F119" i="15"/>
  <c r="I119" i="15" s="1"/>
  <c r="L119" i="15" s="1"/>
  <c r="G119" i="15"/>
  <c r="J119" i="15" s="1"/>
  <c r="M119" i="15" s="1"/>
  <c r="H119" i="15"/>
  <c r="K119" i="15" s="1"/>
  <c r="N119" i="15" s="1"/>
  <c r="F120" i="15"/>
  <c r="I120" i="15" s="1"/>
  <c r="L120" i="15" s="1"/>
  <c r="G120" i="15"/>
  <c r="J120" i="15" s="1"/>
  <c r="M120" i="15" s="1"/>
  <c r="H120" i="15"/>
  <c r="K120" i="15" s="1"/>
  <c r="N120" i="15" s="1"/>
  <c r="F121" i="15"/>
  <c r="I121" i="15" s="1"/>
  <c r="L121" i="15" s="1"/>
  <c r="G121" i="15"/>
  <c r="J121" i="15" s="1"/>
  <c r="M121" i="15" s="1"/>
  <c r="H121" i="15"/>
  <c r="K121" i="15" s="1"/>
  <c r="N121" i="15" s="1"/>
  <c r="F122" i="15"/>
  <c r="I122" i="15" s="1"/>
  <c r="L122" i="15" s="1"/>
  <c r="G122" i="15"/>
  <c r="J122" i="15" s="1"/>
  <c r="M122" i="15" s="1"/>
  <c r="H122" i="15"/>
  <c r="K122" i="15" s="1"/>
  <c r="N122" i="15" s="1"/>
  <c r="F123" i="15"/>
  <c r="I123" i="15" s="1"/>
  <c r="L123" i="15" s="1"/>
  <c r="G123" i="15"/>
  <c r="J123" i="15" s="1"/>
  <c r="M123" i="15" s="1"/>
  <c r="H123" i="15"/>
  <c r="K123" i="15" s="1"/>
  <c r="N123" i="15" s="1"/>
  <c r="F124" i="15"/>
  <c r="I124" i="15" s="1"/>
  <c r="L124" i="15" s="1"/>
  <c r="G124" i="15"/>
  <c r="J124" i="15" s="1"/>
  <c r="M124" i="15" s="1"/>
  <c r="H124" i="15"/>
  <c r="K124" i="15" s="1"/>
  <c r="N124" i="15" s="1"/>
  <c r="F125" i="15"/>
  <c r="I125" i="15" s="1"/>
  <c r="L125" i="15" s="1"/>
  <c r="G125" i="15"/>
  <c r="J125" i="15" s="1"/>
  <c r="M125" i="15" s="1"/>
  <c r="H125" i="15"/>
  <c r="K125" i="15" s="1"/>
  <c r="N125" i="15" s="1"/>
  <c r="F126" i="15"/>
  <c r="I126" i="15" s="1"/>
  <c r="L126" i="15" s="1"/>
  <c r="G126" i="15"/>
  <c r="J126" i="15" s="1"/>
  <c r="M126" i="15" s="1"/>
  <c r="H126" i="15"/>
  <c r="K126" i="15" s="1"/>
  <c r="N126" i="15" s="1"/>
  <c r="F127" i="15"/>
  <c r="I127" i="15" s="1"/>
  <c r="L127" i="15" s="1"/>
  <c r="G127" i="15"/>
  <c r="J127" i="15" s="1"/>
  <c r="M127" i="15" s="1"/>
  <c r="H127" i="15"/>
  <c r="K127" i="15" s="1"/>
  <c r="N127" i="15" s="1"/>
  <c r="F128" i="15"/>
  <c r="I128" i="15" s="1"/>
  <c r="L128" i="15" s="1"/>
  <c r="G128" i="15"/>
  <c r="J128" i="15" s="1"/>
  <c r="M128" i="15" s="1"/>
  <c r="H128" i="15"/>
  <c r="K128" i="15" s="1"/>
  <c r="N128" i="15" s="1"/>
  <c r="F129" i="15"/>
  <c r="I129" i="15" s="1"/>
  <c r="L129" i="15" s="1"/>
  <c r="G129" i="15"/>
  <c r="J129" i="15" s="1"/>
  <c r="M129" i="15" s="1"/>
  <c r="H129" i="15"/>
  <c r="K129" i="15" s="1"/>
  <c r="N129" i="15" s="1"/>
  <c r="F130" i="15"/>
  <c r="I130" i="15" s="1"/>
  <c r="L130" i="15" s="1"/>
  <c r="G130" i="15"/>
  <c r="J130" i="15" s="1"/>
  <c r="M130" i="15" s="1"/>
  <c r="H130" i="15"/>
  <c r="K130" i="15" s="1"/>
  <c r="N130" i="15" s="1"/>
  <c r="F131" i="15"/>
  <c r="I131" i="15" s="1"/>
  <c r="L131" i="15" s="1"/>
  <c r="G131" i="15"/>
  <c r="J131" i="15" s="1"/>
  <c r="M131" i="15" s="1"/>
  <c r="H131" i="15"/>
  <c r="K131" i="15" s="1"/>
  <c r="N131" i="15" s="1"/>
  <c r="F132" i="15"/>
  <c r="I132" i="15" s="1"/>
  <c r="L132" i="15" s="1"/>
  <c r="G132" i="15"/>
  <c r="J132" i="15" s="1"/>
  <c r="M132" i="15" s="1"/>
  <c r="H132" i="15"/>
  <c r="K132" i="15" s="1"/>
  <c r="N132" i="15" s="1"/>
  <c r="F133" i="15"/>
  <c r="I133" i="15" s="1"/>
  <c r="L133" i="15" s="1"/>
  <c r="G133" i="15"/>
  <c r="J133" i="15" s="1"/>
  <c r="M133" i="15" s="1"/>
  <c r="H133" i="15"/>
  <c r="K133" i="15" s="1"/>
  <c r="N133" i="15" s="1"/>
  <c r="F134" i="15"/>
  <c r="I134" i="15" s="1"/>
  <c r="L134" i="15" s="1"/>
  <c r="G134" i="15"/>
  <c r="J134" i="15" s="1"/>
  <c r="M134" i="15" s="1"/>
  <c r="H134" i="15"/>
  <c r="K134" i="15" s="1"/>
  <c r="N134" i="15" s="1"/>
  <c r="F135" i="15"/>
  <c r="I135" i="15" s="1"/>
  <c r="L135" i="15" s="1"/>
  <c r="G135" i="15"/>
  <c r="J135" i="15" s="1"/>
  <c r="M135" i="15" s="1"/>
  <c r="H135" i="15"/>
  <c r="K135" i="15" s="1"/>
  <c r="N135" i="15" s="1"/>
  <c r="F136" i="15"/>
  <c r="I136" i="15" s="1"/>
  <c r="L136" i="15" s="1"/>
  <c r="G136" i="15"/>
  <c r="J136" i="15" s="1"/>
  <c r="M136" i="15" s="1"/>
  <c r="H136" i="15"/>
  <c r="K136" i="15" s="1"/>
  <c r="N136" i="15" s="1"/>
  <c r="F137" i="15"/>
  <c r="I137" i="15" s="1"/>
  <c r="L137" i="15" s="1"/>
  <c r="G137" i="15"/>
  <c r="J137" i="15" s="1"/>
  <c r="M137" i="15" s="1"/>
  <c r="H137" i="15"/>
  <c r="K137" i="15" s="1"/>
  <c r="N137" i="15" s="1"/>
  <c r="F138" i="15"/>
  <c r="I138" i="15" s="1"/>
  <c r="L138" i="15" s="1"/>
  <c r="G138" i="15"/>
  <c r="J138" i="15" s="1"/>
  <c r="M138" i="15" s="1"/>
  <c r="H138" i="15"/>
  <c r="K138" i="15" s="1"/>
  <c r="N138" i="15" s="1"/>
  <c r="F139" i="15"/>
  <c r="I139" i="15" s="1"/>
  <c r="L139" i="15" s="1"/>
  <c r="G139" i="15"/>
  <c r="J139" i="15" s="1"/>
  <c r="M139" i="15" s="1"/>
  <c r="H139" i="15"/>
  <c r="K139" i="15" s="1"/>
  <c r="N139" i="15" s="1"/>
  <c r="F140" i="15"/>
  <c r="I140" i="15" s="1"/>
  <c r="L140" i="15" s="1"/>
  <c r="G140" i="15"/>
  <c r="J140" i="15" s="1"/>
  <c r="M140" i="15" s="1"/>
  <c r="H140" i="15"/>
  <c r="K140" i="15" s="1"/>
  <c r="N140" i="15" s="1"/>
  <c r="F141" i="15"/>
  <c r="I141" i="15" s="1"/>
  <c r="L141" i="15" s="1"/>
  <c r="G141" i="15"/>
  <c r="J141" i="15" s="1"/>
  <c r="M141" i="15" s="1"/>
  <c r="H141" i="15"/>
  <c r="K141" i="15" s="1"/>
  <c r="N141" i="15" s="1"/>
  <c r="F142" i="15"/>
  <c r="I142" i="15" s="1"/>
  <c r="L142" i="15" s="1"/>
  <c r="G142" i="15"/>
  <c r="J142" i="15" s="1"/>
  <c r="M142" i="15" s="1"/>
  <c r="H142" i="15"/>
  <c r="K142" i="15" s="1"/>
  <c r="N142" i="15" s="1"/>
  <c r="F143" i="15"/>
  <c r="I143" i="15" s="1"/>
  <c r="L143" i="15" s="1"/>
  <c r="G143" i="15"/>
  <c r="J143" i="15" s="1"/>
  <c r="M143" i="15" s="1"/>
  <c r="H143" i="15"/>
  <c r="K143" i="15" s="1"/>
  <c r="N143" i="15" s="1"/>
  <c r="F144" i="15"/>
  <c r="I144" i="15" s="1"/>
  <c r="L144" i="15" s="1"/>
  <c r="G144" i="15"/>
  <c r="J144" i="15" s="1"/>
  <c r="M144" i="15" s="1"/>
  <c r="H144" i="15"/>
  <c r="K144" i="15" s="1"/>
  <c r="N144" i="15" s="1"/>
  <c r="F145" i="15"/>
  <c r="I145" i="15" s="1"/>
  <c r="L145" i="15" s="1"/>
  <c r="G145" i="15"/>
  <c r="J145" i="15" s="1"/>
  <c r="M145" i="15" s="1"/>
  <c r="H145" i="15"/>
  <c r="K145" i="15" s="1"/>
  <c r="N145" i="15" s="1"/>
  <c r="F146" i="15"/>
  <c r="I146" i="15" s="1"/>
  <c r="L146" i="15" s="1"/>
  <c r="G146" i="15"/>
  <c r="J146" i="15" s="1"/>
  <c r="M146" i="15" s="1"/>
  <c r="H146" i="15"/>
  <c r="K146" i="15" s="1"/>
  <c r="N146" i="15" s="1"/>
  <c r="F147" i="15"/>
  <c r="I147" i="15" s="1"/>
  <c r="L147" i="15" s="1"/>
  <c r="G147" i="15"/>
  <c r="J147" i="15" s="1"/>
  <c r="M147" i="15" s="1"/>
  <c r="H147" i="15"/>
  <c r="K147" i="15" s="1"/>
  <c r="N147" i="15" s="1"/>
  <c r="F148" i="15"/>
  <c r="I148" i="15" s="1"/>
  <c r="L148" i="15" s="1"/>
  <c r="G148" i="15"/>
  <c r="J148" i="15" s="1"/>
  <c r="M148" i="15" s="1"/>
  <c r="H148" i="15"/>
  <c r="K148" i="15" s="1"/>
  <c r="N148" i="15" s="1"/>
  <c r="F149" i="15"/>
  <c r="I149" i="15" s="1"/>
  <c r="L149" i="15" s="1"/>
  <c r="G149" i="15"/>
  <c r="J149" i="15" s="1"/>
  <c r="M149" i="15" s="1"/>
  <c r="H149" i="15"/>
  <c r="K149" i="15" s="1"/>
  <c r="N149" i="15" s="1"/>
  <c r="F150" i="15"/>
  <c r="I150" i="15" s="1"/>
  <c r="L150" i="15" s="1"/>
  <c r="G150" i="15"/>
  <c r="J150" i="15" s="1"/>
  <c r="M150" i="15" s="1"/>
  <c r="H150" i="15"/>
  <c r="K150" i="15" s="1"/>
  <c r="N150" i="15" s="1"/>
  <c r="F151" i="15"/>
  <c r="I151" i="15" s="1"/>
  <c r="L151" i="15" s="1"/>
  <c r="G151" i="15"/>
  <c r="J151" i="15" s="1"/>
  <c r="M151" i="15" s="1"/>
  <c r="H151" i="15"/>
  <c r="K151" i="15" s="1"/>
  <c r="N151" i="15" s="1"/>
  <c r="F152" i="15"/>
  <c r="I152" i="15" s="1"/>
  <c r="L152" i="15" s="1"/>
  <c r="G152" i="15"/>
  <c r="J152" i="15" s="1"/>
  <c r="M152" i="15" s="1"/>
  <c r="H152" i="15"/>
  <c r="K152" i="15" s="1"/>
  <c r="N152" i="15" s="1"/>
  <c r="F153" i="15"/>
  <c r="I153" i="15" s="1"/>
  <c r="L153" i="15" s="1"/>
  <c r="G153" i="15"/>
  <c r="J153" i="15" s="1"/>
  <c r="M153" i="15" s="1"/>
  <c r="H153" i="15"/>
  <c r="K153" i="15" s="1"/>
  <c r="N153" i="15" s="1"/>
  <c r="F154" i="15"/>
  <c r="I154" i="15" s="1"/>
  <c r="L154" i="15" s="1"/>
  <c r="G154" i="15"/>
  <c r="J154" i="15" s="1"/>
  <c r="M154" i="15" s="1"/>
  <c r="H154" i="15"/>
  <c r="K154" i="15" s="1"/>
  <c r="N154" i="15" s="1"/>
  <c r="F155" i="15"/>
  <c r="I155" i="15" s="1"/>
  <c r="L155" i="15" s="1"/>
  <c r="G155" i="15"/>
  <c r="J155" i="15" s="1"/>
  <c r="M155" i="15" s="1"/>
  <c r="H155" i="15"/>
  <c r="K155" i="15" s="1"/>
  <c r="N155" i="15" s="1"/>
  <c r="F156" i="15"/>
  <c r="I156" i="15" s="1"/>
  <c r="L156" i="15" s="1"/>
  <c r="G156" i="15"/>
  <c r="J156" i="15" s="1"/>
  <c r="M156" i="15" s="1"/>
  <c r="H156" i="15"/>
  <c r="K156" i="15" s="1"/>
  <c r="N156" i="15" s="1"/>
  <c r="F157" i="15"/>
  <c r="I157" i="15" s="1"/>
  <c r="L157" i="15" s="1"/>
  <c r="G157" i="15"/>
  <c r="J157" i="15" s="1"/>
  <c r="M157" i="15" s="1"/>
  <c r="H157" i="15"/>
  <c r="K157" i="15" s="1"/>
  <c r="N157" i="15" s="1"/>
  <c r="F158" i="15"/>
  <c r="I158" i="15" s="1"/>
  <c r="L158" i="15" s="1"/>
  <c r="G158" i="15"/>
  <c r="J158" i="15" s="1"/>
  <c r="M158" i="15" s="1"/>
  <c r="H158" i="15"/>
  <c r="K158" i="15" s="1"/>
  <c r="N158" i="15" s="1"/>
  <c r="F159" i="15"/>
  <c r="I159" i="15" s="1"/>
  <c r="L159" i="15" s="1"/>
  <c r="G159" i="15"/>
  <c r="J159" i="15" s="1"/>
  <c r="M159" i="15" s="1"/>
  <c r="H159" i="15"/>
  <c r="K159" i="15" s="1"/>
  <c r="N159" i="15" s="1"/>
  <c r="F160" i="15"/>
  <c r="I160" i="15" s="1"/>
  <c r="L160" i="15" s="1"/>
  <c r="G160" i="15"/>
  <c r="J160" i="15" s="1"/>
  <c r="M160" i="15" s="1"/>
  <c r="H160" i="15"/>
  <c r="K160" i="15" s="1"/>
  <c r="N160" i="15" s="1"/>
  <c r="F161" i="15"/>
  <c r="I161" i="15" s="1"/>
  <c r="L161" i="15" s="1"/>
  <c r="G161" i="15"/>
  <c r="J161" i="15" s="1"/>
  <c r="M161" i="15" s="1"/>
  <c r="H161" i="15"/>
  <c r="K161" i="15" s="1"/>
  <c r="N161" i="15" s="1"/>
  <c r="F162" i="15"/>
  <c r="I162" i="15" s="1"/>
  <c r="L162" i="15" s="1"/>
  <c r="G162" i="15"/>
  <c r="J162" i="15" s="1"/>
  <c r="M162" i="15" s="1"/>
  <c r="H162" i="15"/>
  <c r="K162" i="15" s="1"/>
  <c r="N162" i="15" s="1"/>
  <c r="F163" i="15"/>
  <c r="I163" i="15" s="1"/>
  <c r="L163" i="15" s="1"/>
  <c r="G163" i="15"/>
  <c r="J163" i="15" s="1"/>
  <c r="M163" i="15" s="1"/>
  <c r="H163" i="15"/>
  <c r="K163" i="15" s="1"/>
  <c r="N163" i="15" s="1"/>
  <c r="F164" i="15"/>
  <c r="I164" i="15" s="1"/>
  <c r="L164" i="15" s="1"/>
  <c r="G164" i="15"/>
  <c r="J164" i="15" s="1"/>
  <c r="M164" i="15" s="1"/>
  <c r="H164" i="15"/>
  <c r="K164" i="15" s="1"/>
  <c r="N164" i="15" s="1"/>
  <c r="F165" i="15"/>
  <c r="I165" i="15" s="1"/>
  <c r="L165" i="15" s="1"/>
  <c r="G165" i="15"/>
  <c r="J165" i="15" s="1"/>
  <c r="M165" i="15" s="1"/>
  <c r="H165" i="15"/>
  <c r="K165" i="15" s="1"/>
  <c r="N165" i="15" s="1"/>
  <c r="F166" i="15"/>
  <c r="I166" i="15" s="1"/>
  <c r="L166" i="15" s="1"/>
  <c r="G166" i="15"/>
  <c r="J166" i="15" s="1"/>
  <c r="M166" i="15" s="1"/>
  <c r="H166" i="15"/>
  <c r="K166" i="15" s="1"/>
  <c r="N166" i="15" s="1"/>
  <c r="F167" i="15"/>
  <c r="I167" i="15" s="1"/>
  <c r="L167" i="15" s="1"/>
  <c r="G167" i="15"/>
  <c r="J167" i="15" s="1"/>
  <c r="M167" i="15" s="1"/>
  <c r="H167" i="15"/>
  <c r="K167" i="15" s="1"/>
  <c r="N167" i="15" s="1"/>
  <c r="F168" i="15"/>
  <c r="I168" i="15" s="1"/>
  <c r="L168" i="15" s="1"/>
  <c r="G168" i="15"/>
  <c r="J168" i="15" s="1"/>
  <c r="M168" i="15" s="1"/>
  <c r="H168" i="15"/>
  <c r="K168" i="15" s="1"/>
  <c r="N168" i="15" s="1"/>
  <c r="F169" i="15"/>
  <c r="I169" i="15" s="1"/>
  <c r="L169" i="15" s="1"/>
  <c r="G169" i="15"/>
  <c r="J169" i="15" s="1"/>
  <c r="M169" i="15" s="1"/>
  <c r="H169" i="15"/>
  <c r="K169" i="15" s="1"/>
  <c r="N169" i="15" s="1"/>
  <c r="F170" i="15"/>
  <c r="I170" i="15" s="1"/>
  <c r="L170" i="15" s="1"/>
  <c r="G170" i="15"/>
  <c r="J170" i="15" s="1"/>
  <c r="M170" i="15" s="1"/>
  <c r="H170" i="15"/>
  <c r="K170" i="15" s="1"/>
  <c r="N170" i="15" s="1"/>
  <c r="F171" i="15"/>
  <c r="I171" i="15" s="1"/>
  <c r="L171" i="15" s="1"/>
  <c r="G171" i="15"/>
  <c r="J171" i="15" s="1"/>
  <c r="M171" i="15" s="1"/>
  <c r="H171" i="15"/>
  <c r="K171" i="15" s="1"/>
  <c r="N171" i="15" s="1"/>
  <c r="F172" i="15"/>
  <c r="I172" i="15" s="1"/>
  <c r="L172" i="15" s="1"/>
  <c r="G172" i="15"/>
  <c r="J172" i="15" s="1"/>
  <c r="M172" i="15" s="1"/>
  <c r="H172" i="15"/>
  <c r="K172" i="15" s="1"/>
  <c r="N172" i="15" s="1"/>
  <c r="F173" i="15"/>
  <c r="I173" i="15" s="1"/>
  <c r="L173" i="15" s="1"/>
  <c r="G173" i="15"/>
  <c r="J173" i="15" s="1"/>
  <c r="M173" i="15" s="1"/>
  <c r="H173" i="15"/>
  <c r="K173" i="15" s="1"/>
  <c r="N173" i="15" s="1"/>
  <c r="F174" i="15"/>
  <c r="I174" i="15" s="1"/>
  <c r="L174" i="15" s="1"/>
  <c r="G174" i="15"/>
  <c r="J174" i="15" s="1"/>
  <c r="M174" i="15" s="1"/>
  <c r="H174" i="15"/>
  <c r="K174" i="15" s="1"/>
  <c r="N174" i="15" s="1"/>
  <c r="F175" i="15"/>
  <c r="I175" i="15" s="1"/>
  <c r="L175" i="15" s="1"/>
  <c r="G175" i="15"/>
  <c r="J175" i="15" s="1"/>
  <c r="M175" i="15" s="1"/>
  <c r="H175" i="15"/>
  <c r="K175" i="15" s="1"/>
  <c r="N175" i="15" s="1"/>
  <c r="F176" i="15"/>
  <c r="I176" i="15" s="1"/>
  <c r="L176" i="15" s="1"/>
  <c r="G176" i="15"/>
  <c r="J176" i="15" s="1"/>
  <c r="M176" i="15" s="1"/>
  <c r="H176" i="15"/>
  <c r="K176" i="15" s="1"/>
  <c r="N176" i="15" s="1"/>
  <c r="F177" i="15"/>
  <c r="I177" i="15" s="1"/>
  <c r="L177" i="15" s="1"/>
  <c r="G177" i="15"/>
  <c r="J177" i="15" s="1"/>
  <c r="M177" i="15" s="1"/>
  <c r="H177" i="15"/>
  <c r="K177" i="15" s="1"/>
  <c r="N177" i="15" s="1"/>
  <c r="F178" i="15"/>
  <c r="I178" i="15" s="1"/>
  <c r="L178" i="15" s="1"/>
  <c r="G178" i="15"/>
  <c r="J178" i="15" s="1"/>
  <c r="M178" i="15" s="1"/>
  <c r="H178" i="15"/>
  <c r="K178" i="15" s="1"/>
  <c r="N178" i="15" s="1"/>
  <c r="F179" i="15"/>
  <c r="I179" i="15" s="1"/>
  <c r="L179" i="15" s="1"/>
  <c r="G179" i="15"/>
  <c r="J179" i="15" s="1"/>
  <c r="M179" i="15" s="1"/>
  <c r="H179" i="15"/>
  <c r="K179" i="15" s="1"/>
  <c r="N179" i="15" s="1"/>
  <c r="F180" i="15"/>
  <c r="I180" i="15" s="1"/>
  <c r="L180" i="15" s="1"/>
  <c r="G180" i="15"/>
  <c r="J180" i="15" s="1"/>
  <c r="M180" i="15" s="1"/>
  <c r="H180" i="15"/>
  <c r="K180" i="15" s="1"/>
  <c r="N180" i="15" s="1"/>
  <c r="F181" i="15"/>
  <c r="I181" i="15" s="1"/>
  <c r="L181" i="15" s="1"/>
  <c r="G181" i="15"/>
  <c r="J181" i="15" s="1"/>
  <c r="M181" i="15" s="1"/>
  <c r="H181" i="15"/>
  <c r="K181" i="15" s="1"/>
  <c r="N181" i="15" s="1"/>
  <c r="F182" i="15"/>
  <c r="I182" i="15" s="1"/>
  <c r="L182" i="15" s="1"/>
  <c r="G182" i="15"/>
  <c r="J182" i="15" s="1"/>
  <c r="M182" i="15" s="1"/>
  <c r="H182" i="15"/>
  <c r="K182" i="15" s="1"/>
  <c r="N182" i="15" s="1"/>
  <c r="F183" i="15"/>
  <c r="I183" i="15" s="1"/>
  <c r="L183" i="15" s="1"/>
  <c r="G183" i="15"/>
  <c r="J183" i="15" s="1"/>
  <c r="M183" i="15" s="1"/>
  <c r="H183" i="15"/>
  <c r="K183" i="15" s="1"/>
  <c r="N183" i="15" s="1"/>
  <c r="F184" i="15"/>
  <c r="I184" i="15" s="1"/>
  <c r="L184" i="15" s="1"/>
  <c r="G184" i="15"/>
  <c r="J184" i="15" s="1"/>
  <c r="M184" i="15" s="1"/>
  <c r="H184" i="15"/>
  <c r="K184" i="15" s="1"/>
  <c r="N184" i="15" s="1"/>
  <c r="F185" i="15"/>
  <c r="I185" i="15" s="1"/>
  <c r="L185" i="15" s="1"/>
  <c r="G185" i="15"/>
  <c r="J185" i="15" s="1"/>
  <c r="M185" i="15" s="1"/>
  <c r="H185" i="15"/>
  <c r="K185" i="15" s="1"/>
  <c r="N185" i="15" s="1"/>
  <c r="F186" i="15"/>
  <c r="I186" i="15" s="1"/>
  <c r="L186" i="15" s="1"/>
  <c r="G186" i="15"/>
  <c r="J186" i="15" s="1"/>
  <c r="M186" i="15" s="1"/>
  <c r="H186" i="15"/>
  <c r="K186" i="15" s="1"/>
  <c r="N186" i="15" s="1"/>
  <c r="F187" i="15"/>
  <c r="I187" i="15" s="1"/>
  <c r="L187" i="15" s="1"/>
  <c r="G187" i="15"/>
  <c r="J187" i="15" s="1"/>
  <c r="M187" i="15" s="1"/>
  <c r="H187" i="15"/>
  <c r="K187" i="15" s="1"/>
  <c r="N187" i="15" s="1"/>
  <c r="F188" i="15"/>
  <c r="I188" i="15" s="1"/>
  <c r="L188" i="15" s="1"/>
  <c r="G188" i="15"/>
  <c r="J188" i="15" s="1"/>
  <c r="M188" i="15" s="1"/>
  <c r="H188" i="15"/>
  <c r="K188" i="15" s="1"/>
  <c r="N188" i="15" s="1"/>
  <c r="F189" i="15"/>
  <c r="I189" i="15" s="1"/>
  <c r="L189" i="15" s="1"/>
  <c r="G189" i="15"/>
  <c r="J189" i="15" s="1"/>
  <c r="M189" i="15" s="1"/>
  <c r="H189" i="15"/>
  <c r="K189" i="15" s="1"/>
  <c r="N189" i="15" s="1"/>
  <c r="F190" i="15"/>
  <c r="I190" i="15" s="1"/>
  <c r="L190" i="15" s="1"/>
  <c r="G190" i="15"/>
  <c r="J190" i="15" s="1"/>
  <c r="M190" i="15" s="1"/>
  <c r="H190" i="15"/>
  <c r="K190" i="15" s="1"/>
  <c r="N190" i="15" s="1"/>
  <c r="F191" i="15"/>
  <c r="I191" i="15" s="1"/>
  <c r="L191" i="15" s="1"/>
  <c r="G191" i="15"/>
  <c r="J191" i="15" s="1"/>
  <c r="M191" i="15" s="1"/>
  <c r="H191" i="15"/>
  <c r="K191" i="15" s="1"/>
  <c r="N191" i="15" s="1"/>
  <c r="F192" i="15"/>
  <c r="I192" i="15" s="1"/>
  <c r="L192" i="15" s="1"/>
  <c r="G192" i="15"/>
  <c r="J192" i="15" s="1"/>
  <c r="M192" i="15" s="1"/>
  <c r="H192" i="15"/>
  <c r="K192" i="15" s="1"/>
  <c r="N192" i="15" s="1"/>
  <c r="F193" i="15"/>
  <c r="I193" i="15" s="1"/>
  <c r="L193" i="15" s="1"/>
  <c r="G193" i="15"/>
  <c r="J193" i="15" s="1"/>
  <c r="M193" i="15" s="1"/>
  <c r="H193" i="15"/>
  <c r="K193" i="15" s="1"/>
  <c r="N193" i="15" s="1"/>
  <c r="F194" i="15"/>
  <c r="I194" i="15" s="1"/>
  <c r="L194" i="15" s="1"/>
  <c r="G194" i="15"/>
  <c r="J194" i="15" s="1"/>
  <c r="M194" i="15" s="1"/>
  <c r="H194" i="15"/>
  <c r="K194" i="15" s="1"/>
  <c r="N194" i="15" s="1"/>
  <c r="F195" i="15"/>
  <c r="I195" i="15" s="1"/>
  <c r="L195" i="15" s="1"/>
  <c r="G195" i="15"/>
  <c r="J195" i="15" s="1"/>
  <c r="M195" i="15" s="1"/>
  <c r="H195" i="15"/>
  <c r="K195" i="15" s="1"/>
  <c r="N195" i="15" s="1"/>
  <c r="F196" i="15"/>
  <c r="I196" i="15" s="1"/>
  <c r="L196" i="15" s="1"/>
  <c r="G196" i="15"/>
  <c r="J196" i="15" s="1"/>
  <c r="M196" i="15" s="1"/>
  <c r="H196" i="15"/>
  <c r="K196" i="15" s="1"/>
  <c r="N196" i="15" s="1"/>
  <c r="F197" i="15"/>
  <c r="I197" i="15" s="1"/>
  <c r="L197" i="15" s="1"/>
  <c r="G197" i="15"/>
  <c r="J197" i="15" s="1"/>
  <c r="M197" i="15" s="1"/>
  <c r="H197" i="15"/>
  <c r="K197" i="15" s="1"/>
  <c r="N197" i="15" s="1"/>
  <c r="F198" i="15"/>
  <c r="I198" i="15" s="1"/>
  <c r="L198" i="15" s="1"/>
  <c r="G198" i="15"/>
  <c r="J198" i="15" s="1"/>
  <c r="M198" i="15" s="1"/>
  <c r="H198" i="15"/>
  <c r="K198" i="15" s="1"/>
  <c r="N198" i="15" s="1"/>
  <c r="F199" i="15"/>
  <c r="I199" i="15" s="1"/>
  <c r="L199" i="15" s="1"/>
  <c r="G199" i="15"/>
  <c r="J199" i="15" s="1"/>
  <c r="M199" i="15" s="1"/>
  <c r="H199" i="15"/>
  <c r="K199" i="15" s="1"/>
  <c r="N199" i="15" s="1"/>
  <c r="F200" i="15"/>
  <c r="I200" i="15" s="1"/>
  <c r="L200" i="15" s="1"/>
  <c r="G200" i="15"/>
  <c r="J200" i="15" s="1"/>
  <c r="M200" i="15" s="1"/>
  <c r="H200" i="15"/>
  <c r="K200" i="15" s="1"/>
  <c r="N200" i="15" s="1"/>
  <c r="F201" i="15"/>
  <c r="I201" i="15" s="1"/>
  <c r="L201" i="15" s="1"/>
  <c r="G201" i="15"/>
  <c r="J201" i="15" s="1"/>
  <c r="M201" i="15" s="1"/>
  <c r="H201" i="15"/>
  <c r="K201" i="15" s="1"/>
  <c r="N201" i="15" s="1"/>
  <c r="F202" i="15"/>
  <c r="I202" i="15" s="1"/>
  <c r="L202" i="15" s="1"/>
  <c r="G202" i="15"/>
  <c r="J202" i="15" s="1"/>
  <c r="M202" i="15" s="1"/>
  <c r="H202" i="15"/>
  <c r="K202" i="15" s="1"/>
  <c r="N202" i="15" s="1"/>
  <c r="F203" i="15"/>
  <c r="I203" i="15" s="1"/>
  <c r="L203" i="15" s="1"/>
  <c r="G203" i="15"/>
  <c r="J203" i="15" s="1"/>
  <c r="M203" i="15" s="1"/>
  <c r="H203" i="15"/>
  <c r="K203" i="15" s="1"/>
  <c r="N203" i="15" s="1"/>
  <c r="F204" i="15"/>
  <c r="I204" i="15" s="1"/>
  <c r="L204" i="15" s="1"/>
  <c r="G204" i="15"/>
  <c r="J204" i="15" s="1"/>
  <c r="M204" i="15" s="1"/>
  <c r="H204" i="15"/>
  <c r="K204" i="15" s="1"/>
  <c r="N204" i="15" s="1"/>
  <c r="F205" i="15"/>
  <c r="I205" i="15" s="1"/>
  <c r="L205" i="15" s="1"/>
  <c r="G205" i="15"/>
  <c r="J205" i="15" s="1"/>
  <c r="M205" i="15" s="1"/>
  <c r="H205" i="15"/>
  <c r="K205" i="15" s="1"/>
  <c r="N205" i="15" s="1"/>
  <c r="F206" i="15"/>
  <c r="I206" i="15" s="1"/>
  <c r="L206" i="15" s="1"/>
  <c r="G206" i="15"/>
  <c r="J206" i="15" s="1"/>
  <c r="M206" i="15" s="1"/>
  <c r="H206" i="15"/>
  <c r="K206" i="15" s="1"/>
  <c r="N206" i="15" s="1"/>
  <c r="F207" i="15"/>
  <c r="I207" i="15" s="1"/>
  <c r="L207" i="15" s="1"/>
  <c r="G207" i="15"/>
  <c r="J207" i="15" s="1"/>
  <c r="M207" i="15" s="1"/>
  <c r="H207" i="15"/>
  <c r="K207" i="15" s="1"/>
  <c r="N207" i="15" s="1"/>
  <c r="F208" i="15"/>
  <c r="I208" i="15" s="1"/>
  <c r="L208" i="15" s="1"/>
  <c r="G208" i="15"/>
  <c r="J208" i="15" s="1"/>
  <c r="M208" i="15" s="1"/>
  <c r="H208" i="15"/>
  <c r="K208" i="15" s="1"/>
  <c r="N208" i="15" s="1"/>
  <c r="F209" i="15"/>
  <c r="I209" i="15" s="1"/>
  <c r="L209" i="15" s="1"/>
  <c r="G209" i="15"/>
  <c r="J209" i="15" s="1"/>
  <c r="M209" i="15" s="1"/>
  <c r="H209" i="15"/>
  <c r="K209" i="15" s="1"/>
  <c r="N209" i="15" s="1"/>
  <c r="F210" i="15"/>
  <c r="I210" i="15" s="1"/>
  <c r="L210" i="15" s="1"/>
  <c r="G210" i="15"/>
  <c r="J210" i="15" s="1"/>
  <c r="M210" i="15" s="1"/>
  <c r="H210" i="15"/>
  <c r="K210" i="15" s="1"/>
  <c r="N210" i="15" s="1"/>
  <c r="F211" i="15"/>
  <c r="I211" i="15" s="1"/>
  <c r="L211" i="15" s="1"/>
  <c r="G211" i="15"/>
  <c r="J211" i="15" s="1"/>
  <c r="M211" i="15" s="1"/>
  <c r="H211" i="15"/>
  <c r="K211" i="15" s="1"/>
  <c r="N211" i="15" s="1"/>
  <c r="F212" i="15"/>
  <c r="I212" i="15" s="1"/>
  <c r="L212" i="15" s="1"/>
  <c r="G212" i="15"/>
  <c r="J212" i="15" s="1"/>
  <c r="M212" i="15" s="1"/>
  <c r="H212" i="15"/>
  <c r="K212" i="15" s="1"/>
  <c r="N212" i="15" s="1"/>
  <c r="F213" i="15"/>
  <c r="I213" i="15" s="1"/>
  <c r="L213" i="15" s="1"/>
  <c r="G213" i="15"/>
  <c r="J213" i="15" s="1"/>
  <c r="M213" i="15" s="1"/>
  <c r="H213" i="15"/>
  <c r="K213" i="15" s="1"/>
  <c r="N213" i="15" s="1"/>
  <c r="F214" i="15"/>
  <c r="I214" i="15" s="1"/>
  <c r="L214" i="15" s="1"/>
  <c r="G214" i="15"/>
  <c r="J214" i="15" s="1"/>
  <c r="M214" i="15" s="1"/>
  <c r="H214" i="15"/>
  <c r="K214" i="15" s="1"/>
  <c r="N214" i="15" s="1"/>
  <c r="F215" i="15"/>
  <c r="I215" i="15" s="1"/>
  <c r="L215" i="15" s="1"/>
  <c r="G215" i="15"/>
  <c r="J215" i="15" s="1"/>
  <c r="M215" i="15" s="1"/>
  <c r="H215" i="15"/>
  <c r="K215" i="15" s="1"/>
  <c r="N215" i="15" s="1"/>
  <c r="F216" i="15"/>
  <c r="I216" i="15" s="1"/>
  <c r="L216" i="15" s="1"/>
  <c r="G216" i="15"/>
  <c r="J216" i="15" s="1"/>
  <c r="M216" i="15" s="1"/>
  <c r="H216" i="15"/>
  <c r="K216" i="15" s="1"/>
  <c r="N216" i="15" s="1"/>
  <c r="F217" i="15"/>
  <c r="I217" i="15" s="1"/>
  <c r="L217" i="15" s="1"/>
  <c r="G217" i="15"/>
  <c r="J217" i="15" s="1"/>
  <c r="M217" i="15" s="1"/>
  <c r="H217" i="15"/>
  <c r="K217" i="15" s="1"/>
  <c r="N217" i="15" s="1"/>
  <c r="F218" i="15"/>
  <c r="I218" i="15" s="1"/>
  <c r="L218" i="15" s="1"/>
  <c r="G218" i="15"/>
  <c r="J218" i="15" s="1"/>
  <c r="M218" i="15" s="1"/>
  <c r="H218" i="15"/>
  <c r="K218" i="15" s="1"/>
  <c r="N218" i="15" s="1"/>
  <c r="F219" i="15"/>
  <c r="I219" i="15" s="1"/>
  <c r="L219" i="15" s="1"/>
  <c r="G219" i="15"/>
  <c r="J219" i="15" s="1"/>
  <c r="M219" i="15" s="1"/>
  <c r="H219" i="15"/>
  <c r="K219" i="15" s="1"/>
  <c r="N219" i="15" s="1"/>
  <c r="F220" i="15"/>
  <c r="I220" i="15" s="1"/>
  <c r="L220" i="15" s="1"/>
  <c r="G220" i="15"/>
  <c r="J220" i="15" s="1"/>
  <c r="M220" i="15" s="1"/>
  <c r="H220" i="15"/>
  <c r="K220" i="15" s="1"/>
  <c r="N220" i="15" s="1"/>
  <c r="F221" i="15"/>
  <c r="I221" i="15" s="1"/>
  <c r="L221" i="15" s="1"/>
  <c r="G221" i="15"/>
  <c r="J221" i="15" s="1"/>
  <c r="M221" i="15" s="1"/>
  <c r="H221" i="15"/>
  <c r="K221" i="15" s="1"/>
  <c r="N221" i="15" s="1"/>
  <c r="F222" i="15"/>
  <c r="I222" i="15" s="1"/>
  <c r="L222" i="15" s="1"/>
  <c r="G222" i="15"/>
  <c r="J222" i="15" s="1"/>
  <c r="M222" i="15" s="1"/>
  <c r="H222" i="15"/>
  <c r="K222" i="15" s="1"/>
  <c r="N222" i="15" s="1"/>
  <c r="F223" i="15"/>
  <c r="I223" i="15" s="1"/>
  <c r="L223" i="15" s="1"/>
  <c r="G223" i="15"/>
  <c r="J223" i="15" s="1"/>
  <c r="M223" i="15" s="1"/>
  <c r="H223" i="15"/>
  <c r="K223" i="15" s="1"/>
  <c r="N223" i="15" s="1"/>
  <c r="F224" i="15"/>
  <c r="I224" i="15" s="1"/>
  <c r="L224" i="15" s="1"/>
  <c r="G224" i="15"/>
  <c r="J224" i="15" s="1"/>
  <c r="M224" i="15" s="1"/>
  <c r="H224" i="15"/>
  <c r="K224" i="15" s="1"/>
  <c r="N224" i="15" s="1"/>
  <c r="F225" i="15"/>
  <c r="I225" i="15" s="1"/>
  <c r="L225" i="15" s="1"/>
  <c r="G225" i="15"/>
  <c r="J225" i="15" s="1"/>
  <c r="M225" i="15" s="1"/>
  <c r="H225" i="15"/>
  <c r="K225" i="15" s="1"/>
  <c r="N225" i="15" s="1"/>
  <c r="F226" i="15"/>
  <c r="I226" i="15" s="1"/>
  <c r="L226" i="15" s="1"/>
  <c r="G226" i="15"/>
  <c r="J226" i="15" s="1"/>
  <c r="M226" i="15" s="1"/>
  <c r="H226" i="15"/>
  <c r="K226" i="15" s="1"/>
  <c r="N226" i="15" s="1"/>
  <c r="F227" i="15"/>
  <c r="I227" i="15" s="1"/>
  <c r="L227" i="15" s="1"/>
  <c r="G227" i="15"/>
  <c r="J227" i="15" s="1"/>
  <c r="M227" i="15" s="1"/>
  <c r="H227" i="15"/>
  <c r="K227" i="15" s="1"/>
  <c r="N227" i="15" s="1"/>
  <c r="F228" i="15"/>
  <c r="I228" i="15" s="1"/>
  <c r="L228" i="15" s="1"/>
  <c r="G228" i="15"/>
  <c r="J228" i="15" s="1"/>
  <c r="M228" i="15" s="1"/>
  <c r="H228" i="15"/>
  <c r="K228" i="15" s="1"/>
  <c r="N228" i="15" s="1"/>
  <c r="F229" i="15"/>
  <c r="I229" i="15" s="1"/>
  <c r="L229" i="15" s="1"/>
  <c r="G229" i="15"/>
  <c r="J229" i="15" s="1"/>
  <c r="M229" i="15" s="1"/>
  <c r="H229" i="15"/>
  <c r="K229" i="15" s="1"/>
  <c r="N229" i="15" s="1"/>
  <c r="F230" i="15"/>
  <c r="I230" i="15" s="1"/>
  <c r="L230" i="15" s="1"/>
  <c r="G230" i="15"/>
  <c r="J230" i="15" s="1"/>
  <c r="M230" i="15" s="1"/>
  <c r="H230" i="15"/>
  <c r="K230" i="15" s="1"/>
  <c r="N230" i="15" s="1"/>
  <c r="F231" i="15"/>
  <c r="I231" i="15" s="1"/>
  <c r="L231" i="15" s="1"/>
  <c r="G231" i="15"/>
  <c r="J231" i="15" s="1"/>
  <c r="M231" i="15" s="1"/>
  <c r="H231" i="15"/>
  <c r="K231" i="15" s="1"/>
  <c r="N231" i="15" s="1"/>
  <c r="F232" i="15"/>
  <c r="I232" i="15" s="1"/>
  <c r="L232" i="15" s="1"/>
  <c r="G232" i="15"/>
  <c r="J232" i="15" s="1"/>
  <c r="M232" i="15" s="1"/>
  <c r="H232" i="15"/>
  <c r="K232" i="15" s="1"/>
  <c r="N232" i="15" s="1"/>
  <c r="F233" i="15"/>
  <c r="I233" i="15" s="1"/>
  <c r="L233" i="15" s="1"/>
  <c r="G233" i="15"/>
  <c r="J233" i="15" s="1"/>
  <c r="M233" i="15" s="1"/>
  <c r="H233" i="15"/>
  <c r="K233" i="15" s="1"/>
  <c r="N233" i="15" s="1"/>
  <c r="F234" i="15"/>
  <c r="I234" i="15" s="1"/>
  <c r="L234" i="15" s="1"/>
  <c r="G234" i="15"/>
  <c r="J234" i="15" s="1"/>
  <c r="M234" i="15" s="1"/>
  <c r="H234" i="15"/>
  <c r="K234" i="15" s="1"/>
  <c r="N234" i="15" s="1"/>
  <c r="F235" i="15"/>
  <c r="I235" i="15" s="1"/>
  <c r="L235" i="15" s="1"/>
  <c r="G235" i="15"/>
  <c r="J235" i="15" s="1"/>
  <c r="M235" i="15" s="1"/>
  <c r="H235" i="15"/>
  <c r="K235" i="15" s="1"/>
  <c r="N235" i="15" s="1"/>
  <c r="F236" i="15"/>
  <c r="I236" i="15" s="1"/>
  <c r="L236" i="15" s="1"/>
  <c r="G236" i="15"/>
  <c r="J236" i="15" s="1"/>
  <c r="M236" i="15" s="1"/>
  <c r="H236" i="15"/>
  <c r="K236" i="15" s="1"/>
  <c r="N236" i="15" s="1"/>
  <c r="F237" i="15"/>
  <c r="I237" i="15" s="1"/>
  <c r="L237" i="15" s="1"/>
  <c r="G237" i="15"/>
  <c r="J237" i="15" s="1"/>
  <c r="M237" i="15" s="1"/>
  <c r="H237" i="15"/>
  <c r="K237" i="15" s="1"/>
  <c r="N237" i="15" s="1"/>
  <c r="F238" i="15"/>
  <c r="I238" i="15" s="1"/>
  <c r="L238" i="15" s="1"/>
  <c r="G238" i="15"/>
  <c r="J238" i="15" s="1"/>
  <c r="M238" i="15" s="1"/>
  <c r="H238" i="15"/>
  <c r="K238" i="15" s="1"/>
  <c r="N238" i="15" s="1"/>
  <c r="F239" i="15"/>
  <c r="I239" i="15" s="1"/>
  <c r="L239" i="15" s="1"/>
  <c r="G239" i="15"/>
  <c r="J239" i="15" s="1"/>
  <c r="M239" i="15" s="1"/>
  <c r="H239" i="15"/>
  <c r="K239" i="15" s="1"/>
  <c r="N239" i="15" s="1"/>
  <c r="F240" i="15"/>
  <c r="I240" i="15" s="1"/>
  <c r="L240" i="15" s="1"/>
  <c r="G240" i="15"/>
  <c r="J240" i="15" s="1"/>
  <c r="M240" i="15" s="1"/>
  <c r="H240" i="15"/>
  <c r="K240" i="15" s="1"/>
  <c r="N240" i="15" s="1"/>
  <c r="F241" i="15"/>
  <c r="I241" i="15" s="1"/>
  <c r="L241" i="15" s="1"/>
  <c r="G241" i="15"/>
  <c r="J241" i="15" s="1"/>
  <c r="M241" i="15" s="1"/>
  <c r="H241" i="15"/>
  <c r="K241" i="15" s="1"/>
  <c r="N241" i="15" s="1"/>
  <c r="F242" i="15"/>
  <c r="I242" i="15" s="1"/>
  <c r="L242" i="15" s="1"/>
  <c r="G242" i="15"/>
  <c r="J242" i="15" s="1"/>
  <c r="M242" i="15" s="1"/>
  <c r="H242" i="15"/>
  <c r="K242" i="15" s="1"/>
  <c r="N242" i="15" s="1"/>
  <c r="F243" i="15"/>
  <c r="I243" i="15" s="1"/>
  <c r="L243" i="15" s="1"/>
  <c r="G243" i="15"/>
  <c r="J243" i="15" s="1"/>
  <c r="M243" i="15" s="1"/>
  <c r="H243" i="15"/>
  <c r="K243" i="15" s="1"/>
  <c r="N243" i="15" s="1"/>
  <c r="F244" i="15"/>
  <c r="I244" i="15" s="1"/>
  <c r="L244" i="15" s="1"/>
  <c r="G244" i="15"/>
  <c r="J244" i="15" s="1"/>
  <c r="M244" i="15" s="1"/>
  <c r="H244" i="15"/>
  <c r="K244" i="15" s="1"/>
  <c r="N244" i="15" s="1"/>
  <c r="F245" i="15"/>
  <c r="I245" i="15" s="1"/>
  <c r="L245" i="15" s="1"/>
  <c r="G245" i="15"/>
  <c r="J245" i="15" s="1"/>
  <c r="M245" i="15" s="1"/>
  <c r="H245" i="15"/>
  <c r="K245" i="15" s="1"/>
  <c r="N245" i="15" s="1"/>
  <c r="F246" i="15"/>
  <c r="I246" i="15" s="1"/>
  <c r="L246" i="15" s="1"/>
  <c r="G246" i="15"/>
  <c r="J246" i="15" s="1"/>
  <c r="M246" i="15" s="1"/>
  <c r="H246" i="15"/>
  <c r="K246" i="15" s="1"/>
  <c r="N246" i="15" s="1"/>
  <c r="F247" i="15"/>
  <c r="I247" i="15" s="1"/>
  <c r="L247" i="15" s="1"/>
  <c r="G247" i="15"/>
  <c r="J247" i="15" s="1"/>
  <c r="M247" i="15" s="1"/>
  <c r="H247" i="15"/>
  <c r="K247" i="15" s="1"/>
  <c r="N247" i="15" s="1"/>
  <c r="F248" i="15"/>
  <c r="I248" i="15" s="1"/>
  <c r="L248" i="15" s="1"/>
  <c r="G248" i="15"/>
  <c r="J248" i="15" s="1"/>
  <c r="M248" i="15" s="1"/>
  <c r="H248" i="15"/>
  <c r="K248" i="15" s="1"/>
  <c r="N248" i="15" s="1"/>
  <c r="F249" i="15"/>
  <c r="I249" i="15" s="1"/>
  <c r="L249" i="15" s="1"/>
  <c r="G249" i="15"/>
  <c r="J249" i="15" s="1"/>
  <c r="M249" i="15" s="1"/>
  <c r="H249" i="15"/>
  <c r="K249" i="15" s="1"/>
  <c r="N249" i="15" s="1"/>
  <c r="F250" i="15"/>
  <c r="I250" i="15" s="1"/>
  <c r="L250" i="15" s="1"/>
  <c r="G250" i="15"/>
  <c r="J250" i="15" s="1"/>
  <c r="M250" i="15" s="1"/>
  <c r="H250" i="15"/>
  <c r="K250" i="15" s="1"/>
  <c r="N250" i="15" s="1"/>
  <c r="F251" i="15"/>
  <c r="I251" i="15" s="1"/>
  <c r="L251" i="15" s="1"/>
  <c r="G251" i="15"/>
  <c r="J251" i="15" s="1"/>
  <c r="M251" i="15" s="1"/>
  <c r="H251" i="15"/>
  <c r="K251" i="15" s="1"/>
  <c r="N251" i="15" s="1"/>
  <c r="F252" i="15"/>
  <c r="I252" i="15" s="1"/>
  <c r="L252" i="15" s="1"/>
  <c r="G252" i="15"/>
  <c r="J252" i="15" s="1"/>
  <c r="M252" i="15" s="1"/>
  <c r="H252" i="15"/>
  <c r="K252" i="15" s="1"/>
  <c r="N252" i="15" s="1"/>
  <c r="F253" i="15"/>
  <c r="I253" i="15" s="1"/>
  <c r="L253" i="15" s="1"/>
  <c r="G253" i="15"/>
  <c r="J253" i="15" s="1"/>
  <c r="M253" i="15" s="1"/>
  <c r="H253" i="15"/>
  <c r="K253" i="15" s="1"/>
  <c r="N253" i="15" s="1"/>
  <c r="F254" i="15"/>
  <c r="I254" i="15" s="1"/>
  <c r="L254" i="15" s="1"/>
  <c r="G254" i="15"/>
  <c r="J254" i="15" s="1"/>
  <c r="M254" i="15" s="1"/>
  <c r="H254" i="15"/>
  <c r="K254" i="15" s="1"/>
  <c r="N254" i="15" s="1"/>
  <c r="F255" i="15"/>
  <c r="I255" i="15" s="1"/>
  <c r="L255" i="15" s="1"/>
  <c r="G255" i="15"/>
  <c r="J255" i="15" s="1"/>
  <c r="M255" i="15" s="1"/>
  <c r="H255" i="15"/>
  <c r="K255" i="15" s="1"/>
  <c r="N255" i="15" s="1"/>
  <c r="F256" i="15"/>
  <c r="I256" i="15" s="1"/>
  <c r="L256" i="15" s="1"/>
  <c r="G256" i="15"/>
  <c r="J256" i="15" s="1"/>
  <c r="M256" i="15" s="1"/>
  <c r="H256" i="15"/>
  <c r="K256" i="15" s="1"/>
  <c r="N256" i="15" s="1"/>
  <c r="F257" i="15"/>
  <c r="I257" i="15" s="1"/>
  <c r="L257" i="15" s="1"/>
  <c r="G257" i="15"/>
  <c r="J257" i="15" s="1"/>
  <c r="M257" i="15" s="1"/>
  <c r="H257" i="15"/>
  <c r="K257" i="15" s="1"/>
  <c r="N257" i="15" s="1"/>
  <c r="F258" i="15"/>
  <c r="I258" i="15" s="1"/>
  <c r="L258" i="15" s="1"/>
  <c r="G258" i="15"/>
  <c r="J258" i="15" s="1"/>
  <c r="M258" i="15" s="1"/>
  <c r="H258" i="15"/>
  <c r="K258" i="15" s="1"/>
  <c r="N258" i="15" s="1"/>
  <c r="F259" i="15"/>
  <c r="I259" i="15" s="1"/>
  <c r="L259" i="15" s="1"/>
  <c r="G259" i="15"/>
  <c r="J259" i="15" s="1"/>
  <c r="M259" i="15" s="1"/>
  <c r="H259" i="15"/>
  <c r="K259" i="15" s="1"/>
  <c r="N259" i="15" s="1"/>
  <c r="F260" i="15"/>
  <c r="I260" i="15" s="1"/>
  <c r="L260" i="15" s="1"/>
  <c r="G260" i="15"/>
  <c r="J260" i="15" s="1"/>
  <c r="M260" i="15" s="1"/>
  <c r="H260" i="15"/>
  <c r="K260" i="15" s="1"/>
  <c r="N260" i="15" s="1"/>
  <c r="F261" i="15"/>
  <c r="I261" i="15" s="1"/>
  <c r="L261" i="15" s="1"/>
  <c r="G261" i="15"/>
  <c r="J261" i="15" s="1"/>
  <c r="M261" i="15" s="1"/>
  <c r="H261" i="15"/>
  <c r="K261" i="15" s="1"/>
  <c r="N261" i="15" s="1"/>
  <c r="F262" i="15"/>
  <c r="I262" i="15" s="1"/>
  <c r="L262" i="15" s="1"/>
  <c r="G262" i="15"/>
  <c r="J262" i="15" s="1"/>
  <c r="M262" i="15" s="1"/>
  <c r="H262" i="15"/>
  <c r="K262" i="15" s="1"/>
  <c r="N262" i="15" s="1"/>
  <c r="F263" i="15"/>
  <c r="I263" i="15" s="1"/>
  <c r="L263" i="15" s="1"/>
  <c r="G263" i="15"/>
  <c r="J263" i="15" s="1"/>
  <c r="M263" i="15" s="1"/>
  <c r="H263" i="15"/>
  <c r="K263" i="15" s="1"/>
  <c r="N263" i="15" s="1"/>
  <c r="F264" i="15"/>
  <c r="I264" i="15" s="1"/>
  <c r="L264" i="15" s="1"/>
  <c r="G264" i="15"/>
  <c r="J264" i="15" s="1"/>
  <c r="M264" i="15" s="1"/>
  <c r="H264" i="15"/>
  <c r="K264" i="15" s="1"/>
  <c r="N264" i="15" s="1"/>
  <c r="F265" i="15"/>
  <c r="I265" i="15" s="1"/>
  <c r="L265" i="15" s="1"/>
  <c r="G265" i="15"/>
  <c r="J265" i="15" s="1"/>
  <c r="M265" i="15" s="1"/>
  <c r="H265" i="15"/>
  <c r="K265" i="15" s="1"/>
  <c r="N265" i="15" s="1"/>
  <c r="F266" i="15"/>
  <c r="I266" i="15" s="1"/>
  <c r="L266" i="15" s="1"/>
  <c r="G266" i="15"/>
  <c r="J266" i="15" s="1"/>
  <c r="M266" i="15" s="1"/>
  <c r="H266" i="15"/>
  <c r="K266" i="15" s="1"/>
  <c r="N266" i="15" s="1"/>
  <c r="F267" i="15"/>
  <c r="I267" i="15" s="1"/>
  <c r="L267" i="15" s="1"/>
  <c r="G267" i="15"/>
  <c r="J267" i="15" s="1"/>
  <c r="M267" i="15" s="1"/>
  <c r="H267" i="15"/>
  <c r="K267" i="15" s="1"/>
  <c r="N267" i="15" s="1"/>
  <c r="F268" i="15"/>
  <c r="I268" i="15" s="1"/>
  <c r="L268" i="15" s="1"/>
  <c r="G268" i="15"/>
  <c r="J268" i="15" s="1"/>
  <c r="M268" i="15" s="1"/>
  <c r="H268" i="15"/>
  <c r="K268" i="15" s="1"/>
  <c r="N268" i="15" s="1"/>
  <c r="F269" i="15"/>
  <c r="I269" i="15" s="1"/>
  <c r="L269" i="15" s="1"/>
  <c r="G269" i="15"/>
  <c r="J269" i="15" s="1"/>
  <c r="M269" i="15" s="1"/>
  <c r="H269" i="15"/>
  <c r="K269" i="15" s="1"/>
  <c r="N269" i="15" s="1"/>
  <c r="F270" i="15"/>
  <c r="I270" i="15" s="1"/>
  <c r="L270" i="15" s="1"/>
  <c r="G270" i="15"/>
  <c r="J270" i="15" s="1"/>
  <c r="M270" i="15" s="1"/>
  <c r="H270" i="15"/>
  <c r="K270" i="15" s="1"/>
  <c r="N270" i="15" s="1"/>
  <c r="F271" i="15"/>
  <c r="I271" i="15" s="1"/>
  <c r="L271" i="15" s="1"/>
  <c r="G271" i="15"/>
  <c r="J271" i="15" s="1"/>
  <c r="M271" i="15" s="1"/>
  <c r="H271" i="15"/>
  <c r="K271" i="15" s="1"/>
  <c r="N271" i="15" s="1"/>
  <c r="F272" i="15"/>
  <c r="I272" i="15" s="1"/>
  <c r="L272" i="15" s="1"/>
  <c r="G272" i="15"/>
  <c r="J272" i="15" s="1"/>
  <c r="M272" i="15" s="1"/>
  <c r="H272" i="15"/>
  <c r="K272" i="15" s="1"/>
  <c r="N272" i="15" s="1"/>
  <c r="F273" i="15"/>
  <c r="I273" i="15" s="1"/>
  <c r="L273" i="15" s="1"/>
  <c r="G273" i="15"/>
  <c r="J273" i="15" s="1"/>
  <c r="M273" i="15" s="1"/>
  <c r="H273" i="15"/>
  <c r="K273" i="15" s="1"/>
  <c r="N273" i="15" s="1"/>
  <c r="F274" i="15"/>
  <c r="I274" i="15" s="1"/>
  <c r="L274" i="15" s="1"/>
  <c r="G274" i="15"/>
  <c r="J274" i="15" s="1"/>
  <c r="M274" i="15" s="1"/>
  <c r="H274" i="15"/>
  <c r="K274" i="15" s="1"/>
  <c r="N274" i="15" s="1"/>
  <c r="F275" i="15"/>
  <c r="I275" i="15" s="1"/>
  <c r="L275" i="15" s="1"/>
  <c r="G275" i="15"/>
  <c r="J275" i="15" s="1"/>
  <c r="M275" i="15" s="1"/>
  <c r="H275" i="15"/>
  <c r="K275" i="15" s="1"/>
  <c r="N275" i="15" s="1"/>
  <c r="F276" i="15"/>
  <c r="I276" i="15" s="1"/>
  <c r="L276" i="15" s="1"/>
  <c r="G276" i="15"/>
  <c r="J276" i="15" s="1"/>
  <c r="M276" i="15" s="1"/>
  <c r="H276" i="15"/>
  <c r="K276" i="15" s="1"/>
  <c r="N276" i="15" s="1"/>
  <c r="F277" i="15"/>
  <c r="I277" i="15" s="1"/>
  <c r="L277" i="15" s="1"/>
  <c r="G277" i="15"/>
  <c r="J277" i="15" s="1"/>
  <c r="M277" i="15" s="1"/>
  <c r="H277" i="15"/>
  <c r="K277" i="15" s="1"/>
  <c r="N277" i="15" s="1"/>
  <c r="F278" i="15"/>
  <c r="I278" i="15" s="1"/>
  <c r="L278" i="15" s="1"/>
  <c r="G278" i="15"/>
  <c r="J278" i="15" s="1"/>
  <c r="M278" i="15" s="1"/>
  <c r="H278" i="15"/>
  <c r="K278" i="15" s="1"/>
  <c r="N278" i="15" s="1"/>
  <c r="F279" i="15"/>
  <c r="I279" i="15" s="1"/>
  <c r="L279" i="15" s="1"/>
  <c r="G279" i="15"/>
  <c r="J279" i="15" s="1"/>
  <c r="M279" i="15" s="1"/>
  <c r="H279" i="15"/>
  <c r="K279" i="15" s="1"/>
  <c r="N279" i="15" s="1"/>
  <c r="F280" i="15"/>
  <c r="I280" i="15" s="1"/>
  <c r="L280" i="15" s="1"/>
  <c r="G280" i="15"/>
  <c r="J280" i="15" s="1"/>
  <c r="M280" i="15" s="1"/>
  <c r="H280" i="15"/>
  <c r="K280" i="15" s="1"/>
  <c r="N280" i="15" s="1"/>
  <c r="F281" i="15"/>
  <c r="I281" i="15" s="1"/>
  <c r="L281" i="15" s="1"/>
  <c r="G281" i="15"/>
  <c r="J281" i="15" s="1"/>
  <c r="M281" i="15" s="1"/>
  <c r="H281" i="15"/>
  <c r="K281" i="15" s="1"/>
  <c r="N281" i="15" s="1"/>
  <c r="F282" i="15"/>
  <c r="I282" i="15" s="1"/>
  <c r="L282" i="15" s="1"/>
  <c r="G282" i="15"/>
  <c r="J282" i="15" s="1"/>
  <c r="M282" i="15" s="1"/>
  <c r="H282" i="15"/>
  <c r="K282" i="15" s="1"/>
  <c r="N282" i="15" s="1"/>
  <c r="F283" i="15"/>
  <c r="I283" i="15" s="1"/>
  <c r="L283" i="15" s="1"/>
  <c r="G283" i="15"/>
  <c r="J283" i="15" s="1"/>
  <c r="M283" i="15" s="1"/>
  <c r="H283" i="15"/>
  <c r="K283" i="15" s="1"/>
  <c r="N283" i="15" s="1"/>
  <c r="F284" i="15"/>
  <c r="I284" i="15" s="1"/>
  <c r="L284" i="15" s="1"/>
  <c r="G284" i="15"/>
  <c r="J284" i="15" s="1"/>
  <c r="M284" i="15" s="1"/>
  <c r="H284" i="15"/>
  <c r="K284" i="15" s="1"/>
  <c r="N284" i="15" s="1"/>
  <c r="F285" i="15"/>
  <c r="I285" i="15" s="1"/>
  <c r="L285" i="15" s="1"/>
  <c r="G285" i="15"/>
  <c r="J285" i="15" s="1"/>
  <c r="M285" i="15" s="1"/>
  <c r="H285" i="15"/>
  <c r="K285" i="15" s="1"/>
  <c r="N285" i="15" s="1"/>
  <c r="F286" i="15"/>
  <c r="I286" i="15" s="1"/>
  <c r="L286" i="15" s="1"/>
  <c r="G286" i="15"/>
  <c r="J286" i="15" s="1"/>
  <c r="M286" i="15" s="1"/>
  <c r="H286" i="15"/>
  <c r="K286" i="15" s="1"/>
  <c r="N286" i="15" s="1"/>
  <c r="F287" i="15"/>
  <c r="I287" i="15" s="1"/>
  <c r="L287" i="15" s="1"/>
  <c r="G287" i="15"/>
  <c r="J287" i="15" s="1"/>
  <c r="M287" i="15" s="1"/>
  <c r="H287" i="15"/>
  <c r="K287" i="15" s="1"/>
  <c r="N287" i="15" s="1"/>
  <c r="F288" i="15"/>
  <c r="I288" i="15" s="1"/>
  <c r="L288" i="15" s="1"/>
  <c r="G288" i="15"/>
  <c r="J288" i="15" s="1"/>
  <c r="M288" i="15" s="1"/>
  <c r="H288" i="15"/>
  <c r="K288" i="15" s="1"/>
  <c r="N288" i="15" s="1"/>
  <c r="F289" i="15"/>
  <c r="I289" i="15" s="1"/>
  <c r="L289" i="15" s="1"/>
  <c r="G289" i="15"/>
  <c r="J289" i="15" s="1"/>
  <c r="M289" i="15" s="1"/>
  <c r="H289" i="15"/>
  <c r="K289" i="15" s="1"/>
  <c r="N289" i="15" s="1"/>
  <c r="F290" i="15"/>
  <c r="I290" i="15" s="1"/>
  <c r="L290" i="15" s="1"/>
  <c r="G290" i="15"/>
  <c r="J290" i="15" s="1"/>
  <c r="M290" i="15" s="1"/>
  <c r="H290" i="15"/>
  <c r="K290" i="15" s="1"/>
  <c r="N290" i="15" s="1"/>
  <c r="F291" i="15"/>
  <c r="I291" i="15" s="1"/>
  <c r="L291" i="15" s="1"/>
  <c r="G291" i="15"/>
  <c r="J291" i="15" s="1"/>
  <c r="M291" i="15" s="1"/>
  <c r="H291" i="15"/>
  <c r="K291" i="15" s="1"/>
  <c r="N291" i="15" s="1"/>
  <c r="F292" i="15"/>
  <c r="I292" i="15" s="1"/>
  <c r="L292" i="15" s="1"/>
  <c r="G292" i="15"/>
  <c r="J292" i="15" s="1"/>
  <c r="M292" i="15" s="1"/>
  <c r="H292" i="15"/>
  <c r="K292" i="15" s="1"/>
  <c r="N292" i="15" s="1"/>
  <c r="F293" i="15"/>
  <c r="I293" i="15" s="1"/>
  <c r="L293" i="15" s="1"/>
  <c r="G293" i="15"/>
  <c r="J293" i="15" s="1"/>
  <c r="M293" i="15" s="1"/>
  <c r="H293" i="15"/>
  <c r="K293" i="15" s="1"/>
  <c r="N293" i="15" s="1"/>
  <c r="F294" i="15"/>
  <c r="I294" i="15" s="1"/>
  <c r="L294" i="15" s="1"/>
  <c r="G294" i="15"/>
  <c r="J294" i="15" s="1"/>
  <c r="M294" i="15" s="1"/>
  <c r="H294" i="15"/>
  <c r="K294" i="15" s="1"/>
  <c r="N294" i="15" s="1"/>
  <c r="F295" i="15"/>
  <c r="I295" i="15" s="1"/>
  <c r="L295" i="15" s="1"/>
  <c r="G295" i="15"/>
  <c r="J295" i="15" s="1"/>
  <c r="M295" i="15" s="1"/>
  <c r="H295" i="15"/>
  <c r="K295" i="15" s="1"/>
  <c r="N295" i="15" s="1"/>
  <c r="F296" i="15"/>
  <c r="I296" i="15" s="1"/>
  <c r="L296" i="15" s="1"/>
  <c r="G296" i="15"/>
  <c r="J296" i="15" s="1"/>
  <c r="M296" i="15" s="1"/>
  <c r="H296" i="15"/>
  <c r="K296" i="15" s="1"/>
  <c r="N296" i="15" s="1"/>
  <c r="F297" i="15"/>
  <c r="I297" i="15" s="1"/>
  <c r="L297" i="15" s="1"/>
  <c r="G297" i="15"/>
  <c r="J297" i="15" s="1"/>
  <c r="M297" i="15" s="1"/>
  <c r="H297" i="15"/>
  <c r="K297" i="15" s="1"/>
  <c r="N297" i="15" s="1"/>
  <c r="F298" i="15"/>
  <c r="I298" i="15" s="1"/>
  <c r="L298" i="15" s="1"/>
  <c r="G298" i="15"/>
  <c r="J298" i="15" s="1"/>
  <c r="M298" i="15" s="1"/>
  <c r="H298" i="15"/>
  <c r="K298" i="15" s="1"/>
  <c r="N298" i="15" s="1"/>
  <c r="F299" i="15"/>
  <c r="I299" i="15" s="1"/>
  <c r="L299" i="15" s="1"/>
  <c r="G299" i="15"/>
  <c r="J299" i="15" s="1"/>
  <c r="M299" i="15" s="1"/>
  <c r="H299" i="15"/>
  <c r="K299" i="15" s="1"/>
  <c r="N299" i="15" s="1"/>
  <c r="F300" i="15"/>
  <c r="I300" i="15" s="1"/>
  <c r="L300" i="15" s="1"/>
  <c r="G300" i="15"/>
  <c r="J300" i="15" s="1"/>
  <c r="M300" i="15" s="1"/>
  <c r="H300" i="15"/>
  <c r="K300" i="15" s="1"/>
  <c r="N300" i="15" s="1"/>
  <c r="F301" i="15"/>
  <c r="I301" i="15" s="1"/>
  <c r="L301" i="15" s="1"/>
  <c r="G301" i="15"/>
  <c r="J301" i="15" s="1"/>
  <c r="M301" i="15" s="1"/>
  <c r="H301" i="15"/>
  <c r="K301" i="15" s="1"/>
  <c r="N301" i="15" s="1"/>
  <c r="F302" i="15"/>
  <c r="I302" i="15" s="1"/>
  <c r="L302" i="15" s="1"/>
  <c r="G302" i="15"/>
  <c r="J302" i="15" s="1"/>
  <c r="M302" i="15" s="1"/>
  <c r="H302" i="15"/>
  <c r="K302" i="15" s="1"/>
  <c r="N302" i="15" s="1"/>
  <c r="F303" i="15"/>
  <c r="I303" i="15" s="1"/>
  <c r="L303" i="15" s="1"/>
  <c r="G303" i="15"/>
  <c r="J303" i="15" s="1"/>
  <c r="M303" i="15" s="1"/>
  <c r="H303" i="15"/>
  <c r="K303" i="15" s="1"/>
  <c r="N303" i="15" s="1"/>
  <c r="F304" i="15"/>
  <c r="I304" i="15" s="1"/>
  <c r="L304" i="15" s="1"/>
  <c r="G304" i="15"/>
  <c r="J304" i="15" s="1"/>
  <c r="M304" i="15" s="1"/>
  <c r="H304" i="15"/>
  <c r="K304" i="15" s="1"/>
  <c r="N304" i="15" s="1"/>
  <c r="F305" i="15"/>
  <c r="I305" i="15" s="1"/>
  <c r="L305" i="15" s="1"/>
  <c r="G305" i="15"/>
  <c r="J305" i="15" s="1"/>
  <c r="M305" i="15" s="1"/>
  <c r="H305" i="15"/>
  <c r="K305" i="15" s="1"/>
  <c r="N305" i="15" s="1"/>
  <c r="F306" i="15"/>
  <c r="I306" i="15" s="1"/>
  <c r="L306" i="15" s="1"/>
  <c r="G306" i="15"/>
  <c r="J306" i="15" s="1"/>
  <c r="M306" i="15" s="1"/>
  <c r="H306" i="15"/>
  <c r="K306" i="15" s="1"/>
  <c r="N306" i="15" s="1"/>
  <c r="F307" i="15"/>
  <c r="I307" i="15" s="1"/>
  <c r="L307" i="15" s="1"/>
  <c r="G307" i="15"/>
  <c r="J307" i="15" s="1"/>
  <c r="M307" i="15" s="1"/>
  <c r="H307" i="15"/>
  <c r="K307" i="15" s="1"/>
  <c r="N307" i="15" s="1"/>
  <c r="F308" i="15"/>
  <c r="I308" i="15" s="1"/>
  <c r="L308" i="15" s="1"/>
  <c r="G308" i="15"/>
  <c r="J308" i="15" s="1"/>
  <c r="M308" i="15" s="1"/>
  <c r="H308" i="15"/>
  <c r="K308" i="15" s="1"/>
  <c r="N308" i="15" s="1"/>
  <c r="F309" i="15"/>
  <c r="I309" i="15" s="1"/>
  <c r="L309" i="15" s="1"/>
  <c r="G309" i="15"/>
  <c r="J309" i="15" s="1"/>
  <c r="M309" i="15" s="1"/>
  <c r="H309" i="15"/>
  <c r="K309" i="15" s="1"/>
  <c r="N309" i="15" s="1"/>
  <c r="F310" i="15"/>
  <c r="I310" i="15" s="1"/>
  <c r="L310" i="15" s="1"/>
  <c r="G310" i="15"/>
  <c r="J310" i="15" s="1"/>
  <c r="M310" i="15" s="1"/>
  <c r="H310" i="15"/>
  <c r="K310" i="15" s="1"/>
  <c r="N310" i="15" s="1"/>
  <c r="F311" i="15"/>
  <c r="I311" i="15" s="1"/>
  <c r="L311" i="15" s="1"/>
  <c r="G311" i="15"/>
  <c r="J311" i="15" s="1"/>
  <c r="M311" i="15" s="1"/>
  <c r="H311" i="15"/>
  <c r="K311" i="15" s="1"/>
  <c r="N311" i="15" s="1"/>
  <c r="F312" i="15"/>
  <c r="I312" i="15" s="1"/>
  <c r="L312" i="15" s="1"/>
  <c r="G312" i="15"/>
  <c r="J312" i="15" s="1"/>
  <c r="M312" i="15" s="1"/>
  <c r="H312" i="15"/>
  <c r="K312" i="15" s="1"/>
  <c r="N312" i="15" s="1"/>
  <c r="F313" i="15"/>
  <c r="I313" i="15" s="1"/>
  <c r="L313" i="15" s="1"/>
  <c r="G313" i="15"/>
  <c r="J313" i="15" s="1"/>
  <c r="M313" i="15" s="1"/>
  <c r="H313" i="15"/>
  <c r="K313" i="15" s="1"/>
  <c r="N313" i="15" s="1"/>
  <c r="F314" i="15"/>
  <c r="I314" i="15" s="1"/>
  <c r="L314" i="15" s="1"/>
  <c r="G314" i="15"/>
  <c r="J314" i="15" s="1"/>
  <c r="M314" i="15" s="1"/>
  <c r="H314" i="15"/>
  <c r="K314" i="15" s="1"/>
  <c r="N314" i="15" s="1"/>
  <c r="F315" i="15"/>
  <c r="I315" i="15" s="1"/>
  <c r="L315" i="15" s="1"/>
  <c r="G315" i="15"/>
  <c r="J315" i="15" s="1"/>
  <c r="M315" i="15" s="1"/>
  <c r="H315" i="15"/>
  <c r="K315" i="15" s="1"/>
  <c r="N315" i="15" s="1"/>
  <c r="F316" i="15"/>
  <c r="I316" i="15" s="1"/>
  <c r="L316" i="15" s="1"/>
  <c r="G316" i="15"/>
  <c r="J316" i="15" s="1"/>
  <c r="M316" i="15" s="1"/>
  <c r="H316" i="15"/>
  <c r="K316" i="15" s="1"/>
  <c r="N316" i="15" s="1"/>
  <c r="F317" i="15"/>
  <c r="I317" i="15" s="1"/>
  <c r="L317" i="15" s="1"/>
  <c r="G317" i="15"/>
  <c r="J317" i="15" s="1"/>
  <c r="M317" i="15" s="1"/>
  <c r="H317" i="15"/>
  <c r="K317" i="15" s="1"/>
  <c r="N317" i="15" s="1"/>
  <c r="F318" i="15"/>
  <c r="I318" i="15" s="1"/>
  <c r="L318" i="15" s="1"/>
  <c r="G318" i="15"/>
  <c r="J318" i="15" s="1"/>
  <c r="M318" i="15" s="1"/>
  <c r="H318" i="15"/>
  <c r="K318" i="15" s="1"/>
  <c r="N318" i="15" s="1"/>
  <c r="F319" i="15"/>
  <c r="I319" i="15" s="1"/>
  <c r="L319" i="15" s="1"/>
  <c r="G319" i="15"/>
  <c r="J319" i="15" s="1"/>
  <c r="M319" i="15" s="1"/>
  <c r="H319" i="15"/>
  <c r="K319" i="15" s="1"/>
  <c r="N319" i="15" s="1"/>
  <c r="F320" i="15"/>
  <c r="I320" i="15" s="1"/>
  <c r="L320" i="15" s="1"/>
  <c r="G320" i="15"/>
  <c r="J320" i="15" s="1"/>
  <c r="M320" i="15" s="1"/>
  <c r="H320" i="15"/>
  <c r="K320" i="15" s="1"/>
  <c r="N320" i="15" s="1"/>
  <c r="F321" i="15"/>
  <c r="I321" i="15" s="1"/>
  <c r="L321" i="15" s="1"/>
  <c r="G321" i="15"/>
  <c r="J321" i="15" s="1"/>
  <c r="M321" i="15" s="1"/>
  <c r="H321" i="15"/>
  <c r="K321" i="15" s="1"/>
  <c r="N321" i="15" s="1"/>
  <c r="F322" i="15"/>
  <c r="I322" i="15" s="1"/>
  <c r="L322" i="15" s="1"/>
  <c r="G322" i="15"/>
  <c r="J322" i="15" s="1"/>
  <c r="M322" i="15" s="1"/>
  <c r="H322" i="15"/>
  <c r="K322" i="15" s="1"/>
  <c r="N322" i="15" s="1"/>
  <c r="F323" i="15"/>
  <c r="I323" i="15" s="1"/>
  <c r="L323" i="15" s="1"/>
  <c r="G323" i="15"/>
  <c r="J323" i="15" s="1"/>
  <c r="M323" i="15" s="1"/>
  <c r="H323" i="15"/>
  <c r="K323" i="15" s="1"/>
  <c r="N323" i="15" s="1"/>
  <c r="F324" i="15"/>
  <c r="I324" i="15" s="1"/>
  <c r="L324" i="15" s="1"/>
  <c r="G324" i="15"/>
  <c r="J324" i="15" s="1"/>
  <c r="M324" i="15" s="1"/>
  <c r="H324" i="15"/>
  <c r="K324" i="15" s="1"/>
  <c r="N324" i="15" s="1"/>
  <c r="F325" i="15"/>
  <c r="I325" i="15" s="1"/>
  <c r="L325" i="15" s="1"/>
  <c r="G325" i="15"/>
  <c r="J325" i="15" s="1"/>
  <c r="M325" i="15" s="1"/>
  <c r="H325" i="15"/>
  <c r="K325" i="15" s="1"/>
  <c r="N325" i="15" s="1"/>
  <c r="F326" i="15"/>
  <c r="I326" i="15" s="1"/>
  <c r="L326" i="15" s="1"/>
  <c r="G326" i="15"/>
  <c r="J326" i="15" s="1"/>
  <c r="M326" i="15" s="1"/>
  <c r="H326" i="15"/>
  <c r="K326" i="15" s="1"/>
  <c r="N326" i="15" s="1"/>
  <c r="F327" i="15"/>
  <c r="I327" i="15" s="1"/>
  <c r="L327" i="15" s="1"/>
  <c r="G327" i="15"/>
  <c r="J327" i="15" s="1"/>
  <c r="M327" i="15" s="1"/>
  <c r="H327" i="15"/>
  <c r="K327" i="15" s="1"/>
  <c r="N327" i="15" s="1"/>
  <c r="F328" i="15"/>
  <c r="I328" i="15" s="1"/>
  <c r="L328" i="15" s="1"/>
  <c r="G328" i="15"/>
  <c r="J328" i="15" s="1"/>
  <c r="M328" i="15" s="1"/>
  <c r="H328" i="15"/>
  <c r="K328" i="15" s="1"/>
  <c r="N328" i="15" s="1"/>
  <c r="F329" i="15"/>
  <c r="I329" i="15" s="1"/>
  <c r="L329" i="15" s="1"/>
  <c r="G329" i="15"/>
  <c r="J329" i="15" s="1"/>
  <c r="M329" i="15" s="1"/>
  <c r="H329" i="15"/>
  <c r="K329" i="15" s="1"/>
  <c r="N329" i="15" s="1"/>
  <c r="F330" i="15"/>
  <c r="I330" i="15" s="1"/>
  <c r="L330" i="15" s="1"/>
  <c r="G330" i="15"/>
  <c r="J330" i="15" s="1"/>
  <c r="M330" i="15" s="1"/>
  <c r="H330" i="15"/>
  <c r="K330" i="15" s="1"/>
  <c r="N330" i="15" s="1"/>
  <c r="F331" i="15"/>
  <c r="I331" i="15" s="1"/>
  <c r="L331" i="15" s="1"/>
  <c r="G331" i="15"/>
  <c r="J331" i="15" s="1"/>
  <c r="M331" i="15" s="1"/>
  <c r="H331" i="15"/>
  <c r="K331" i="15" s="1"/>
  <c r="N331" i="15" s="1"/>
  <c r="F332" i="15"/>
  <c r="I332" i="15" s="1"/>
  <c r="L332" i="15" s="1"/>
  <c r="G332" i="15"/>
  <c r="J332" i="15" s="1"/>
  <c r="M332" i="15" s="1"/>
  <c r="H332" i="15"/>
  <c r="K332" i="15" s="1"/>
  <c r="N332" i="15" s="1"/>
  <c r="F333" i="15"/>
  <c r="I333" i="15" s="1"/>
  <c r="L333" i="15" s="1"/>
  <c r="G333" i="15"/>
  <c r="J333" i="15" s="1"/>
  <c r="M333" i="15" s="1"/>
  <c r="H333" i="15"/>
  <c r="K333" i="15" s="1"/>
  <c r="N333" i="15" s="1"/>
  <c r="F334" i="15"/>
  <c r="I334" i="15" s="1"/>
  <c r="L334" i="15" s="1"/>
  <c r="G334" i="15"/>
  <c r="J334" i="15" s="1"/>
  <c r="M334" i="15" s="1"/>
  <c r="H334" i="15"/>
  <c r="K334" i="15" s="1"/>
  <c r="N334" i="15" s="1"/>
  <c r="F335" i="15"/>
  <c r="I335" i="15" s="1"/>
  <c r="L335" i="15" s="1"/>
  <c r="G335" i="15"/>
  <c r="J335" i="15" s="1"/>
  <c r="M335" i="15" s="1"/>
  <c r="H335" i="15"/>
  <c r="K335" i="15" s="1"/>
  <c r="N335" i="15" s="1"/>
  <c r="F336" i="15"/>
  <c r="I336" i="15" s="1"/>
  <c r="L336" i="15" s="1"/>
  <c r="G336" i="15"/>
  <c r="J336" i="15" s="1"/>
  <c r="M336" i="15" s="1"/>
  <c r="H336" i="15"/>
  <c r="K336" i="15" s="1"/>
  <c r="N336" i="15" s="1"/>
  <c r="F337" i="15"/>
  <c r="I337" i="15" s="1"/>
  <c r="L337" i="15" s="1"/>
  <c r="G337" i="15"/>
  <c r="J337" i="15" s="1"/>
  <c r="M337" i="15" s="1"/>
  <c r="H337" i="15"/>
  <c r="K337" i="15" s="1"/>
  <c r="N337" i="15" s="1"/>
  <c r="F338" i="15"/>
  <c r="I338" i="15" s="1"/>
  <c r="L338" i="15" s="1"/>
  <c r="G338" i="15"/>
  <c r="J338" i="15" s="1"/>
  <c r="M338" i="15" s="1"/>
  <c r="H338" i="15"/>
  <c r="K338" i="15" s="1"/>
  <c r="N338" i="15" s="1"/>
  <c r="F339" i="15"/>
  <c r="I339" i="15" s="1"/>
  <c r="L339" i="15" s="1"/>
  <c r="G339" i="15"/>
  <c r="J339" i="15" s="1"/>
  <c r="M339" i="15" s="1"/>
  <c r="H339" i="15"/>
  <c r="K339" i="15" s="1"/>
  <c r="N339" i="15" s="1"/>
  <c r="F340" i="15"/>
  <c r="I340" i="15" s="1"/>
  <c r="L340" i="15" s="1"/>
  <c r="G340" i="15"/>
  <c r="J340" i="15" s="1"/>
  <c r="M340" i="15" s="1"/>
  <c r="H340" i="15"/>
  <c r="K340" i="15" s="1"/>
  <c r="N340" i="15" s="1"/>
  <c r="F341" i="15"/>
  <c r="I341" i="15" s="1"/>
  <c r="L341" i="15" s="1"/>
  <c r="G341" i="15"/>
  <c r="J341" i="15" s="1"/>
  <c r="M341" i="15" s="1"/>
  <c r="H341" i="15"/>
  <c r="K341" i="15" s="1"/>
  <c r="N341" i="15" s="1"/>
  <c r="F342" i="15"/>
  <c r="I342" i="15" s="1"/>
  <c r="L342" i="15" s="1"/>
  <c r="G342" i="15"/>
  <c r="J342" i="15" s="1"/>
  <c r="M342" i="15" s="1"/>
  <c r="H342" i="15"/>
  <c r="K342" i="15" s="1"/>
  <c r="N342" i="15" s="1"/>
  <c r="F343" i="15"/>
  <c r="I343" i="15" s="1"/>
  <c r="L343" i="15" s="1"/>
  <c r="G343" i="15"/>
  <c r="J343" i="15" s="1"/>
  <c r="M343" i="15" s="1"/>
  <c r="H343" i="15"/>
  <c r="K343" i="15" s="1"/>
  <c r="N343" i="15" s="1"/>
  <c r="F344" i="15"/>
  <c r="I344" i="15" s="1"/>
  <c r="L344" i="15" s="1"/>
  <c r="G344" i="15"/>
  <c r="J344" i="15" s="1"/>
  <c r="M344" i="15" s="1"/>
  <c r="H344" i="15"/>
  <c r="K344" i="15" s="1"/>
  <c r="N344" i="15" s="1"/>
  <c r="F345" i="15"/>
  <c r="I345" i="15" s="1"/>
  <c r="L345" i="15" s="1"/>
  <c r="G345" i="15"/>
  <c r="J345" i="15" s="1"/>
  <c r="M345" i="15" s="1"/>
  <c r="H345" i="15"/>
  <c r="K345" i="15" s="1"/>
  <c r="N345" i="15" s="1"/>
  <c r="F346" i="15"/>
  <c r="I346" i="15" s="1"/>
  <c r="L346" i="15" s="1"/>
  <c r="G346" i="15"/>
  <c r="J346" i="15" s="1"/>
  <c r="M346" i="15" s="1"/>
  <c r="H346" i="15"/>
  <c r="K346" i="15" s="1"/>
  <c r="N346" i="15" s="1"/>
  <c r="F347" i="15"/>
  <c r="I347" i="15" s="1"/>
  <c r="L347" i="15" s="1"/>
  <c r="G347" i="15"/>
  <c r="J347" i="15" s="1"/>
  <c r="M347" i="15" s="1"/>
  <c r="H347" i="15"/>
  <c r="K347" i="15" s="1"/>
  <c r="N347" i="15" s="1"/>
  <c r="F348" i="15"/>
  <c r="I348" i="15" s="1"/>
  <c r="L348" i="15" s="1"/>
  <c r="G348" i="15"/>
  <c r="J348" i="15" s="1"/>
  <c r="M348" i="15" s="1"/>
  <c r="H348" i="15"/>
  <c r="K348" i="15" s="1"/>
  <c r="N348" i="15" s="1"/>
  <c r="F349" i="15"/>
  <c r="I349" i="15" s="1"/>
  <c r="L349" i="15" s="1"/>
  <c r="G349" i="15"/>
  <c r="J349" i="15" s="1"/>
  <c r="M349" i="15" s="1"/>
  <c r="H349" i="15"/>
  <c r="K349" i="15" s="1"/>
  <c r="N349" i="15" s="1"/>
  <c r="F350" i="15"/>
  <c r="I350" i="15" s="1"/>
  <c r="L350" i="15" s="1"/>
  <c r="G350" i="15"/>
  <c r="J350" i="15" s="1"/>
  <c r="M350" i="15" s="1"/>
  <c r="H350" i="15"/>
  <c r="K350" i="15" s="1"/>
  <c r="N350" i="15" s="1"/>
  <c r="F351" i="15"/>
  <c r="I351" i="15" s="1"/>
  <c r="L351" i="15" s="1"/>
  <c r="G351" i="15"/>
  <c r="J351" i="15" s="1"/>
  <c r="M351" i="15" s="1"/>
  <c r="H351" i="15"/>
  <c r="K351" i="15" s="1"/>
  <c r="N351" i="15" s="1"/>
  <c r="F352" i="15"/>
  <c r="I352" i="15" s="1"/>
  <c r="L352" i="15" s="1"/>
  <c r="G352" i="15"/>
  <c r="J352" i="15" s="1"/>
  <c r="M352" i="15" s="1"/>
  <c r="H352" i="15"/>
  <c r="K352" i="15" s="1"/>
  <c r="N352" i="15" s="1"/>
  <c r="F353" i="15"/>
  <c r="I353" i="15" s="1"/>
  <c r="L353" i="15" s="1"/>
  <c r="G353" i="15"/>
  <c r="J353" i="15" s="1"/>
  <c r="M353" i="15" s="1"/>
  <c r="H353" i="15"/>
  <c r="K353" i="15" s="1"/>
  <c r="N353" i="15" s="1"/>
  <c r="F354" i="15"/>
  <c r="I354" i="15" s="1"/>
  <c r="L354" i="15" s="1"/>
  <c r="G354" i="15"/>
  <c r="J354" i="15" s="1"/>
  <c r="M354" i="15" s="1"/>
  <c r="H354" i="15"/>
  <c r="K354" i="15" s="1"/>
  <c r="N354" i="15" s="1"/>
  <c r="F355" i="15"/>
  <c r="I355" i="15" s="1"/>
  <c r="L355" i="15" s="1"/>
  <c r="G355" i="15"/>
  <c r="J355" i="15" s="1"/>
  <c r="M355" i="15" s="1"/>
  <c r="H355" i="15"/>
  <c r="K355" i="15" s="1"/>
  <c r="N355" i="15" s="1"/>
  <c r="F356" i="15"/>
  <c r="I356" i="15" s="1"/>
  <c r="L356" i="15" s="1"/>
  <c r="G356" i="15"/>
  <c r="J356" i="15" s="1"/>
  <c r="M356" i="15" s="1"/>
  <c r="H356" i="15"/>
  <c r="K356" i="15" s="1"/>
  <c r="N356" i="15" s="1"/>
  <c r="F357" i="15"/>
  <c r="I357" i="15" s="1"/>
  <c r="L357" i="15" s="1"/>
  <c r="G357" i="15"/>
  <c r="J357" i="15" s="1"/>
  <c r="M357" i="15" s="1"/>
  <c r="H357" i="15"/>
  <c r="K357" i="15" s="1"/>
  <c r="N357" i="15" s="1"/>
  <c r="F358" i="15"/>
  <c r="I358" i="15" s="1"/>
  <c r="L358" i="15" s="1"/>
  <c r="G358" i="15"/>
  <c r="J358" i="15" s="1"/>
  <c r="M358" i="15" s="1"/>
  <c r="H358" i="15"/>
  <c r="K358" i="15" s="1"/>
  <c r="N358" i="15" s="1"/>
  <c r="F359" i="15"/>
  <c r="I359" i="15" s="1"/>
  <c r="L359" i="15" s="1"/>
  <c r="G359" i="15"/>
  <c r="J359" i="15" s="1"/>
  <c r="M359" i="15" s="1"/>
  <c r="H359" i="15"/>
  <c r="K359" i="15" s="1"/>
  <c r="N359" i="15" s="1"/>
  <c r="F360" i="15"/>
  <c r="I360" i="15" s="1"/>
  <c r="L360" i="15" s="1"/>
  <c r="G360" i="15"/>
  <c r="J360" i="15" s="1"/>
  <c r="M360" i="15" s="1"/>
  <c r="H360" i="15"/>
  <c r="K360" i="15" s="1"/>
  <c r="N360" i="15" s="1"/>
  <c r="F361" i="15"/>
  <c r="I361" i="15" s="1"/>
  <c r="L361" i="15" s="1"/>
  <c r="G361" i="15"/>
  <c r="J361" i="15" s="1"/>
  <c r="M361" i="15" s="1"/>
  <c r="H361" i="15"/>
  <c r="K361" i="15" s="1"/>
  <c r="N361" i="15" s="1"/>
  <c r="F362" i="15"/>
  <c r="I362" i="15" s="1"/>
  <c r="L362" i="15" s="1"/>
  <c r="G362" i="15"/>
  <c r="J362" i="15" s="1"/>
  <c r="M362" i="15" s="1"/>
  <c r="H362" i="15"/>
  <c r="K362" i="15" s="1"/>
  <c r="N362" i="15" s="1"/>
  <c r="F363" i="15"/>
  <c r="I363" i="15" s="1"/>
  <c r="L363" i="15" s="1"/>
  <c r="G363" i="15"/>
  <c r="J363" i="15" s="1"/>
  <c r="M363" i="15" s="1"/>
  <c r="H363" i="15"/>
  <c r="K363" i="15" s="1"/>
  <c r="N363" i="15" s="1"/>
  <c r="F364" i="15"/>
  <c r="I364" i="15" s="1"/>
  <c r="L364" i="15" s="1"/>
  <c r="G364" i="15"/>
  <c r="J364" i="15" s="1"/>
  <c r="M364" i="15" s="1"/>
  <c r="H364" i="15"/>
  <c r="K364" i="15" s="1"/>
  <c r="N364" i="15" s="1"/>
  <c r="F365" i="15"/>
  <c r="I365" i="15" s="1"/>
  <c r="L365" i="15" s="1"/>
  <c r="G365" i="15"/>
  <c r="J365" i="15" s="1"/>
  <c r="M365" i="15" s="1"/>
  <c r="H365" i="15"/>
  <c r="K365" i="15" s="1"/>
  <c r="N365" i="15" s="1"/>
  <c r="F366" i="15"/>
  <c r="I366" i="15" s="1"/>
  <c r="L366" i="15" s="1"/>
  <c r="G366" i="15"/>
  <c r="J366" i="15" s="1"/>
  <c r="M366" i="15" s="1"/>
  <c r="H366" i="15"/>
  <c r="K366" i="15" s="1"/>
  <c r="N366" i="15" s="1"/>
  <c r="F367" i="15"/>
  <c r="I367" i="15" s="1"/>
  <c r="L367" i="15" s="1"/>
  <c r="G367" i="15"/>
  <c r="J367" i="15" s="1"/>
  <c r="M367" i="15" s="1"/>
  <c r="H367" i="15"/>
  <c r="K367" i="15" s="1"/>
  <c r="N367" i="15" s="1"/>
  <c r="F368" i="15"/>
  <c r="I368" i="15" s="1"/>
  <c r="L368" i="15" s="1"/>
  <c r="G368" i="15"/>
  <c r="J368" i="15" s="1"/>
  <c r="M368" i="15" s="1"/>
  <c r="H368" i="15"/>
  <c r="K368" i="15" s="1"/>
  <c r="N368" i="15" s="1"/>
  <c r="F369" i="15"/>
  <c r="I369" i="15" s="1"/>
  <c r="L369" i="15" s="1"/>
  <c r="G369" i="15"/>
  <c r="J369" i="15" s="1"/>
  <c r="M369" i="15" s="1"/>
  <c r="H369" i="15"/>
  <c r="K369" i="15" s="1"/>
  <c r="N369" i="15" s="1"/>
  <c r="F370" i="15"/>
  <c r="I370" i="15" s="1"/>
  <c r="L370" i="15" s="1"/>
  <c r="G370" i="15"/>
  <c r="J370" i="15" s="1"/>
  <c r="M370" i="15" s="1"/>
  <c r="H370" i="15"/>
  <c r="K370" i="15" s="1"/>
  <c r="N370" i="15" s="1"/>
  <c r="F371" i="15"/>
  <c r="I371" i="15" s="1"/>
  <c r="L371" i="15" s="1"/>
  <c r="G371" i="15"/>
  <c r="J371" i="15" s="1"/>
  <c r="M371" i="15" s="1"/>
  <c r="H371" i="15"/>
  <c r="K371" i="15" s="1"/>
  <c r="N371" i="15" s="1"/>
  <c r="F372" i="15"/>
  <c r="I372" i="15" s="1"/>
  <c r="L372" i="15" s="1"/>
  <c r="G372" i="15"/>
  <c r="J372" i="15" s="1"/>
  <c r="M372" i="15" s="1"/>
  <c r="H372" i="15"/>
  <c r="K372" i="15" s="1"/>
  <c r="N372" i="15" s="1"/>
  <c r="F373" i="15"/>
  <c r="I373" i="15" s="1"/>
  <c r="L373" i="15" s="1"/>
  <c r="G373" i="15"/>
  <c r="J373" i="15" s="1"/>
  <c r="M373" i="15" s="1"/>
  <c r="H373" i="15"/>
  <c r="K373" i="15" s="1"/>
  <c r="N373" i="15" s="1"/>
  <c r="F374" i="15"/>
  <c r="I374" i="15" s="1"/>
  <c r="L374" i="15" s="1"/>
  <c r="G374" i="15"/>
  <c r="J374" i="15" s="1"/>
  <c r="M374" i="15" s="1"/>
  <c r="H374" i="15"/>
  <c r="K374" i="15" s="1"/>
  <c r="N374" i="15" s="1"/>
  <c r="F375" i="15"/>
  <c r="I375" i="15" s="1"/>
  <c r="L375" i="15" s="1"/>
  <c r="G375" i="15"/>
  <c r="J375" i="15" s="1"/>
  <c r="M375" i="15" s="1"/>
  <c r="H375" i="15"/>
  <c r="K375" i="15" s="1"/>
  <c r="N375" i="15" s="1"/>
  <c r="F376" i="15"/>
  <c r="I376" i="15" s="1"/>
  <c r="L376" i="15" s="1"/>
  <c r="G376" i="15"/>
  <c r="J376" i="15" s="1"/>
  <c r="M376" i="15" s="1"/>
  <c r="H376" i="15"/>
  <c r="K376" i="15" s="1"/>
  <c r="N376" i="15" s="1"/>
  <c r="F377" i="15"/>
  <c r="I377" i="15" s="1"/>
  <c r="L377" i="15" s="1"/>
  <c r="G377" i="15"/>
  <c r="J377" i="15" s="1"/>
  <c r="M377" i="15" s="1"/>
  <c r="H377" i="15"/>
  <c r="K377" i="15" s="1"/>
  <c r="N377" i="15" s="1"/>
  <c r="F378" i="15"/>
  <c r="I378" i="15" s="1"/>
  <c r="L378" i="15" s="1"/>
  <c r="G378" i="15"/>
  <c r="J378" i="15" s="1"/>
  <c r="M378" i="15" s="1"/>
  <c r="H378" i="15"/>
  <c r="K378" i="15" s="1"/>
  <c r="N378" i="15" s="1"/>
  <c r="F379" i="15"/>
  <c r="I379" i="15" s="1"/>
  <c r="L379" i="15" s="1"/>
  <c r="G379" i="15"/>
  <c r="J379" i="15" s="1"/>
  <c r="M379" i="15" s="1"/>
  <c r="H379" i="15"/>
  <c r="K379" i="15" s="1"/>
  <c r="N379" i="15" s="1"/>
  <c r="F380" i="15"/>
  <c r="I380" i="15" s="1"/>
  <c r="L380" i="15" s="1"/>
  <c r="G380" i="15"/>
  <c r="J380" i="15" s="1"/>
  <c r="M380" i="15" s="1"/>
  <c r="H380" i="15"/>
  <c r="K380" i="15" s="1"/>
  <c r="N380" i="15" s="1"/>
  <c r="F381" i="15"/>
  <c r="I381" i="15" s="1"/>
  <c r="L381" i="15" s="1"/>
  <c r="G381" i="15"/>
  <c r="J381" i="15" s="1"/>
  <c r="M381" i="15" s="1"/>
  <c r="H381" i="15"/>
  <c r="K381" i="15" s="1"/>
  <c r="N381" i="15" s="1"/>
  <c r="F382" i="15"/>
  <c r="I382" i="15" s="1"/>
  <c r="L382" i="15" s="1"/>
  <c r="G382" i="15"/>
  <c r="J382" i="15" s="1"/>
  <c r="M382" i="15" s="1"/>
  <c r="H382" i="15"/>
  <c r="K382" i="15" s="1"/>
  <c r="N382" i="15" s="1"/>
  <c r="F383" i="15"/>
  <c r="I383" i="15" s="1"/>
  <c r="L383" i="15" s="1"/>
  <c r="G383" i="15"/>
  <c r="J383" i="15" s="1"/>
  <c r="M383" i="15" s="1"/>
  <c r="H383" i="15"/>
  <c r="K383" i="15" s="1"/>
  <c r="N383" i="15" s="1"/>
  <c r="F384" i="15"/>
  <c r="I384" i="15" s="1"/>
  <c r="L384" i="15" s="1"/>
  <c r="G384" i="15"/>
  <c r="J384" i="15" s="1"/>
  <c r="M384" i="15" s="1"/>
  <c r="H384" i="15"/>
  <c r="K384" i="15" s="1"/>
  <c r="N384" i="15" s="1"/>
  <c r="F385" i="15"/>
  <c r="I385" i="15" s="1"/>
  <c r="L385" i="15" s="1"/>
  <c r="G385" i="15"/>
  <c r="J385" i="15" s="1"/>
  <c r="M385" i="15" s="1"/>
  <c r="H385" i="15"/>
  <c r="K385" i="15" s="1"/>
  <c r="N385" i="15" s="1"/>
  <c r="F386" i="15"/>
  <c r="I386" i="15" s="1"/>
  <c r="L386" i="15" s="1"/>
  <c r="G386" i="15"/>
  <c r="J386" i="15" s="1"/>
  <c r="M386" i="15" s="1"/>
  <c r="H386" i="15"/>
  <c r="K386" i="15" s="1"/>
  <c r="N386" i="15" s="1"/>
  <c r="F387" i="15"/>
  <c r="I387" i="15" s="1"/>
  <c r="L387" i="15" s="1"/>
  <c r="G387" i="15"/>
  <c r="J387" i="15" s="1"/>
  <c r="M387" i="15" s="1"/>
  <c r="H387" i="15"/>
  <c r="K387" i="15" s="1"/>
  <c r="N387" i="15" s="1"/>
  <c r="F388" i="15"/>
  <c r="I388" i="15" s="1"/>
  <c r="L388" i="15" s="1"/>
  <c r="G388" i="15"/>
  <c r="J388" i="15" s="1"/>
  <c r="M388" i="15" s="1"/>
  <c r="H388" i="15"/>
  <c r="K388" i="15" s="1"/>
  <c r="N388" i="15" s="1"/>
  <c r="F389" i="15"/>
  <c r="I389" i="15" s="1"/>
  <c r="L389" i="15" s="1"/>
  <c r="G389" i="15"/>
  <c r="J389" i="15" s="1"/>
  <c r="M389" i="15" s="1"/>
  <c r="H389" i="15"/>
  <c r="K389" i="15" s="1"/>
  <c r="N389" i="15" s="1"/>
  <c r="F390" i="15"/>
  <c r="I390" i="15" s="1"/>
  <c r="L390" i="15" s="1"/>
  <c r="G390" i="15"/>
  <c r="J390" i="15" s="1"/>
  <c r="M390" i="15" s="1"/>
  <c r="H390" i="15"/>
  <c r="K390" i="15" s="1"/>
  <c r="N390" i="15" s="1"/>
  <c r="F391" i="15"/>
  <c r="I391" i="15" s="1"/>
  <c r="L391" i="15" s="1"/>
  <c r="G391" i="15"/>
  <c r="J391" i="15" s="1"/>
  <c r="M391" i="15" s="1"/>
  <c r="H391" i="15"/>
  <c r="K391" i="15" s="1"/>
  <c r="N391" i="15" s="1"/>
  <c r="F392" i="15"/>
  <c r="I392" i="15" s="1"/>
  <c r="L392" i="15" s="1"/>
  <c r="G392" i="15"/>
  <c r="J392" i="15" s="1"/>
  <c r="M392" i="15" s="1"/>
  <c r="H392" i="15"/>
  <c r="K392" i="15" s="1"/>
  <c r="N392" i="15" s="1"/>
  <c r="F393" i="15"/>
  <c r="I393" i="15" s="1"/>
  <c r="L393" i="15" s="1"/>
  <c r="G393" i="15"/>
  <c r="J393" i="15" s="1"/>
  <c r="M393" i="15" s="1"/>
  <c r="H393" i="15"/>
  <c r="K393" i="15" s="1"/>
  <c r="N393" i="15" s="1"/>
  <c r="F394" i="15"/>
  <c r="I394" i="15" s="1"/>
  <c r="L394" i="15" s="1"/>
  <c r="G394" i="15"/>
  <c r="J394" i="15" s="1"/>
  <c r="M394" i="15" s="1"/>
  <c r="H394" i="15"/>
  <c r="K394" i="15" s="1"/>
  <c r="N394" i="15" s="1"/>
  <c r="F395" i="15"/>
  <c r="I395" i="15" s="1"/>
  <c r="L395" i="15" s="1"/>
  <c r="G395" i="15"/>
  <c r="J395" i="15" s="1"/>
  <c r="M395" i="15" s="1"/>
  <c r="H395" i="15"/>
  <c r="K395" i="15" s="1"/>
  <c r="N395" i="15" s="1"/>
  <c r="F396" i="15"/>
  <c r="I396" i="15" s="1"/>
  <c r="L396" i="15" s="1"/>
  <c r="G396" i="15"/>
  <c r="J396" i="15" s="1"/>
  <c r="M396" i="15" s="1"/>
  <c r="H396" i="15"/>
  <c r="K396" i="15" s="1"/>
  <c r="N396" i="15" s="1"/>
  <c r="F397" i="15"/>
  <c r="I397" i="15" s="1"/>
  <c r="L397" i="15" s="1"/>
  <c r="G397" i="15"/>
  <c r="J397" i="15" s="1"/>
  <c r="M397" i="15" s="1"/>
  <c r="H397" i="15"/>
  <c r="K397" i="15" s="1"/>
  <c r="N397" i="15" s="1"/>
  <c r="F398" i="15"/>
  <c r="I398" i="15" s="1"/>
  <c r="L398" i="15" s="1"/>
  <c r="G398" i="15"/>
  <c r="J398" i="15" s="1"/>
  <c r="M398" i="15" s="1"/>
  <c r="H398" i="15"/>
  <c r="K398" i="15" s="1"/>
  <c r="N398" i="15" s="1"/>
  <c r="F399" i="15"/>
  <c r="I399" i="15" s="1"/>
  <c r="L399" i="15" s="1"/>
  <c r="G399" i="15"/>
  <c r="J399" i="15" s="1"/>
  <c r="M399" i="15" s="1"/>
  <c r="H399" i="15"/>
  <c r="K399" i="15" s="1"/>
  <c r="N399" i="15" s="1"/>
  <c r="F400" i="15"/>
  <c r="I400" i="15" s="1"/>
  <c r="L400" i="15" s="1"/>
  <c r="G400" i="15"/>
  <c r="J400" i="15" s="1"/>
  <c r="M400" i="15" s="1"/>
  <c r="H400" i="15"/>
  <c r="K400" i="15" s="1"/>
  <c r="N400" i="15" s="1"/>
  <c r="F401" i="15"/>
  <c r="I401" i="15" s="1"/>
  <c r="L401" i="15" s="1"/>
  <c r="G401" i="15"/>
  <c r="J401" i="15" s="1"/>
  <c r="M401" i="15" s="1"/>
  <c r="H401" i="15"/>
  <c r="K401" i="15" s="1"/>
  <c r="N401" i="15" s="1"/>
  <c r="F402" i="15"/>
  <c r="I402" i="15" s="1"/>
  <c r="L402" i="15" s="1"/>
  <c r="G402" i="15"/>
  <c r="J402" i="15" s="1"/>
  <c r="M402" i="15" s="1"/>
  <c r="H402" i="15"/>
  <c r="K402" i="15" s="1"/>
  <c r="N402" i="15" s="1"/>
  <c r="F403" i="15"/>
  <c r="I403" i="15" s="1"/>
  <c r="L403" i="15" s="1"/>
  <c r="G403" i="15"/>
  <c r="J403" i="15" s="1"/>
  <c r="M403" i="15" s="1"/>
  <c r="H403" i="15"/>
  <c r="K403" i="15" s="1"/>
  <c r="N403" i="15" s="1"/>
  <c r="F404" i="15"/>
  <c r="I404" i="15" s="1"/>
  <c r="L404" i="15" s="1"/>
  <c r="G404" i="15"/>
  <c r="J404" i="15" s="1"/>
  <c r="M404" i="15" s="1"/>
  <c r="H404" i="15"/>
  <c r="K404" i="15" s="1"/>
  <c r="N404" i="15" s="1"/>
  <c r="F405" i="15"/>
  <c r="I405" i="15" s="1"/>
  <c r="L405" i="15" s="1"/>
  <c r="G405" i="15"/>
  <c r="J405" i="15" s="1"/>
  <c r="M405" i="15" s="1"/>
  <c r="H405" i="15"/>
  <c r="K405" i="15" s="1"/>
  <c r="N405" i="15" s="1"/>
  <c r="F406" i="15"/>
  <c r="I406" i="15" s="1"/>
  <c r="L406" i="15" s="1"/>
  <c r="G406" i="15"/>
  <c r="J406" i="15" s="1"/>
  <c r="M406" i="15" s="1"/>
  <c r="H406" i="15"/>
  <c r="K406" i="15" s="1"/>
  <c r="N406" i="15" s="1"/>
  <c r="F407" i="15"/>
  <c r="I407" i="15" s="1"/>
  <c r="L407" i="15" s="1"/>
  <c r="G407" i="15"/>
  <c r="J407" i="15" s="1"/>
  <c r="M407" i="15" s="1"/>
  <c r="H407" i="15"/>
  <c r="K407" i="15" s="1"/>
  <c r="N407" i="15" s="1"/>
  <c r="F408" i="15"/>
  <c r="I408" i="15" s="1"/>
  <c r="L408" i="15" s="1"/>
  <c r="G408" i="15"/>
  <c r="J408" i="15" s="1"/>
  <c r="M408" i="15" s="1"/>
  <c r="H408" i="15"/>
  <c r="K408" i="15" s="1"/>
  <c r="N408" i="15" s="1"/>
  <c r="F409" i="15"/>
  <c r="I409" i="15" s="1"/>
  <c r="L409" i="15" s="1"/>
  <c r="G409" i="15"/>
  <c r="J409" i="15" s="1"/>
  <c r="M409" i="15" s="1"/>
  <c r="H409" i="15"/>
  <c r="K409" i="15" s="1"/>
  <c r="N409" i="15" s="1"/>
  <c r="F410" i="15"/>
  <c r="I410" i="15" s="1"/>
  <c r="L410" i="15" s="1"/>
  <c r="G410" i="15"/>
  <c r="J410" i="15" s="1"/>
  <c r="M410" i="15" s="1"/>
  <c r="H410" i="15"/>
  <c r="K410" i="15" s="1"/>
  <c r="N410" i="15" s="1"/>
  <c r="F411" i="15"/>
  <c r="I411" i="15" s="1"/>
  <c r="L411" i="15" s="1"/>
  <c r="G411" i="15"/>
  <c r="J411" i="15" s="1"/>
  <c r="M411" i="15" s="1"/>
  <c r="H411" i="15"/>
  <c r="K411" i="15" s="1"/>
  <c r="N411" i="15" s="1"/>
  <c r="F412" i="15"/>
  <c r="I412" i="15" s="1"/>
  <c r="L412" i="15" s="1"/>
  <c r="G412" i="15"/>
  <c r="J412" i="15" s="1"/>
  <c r="M412" i="15" s="1"/>
  <c r="H412" i="15"/>
  <c r="K412" i="15" s="1"/>
  <c r="N412" i="15" s="1"/>
  <c r="F413" i="15"/>
  <c r="I413" i="15" s="1"/>
  <c r="L413" i="15" s="1"/>
  <c r="G413" i="15"/>
  <c r="J413" i="15" s="1"/>
  <c r="M413" i="15" s="1"/>
  <c r="H413" i="15"/>
  <c r="K413" i="15" s="1"/>
  <c r="N413" i="15" s="1"/>
  <c r="F414" i="15"/>
  <c r="I414" i="15" s="1"/>
  <c r="L414" i="15" s="1"/>
  <c r="G414" i="15"/>
  <c r="J414" i="15" s="1"/>
  <c r="M414" i="15" s="1"/>
  <c r="H414" i="15"/>
  <c r="K414" i="15" s="1"/>
  <c r="N414" i="15" s="1"/>
  <c r="F415" i="15"/>
  <c r="I415" i="15" s="1"/>
  <c r="L415" i="15" s="1"/>
  <c r="G415" i="15"/>
  <c r="J415" i="15" s="1"/>
  <c r="M415" i="15" s="1"/>
  <c r="H415" i="15"/>
  <c r="K415" i="15" s="1"/>
  <c r="N415" i="15" s="1"/>
  <c r="F416" i="15"/>
  <c r="I416" i="15" s="1"/>
  <c r="L416" i="15" s="1"/>
  <c r="G416" i="15"/>
  <c r="J416" i="15" s="1"/>
  <c r="M416" i="15" s="1"/>
  <c r="H416" i="15"/>
  <c r="K416" i="15" s="1"/>
  <c r="N416" i="15" s="1"/>
  <c r="F417" i="15"/>
  <c r="I417" i="15" s="1"/>
  <c r="L417" i="15" s="1"/>
  <c r="G417" i="15"/>
  <c r="J417" i="15" s="1"/>
  <c r="M417" i="15" s="1"/>
  <c r="H417" i="15"/>
  <c r="K417" i="15" s="1"/>
  <c r="N417" i="15" s="1"/>
  <c r="F418" i="15"/>
  <c r="I418" i="15" s="1"/>
  <c r="L418" i="15" s="1"/>
  <c r="G418" i="15"/>
  <c r="J418" i="15" s="1"/>
  <c r="M418" i="15" s="1"/>
  <c r="H418" i="15"/>
  <c r="K418" i="15" s="1"/>
  <c r="N418" i="15" s="1"/>
  <c r="F419" i="15"/>
  <c r="I419" i="15" s="1"/>
  <c r="L419" i="15" s="1"/>
  <c r="G419" i="15"/>
  <c r="J419" i="15" s="1"/>
  <c r="M419" i="15" s="1"/>
  <c r="H419" i="15"/>
  <c r="K419" i="15" s="1"/>
  <c r="N419" i="15" s="1"/>
  <c r="F420" i="15"/>
  <c r="I420" i="15" s="1"/>
  <c r="L420" i="15" s="1"/>
  <c r="G420" i="15"/>
  <c r="J420" i="15" s="1"/>
  <c r="M420" i="15" s="1"/>
  <c r="H420" i="15"/>
  <c r="K420" i="15" s="1"/>
  <c r="N420" i="15" s="1"/>
  <c r="F421" i="15"/>
  <c r="I421" i="15" s="1"/>
  <c r="L421" i="15" s="1"/>
  <c r="G421" i="15"/>
  <c r="J421" i="15" s="1"/>
  <c r="M421" i="15" s="1"/>
  <c r="H421" i="15"/>
  <c r="K421" i="15" s="1"/>
  <c r="N421" i="15" s="1"/>
  <c r="F422" i="15"/>
  <c r="I422" i="15" s="1"/>
  <c r="L422" i="15" s="1"/>
  <c r="G422" i="15"/>
  <c r="J422" i="15" s="1"/>
  <c r="M422" i="15" s="1"/>
  <c r="H422" i="15"/>
  <c r="K422" i="15" s="1"/>
  <c r="N422" i="15" s="1"/>
  <c r="F423" i="15"/>
  <c r="I423" i="15" s="1"/>
  <c r="L423" i="15" s="1"/>
  <c r="G423" i="15"/>
  <c r="J423" i="15" s="1"/>
  <c r="M423" i="15" s="1"/>
  <c r="H423" i="15"/>
  <c r="K423" i="15" s="1"/>
  <c r="N423" i="15" s="1"/>
  <c r="F424" i="15"/>
  <c r="I424" i="15" s="1"/>
  <c r="L424" i="15" s="1"/>
  <c r="G424" i="15"/>
  <c r="J424" i="15" s="1"/>
  <c r="M424" i="15" s="1"/>
  <c r="H424" i="15"/>
  <c r="K424" i="15" s="1"/>
  <c r="N424" i="15" s="1"/>
  <c r="F425" i="15"/>
  <c r="I425" i="15" s="1"/>
  <c r="L425" i="15" s="1"/>
  <c r="G425" i="15"/>
  <c r="J425" i="15" s="1"/>
  <c r="M425" i="15" s="1"/>
  <c r="H425" i="15"/>
  <c r="K425" i="15" s="1"/>
  <c r="N425" i="15" s="1"/>
  <c r="F426" i="15"/>
  <c r="I426" i="15" s="1"/>
  <c r="L426" i="15" s="1"/>
  <c r="G426" i="15"/>
  <c r="J426" i="15" s="1"/>
  <c r="M426" i="15" s="1"/>
  <c r="H426" i="15"/>
  <c r="K426" i="15" s="1"/>
  <c r="N426" i="15" s="1"/>
  <c r="F427" i="15"/>
  <c r="I427" i="15" s="1"/>
  <c r="L427" i="15" s="1"/>
  <c r="G427" i="15"/>
  <c r="J427" i="15" s="1"/>
  <c r="M427" i="15" s="1"/>
  <c r="H427" i="15"/>
  <c r="K427" i="15" s="1"/>
  <c r="N427" i="15" s="1"/>
  <c r="F428" i="15"/>
  <c r="I428" i="15" s="1"/>
  <c r="L428" i="15" s="1"/>
  <c r="G428" i="15"/>
  <c r="J428" i="15" s="1"/>
  <c r="M428" i="15" s="1"/>
  <c r="H428" i="15"/>
  <c r="K428" i="15" s="1"/>
  <c r="N428" i="15" s="1"/>
  <c r="F429" i="15"/>
  <c r="I429" i="15" s="1"/>
  <c r="L429" i="15" s="1"/>
  <c r="G429" i="15"/>
  <c r="J429" i="15" s="1"/>
  <c r="M429" i="15" s="1"/>
  <c r="H429" i="15"/>
  <c r="K429" i="15" s="1"/>
  <c r="N429" i="15" s="1"/>
  <c r="F430" i="15"/>
  <c r="I430" i="15" s="1"/>
  <c r="L430" i="15" s="1"/>
  <c r="G430" i="15"/>
  <c r="J430" i="15" s="1"/>
  <c r="M430" i="15" s="1"/>
  <c r="H430" i="15"/>
  <c r="K430" i="15" s="1"/>
  <c r="N430" i="15" s="1"/>
  <c r="F431" i="15"/>
  <c r="I431" i="15" s="1"/>
  <c r="L431" i="15" s="1"/>
  <c r="G431" i="15"/>
  <c r="J431" i="15" s="1"/>
  <c r="M431" i="15" s="1"/>
  <c r="H431" i="15"/>
  <c r="K431" i="15" s="1"/>
  <c r="N431" i="15" s="1"/>
  <c r="F432" i="15"/>
  <c r="I432" i="15" s="1"/>
  <c r="L432" i="15" s="1"/>
  <c r="G432" i="15"/>
  <c r="J432" i="15" s="1"/>
  <c r="M432" i="15" s="1"/>
  <c r="H432" i="15"/>
  <c r="K432" i="15" s="1"/>
  <c r="N432" i="15" s="1"/>
  <c r="F433" i="15"/>
  <c r="I433" i="15" s="1"/>
  <c r="L433" i="15" s="1"/>
  <c r="G433" i="15"/>
  <c r="J433" i="15" s="1"/>
  <c r="M433" i="15" s="1"/>
  <c r="H433" i="15"/>
  <c r="K433" i="15" s="1"/>
  <c r="N433" i="15" s="1"/>
  <c r="F434" i="15"/>
  <c r="I434" i="15" s="1"/>
  <c r="L434" i="15" s="1"/>
  <c r="G434" i="15"/>
  <c r="J434" i="15" s="1"/>
  <c r="M434" i="15" s="1"/>
  <c r="H434" i="15"/>
  <c r="K434" i="15" s="1"/>
  <c r="N434" i="15" s="1"/>
  <c r="F435" i="15"/>
  <c r="I435" i="15" s="1"/>
  <c r="L435" i="15" s="1"/>
  <c r="G435" i="15"/>
  <c r="J435" i="15" s="1"/>
  <c r="M435" i="15" s="1"/>
  <c r="H435" i="15"/>
  <c r="K435" i="15" s="1"/>
  <c r="N435" i="15" s="1"/>
  <c r="F436" i="15"/>
  <c r="I436" i="15" s="1"/>
  <c r="L436" i="15" s="1"/>
  <c r="G436" i="15"/>
  <c r="J436" i="15" s="1"/>
  <c r="M436" i="15" s="1"/>
  <c r="H436" i="15"/>
  <c r="K436" i="15" s="1"/>
  <c r="N436" i="15" s="1"/>
  <c r="F437" i="15"/>
  <c r="I437" i="15" s="1"/>
  <c r="L437" i="15" s="1"/>
  <c r="G437" i="15"/>
  <c r="J437" i="15" s="1"/>
  <c r="M437" i="15" s="1"/>
  <c r="H437" i="15"/>
  <c r="K437" i="15" s="1"/>
  <c r="N437" i="15" s="1"/>
  <c r="F438" i="15"/>
  <c r="I438" i="15" s="1"/>
  <c r="L438" i="15" s="1"/>
  <c r="G438" i="15"/>
  <c r="J438" i="15" s="1"/>
  <c r="M438" i="15" s="1"/>
  <c r="H438" i="15"/>
  <c r="K438" i="15" s="1"/>
  <c r="N438" i="15" s="1"/>
  <c r="F439" i="15"/>
  <c r="I439" i="15" s="1"/>
  <c r="L439" i="15" s="1"/>
  <c r="G439" i="15"/>
  <c r="J439" i="15" s="1"/>
  <c r="M439" i="15" s="1"/>
  <c r="H439" i="15"/>
  <c r="K439" i="15" s="1"/>
  <c r="N439" i="15" s="1"/>
  <c r="F440" i="15"/>
  <c r="I440" i="15" s="1"/>
  <c r="L440" i="15" s="1"/>
  <c r="G440" i="15"/>
  <c r="J440" i="15" s="1"/>
  <c r="M440" i="15" s="1"/>
  <c r="H440" i="15"/>
  <c r="K440" i="15" s="1"/>
  <c r="N440" i="15" s="1"/>
  <c r="F441" i="15"/>
  <c r="I441" i="15" s="1"/>
  <c r="L441" i="15" s="1"/>
  <c r="G441" i="15"/>
  <c r="J441" i="15" s="1"/>
  <c r="M441" i="15" s="1"/>
  <c r="H441" i="15"/>
  <c r="K441" i="15" s="1"/>
  <c r="N441" i="15" s="1"/>
  <c r="F442" i="15"/>
  <c r="I442" i="15" s="1"/>
  <c r="L442" i="15" s="1"/>
  <c r="G442" i="15"/>
  <c r="J442" i="15" s="1"/>
  <c r="M442" i="15" s="1"/>
  <c r="H442" i="15"/>
  <c r="K442" i="15" s="1"/>
  <c r="N442" i="15" s="1"/>
  <c r="F443" i="15"/>
  <c r="I443" i="15" s="1"/>
  <c r="L443" i="15" s="1"/>
  <c r="G443" i="15"/>
  <c r="J443" i="15" s="1"/>
  <c r="M443" i="15" s="1"/>
  <c r="H443" i="15"/>
  <c r="K443" i="15" s="1"/>
  <c r="N443" i="15" s="1"/>
  <c r="F444" i="15"/>
  <c r="I444" i="15" s="1"/>
  <c r="L444" i="15" s="1"/>
  <c r="G444" i="15"/>
  <c r="J444" i="15" s="1"/>
  <c r="M444" i="15" s="1"/>
  <c r="H444" i="15"/>
  <c r="K444" i="15" s="1"/>
  <c r="N444" i="15" s="1"/>
  <c r="F445" i="15"/>
  <c r="I445" i="15" s="1"/>
  <c r="L445" i="15" s="1"/>
  <c r="G445" i="15"/>
  <c r="J445" i="15" s="1"/>
  <c r="M445" i="15" s="1"/>
  <c r="H445" i="15"/>
  <c r="K445" i="15" s="1"/>
  <c r="N445" i="15" s="1"/>
  <c r="F446" i="15"/>
  <c r="I446" i="15" s="1"/>
  <c r="L446" i="15" s="1"/>
  <c r="G446" i="15"/>
  <c r="J446" i="15" s="1"/>
  <c r="M446" i="15" s="1"/>
  <c r="H446" i="15"/>
  <c r="K446" i="15" s="1"/>
  <c r="N446" i="15" s="1"/>
  <c r="F447" i="15"/>
  <c r="I447" i="15" s="1"/>
  <c r="L447" i="15" s="1"/>
  <c r="G447" i="15"/>
  <c r="J447" i="15" s="1"/>
  <c r="M447" i="15" s="1"/>
  <c r="H447" i="15"/>
  <c r="K447" i="15" s="1"/>
  <c r="N447" i="15" s="1"/>
  <c r="F448" i="15"/>
  <c r="I448" i="15" s="1"/>
  <c r="L448" i="15" s="1"/>
  <c r="G448" i="15"/>
  <c r="J448" i="15" s="1"/>
  <c r="M448" i="15" s="1"/>
  <c r="H448" i="15"/>
  <c r="K448" i="15" s="1"/>
  <c r="N448" i="15" s="1"/>
  <c r="F449" i="15"/>
  <c r="I449" i="15" s="1"/>
  <c r="L449" i="15" s="1"/>
  <c r="G449" i="15"/>
  <c r="J449" i="15" s="1"/>
  <c r="M449" i="15" s="1"/>
  <c r="H449" i="15"/>
  <c r="K449" i="15" s="1"/>
  <c r="N449" i="15" s="1"/>
  <c r="F450" i="15"/>
  <c r="I450" i="15" s="1"/>
  <c r="L450" i="15" s="1"/>
  <c r="G450" i="15"/>
  <c r="J450" i="15" s="1"/>
  <c r="M450" i="15" s="1"/>
  <c r="H450" i="15"/>
  <c r="K450" i="15" s="1"/>
  <c r="N450" i="15" s="1"/>
  <c r="F451" i="15"/>
  <c r="I451" i="15" s="1"/>
  <c r="L451" i="15" s="1"/>
  <c r="G451" i="15"/>
  <c r="J451" i="15" s="1"/>
  <c r="M451" i="15" s="1"/>
  <c r="H451" i="15"/>
  <c r="K451" i="15" s="1"/>
  <c r="N451" i="15" s="1"/>
  <c r="F452" i="15"/>
  <c r="I452" i="15" s="1"/>
  <c r="L452" i="15" s="1"/>
  <c r="G452" i="15"/>
  <c r="J452" i="15" s="1"/>
  <c r="M452" i="15" s="1"/>
  <c r="H452" i="15"/>
  <c r="K452" i="15" s="1"/>
  <c r="N452" i="15" s="1"/>
  <c r="F453" i="15"/>
  <c r="I453" i="15" s="1"/>
  <c r="L453" i="15" s="1"/>
  <c r="G453" i="15"/>
  <c r="J453" i="15" s="1"/>
  <c r="M453" i="15" s="1"/>
  <c r="H453" i="15"/>
  <c r="K453" i="15" s="1"/>
  <c r="N453" i="15" s="1"/>
  <c r="F454" i="15"/>
  <c r="I454" i="15" s="1"/>
  <c r="L454" i="15" s="1"/>
  <c r="G454" i="15"/>
  <c r="J454" i="15" s="1"/>
  <c r="M454" i="15" s="1"/>
  <c r="H454" i="15"/>
  <c r="K454" i="15" s="1"/>
  <c r="N454" i="15" s="1"/>
  <c r="F455" i="15"/>
  <c r="I455" i="15" s="1"/>
  <c r="L455" i="15" s="1"/>
  <c r="G455" i="15"/>
  <c r="J455" i="15" s="1"/>
  <c r="M455" i="15" s="1"/>
  <c r="H455" i="15"/>
  <c r="K455" i="15" s="1"/>
  <c r="N455" i="15" s="1"/>
  <c r="F456" i="15"/>
  <c r="I456" i="15" s="1"/>
  <c r="L456" i="15" s="1"/>
  <c r="G456" i="15"/>
  <c r="J456" i="15" s="1"/>
  <c r="M456" i="15" s="1"/>
  <c r="H456" i="15"/>
  <c r="K456" i="15" s="1"/>
  <c r="N456" i="15" s="1"/>
  <c r="F457" i="15"/>
  <c r="I457" i="15" s="1"/>
  <c r="L457" i="15" s="1"/>
  <c r="G457" i="15"/>
  <c r="J457" i="15" s="1"/>
  <c r="M457" i="15" s="1"/>
  <c r="H457" i="15"/>
  <c r="K457" i="15" s="1"/>
  <c r="N457" i="15" s="1"/>
  <c r="F458" i="15"/>
  <c r="I458" i="15" s="1"/>
  <c r="L458" i="15" s="1"/>
  <c r="G458" i="15"/>
  <c r="J458" i="15" s="1"/>
  <c r="M458" i="15" s="1"/>
  <c r="H458" i="15"/>
  <c r="K458" i="15" s="1"/>
  <c r="N458" i="15" s="1"/>
  <c r="F459" i="15"/>
  <c r="I459" i="15" s="1"/>
  <c r="L459" i="15" s="1"/>
  <c r="G459" i="15"/>
  <c r="J459" i="15" s="1"/>
  <c r="M459" i="15" s="1"/>
  <c r="H459" i="15"/>
  <c r="K459" i="15" s="1"/>
  <c r="N459" i="15" s="1"/>
  <c r="F460" i="15"/>
  <c r="I460" i="15" s="1"/>
  <c r="L460" i="15" s="1"/>
  <c r="G460" i="15"/>
  <c r="J460" i="15" s="1"/>
  <c r="M460" i="15" s="1"/>
  <c r="H460" i="15"/>
  <c r="K460" i="15" s="1"/>
  <c r="N460" i="15" s="1"/>
  <c r="F461" i="15"/>
  <c r="I461" i="15" s="1"/>
  <c r="L461" i="15" s="1"/>
  <c r="G461" i="15"/>
  <c r="J461" i="15" s="1"/>
  <c r="M461" i="15" s="1"/>
  <c r="H461" i="15"/>
  <c r="K461" i="15" s="1"/>
  <c r="N461" i="15" s="1"/>
  <c r="F462" i="15"/>
  <c r="I462" i="15" s="1"/>
  <c r="L462" i="15" s="1"/>
  <c r="G462" i="15"/>
  <c r="J462" i="15" s="1"/>
  <c r="M462" i="15" s="1"/>
  <c r="H462" i="15"/>
  <c r="K462" i="15" s="1"/>
  <c r="N462" i="15" s="1"/>
  <c r="F463" i="15"/>
  <c r="I463" i="15" s="1"/>
  <c r="L463" i="15" s="1"/>
  <c r="G463" i="15"/>
  <c r="J463" i="15" s="1"/>
  <c r="M463" i="15" s="1"/>
  <c r="H463" i="15"/>
  <c r="K463" i="15" s="1"/>
  <c r="N463" i="15" s="1"/>
  <c r="F464" i="15"/>
  <c r="I464" i="15" s="1"/>
  <c r="L464" i="15" s="1"/>
  <c r="G464" i="15"/>
  <c r="J464" i="15" s="1"/>
  <c r="M464" i="15" s="1"/>
  <c r="H464" i="15"/>
  <c r="K464" i="15" s="1"/>
  <c r="N464" i="15" s="1"/>
  <c r="F465" i="15"/>
  <c r="I465" i="15" s="1"/>
  <c r="L465" i="15" s="1"/>
  <c r="G465" i="15"/>
  <c r="J465" i="15" s="1"/>
  <c r="M465" i="15" s="1"/>
  <c r="H465" i="15"/>
  <c r="K465" i="15" s="1"/>
  <c r="N465" i="15" s="1"/>
  <c r="F466" i="15"/>
  <c r="I466" i="15" s="1"/>
  <c r="L466" i="15" s="1"/>
  <c r="G466" i="15"/>
  <c r="J466" i="15" s="1"/>
  <c r="M466" i="15" s="1"/>
  <c r="H466" i="15"/>
  <c r="K466" i="15" s="1"/>
  <c r="N466" i="15" s="1"/>
  <c r="F467" i="15"/>
  <c r="I467" i="15" s="1"/>
  <c r="L467" i="15" s="1"/>
  <c r="G467" i="15"/>
  <c r="J467" i="15" s="1"/>
  <c r="M467" i="15" s="1"/>
  <c r="H467" i="15"/>
  <c r="K467" i="15" s="1"/>
  <c r="N467" i="15" s="1"/>
  <c r="F468" i="15"/>
  <c r="I468" i="15" s="1"/>
  <c r="L468" i="15" s="1"/>
  <c r="G468" i="15"/>
  <c r="J468" i="15" s="1"/>
  <c r="M468" i="15" s="1"/>
  <c r="H468" i="15"/>
  <c r="K468" i="15" s="1"/>
  <c r="N468" i="15" s="1"/>
  <c r="F469" i="15"/>
  <c r="I469" i="15" s="1"/>
  <c r="L469" i="15" s="1"/>
  <c r="G469" i="15"/>
  <c r="J469" i="15" s="1"/>
  <c r="M469" i="15" s="1"/>
  <c r="H469" i="15"/>
  <c r="K469" i="15" s="1"/>
  <c r="N469" i="15" s="1"/>
  <c r="F470" i="15"/>
  <c r="I470" i="15" s="1"/>
  <c r="L470" i="15" s="1"/>
  <c r="G470" i="15"/>
  <c r="J470" i="15" s="1"/>
  <c r="M470" i="15" s="1"/>
  <c r="H470" i="15"/>
  <c r="K470" i="15" s="1"/>
  <c r="N470" i="15" s="1"/>
  <c r="F471" i="15"/>
  <c r="I471" i="15" s="1"/>
  <c r="L471" i="15" s="1"/>
  <c r="G471" i="15"/>
  <c r="J471" i="15" s="1"/>
  <c r="M471" i="15" s="1"/>
  <c r="H471" i="15"/>
  <c r="K471" i="15" s="1"/>
  <c r="N471" i="15" s="1"/>
  <c r="F472" i="15"/>
  <c r="I472" i="15" s="1"/>
  <c r="L472" i="15" s="1"/>
  <c r="G472" i="15"/>
  <c r="J472" i="15" s="1"/>
  <c r="M472" i="15" s="1"/>
  <c r="H472" i="15"/>
  <c r="K472" i="15" s="1"/>
  <c r="N472" i="15" s="1"/>
  <c r="F473" i="15"/>
  <c r="I473" i="15" s="1"/>
  <c r="L473" i="15" s="1"/>
  <c r="G473" i="15"/>
  <c r="J473" i="15" s="1"/>
  <c r="M473" i="15" s="1"/>
  <c r="H473" i="15"/>
  <c r="K473" i="15" s="1"/>
  <c r="N473" i="15" s="1"/>
  <c r="F474" i="15"/>
  <c r="I474" i="15" s="1"/>
  <c r="L474" i="15" s="1"/>
  <c r="G474" i="15"/>
  <c r="J474" i="15" s="1"/>
  <c r="M474" i="15" s="1"/>
  <c r="H474" i="15"/>
  <c r="K474" i="15" s="1"/>
  <c r="N474" i="15" s="1"/>
  <c r="F475" i="15"/>
  <c r="I475" i="15" s="1"/>
  <c r="L475" i="15" s="1"/>
  <c r="G475" i="15"/>
  <c r="J475" i="15" s="1"/>
  <c r="M475" i="15" s="1"/>
  <c r="H475" i="15"/>
  <c r="K475" i="15" s="1"/>
  <c r="N475" i="15" s="1"/>
  <c r="F476" i="15"/>
  <c r="I476" i="15" s="1"/>
  <c r="L476" i="15" s="1"/>
  <c r="G476" i="15"/>
  <c r="J476" i="15" s="1"/>
  <c r="M476" i="15" s="1"/>
  <c r="H476" i="15"/>
  <c r="K476" i="15" s="1"/>
  <c r="N476" i="15" s="1"/>
  <c r="F477" i="15"/>
  <c r="I477" i="15" s="1"/>
  <c r="L477" i="15" s="1"/>
  <c r="G477" i="15"/>
  <c r="J477" i="15" s="1"/>
  <c r="M477" i="15" s="1"/>
  <c r="H477" i="15"/>
  <c r="K477" i="15" s="1"/>
  <c r="N477" i="15" s="1"/>
  <c r="F478" i="15"/>
  <c r="I478" i="15" s="1"/>
  <c r="L478" i="15" s="1"/>
  <c r="G478" i="15"/>
  <c r="J478" i="15" s="1"/>
  <c r="M478" i="15" s="1"/>
  <c r="H478" i="15"/>
  <c r="K478" i="15" s="1"/>
  <c r="N478" i="15" s="1"/>
  <c r="F479" i="15"/>
  <c r="I479" i="15" s="1"/>
  <c r="L479" i="15" s="1"/>
  <c r="G479" i="15"/>
  <c r="J479" i="15" s="1"/>
  <c r="M479" i="15" s="1"/>
  <c r="H479" i="15"/>
  <c r="K479" i="15" s="1"/>
  <c r="N479" i="15" s="1"/>
  <c r="F480" i="15"/>
  <c r="I480" i="15" s="1"/>
  <c r="L480" i="15" s="1"/>
  <c r="G480" i="15"/>
  <c r="J480" i="15" s="1"/>
  <c r="M480" i="15" s="1"/>
  <c r="H480" i="15"/>
  <c r="K480" i="15" s="1"/>
  <c r="N480" i="15" s="1"/>
  <c r="F481" i="15"/>
  <c r="I481" i="15" s="1"/>
  <c r="L481" i="15" s="1"/>
  <c r="G481" i="15"/>
  <c r="J481" i="15" s="1"/>
  <c r="M481" i="15" s="1"/>
  <c r="H481" i="15"/>
  <c r="K481" i="15" s="1"/>
  <c r="N481" i="15" s="1"/>
  <c r="F482" i="15"/>
  <c r="I482" i="15" s="1"/>
  <c r="L482" i="15" s="1"/>
  <c r="G482" i="15"/>
  <c r="J482" i="15" s="1"/>
  <c r="M482" i="15" s="1"/>
  <c r="H482" i="15"/>
  <c r="K482" i="15" s="1"/>
  <c r="N482" i="15" s="1"/>
  <c r="F483" i="15"/>
  <c r="I483" i="15" s="1"/>
  <c r="L483" i="15" s="1"/>
  <c r="G483" i="15"/>
  <c r="J483" i="15" s="1"/>
  <c r="M483" i="15" s="1"/>
  <c r="H483" i="15"/>
  <c r="K483" i="15" s="1"/>
  <c r="N483" i="15" s="1"/>
  <c r="F484" i="15"/>
  <c r="I484" i="15" s="1"/>
  <c r="L484" i="15" s="1"/>
  <c r="G484" i="15"/>
  <c r="J484" i="15" s="1"/>
  <c r="M484" i="15" s="1"/>
  <c r="H484" i="15"/>
  <c r="K484" i="15" s="1"/>
  <c r="N484" i="15" s="1"/>
  <c r="F485" i="15"/>
  <c r="I485" i="15" s="1"/>
  <c r="L485" i="15" s="1"/>
  <c r="G485" i="15"/>
  <c r="J485" i="15" s="1"/>
  <c r="M485" i="15" s="1"/>
  <c r="H485" i="15"/>
  <c r="K485" i="15" s="1"/>
  <c r="N485" i="15" s="1"/>
  <c r="H2" i="15"/>
  <c r="K2" i="15" s="1"/>
  <c r="N2" i="15" s="1"/>
  <c r="G2" i="15"/>
  <c r="J2" i="15" s="1"/>
  <c r="M2" i="15" s="1"/>
  <c r="F2" i="15"/>
  <c r="I2" i="15" s="1"/>
  <c r="L2" i="15" s="1"/>
  <c r="V485" i="15"/>
  <c r="U485" i="15"/>
  <c r="T485" i="15"/>
  <c r="P485" i="15"/>
  <c r="V484" i="15"/>
  <c r="U484" i="15"/>
  <c r="T484" i="15"/>
  <c r="P484" i="15"/>
  <c r="V483" i="15"/>
  <c r="U483" i="15"/>
  <c r="T483" i="15"/>
  <c r="P483" i="15"/>
  <c r="V482" i="15"/>
  <c r="U482" i="15"/>
  <c r="T482" i="15"/>
  <c r="P482" i="15"/>
  <c r="V481" i="15"/>
  <c r="U481" i="15"/>
  <c r="T481" i="15"/>
  <c r="P481" i="15"/>
  <c r="V480" i="15"/>
  <c r="U480" i="15"/>
  <c r="T480" i="15"/>
  <c r="P480" i="15"/>
  <c r="V479" i="15"/>
  <c r="U479" i="15"/>
  <c r="T479" i="15"/>
  <c r="P479" i="15"/>
  <c r="V478" i="15"/>
  <c r="U478" i="15"/>
  <c r="T478" i="15"/>
  <c r="P478" i="15"/>
  <c r="V477" i="15"/>
  <c r="U477" i="15"/>
  <c r="T477" i="15"/>
  <c r="P477" i="15"/>
  <c r="V476" i="15"/>
  <c r="U476" i="15"/>
  <c r="T476" i="15"/>
  <c r="P476" i="15"/>
  <c r="V475" i="15"/>
  <c r="U475" i="15"/>
  <c r="T475" i="15"/>
  <c r="P475" i="15"/>
  <c r="V474" i="15"/>
  <c r="U474" i="15"/>
  <c r="T474" i="15"/>
  <c r="P474" i="15"/>
  <c r="V473" i="15"/>
  <c r="U473" i="15"/>
  <c r="T473" i="15"/>
  <c r="P473" i="15"/>
  <c r="V472" i="15"/>
  <c r="U472" i="15"/>
  <c r="T472" i="15"/>
  <c r="P472" i="15"/>
  <c r="V471" i="15"/>
  <c r="U471" i="15"/>
  <c r="T471" i="15"/>
  <c r="P471" i="15"/>
  <c r="V470" i="15"/>
  <c r="U470" i="15"/>
  <c r="T470" i="15"/>
  <c r="P470" i="15"/>
  <c r="V469" i="15"/>
  <c r="U469" i="15"/>
  <c r="T469" i="15"/>
  <c r="P469" i="15"/>
  <c r="V468" i="15"/>
  <c r="U468" i="15"/>
  <c r="T468" i="15"/>
  <c r="P468" i="15"/>
  <c r="V467" i="15"/>
  <c r="U467" i="15"/>
  <c r="T467" i="15"/>
  <c r="P467" i="15"/>
  <c r="V466" i="15"/>
  <c r="U466" i="15"/>
  <c r="T466" i="15"/>
  <c r="P466" i="15"/>
  <c r="V465" i="15"/>
  <c r="U465" i="15"/>
  <c r="T465" i="15"/>
  <c r="P465" i="15"/>
  <c r="V464" i="15"/>
  <c r="U464" i="15"/>
  <c r="T464" i="15"/>
  <c r="P464" i="15"/>
  <c r="V463" i="15"/>
  <c r="U463" i="15"/>
  <c r="T463" i="15"/>
  <c r="P463" i="15"/>
  <c r="V462" i="15"/>
  <c r="U462" i="15"/>
  <c r="T462" i="15"/>
  <c r="P462" i="15"/>
  <c r="V461" i="15"/>
  <c r="U461" i="15"/>
  <c r="T461" i="15"/>
  <c r="P461" i="15"/>
  <c r="V460" i="15"/>
  <c r="U460" i="15"/>
  <c r="T460" i="15"/>
  <c r="P460" i="15"/>
  <c r="V459" i="15"/>
  <c r="U459" i="15"/>
  <c r="T459" i="15"/>
  <c r="P459" i="15"/>
  <c r="V458" i="15"/>
  <c r="U458" i="15"/>
  <c r="T458" i="15"/>
  <c r="P458" i="15"/>
  <c r="V457" i="15"/>
  <c r="U457" i="15"/>
  <c r="T457" i="15"/>
  <c r="P457" i="15"/>
  <c r="V456" i="15"/>
  <c r="U456" i="15"/>
  <c r="T456" i="15"/>
  <c r="P456" i="15"/>
  <c r="V455" i="15"/>
  <c r="U455" i="15"/>
  <c r="T455" i="15"/>
  <c r="P455" i="15"/>
  <c r="V454" i="15"/>
  <c r="U454" i="15"/>
  <c r="T454" i="15"/>
  <c r="P454" i="15"/>
  <c r="V453" i="15"/>
  <c r="U453" i="15"/>
  <c r="T453" i="15"/>
  <c r="P453" i="15"/>
  <c r="V452" i="15"/>
  <c r="U452" i="15"/>
  <c r="T452" i="15"/>
  <c r="P452" i="15"/>
  <c r="V451" i="15"/>
  <c r="U451" i="15"/>
  <c r="T451" i="15"/>
  <c r="P451" i="15"/>
  <c r="V450" i="15"/>
  <c r="U450" i="15"/>
  <c r="T450" i="15"/>
  <c r="P450" i="15"/>
  <c r="V449" i="15"/>
  <c r="U449" i="15"/>
  <c r="T449" i="15"/>
  <c r="P449" i="15"/>
  <c r="V448" i="15"/>
  <c r="U448" i="15"/>
  <c r="T448" i="15"/>
  <c r="P448" i="15"/>
  <c r="V447" i="15"/>
  <c r="U447" i="15"/>
  <c r="T447" i="15"/>
  <c r="P447" i="15"/>
  <c r="V446" i="15"/>
  <c r="U446" i="15"/>
  <c r="T446" i="15"/>
  <c r="P446" i="15"/>
  <c r="V445" i="15"/>
  <c r="U445" i="15"/>
  <c r="T445" i="15"/>
  <c r="P445" i="15"/>
  <c r="V444" i="15"/>
  <c r="U444" i="15"/>
  <c r="T444" i="15"/>
  <c r="P444" i="15"/>
  <c r="V443" i="15"/>
  <c r="U443" i="15"/>
  <c r="T443" i="15"/>
  <c r="P443" i="15"/>
  <c r="V442" i="15"/>
  <c r="U442" i="15"/>
  <c r="T442" i="15"/>
  <c r="P442" i="15"/>
  <c r="V441" i="15"/>
  <c r="U441" i="15"/>
  <c r="T441" i="15"/>
  <c r="P441" i="15"/>
  <c r="V440" i="15"/>
  <c r="U440" i="15"/>
  <c r="T440" i="15"/>
  <c r="P440" i="15"/>
  <c r="V439" i="15"/>
  <c r="U439" i="15"/>
  <c r="T439" i="15"/>
  <c r="P439" i="15"/>
  <c r="V438" i="15"/>
  <c r="U438" i="15"/>
  <c r="T438" i="15"/>
  <c r="P438" i="15"/>
  <c r="V437" i="15"/>
  <c r="U437" i="15"/>
  <c r="T437" i="15"/>
  <c r="P437" i="15"/>
  <c r="V436" i="15"/>
  <c r="U436" i="15"/>
  <c r="T436" i="15"/>
  <c r="P436" i="15"/>
  <c r="V435" i="15"/>
  <c r="U435" i="15"/>
  <c r="T435" i="15"/>
  <c r="P435" i="15"/>
  <c r="V434" i="15"/>
  <c r="U434" i="15"/>
  <c r="T434" i="15"/>
  <c r="P434" i="15"/>
  <c r="V433" i="15"/>
  <c r="U433" i="15"/>
  <c r="T433" i="15"/>
  <c r="P433" i="15"/>
  <c r="V432" i="15"/>
  <c r="U432" i="15"/>
  <c r="T432" i="15"/>
  <c r="P432" i="15"/>
  <c r="V431" i="15"/>
  <c r="U431" i="15"/>
  <c r="T431" i="15"/>
  <c r="P431" i="15"/>
  <c r="V430" i="15"/>
  <c r="U430" i="15"/>
  <c r="T430" i="15"/>
  <c r="P430" i="15"/>
  <c r="V429" i="15"/>
  <c r="U429" i="15"/>
  <c r="T429" i="15"/>
  <c r="P429" i="15"/>
  <c r="V428" i="15"/>
  <c r="U428" i="15"/>
  <c r="T428" i="15"/>
  <c r="P428" i="15"/>
  <c r="V427" i="15"/>
  <c r="U427" i="15"/>
  <c r="T427" i="15"/>
  <c r="P427" i="15"/>
  <c r="V426" i="15"/>
  <c r="U426" i="15"/>
  <c r="T426" i="15"/>
  <c r="P426" i="15"/>
  <c r="V425" i="15"/>
  <c r="U425" i="15"/>
  <c r="T425" i="15"/>
  <c r="P425" i="15"/>
  <c r="V424" i="15"/>
  <c r="U424" i="15"/>
  <c r="T424" i="15"/>
  <c r="P424" i="15"/>
  <c r="V423" i="15"/>
  <c r="U423" i="15"/>
  <c r="T423" i="15"/>
  <c r="P423" i="15"/>
  <c r="V422" i="15"/>
  <c r="U422" i="15"/>
  <c r="T422" i="15"/>
  <c r="P422" i="15"/>
  <c r="V421" i="15"/>
  <c r="U421" i="15"/>
  <c r="T421" i="15"/>
  <c r="P421" i="15"/>
  <c r="V420" i="15"/>
  <c r="U420" i="15"/>
  <c r="T420" i="15"/>
  <c r="P420" i="15"/>
  <c r="V419" i="15"/>
  <c r="U419" i="15"/>
  <c r="T419" i="15"/>
  <c r="P419" i="15"/>
  <c r="V418" i="15"/>
  <c r="U418" i="15"/>
  <c r="T418" i="15"/>
  <c r="P418" i="15"/>
  <c r="V417" i="15"/>
  <c r="U417" i="15"/>
  <c r="T417" i="15"/>
  <c r="P417" i="15"/>
  <c r="V416" i="15"/>
  <c r="U416" i="15"/>
  <c r="T416" i="15"/>
  <c r="P416" i="15"/>
  <c r="V415" i="15"/>
  <c r="U415" i="15"/>
  <c r="T415" i="15"/>
  <c r="P415" i="15"/>
  <c r="V414" i="15"/>
  <c r="U414" i="15"/>
  <c r="T414" i="15"/>
  <c r="P414" i="15"/>
  <c r="V413" i="15"/>
  <c r="U413" i="15"/>
  <c r="T413" i="15"/>
  <c r="P413" i="15"/>
  <c r="V412" i="15"/>
  <c r="U412" i="15"/>
  <c r="T412" i="15"/>
  <c r="P412" i="15"/>
  <c r="V411" i="15"/>
  <c r="U411" i="15"/>
  <c r="T411" i="15"/>
  <c r="P411" i="15"/>
  <c r="V410" i="15"/>
  <c r="U410" i="15"/>
  <c r="T410" i="15"/>
  <c r="P410" i="15"/>
  <c r="V409" i="15"/>
  <c r="U409" i="15"/>
  <c r="T409" i="15"/>
  <c r="P409" i="15"/>
  <c r="V408" i="15"/>
  <c r="U408" i="15"/>
  <c r="T408" i="15"/>
  <c r="P408" i="15"/>
  <c r="V407" i="15"/>
  <c r="U407" i="15"/>
  <c r="T407" i="15"/>
  <c r="P407" i="15"/>
  <c r="V406" i="15"/>
  <c r="U406" i="15"/>
  <c r="T406" i="15"/>
  <c r="P406" i="15"/>
  <c r="V405" i="15"/>
  <c r="U405" i="15"/>
  <c r="T405" i="15"/>
  <c r="P405" i="15"/>
  <c r="V404" i="15"/>
  <c r="U404" i="15"/>
  <c r="T404" i="15"/>
  <c r="P404" i="15"/>
  <c r="V403" i="15"/>
  <c r="U403" i="15"/>
  <c r="T403" i="15"/>
  <c r="P403" i="15"/>
  <c r="V402" i="15"/>
  <c r="U402" i="15"/>
  <c r="T402" i="15"/>
  <c r="P402" i="15"/>
  <c r="V401" i="15"/>
  <c r="U401" i="15"/>
  <c r="T401" i="15"/>
  <c r="P401" i="15"/>
  <c r="V400" i="15"/>
  <c r="U400" i="15"/>
  <c r="T400" i="15"/>
  <c r="P400" i="15"/>
  <c r="V399" i="15"/>
  <c r="U399" i="15"/>
  <c r="T399" i="15"/>
  <c r="P399" i="15"/>
  <c r="V398" i="15"/>
  <c r="U398" i="15"/>
  <c r="T398" i="15"/>
  <c r="P398" i="15"/>
  <c r="V397" i="15"/>
  <c r="U397" i="15"/>
  <c r="T397" i="15"/>
  <c r="P397" i="15"/>
  <c r="V396" i="15"/>
  <c r="U396" i="15"/>
  <c r="T396" i="15"/>
  <c r="P396" i="15"/>
  <c r="V395" i="15"/>
  <c r="U395" i="15"/>
  <c r="T395" i="15"/>
  <c r="P395" i="15"/>
  <c r="V394" i="15"/>
  <c r="U394" i="15"/>
  <c r="T394" i="15"/>
  <c r="P394" i="15"/>
  <c r="V393" i="15"/>
  <c r="U393" i="15"/>
  <c r="T393" i="15"/>
  <c r="P393" i="15"/>
  <c r="V392" i="15"/>
  <c r="U392" i="15"/>
  <c r="T392" i="15"/>
  <c r="P392" i="15"/>
  <c r="V391" i="15"/>
  <c r="U391" i="15"/>
  <c r="T391" i="15"/>
  <c r="P391" i="15"/>
  <c r="V390" i="15"/>
  <c r="U390" i="15"/>
  <c r="T390" i="15"/>
  <c r="P390" i="15"/>
  <c r="V389" i="15"/>
  <c r="U389" i="15"/>
  <c r="T389" i="15"/>
  <c r="P389" i="15"/>
  <c r="V388" i="15"/>
  <c r="U388" i="15"/>
  <c r="T388" i="15"/>
  <c r="P388" i="15"/>
  <c r="V387" i="15"/>
  <c r="U387" i="15"/>
  <c r="T387" i="15"/>
  <c r="P387" i="15"/>
  <c r="V386" i="15"/>
  <c r="U386" i="15"/>
  <c r="T386" i="15"/>
  <c r="P386" i="15"/>
  <c r="V385" i="15"/>
  <c r="U385" i="15"/>
  <c r="T385" i="15"/>
  <c r="P385" i="15"/>
  <c r="V384" i="15"/>
  <c r="U384" i="15"/>
  <c r="T384" i="15"/>
  <c r="P384" i="15"/>
  <c r="V383" i="15"/>
  <c r="U383" i="15"/>
  <c r="T383" i="15"/>
  <c r="P383" i="15"/>
  <c r="V382" i="15"/>
  <c r="U382" i="15"/>
  <c r="T382" i="15"/>
  <c r="P382" i="15"/>
  <c r="V381" i="15"/>
  <c r="U381" i="15"/>
  <c r="T381" i="15"/>
  <c r="P381" i="15"/>
  <c r="V380" i="15"/>
  <c r="U380" i="15"/>
  <c r="T380" i="15"/>
  <c r="P380" i="15"/>
  <c r="V379" i="15"/>
  <c r="U379" i="15"/>
  <c r="T379" i="15"/>
  <c r="P379" i="15"/>
  <c r="V378" i="15"/>
  <c r="U378" i="15"/>
  <c r="T378" i="15"/>
  <c r="P378" i="15"/>
  <c r="V377" i="15"/>
  <c r="U377" i="15"/>
  <c r="T377" i="15"/>
  <c r="P377" i="15"/>
  <c r="V376" i="15"/>
  <c r="U376" i="15"/>
  <c r="T376" i="15"/>
  <c r="P376" i="15"/>
  <c r="V375" i="15"/>
  <c r="U375" i="15"/>
  <c r="T375" i="15"/>
  <c r="P375" i="15"/>
  <c r="V374" i="15"/>
  <c r="U374" i="15"/>
  <c r="T374" i="15"/>
  <c r="P374" i="15"/>
  <c r="V373" i="15"/>
  <c r="U373" i="15"/>
  <c r="T373" i="15"/>
  <c r="P373" i="15"/>
  <c r="V372" i="15"/>
  <c r="U372" i="15"/>
  <c r="T372" i="15"/>
  <c r="P372" i="15"/>
  <c r="V371" i="15"/>
  <c r="U371" i="15"/>
  <c r="T371" i="15"/>
  <c r="P371" i="15"/>
  <c r="V370" i="15"/>
  <c r="U370" i="15"/>
  <c r="T370" i="15"/>
  <c r="P370" i="15"/>
  <c r="V369" i="15"/>
  <c r="U369" i="15"/>
  <c r="T369" i="15"/>
  <c r="P369" i="15"/>
  <c r="V368" i="15"/>
  <c r="U368" i="15"/>
  <c r="T368" i="15"/>
  <c r="P368" i="15"/>
  <c r="V367" i="15"/>
  <c r="U367" i="15"/>
  <c r="T367" i="15"/>
  <c r="P367" i="15"/>
  <c r="V366" i="15"/>
  <c r="U366" i="15"/>
  <c r="T366" i="15"/>
  <c r="P366" i="15"/>
  <c r="V365" i="15"/>
  <c r="U365" i="15"/>
  <c r="T365" i="15"/>
  <c r="P365" i="15"/>
  <c r="V364" i="15"/>
  <c r="U364" i="15"/>
  <c r="T364" i="15"/>
  <c r="P364" i="15"/>
  <c r="V363" i="15"/>
  <c r="U363" i="15"/>
  <c r="T363" i="15"/>
  <c r="P363" i="15"/>
  <c r="V362" i="15"/>
  <c r="U362" i="15"/>
  <c r="T362" i="15"/>
  <c r="P362" i="15"/>
  <c r="V361" i="15"/>
  <c r="U361" i="15"/>
  <c r="T361" i="15"/>
  <c r="P361" i="15"/>
  <c r="V360" i="15"/>
  <c r="U360" i="15"/>
  <c r="T360" i="15"/>
  <c r="P360" i="15"/>
  <c r="V359" i="15"/>
  <c r="U359" i="15"/>
  <c r="T359" i="15"/>
  <c r="P359" i="15"/>
  <c r="V358" i="15"/>
  <c r="U358" i="15"/>
  <c r="T358" i="15"/>
  <c r="P358" i="15"/>
  <c r="V357" i="15"/>
  <c r="U357" i="15"/>
  <c r="T357" i="15"/>
  <c r="P357" i="15"/>
  <c r="V356" i="15"/>
  <c r="U356" i="15"/>
  <c r="T356" i="15"/>
  <c r="P356" i="15"/>
  <c r="V355" i="15"/>
  <c r="U355" i="15"/>
  <c r="T355" i="15"/>
  <c r="P355" i="15"/>
  <c r="V354" i="15"/>
  <c r="U354" i="15"/>
  <c r="T354" i="15"/>
  <c r="P354" i="15"/>
  <c r="V353" i="15"/>
  <c r="U353" i="15"/>
  <c r="T353" i="15"/>
  <c r="P353" i="15"/>
  <c r="V352" i="15"/>
  <c r="U352" i="15"/>
  <c r="T352" i="15"/>
  <c r="P352" i="15"/>
  <c r="V351" i="15"/>
  <c r="U351" i="15"/>
  <c r="T351" i="15"/>
  <c r="P351" i="15"/>
  <c r="V350" i="15"/>
  <c r="U350" i="15"/>
  <c r="T350" i="15"/>
  <c r="P350" i="15"/>
  <c r="V349" i="15"/>
  <c r="U349" i="15"/>
  <c r="T349" i="15"/>
  <c r="P349" i="15"/>
  <c r="V348" i="15"/>
  <c r="U348" i="15"/>
  <c r="T348" i="15"/>
  <c r="P348" i="15"/>
  <c r="V347" i="15"/>
  <c r="U347" i="15"/>
  <c r="T347" i="15"/>
  <c r="P347" i="15"/>
  <c r="V346" i="15"/>
  <c r="U346" i="15"/>
  <c r="T346" i="15"/>
  <c r="P346" i="15"/>
  <c r="V345" i="15"/>
  <c r="U345" i="15"/>
  <c r="T345" i="15"/>
  <c r="P345" i="15"/>
  <c r="V344" i="15"/>
  <c r="U344" i="15"/>
  <c r="T344" i="15"/>
  <c r="P344" i="15"/>
  <c r="V343" i="15"/>
  <c r="U343" i="15"/>
  <c r="T343" i="15"/>
  <c r="P343" i="15"/>
  <c r="V342" i="15"/>
  <c r="U342" i="15"/>
  <c r="T342" i="15"/>
  <c r="P342" i="15"/>
  <c r="V341" i="15"/>
  <c r="U341" i="15"/>
  <c r="T341" i="15"/>
  <c r="P341" i="15"/>
  <c r="V340" i="15"/>
  <c r="U340" i="15"/>
  <c r="T340" i="15"/>
  <c r="P340" i="15"/>
  <c r="V339" i="15"/>
  <c r="U339" i="15"/>
  <c r="T339" i="15"/>
  <c r="P339" i="15"/>
  <c r="V338" i="15"/>
  <c r="U338" i="15"/>
  <c r="T338" i="15"/>
  <c r="P338" i="15"/>
  <c r="V337" i="15"/>
  <c r="U337" i="15"/>
  <c r="T337" i="15"/>
  <c r="P337" i="15"/>
  <c r="V336" i="15"/>
  <c r="U336" i="15"/>
  <c r="T336" i="15"/>
  <c r="P336" i="15"/>
  <c r="V335" i="15"/>
  <c r="U335" i="15"/>
  <c r="T335" i="15"/>
  <c r="P335" i="15"/>
  <c r="V334" i="15"/>
  <c r="U334" i="15"/>
  <c r="T334" i="15"/>
  <c r="P334" i="15"/>
  <c r="V333" i="15"/>
  <c r="U333" i="15"/>
  <c r="T333" i="15"/>
  <c r="P333" i="15"/>
  <c r="V332" i="15"/>
  <c r="U332" i="15"/>
  <c r="T332" i="15"/>
  <c r="P332" i="15"/>
  <c r="V331" i="15"/>
  <c r="U331" i="15"/>
  <c r="T331" i="15"/>
  <c r="P331" i="15"/>
  <c r="V330" i="15"/>
  <c r="U330" i="15"/>
  <c r="T330" i="15"/>
  <c r="P330" i="15"/>
  <c r="V329" i="15"/>
  <c r="U329" i="15"/>
  <c r="T329" i="15"/>
  <c r="P329" i="15"/>
  <c r="V328" i="15"/>
  <c r="U328" i="15"/>
  <c r="T328" i="15"/>
  <c r="P328" i="15"/>
  <c r="V327" i="15"/>
  <c r="U327" i="15"/>
  <c r="T327" i="15"/>
  <c r="P327" i="15"/>
  <c r="V326" i="15"/>
  <c r="U326" i="15"/>
  <c r="T326" i="15"/>
  <c r="P326" i="15"/>
  <c r="V325" i="15"/>
  <c r="U325" i="15"/>
  <c r="T325" i="15"/>
  <c r="P325" i="15"/>
  <c r="V324" i="15"/>
  <c r="U324" i="15"/>
  <c r="T324" i="15"/>
  <c r="P324" i="15"/>
  <c r="V323" i="15"/>
  <c r="U323" i="15"/>
  <c r="T323" i="15"/>
  <c r="P323" i="15"/>
  <c r="V322" i="15"/>
  <c r="U322" i="15"/>
  <c r="T322" i="15"/>
  <c r="P322" i="15"/>
  <c r="V321" i="15"/>
  <c r="U321" i="15"/>
  <c r="T321" i="15"/>
  <c r="P321" i="15"/>
  <c r="V320" i="15"/>
  <c r="U320" i="15"/>
  <c r="T320" i="15"/>
  <c r="P320" i="15"/>
  <c r="V319" i="15"/>
  <c r="U319" i="15"/>
  <c r="T319" i="15"/>
  <c r="P319" i="15"/>
  <c r="V318" i="15"/>
  <c r="U318" i="15"/>
  <c r="T318" i="15"/>
  <c r="P318" i="15"/>
  <c r="V317" i="15"/>
  <c r="U317" i="15"/>
  <c r="T317" i="15"/>
  <c r="P317" i="15"/>
  <c r="V316" i="15"/>
  <c r="U316" i="15"/>
  <c r="T316" i="15"/>
  <c r="P316" i="15"/>
  <c r="V315" i="15"/>
  <c r="U315" i="15"/>
  <c r="T315" i="15"/>
  <c r="P315" i="15"/>
  <c r="V314" i="15"/>
  <c r="U314" i="15"/>
  <c r="T314" i="15"/>
  <c r="P314" i="15"/>
  <c r="V313" i="15"/>
  <c r="U313" i="15"/>
  <c r="T313" i="15"/>
  <c r="P313" i="15"/>
  <c r="V312" i="15"/>
  <c r="U312" i="15"/>
  <c r="T312" i="15"/>
  <c r="P312" i="15"/>
  <c r="V311" i="15"/>
  <c r="U311" i="15"/>
  <c r="T311" i="15"/>
  <c r="P311" i="15"/>
  <c r="V310" i="15"/>
  <c r="U310" i="15"/>
  <c r="T310" i="15"/>
  <c r="P310" i="15"/>
  <c r="V309" i="15"/>
  <c r="U309" i="15"/>
  <c r="T309" i="15"/>
  <c r="P309" i="15"/>
  <c r="V308" i="15"/>
  <c r="U308" i="15"/>
  <c r="T308" i="15"/>
  <c r="P308" i="15"/>
  <c r="V307" i="15"/>
  <c r="U307" i="15"/>
  <c r="T307" i="15"/>
  <c r="P307" i="15"/>
  <c r="V306" i="15"/>
  <c r="U306" i="15"/>
  <c r="T306" i="15"/>
  <c r="P306" i="15"/>
  <c r="V305" i="15"/>
  <c r="U305" i="15"/>
  <c r="T305" i="15"/>
  <c r="P305" i="15"/>
  <c r="V304" i="15"/>
  <c r="U304" i="15"/>
  <c r="T304" i="15"/>
  <c r="P304" i="15"/>
  <c r="V303" i="15"/>
  <c r="U303" i="15"/>
  <c r="T303" i="15"/>
  <c r="P303" i="15"/>
  <c r="V302" i="15"/>
  <c r="U302" i="15"/>
  <c r="T302" i="15"/>
  <c r="P302" i="15"/>
  <c r="V301" i="15"/>
  <c r="U301" i="15"/>
  <c r="T301" i="15"/>
  <c r="P301" i="15"/>
  <c r="V300" i="15"/>
  <c r="U300" i="15"/>
  <c r="T300" i="15"/>
  <c r="P300" i="15"/>
  <c r="V299" i="15"/>
  <c r="U299" i="15"/>
  <c r="T299" i="15"/>
  <c r="P299" i="15"/>
  <c r="V298" i="15"/>
  <c r="U298" i="15"/>
  <c r="T298" i="15"/>
  <c r="P298" i="15"/>
  <c r="V297" i="15"/>
  <c r="U297" i="15"/>
  <c r="T297" i="15"/>
  <c r="P297" i="15"/>
  <c r="V296" i="15"/>
  <c r="U296" i="15"/>
  <c r="T296" i="15"/>
  <c r="P296" i="15"/>
  <c r="V295" i="15"/>
  <c r="U295" i="15"/>
  <c r="T295" i="15"/>
  <c r="P295" i="15"/>
  <c r="V294" i="15"/>
  <c r="U294" i="15"/>
  <c r="T294" i="15"/>
  <c r="P294" i="15"/>
  <c r="V293" i="15"/>
  <c r="U293" i="15"/>
  <c r="T293" i="15"/>
  <c r="P293" i="15"/>
  <c r="V292" i="15"/>
  <c r="U292" i="15"/>
  <c r="T292" i="15"/>
  <c r="P292" i="15"/>
  <c r="V291" i="15"/>
  <c r="U291" i="15"/>
  <c r="T291" i="15"/>
  <c r="P291" i="15"/>
  <c r="V290" i="15"/>
  <c r="U290" i="15"/>
  <c r="T290" i="15"/>
  <c r="P290" i="15"/>
  <c r="V289" i="15"/>
  <c r="U289" i="15"/>
  <c r="T289" i="15"/>
  <c r="P289" i="15"/>
  <c r="V288" i="15"/>
  <c r="U288" i="15"/>
  <c r="T288" i="15"/>
  <c r="P288" i="15"/>
  <c r="V287" i="15"/>
  <c r="U287" i="15"/>
  <c r="T287" i="15"/>
  <c r="P287" i="15"/>
  <c r="V286" i="15"/>
  <c r="U286" i="15"/>
  <c r="T286" i="15"/>
  <c r="P286" i="15"/>
  <c r="V285" i="15"/>
  <c r="U285" i="15"/>
  <c r="T285" i="15"/>
  <c r="P285" i="15"/>
  <c r="V284" i="15"/>
  <c r="U284" i="15"/>
  <c r="T284" i="15"/>
  <c r="P284" i="15"/>
  <c r="V283" i="15"/>
  <c r="U283" i="15"/>
  <c r="T283" i="15"/>
  <c r="P283" i="15"/>
  <c r="V282" i="15"/>
  <c r="U282" i="15"/>
  <c r="T282" i="15"/>
  <c r="P282" i="15"/>
  <c r="V281" i="15"/>
  <c r="U281" i="15"/>
  <c r="T281" i="15"/>
  <c r="P281" i="15"/>
  <c r="V280" i="15"/>
  <c r="U280" i="15"/>
  <c r="T280" i="15"/>
  <c r="P280" i="15"/>
  <c r="V279" i="15"/>
  <c r="U279" i="15"/>
  <c r="T279" i="15"/>
  <c r="P279" i="15"/>
  <c r="V278" i="15"/>
  <c r="U278" i="15"/>
  <c r="T278" i="15"/>
  <c r="P278" i="15"/>
  <c r="V277" i="15"/>
  <c r="U277" i="15"/>
  <c r="T277" i="15"/>
  <c r="P277" i="15"/>
  <c r="V276" i="15"/>
  <c r="U276" i="15"/>
  <c r="T276" i="15"/>
  <c r="P276" i="15"/>
  <c r="V275" i="15"/>
  <c r="U275" i="15"/>
  <c r="T275" i="15"/>
  <c r="P275" i="15"/>
  <c r="V274" i="15"/>
  <c r="U274" i="15"/>
  <c r="T274" i="15"/>
  <c r="P274" i="15"/>
  <c r="V273" i="15"/>
  <c r="U273" i="15"/>
  <c r="T273" i="15"/>
  <c r="P273" i="15"/>
  <c r="V272" i="15"/>
  <c r="U272" i="15"/>
  <c r="T272" i="15"/>
  <c r="P272" i="15"/>
  <c r="V271" i="15"/>
  <c r="U271" i="15"/>
  <c r="T271" i="15"/>
  <c r="P271" i="15"/>
  <c r="V270" i="15"/>
  <c r="U270" i="15"/>
  <c r="T270" i="15"/>
  <c r="P270" i="15"/>
  <c r="V269" i="15"/>
  <c r="U269" i="15"/>
  <c r="T269" i="15"/>
  <c r="P269" i="15"/>
  <c r="V268" i="15"/>
  <c r="U268" i="15"/>
  <c r="T268" i="15"/>
  <c r="P268" i="15"/>
  <c r="V267" i="15"/>
  <c r="U267" i="15"/>
  <c r="T267" i="15"/>
  <c r="P267" i="15"/>
  <c r="V266" i="15"/>
  <c r="U266" i="15"/>
  <c r="T266" i="15"/>
  <c r="P266" i="15"/>
  <c r="V265" i="15"/>
  <c r="U265" i="15"/>
  <c r="T265" i="15"/>
  <c r="P265" i="15"/>
  <c r="V264" i="15"/>
  <c r="U264" i="15"/>
  <c r="T264" i="15"/>
  <c r="P264" i="15"/>
  <c r="V263" i="15"/>
  <c r="U263" i="15"/>
  <c r="T263" i="15"/>
  <c r="P263" i="15"/>
  <c r="V262" i="15"/>
  <c r="U262" i="15"/>
  <c r="T262" i="15"/>
  <c r="P262" i="15"/>
  <c r="V261" i="15"/>
  <c r="U261" i="15"/>
  <c r="T261" i="15"/>
  <c r="P261" i="15"/>
  <c r="V260" i="15"/>
  <c r="U260" i="15"/>
  <c r="T260" i="15"/>
  <c r="P260" i="15"/>
  <c r="V259" i="15"/>
  <c r="U259" i="15"/>
  <c r="T259" i="15"/>
  <c r="P259" i="15"/>
  <c r="V258" i="15"/>
  <c r="U258" i="15"/>
  <c r="T258" i="15"/>
  <c r="P258" i="15"/>
  <c r="V257" i="15"/>
  <c r="U257" i="15"/>
  <c r="T257" i="15"/>
  <c r="P257" i="15"/>
  <c r="V256" i="15"/>
  <c r="U256" i="15"/>
  <c r="T256" i="15"/>
  <c r="P256" i="15"/>
  <c r="V255" i="15"/>
  <c r="U255" i="15"/>
  <c r="T255" i="15"/>
  <c r="P255" i="15"/>
  <c r="V254" i="15"/>
  <c r="U254" i="15"/>
  <c r="T254" i="15"/>
  <c r="P254" i="15"/>
  <c r="V253" i="15"/>
  <c r="U253" i="15"/>
  <c r="T253" i="15"/>
  <c r="P253" i="15"/>
  <c r="V252" i="15"/>
  <c r="U252" i="15"/>
  <c r="T252" i="15"/>
  <c r="P252" i="15"/>
  <c r="V251" i="15"/>
  <c r="U251" i="15"/>
  <c r="T251" i="15"/>
  <c r="P251" i="15"/>
  <c r="V250" i="15"/>
  <c r="U250" i="15"/>
  <c r="T250" i="15"/>
  <c r="P250" i="15"/>
  <c r="V249" i="15"/>
  <c r="U249" i="15"/>
  <c r="T249" i="15"/>
  <c r="P249" i="15"/>
  <c r="V248" i="15"/>
  <c r="U248" i="15"/>
  <c r="T248" i="15"/>
  <c r="P248" i="15"/>
  <c r="V247" i="15"/>
  <c r="U247" i="15"/>
  <c r="T247" i="15"/>
  <c r="P247" i="15"/>
  <c r="V246" i="15"/>
  <c r="U246" i="15"/>
  <c r="T246" i="15"/>
  <c r="P246" i="15"/>
  <c r="V245" i="15"/>
  <c r="U245" i="15"/>
  <c r="T245" i="15"/>
  <c r="P245" i="15"/>
  <c r="V244" i="15"/>
  <c r="U244" i="15"/>
  <c r="T244" i="15"/>
  <c r="P244" i="15"/>
  <c r="V243" i="15"/>
  <c r="U243" i="15"/>
  <c r="T243" i="15"/>
  <c r="P243" i="15"/>
  <c r="V242" i="15"/>
  <c r="U242" i="15"/>
  <c r="T242" i="15"/>
  <c r="P242" i="15"/>
  <c r="V241" i="15"/>
  <c r="U241" i="15"/>
  <c r="T241" i="15"/>
  <c r="P241" i="15"/>
  <c r="V240" i="15"/>
  <c r="U240" i="15"/>
  <c r="T240" i="15"/>
  <c r="P240" i="15"/>
  <c r="V239" i="15"/>
  <c r="U239" i="15"/>
  <c r="T239" i="15"/>
  <c r="P239" i="15"/>
  <c r="V238" i="15"/>
  <c r="U238" i="15"/>
  <c r="T238" i="15"/>
  <c r="P238" i="15"/>
  <c r="V237" i="15"/>
  <c r="U237" i="15"/>
  <c r="T237" i="15"/>
  <c r="P237" i="15"/>
  <c r="V236" i="15"/>
  <c r="U236" i="15"/>
  <c r="T236" i="15"/>
  <c r="P236" i="15"/>
  <c r="V235" i="15"/>
  <c r="U235" i="15"/>
  <c r="T235" i="15"/>
  <c r="P235" i="15"/>
  <c r="V234" i="15"/>
  <c r="U234" i="15"/>
  <c r="T234" i="15"/>
  <c r="P234" i="15"/>
  <c r="V233" i="15"/>
  <c r="U233" i="15"/>
  <c r="T233" i="15"/>
  <c r="P233" i="15"/>
  <c r="V232" i="15"/>
  <c r="U232" i="15"/>
  <c r="T232" i="15"/>
  <c r="P232" i="15"/>
  <c r="V231" i="15"/>
  <c r="U231" i="15"/>
  <c r="T231" i="15"/>
  <c r="P231" i="15"/>
  <c r="V230" i="15"/>
  <c r="U230" i="15"/>
  <c r="T230" i="15"/>
  <c r="P230" i="15"/>
  <c r="V229" i="15"/>
  <c r="U229" i="15"/>
  <c r="T229" i="15"/>
  <c r="P229" i="15"/>
  <c r="V228" i="15"/>
  <c r="U228" i="15"/>
  <c r="T228" i="15"/>
  <c r="P228" i="15"/>
  <c r="V227" i="15"/>
  <c r="U227" i="15"/>
  <c r="T227" i="15"/>
  <c r="P227" i="15"/>
  <c r="V226" i="15"/>
  <c r="U226" i="15"/>
  <c r="T226" i="15"/>
  <c r="P226" i="15"/>
  <c r="V225" i="15"/>
  <c r="U225" i="15"/>
  <c r="T225" i="15"/>
  <c r="P225" i="15"/>
  <c r="V224" i="15"/>
  <c r="U224" i="15"/>
  <c r="T224" i="15"/>
  <c r="P224" i="15"/>
  <c r="V223" i="15"/>
  <c r="U223" i="15"/>
  <c r="T223" i="15"/>
  <c r="P223" i="15"/>
  <c r="V222" i="15"/>
  <c r="U222" i="15"/>
  <c r="T222" i="15"/>
  <c r="P222" i="15"/>
  <c r="V221" i="15"/>
  <c r="U221" i="15"/>
  <c r="T221" i="15"/>
  <c r="P221" i="15"/>
  <c r="V220" i="15"/>
  <c r="U220" i="15"/>
  <c r="T220" i="15"/>
  <c r="P220" i="15"/>
  <c r="V219" i="15"/>
  <c r="U219" i="15"/>
  <c r="T219" i="15"/>
  <c r="P219" i="15"/>
  <c r="V218" i="15"/>
  <c r="U218" i="15"/>
  <c r="T218" i="15"/>
  <c r="P218" i="15"/>
  <c r="V217" i="15"/>
  <c r="U217" i="15"/>
  <c r="T217" i="15"/>
  <c r="P217" i="15"/>
  <c r="V216" i="15"/>
  <c r="U216" i="15"/>
  <c r="T216" i="15"/>
  <c r="P216" i="15"/>
  <c r="V215" i="15"/>
  <c r="U215" i="15"/>
  <c r="T215" i="15"/>
  <c r="P215" i="15"/>
  <c r="V214" i="15"/>
  <c r="U214" i="15"/>
  <c r="T214" i="15"/>
  <c r="P214" i="15"/>
  <c r="V213" i="15"/>
  <c r="U213" i="15"/>
  <c r="T213" i="15"/>
  <c r="P213" i="15"/>
  <c r="V212" i="15"/>
  <c r="U212" i="15"/>
  <c r="T212" i="15"/>
  <c r="P212" i="15"/>
  <c r="V211" i="15"/>
  <c r="U211" i="15"/>
  <c r="T211" i="15"/>
  <c r="P211" i="15"/>
  <c r="V210" i="15"/>
  <c r="U210" i="15"/>
  <c r="T210" i="15"/>
  <c r="P210" i="15"/>
  <c r="V209" i="15"/>
  <c r="U209" i="15"/>
  <c r="T209" i="15"/>
  <c r="P209" i="15"/>
  <c r="V208" i="15"/>
  <c r="U208" i="15"/>
  <c r="T208" i="15"/>
  <c r="P208" i="15"/>
  <c r="V207" i="15"/>
  <c r="U207" i="15"/>
  <c r="T207" i="15"/>
  <c r="P207" i="15"/>
  <c r="V206" i="15"/>
  <c r="U206" i="15"/>
  <c r="T206" i="15"/>
  <c r="P206" i="15"/>
  <c r="V205" i="15"/>
  <c r="U205" i="15"/>
  <c r="T205" i="15"/>
  <c r="P205" i="15"/>
  <c r="V204" i="15"/>
  <c r="U204" i="15"/>
  <c r="T204" i="15"/>
  <c r="P204" i="15"/>
  <c r="V203" i="15"/>
  <c r="U203" i="15"/>
  <c r="T203" i="15"/>
  <c r="P203" i="15"/>
  <c r="V202" i="15"/>
  <c r="U202" i="15"/>
  <c r="T202" i="15"/>
  <c r="P202" i="15"/>
  <c r="V201" i="15"/>
  <c r="U201" i="15"/>
  <c r="T201" i="15"/>
  <c r="P201" i="15"/>
  <c r="V200" i="15"/>
  <c r="U200" i="15"/>
  <c r="T200" i="15"/>
  <c r="P200" i="15"/>
  <c r="V199" i="15"/>
  <c r="U199" i="15"/>
  <c r="T199" i="15"/>
  <c r="P199" i="15"/>
  <c r="V198" i="15"/>
  <c r="U198" i="15"/>
  <c r="T198" i="15"/>
  <c r="P198" i="15"/>
  <c r="V197" i="15"/>
  <c r="U197" i="15"/>
  <c r="T197" i="15"/>
  <c r="P197" i="15"/>
  <c r="V196" i="15"/>
  <c r="U196" i="15"/>
  <c r="T196" i="15"/>
  <c r="P196" i="15"/>
  <c r="V195" i="15"/>
  <c r="U195" i="15"/>
  <c r="T195" i="15"/>
  <c r="P195" i="15"/>
  <c r="V194" i="15"/>
  <c r="U194" i="15"/>
  <c r="T194" i="15"/>
  <c r="P194" i="15"/>
  <c r="V193" i="15"/>
  <c r="U193" i="15"/>
  <c r="T193" i="15"/>
  <c r="P193" i="15"/>
  <c r="V192" i="15"/>
  <c r="U192" i="15"/>
  <c r="T192" i="15"/>
  <c r="P192" i="15"/>
  <c r="V191" i="15"/>
  <c r="U191" i="15"/>
  <c r="T191" i="15"/>
  <c r="P191" i="15"/>
  <c r="V190" i="15"/>
  <c r="U190" i="15"/>
  <c r="T190" i="15"/>
  <c r="P190" i="15"/>
  <c r="V189" i="15"/>
  <c r="U189" i="15"/>
  <c r="T189" i="15"/>
  <c r="P189" i="15"/>
  <c r="V188" i="15"/>
  <c r="U188" i="15"/>
  <c r="T188" i="15"/>
  <c r="P188" i="15"/>
  <c r="V187" i="15"/>
  <c r="U187" i="15"/>
  <c r="T187" i="15"/>
  <c r="P187" i="15"/>
  <c r="V186" i="15"/>
  <c r="U186" i="15"/>
  <c r="T186" i="15"/>
  <c r="P186" i="15"/>
  <c r="V185" i="15"/>
  <c r="U185" i="15"/>
  <c r="T185" i="15"/>
  <c r="P185" i="15"/>
  <c r="V184" i="15"/>
  <c r="U184" i="15"/>
  <c r="T184" i="15"/>
  <c r="P184" i="15"/>
  <c r="V183" i="15"/>
  <c r="U183" i="15"/>
  <c r="T183" i="15"/>
  <c r="P183" i="15"/>
  <c r="V182" i="15"/>
  <c r="U182" i="15"/>
  <c r="T182" i="15"/>
  <c r="P182" i="15"/>
  <c r="V181" i="15"/>
  <c r="U181" i="15"/>
  <c r="T181" i="15"/>
  <c r="P181" i="15"/>
  <c r="V180" i="15"/>
  <c r="U180" i="15"/>
  <c r="T180" i="15"/>
  <c r="P180" i="15"/>
  <c r="V179" i="15"/>
  <c r="U179" i="15"/>
  <c r="T179" i="15"/>
  <c r="P179" i="15"/>
  <c r="V178" i="15"/>
  <c r="U178" i="15"/>
  <c r="T178" i="15"/>
  <c r="P178" i="15"/>
  <c r="V177" i="15"/>
  <c r="U177" i="15"/>
  <c r="T177" i="15"/>
  <c r="P177" i="15"/>
  <c r="V176" i="15"/>
  <c r="U176" i="15"/>
  <c r="T176" i="15"/>
  <c r="P176" i="15"/>
  <c r="V175" i="15"/>
  <c r="U175" i="15"/>
  <c r="T175" i="15"/>
  <c r="P175" i="15"/>
  <c r="V174" i="15"/>
  <c r="U174" i="15"/>
  <c r="T174" i="15"/>
  <c r="P174" i="15"/>
  <c r="V173" i="15"/>
  <c r="U173" i="15"/>
  <c r="T173" i="15"/>
  <c r="P173" i="15"/>
  <c r="V172" i="15"/>
  <c r="U172" i="15"/>
  <c r="T172" i="15"/>
  <c r="P172" i="15"/>
  <c r="V171" i="15"/>
  <c r="U171" i="15"/>
  <c r="T171" i="15"/>
  <c r="P171" i="15"/>
  <c r="V170" i="15"/>
  <c r="U170" i="15"/>
  <c r="T170" i="15"/>
  <c r="P170" i="15"/>
  <c r="V169" i="15"/>
  <c r="U169" i="15"/>
  <c r="T169" i="15"/>
  <c r="P169" i="15"/>
  <c r="V168" i="15"/>
  <c r="U168" i="15"/>
  <c r="T168" i="15"/>
  <c r="P168" i="15"/>
  <c r="V167" i="15"/>
  <c r="U167" i="15"/>
  <c r="T167" i="15"/>
  <c r="P167" i="15"/>
  <c r="V166" i="15"/>
  <c r="U166" i="15"/>
  <c r="T166" i="15"/>
  <c r="P166" i="15"/>
  <c r="V165" i="15"/>
  <c r="U165" i="15"/>
  <c r="T165" i="15"/>
  <c r="P165" i="15"/>
  <c r="V164" i="15"/>
  <c r="U164" i="15"/>
  <c r="T164" i="15"/>
  <c r="P164" i="15"/>
  <c r="V163" i="15"/>
  <c r="U163" i="15"/>
  <c r="T163" i="15"/>
  <c r="P163" i="15"/>
  <c r="V162" i="15"/>
  <c r="U162" i="15"/>
  <c r="T162" i="15"/>
  <c r="P162" i="15"/>
  <c r="V161" i="15"/>
  <c r="U161" i="15"/>
  <c r="T161" i="15"/>
  <c r="P161" i="15"/>
  <c r="V160" i="15"/>
  <c r="U160" i="15"/>
  <c r="T160" i="15"/>
  <c r="P160" i="15"/>
  <c r="V159" i="15"/>
  <c r="U159" i="15"/>
  <c r="T159" i="15"/>
  <c r="P159" i="15"/>
  <c r="V158" i="15"/>
  <c r="U158" i="15"/>
  <c r="T158" i="15"/>
  <c r="P158" i="15"/>
  <c r="V157" i="15"/>
  <c r="U157" i="15"/>
  <c r="T157" i="15"/>
  <c r="P157" i="15"/>
  <c r="V156" i="15"/>
  <c r="U156" i="15"/>
  <c r="T156" i="15"/>
  <c r="P156" i="15"/>
  <c r="V155" i="15"/>
  <c r="U155" i="15"/>
  <c r="T155" i="15"/>
  <c r="P155" i="15"/>
  <c r="V154" i="15"/>
  <c r="U154" i="15"/>
  <c r="T154" i="15"/>
  <c r="P154" i="15"/>
  <c r="V153" i="15"/>
  <c r="U153" i="15"/>
  <c r="T153" i="15"/>
  <c r="P153" i="15"/>
  <c r="V152" i="15"/>
  <c r="U152" i="15"/>
  <c r="T152" i="15"/>
  <c r="P152" i="15"/>
  <c r="V151" i="15"/>
  <c r="U151" i="15"/>
  <c r="T151" i="15"/>
  <c r="P151" i="15"/>
  <c r="V150" i="15"/>
  <c r="U150" i="15"/>
  <c r="T150" i="15"/>
  <c r="P150" i="15"/>
  <c r="V149" i="15"/>
  <c r="U149" i="15"/>
  <c r="T149" i="15"/>
  <c r="P149" i="15"/>
  <c r="V148" i="15"/>
  <c r="U148" i="15"/>
  <c r="T148" i="15"/>
  <c r="P148" i="15"/>
  <c r="V147" i="15"/>
  <c r="U147" i="15"/>
  <c r="T147" i="15"/>
  <c r="P147" i="15"/>
  <c r="V146" i="15"/>
  <c r="U146" i="15"/>
  <c r="T146" i="15"/>
  <c r="P146" i="15"/>
  <c r="V145" i="15"/>
  <c r="U145" i="15"/>
  <c r="T145" i="15"/>
  <c r="P145" i="15"/>
  <c r="V144" i="15"/>
  <c r="U144" i="15"/>
  <c r="T144" i="15"/>
  <c r="P144" i="15"/>
  <c r="V143" i="15"/>
  <c r="U143" i="15"/>
  <c r="T143" i="15"/>
  <c r="P143" i="15"/>
  <c r="V142" i="15"/>
  <c r="U142" i="15"/>
  <c r="T142" i="15"/>
  <c r="P142" i="15"/>
  <c r="V141" i="15"/>
  <c r="U141" i="15"/>
  <c r="T141" i="15"/>
  <c r="P141" i="15"/>
  <c r="V140" i="15"/>
  <c r="U140" i="15"/>
  <c r="T140" i="15"/>
  <c r="P140" i="15"/>
  <c r="V139" i="15"/>
  <c r="U139" i="15"/>
  <c r="T139" i="15"/>
  <c r="P139" i="15"/>
  <c r="V138" i="15"/>
  <c r="U138" i="15"/>
  <c r="T138" i="15"/>
  <c r="P138" i="15"/>
  <c r="V137" i="15"/>
  <c r="U137" i="15"/>
  <c r="T137" i="15"/>
  <c r="P137" i="15"/>
  <c r="V136" i="15"/>
  <c r="U136" i="15"/>
  <c r="T136" i="15"/>
  <c r="P136" i="15"/>
  <c r="V135" i="15"/>
  <c r="U135" i="15"/>
  <c r="T135" i="15"/>
  <c r="P135" i="15"/>
  <c r="V134" i="15"/>
  <c r="U134" i="15"/>
  <c r="T134" i="15"/>
  <c r="P134" i="15"/>
  <c r="V133" i="15"/>
  <c r="U133" i="15"/>
  <c r="T133" i="15"/>
  <c r="P133" i="15"/>
  <c r="V132" i="15"/>
  <c r="U132" i="15"/>
  <c r="T132" i="15"/>
  <c r="P132" i="15"/>
  <c r="V131" i="15"/>
  <c r="U131" i="15"/>
  <c r="T131" i="15"/>
  <c r="P131" i="15"/>
  <c r="V130" i="15"/>
  <c r="U130" i="15"/>
  <c r="T130" i="15"/>
  <c r="P130" i="15"/>
  <c r="V129" i="15"/>
  <c r="U129" i="15"/>
  <c r="T129" i="15"/>
  <c r="P129" i="15"/>
  <c r="V128" i="15"/>
  <c r="U128" i="15"/>
  <c r="T128" i="15"/>
  <c r="P128" i="15"/>
  <c r="V127" i="15"/>
  <c r="U127" i="15"/>
  <c r="T127" i="15"/>
  <c r="P127" i="15"/>
  <c r="V126" i="15"/>
  <c r="U126" i="15"/>
  <c r="T126" i="15"/>
  <c r="P126" i="15"/>
  <c r="V125" i="15"/>
  <c r="U125" i="15"/>
  <c r="T125" i="15"/>
  <c r="P125" i="15"/>
  <c r="V124" i="15"/>
  <c r="U124" i="15"/>
  <c r="T124" i="15"/>
  <c r="P124" i="15"/>
  <c r="V123" i="15"/>
  <c r="U123" i="15"/>
  <c r="T123" i="15"/>
  <c r="P123" i="15"/>
  <c r="V122" i="15"/>
  <c r="U122" i="15"/>
  <c r="T122" i="15"/>
  <c r="P122" i="15"/>
  <c r="V121" i="15"/>
  <c r="U121" i="15"/>
  <c r="T121" i="15"/>
  <c r="P121" i="15"/>
  <c r="V120" i="15"/>
  <c r="U120" i="15"/>
  <c r="T120" i="15"/>
  <c r="P120" i="15"/>
  <c r="V119" i="15"/>
  <c r="U119" i="15"/>
  <c r="T119" i="15"/>
  <c r="P119" i="15"/>
  <c r="V118" i="15"/>
  <c r="U118" i="15"/>
  <c r="T118" i="15"/>
  <c r="P118" i="15"/>
  <c r="V117" i="15"/>
  <c r="U117" i="15"/>
  <c r="T117" i="15"/>
  <c r="P117" i="15"/>
  <c r="V116" i="15"/>
  <c r="U116" i="15"/>
  <c r="T116" i="15"/>
  <c r="P116" i="15"/>
  <c r="V115" i="15"/>
  <c r="U115" i="15"/>
  <c r="T115" i="15"/>
  <c r="P115" i="15"/>
  <c r="V114" i="15"/>
  <c r="U114" i="15"/>
  <c r="T114" i="15"/>
  <c r="P114" i="15"/>
  <c r="V113" i="15"/>
  <c r="U113" i="15"/>
  <c r="T113" i="15"/>
  <c r="P113" i="15"/>
  <c r="V112" i="15"/>
  <c r="U112" i="15"/>
  <c r="T112" i="15"/>
  <c r="P112" i="15"/>
  <c r="V111" i="15"/>
  <c r="U111" i="15"/>
  <c r="T111" i="15"/>
  <c r="P111" i="15"/>
  <c r="V110" i="15"/>
  <c r="U110" i="15"/>
  <c r="T110" i="15"/>
  <c r="P110" i="15"/>
  <c r="V109" i="15"/>
  <c r="U109" i="15"/>
  <c r="T109" i="15"/>
  <c r="P109" i="15"/>
  <c r="V108" i="15"/>
  <c r="U108" i="15"/>
  <c r="T108" i="15"/>
  <c r="P108" i="15"/>
  <c r="V107" i="15"/>
  <c r="U107" i="15"/>
  <c r="T107" i="15"/>
  <c r="P107" i="15"/>
  <c r="V106" i="15"/>
  <c r="U106" i="15"/>
  <c r="T106" i="15"/>
  <c r="P106" i="15"/>
  <c r="V105" i="15"/>
  <c r="U105" i="15"/>
  <c r="T105" i="15"/>
  <c r="P105" i="15"/>
  <c r="V104" i="15"/>
  <c r="U104" i="15"/>
  <c r="T104" i="15"/>
  <c r="P104" i="15"/>
  <c r="V103" i="15"/>
  <c r="U103" i="15"/>
  <c r="T103" i="15"/>
  <c r="P103" i="15"/>
  <c r="V102" i="15"/>
  <c r="U102" i="15"/>
  <c r="T102" i="15"/>
  <c r="P102" i="15"/>
  <c r="V101" i="15"/>
  <c r="U101" i="15"/>
  <c r="T101" i="15"/>
  <c r="P101" i="15"/>
  <c r="V100" i="15"/>
  <c r="U100" i="15"/>
  <c r="T100" i="15"/>
  <c r="P100" i="15"/>
  <c r="V99" i="15"/>
  <c r="U99" i="15"/>
  <c r="T99" i="15"/>
  <c r="P99" i="15"/>
  <c r="V98" i="15"/>
  <c r="U98" i="15"/>
  <c r="T98" i="15"/>
  <c r="P98" i="15"/>
  <c r="V97" i="15"/>
  <c r="U97" i="15"/>
  <c r="T97" i="15"/>
  <c r="P97" i="15"/>
  <c r="V96" i="15"/>
  <c r="U96" i="15"/>
  <c r="T96" i="15"/>
  <c r="P96" i="15"/>
  <c r="V95" i="15"/>
  <c r="U95" i="15"/>
  <c r="T95" i="15"/>
  <c r="P95" i="15"/>
  <c r="V94" i="15"/>
  <c r="U94" i="15"/>
  <c r="T94" i="15"/>
  <c r="P94" i="15"/>
  <c r="V93" i="15"/>
  <c r="U93" i="15"/>
  <c r="T93" i="15"/>
  <c r="P93" i="15"/>
  <c r="V92" i="15"/>
  <c r="U92" i="15"/>
  <c r="T92" i="15"/>
  <c r="P92" i="15"/>
  <c r="V91" i="15"/>
  <c r="U91" i="15"/>
  <c r="T91" i="15"/>
  <c r="P91" i="15"/>
  <c r="V90" i="15"/>
  <c r="U90" i="15"/>
  <c r="T90" i="15"/>
  <c r="P90" i="15"/>
  <c r="V89" i="15"/>
  <c r="U89" i="15"/>
  <c r="T89" i="15"/>
  <c r="P89" i="15"/>
  <c r="V88" i="15"/>
  <c r="U88" i="15"/>
  <c r="T88" i="15"/>
  <c r="P88" i="15"/>
  <c r="V87" i="15"/>
  <c r="U87" i="15"/>
  <c r="T87" i="15"/>
  <c r="P87" i="15"/>
  <c r="V86" i="15"/>
  <c r="U86" i="15"/>
  <c r="T86" i="15"/>
  <c r="P86" i="15"/>
  <c r="V85" i="15"/>
  <c r="U85" i="15"/>
  <c r="T85" i="15"/>
  <c r="P85" i="15"/>
  <c r="V84" i="15"/>
  <c r="U84" i="15"/>
  <c r="T84" i="15"/>
  <c r="P84" i="15"/>
  <c r="V83" i="15"/>
  <c r="U83" i="15"/>
  <c r="T83" i="15"/>
  <c r="P83" i="15"/>
  <c r="V82" i="15"/>
  <c r="U82" i="15"/>
  <c r="T82" i="15"/>
  <c r="P82" i="15"/>
  <c r="V81" i="15"/>
  <c r="U81" i="15"/>
  <c r="T81" i="15"/>
  <c r="P81" i="15"/>
  <c r="V80" i="15"/>
  <c r="U80" i="15"/>
  <c r="T80" i="15"/>
  <c r="P80" i="15"/>
  <c r="V79" i="15"/>
  <c r="U79" i="15"/>
  <c r="T79" i="15"/>
  <c r="P79" i="15"/>
  <c r="V78" i="15"/>
  <c r="U78" i="15"/>
  <c r="T78" i="15"/>
  <c r="P78" i="15"/>
  <c r="V77" i="15"/>
  <c r="U77" i="15"/>
  <c r="T77" i="15"/>
  <c r="P77" i="15"/>
  <c r="V76" i="15"/>
  <c r="U76" i="15"/>
  <c r="T76" i="15"/>
  <c r="P76" i="15"/>
  <c r="V75" i="15"/>
  <c r="U75" i="15"/>
  <c r="T75" i="15"/>
  <c r="P75" i="15"/>
  <c r="V74" i="15"/>
  <c r="U74" i="15"/>
  <c r="T74" i="15"/>
  <c r="P74" i="15"/>
  <c r="V73" i="15"/>
  <c r="U73" i="15"/>
  <c r="T73" i="15"/>
  <c r="P73" i="15"/>
  <c r="V72" i="15"/>
  <c r="U72" i="15"/>
  <c r="T72" i="15"/>
  <c r="P72" i="15"/>
  <c r="V71" i="15"/>
  <c r="U71" i="15"/>
  <c r="T71" i="15"/>
  <c r="P71" i="15"/>
  <c r="V70" i="15"/>
  <c r="U70" i="15"/>
  <c r="T70" i="15"/>
  <c r="P70" i="15"/>
  <c r="V69" i="15"/>
  <c r="U69" i="15"/>
  <c r="T69" i="15"/>
  <c r="P69" i="15"/>
  <c r="V68" i="15"/>
  <c r="U68" i="15"/>
  <c r="T68" i="15"/>
  <c r="P68" i="15"/>
  <c r="V67" i="15"/>
  <c r="U67" i="15"/>
  <c r="T67" i="15"/>
  <c r="P67" i="15"/>
  <c r="V66" i="15"/>
  <c r="U66" i="15"/>
  <c r="T66" i="15"/>
  <c r="P66" i="15"/>
  <c r="V65" i="15"/>
  <c r="U65" i="15"/>
  <c r="T65" i="15"/>
  <c r="P65" i="15"/>
  <c r="V64" i="15"/>
  <c r="U64" i="15"/>
  <c r="T64" i="15"/>
  <c r="P64" i="15"/>
  <c r="V63" i="15"/>
  <c r="U63" i="15"/>
  <c r="T63" i="15"/>
  <c r="P63" i="15"/>
  <c r="V62" i="15"/>
  <c r="U62" i="15"/>
  <c r="T62" i="15"/>
  <c r="P62" i="15"/>
  <c r="V61" i="15"/>
  <c r="U61" i="15"/>
  <c r="T61" i="15"/>
  <c r="P61" i="15"/>
  <c r="V60" i="15"/>
  <c r="U60" i="15"/>
  <c r="T60" i="15"/>
  <c r="P60" i="15"/>
  <c r="V59" i="15"/>
  <c r="U59" i="15"/>
  <c r="T59" i="15"/>
  <c r="P59" i="15"/>
  <c r="V58" i="15"/>
  <c r="U58" i="15"/>
  <c r="T58" i="15"/>
  <c r="P58" i="15"/>
  <c r="V57" i="15"/>
  <c r="U57" i="15"/>
  <c r="T57" i="15"/>
  <c r="P57" i="15"/>
  <c r="V56" i="15"/>
  <c r="U56" i="15"/>
  <c r="T56" i="15"/>
  <c r="P56" i="15"/>
  <c r="V55" i="15"/>
  <c r="U55" i="15"/>
  <c r="T55" i="15"/>
  <c r="P55" i="15"/>
  <c r="V54" i="15"/>
  <c r="U54" i="15"/>
  <c r="T54" i="15"/>
  <c r="P54" i="15"/>
  <c r="V53" i="15"/>
  <c r="U53" i="15"/>
  <c r="T53" i="15"/>
  <c r="P53" i="15"/>
  <c r="V52" i="15"/>
  <c r="U52" i="15"/>
  <c r="T52" i="15"/>
  <c r="P52" i="15"/>
  <c r="V51" i="15"/>
  <c r="U51" i="15"/>
  <c r="T51" i="15"/>
  <c r="P51" i="15"/>
  <c r="V50" i="15"/>
  <c r="U50" i="15"/>
  <c r="T50" i="15"/>
  <c r="P50" i="15"/>
  <c r="V49" i="15"/>
  <c r="U49" i="15"/>
  <c r="T49" i="15"/>
  <c r="P49" i="15"/>
  <c r="V48" i="15"/>
  <c r="U48" i="15"/>
  <c r="T48" i="15"/>
  <c r="P48" i="15"/>
  <c r="V47" i="15"/>
  <c r="U47" i="15"/>
  <c r="T47" i="15"/>
  <c r="P47" i="15"/>
  <c r="V46" i="15"/>
  <c r="U46" i="15"/>
  <c r="T46" i="15"/>
  <c r="P46" i="15"/>
  <c r="V45" i="15"/>
  <c r="U45" i="15"/>
  <c r="T45" i="15"/>
  <c r="P45" i="15"/>
  <c r="V44" i="15"/>
  <c r="U44" i="15"/>
  <c r="T44" i="15"/>
  <c r="P44" i="15"/>
  <c r="V43" i="15"/>
  <c r="U43" i="15"/>
  <c r="T43" i="15"/>
  <c r="P43" i="15"/>
  <c r="V42" i="15"/>
  <c r="U42" i="15"/>
  <c r="T42" i="15"/>
  <c r="P42" i="15"/>
  <c r="V41" i="15"/>
  <c r="U41" i="15"/>
  <c r="T41" i="15"/>
  <c r="P41" i="15"/>
  <c r="V40" i="15"/>
  <c r="U40" i="15"/>
  <c r="T40" i="15"/>
  <c r="P40" i="15"/>
  <c r="V39" i="15"/>
  <c r="U39" i="15"/>
  <c r="T39" i="15"/>
  <c r="P39" i="15"/>
  <c r="V38" i="15"/>
  <c r="U38" i="15"/>
  <c r="T38" i="15"/>
  <c r="P38" i="15"/>
  <c r="V37" i="15"/>
  <c r="U37" i="15"/>
  <c r="T37" i="15"/>
  <c r="P37" i="15"/>
  <c r="V36" i="15"/>
  <c r="U36" i="15"/>
  <c r="T36" i="15"/>
  <c r="P36" i="15"/>
  <c r="V35" i="15"/>
  <c r="U35" i="15"/>
  <c r="T35" i="15"/>
  <c r="P35" i="15"/>
  <c r="V34" i="15"/>
  <c r="U34" i="15"/>
  <c r="T34" i="15"/>
  <c r="P34" i="15"/>
  <c r="V33" i="15"/>
  <c r="U33" i="15"/>
  <c r="T33" i="15"/>
  <c r="P33" i="15"/>
  <c r="V32" i="15"/>
  <c r="U32" i="15"/>
  <c r="T32" i="15"/>
  <c r="P32" i="15"/>
  <c r="V31" i="15"/>
  <c r="U31" i="15"/>
  <c r="T31" i="15"/>
  <c r="P31" i="15"/>
  <c r="V30" i="15"/>
  <c r="U30" i="15"/>
  <c r="T30" i="15"/>
  <c r="P30" i="15"/>
  <c r="V29" i="15"/>
  <c r="U29" i="15"/>
  <c r="T29" i="15"/>
  <c r="P29" i="15"/>
  <c r="V28" i="15"/>
  <c r="U28" i="15"/>
  <c r="T28" i="15"/>
  <c r="P28" i="15"/>
  <c r="V27" i="15"/>
  <c r="U27" i="15"/>
  <c r="T27" i="15"/>
  <c r="P27" i="15"/>
  <c r="V26" i="15"/>
  <c r="U26" i="15"/>
  <c r="T26" i="15"/>
  <c r="P26" i="15"/>
  <c r="V25" i="15"/>
  <c r="U25" i="15"/>
  <c r="T25" i="15"/>
  <c r="P25" i="15"/>
  <c r="V24" i="15"/>
  <c r="U24" i="15"/>
  <c r="T24" i="15"/>
  <c r="P24" i="15"/>
  <c r="V23" i="15"/>
  <c r="U23" i="15"/>
  <c r="T23" i="15"/>
  <c r="P23" i="15"/>
  <c r="V22" i="15"/>
  <c r="U22" i="15"/>
  <c r="T22" i="15"/>
  <c r="P22" i="15"/>
  <c r="V21" i="15"/>
  <c r="U21" i="15"/>
  <c r="T21" i="15"/>
  <c r="P21" i="15"/>
  <c r="V20" i="15"/>
  <c r="U20" i="15"/>
  <c r="T20" i="15"/>
  <c r="P20" i="15"/>
  <c r="V19" i="15"/>
  <c r="U19" i="15"/>
  <c r="T19" i="15"/>
  <c r="P19" i="15"/>
  <c r="V18" i="15"/>
  <c r="U18" i="15"/>
  <c r="T18" i="15"/>
  <c r="P18" i="15"/>
  <c r="V17" i="15"/>
  <c r="U17" i="15"/>
  <c r="T17" i="15"/>
  <c r="P17" i="15"/>
  <c r="V16" i="15"/>
  <c r="U16" i="15"/>
  <c r="T16" i="15"/>
  <c r="P16" i="15"/>
  <c r="V15" i="15"/>
  <c r="U15" i="15"/>
  <c r="T15" i="15"/>
  <c r="P15" i="15"/>
  <c r="V14" i="15"/>
  <c r="U14" i="15"/>
  <c r="T14" i="15"/>
  <c r="P14" i="15"/>
  <c r="V13" i="15"/>
  <c r="U13" i="15"/>
  <c r="T13" i="15"/>
  <c r="P13" i="15"/>
  <c r="V12" i="15"/>
  <c r="U12" i="15"/>
  <c r="T12" i="15"/>
  <c r="P12" i="15"/>
  <c r="V11" i="15"/>
  <c r="U11" i="15"/>
  <c r="T11" i="15"/>
  <c r="P11" i="15"/>
  <c r="V10" i="15"/>
  <c r="U10" i="15"/>
  <c r="T10" i="15"/>
  <c r="P10" i="15"/>
  <c r="V9" i="15"/>
  <c r="U9" i="15"/>
  <c r="T9" i="15"/>
  <c r="P9" i="15"/>
  <c r="V8" i="15"/>
  <c r="U8" i="15"/>
  <c r="T8" i="15"/>
  <c r="P8" i="15"/>
  <c r="V7" i="15"/>
  <c r="U7" i="15"/>
  <c r="T7" i="15"/>
  <c r="P7" i="15"/>
  <c r="V6" i="15"/>
  <c r="U6" i="15"/>
  <c r="T6" i="15"/>
  <c r="P6" i="15"/>
  <c r="V5" i="15"/>
  <c r="U5" i="15"/>
  <c r="T5" i="15"/>
  <c r="P5" i="15"/>
  <c r="V4" i="15"/>
  <c r="U4" i="15"/>
  <c r="T4" i="15"/>
  <c r="P4" i="15"/>
  <c r="V3" i="15"/>
  <c r="U3" i="15"/>
  <c r="T3" i="15"/>
  <c r="P3" i="15"/>
  <c r="V2" i="15"/>
  <c r="U2" i="15"/>
  <c r="T2" i="15"/>
  <c r="P2" i="15"/>
  <c r="F23" i="12" l="1"/>
  <c r="E23" i="12"/>
  <c r="G17" i="12"/>
  <c r="G23" i="12" s="1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G12" i="12" s="1"/>
  <c r="F6" i="12"/>
  <c r="F12" i="12" s="1"/>
  <c r="E6" i="12"/>
  <c r="E12" i="12" s="1"/>
  <c r="A4" i="10"/>
  <c r="B4" i="10" s="1"/>
  <c r="A5" i="10"/>
  <c r="B5" i="10" s="1"/>
  <c r="A6" i="10"/>
  <c r="B6" i="10" s="1"/>
  <c r="A7" i="10"/>
  <c r="B7" i="10" s="1"/>
  <c r="A8" i="10"/>
  <c r="B8" i="10" s="1"/>
  <c r="A9" i="10"/>
  <c r="B9" i="10" s="1"/>
  <c r="A10" i="10"/>
  <c r="B10" i="10" s="1"/>
  <c r="A11" i="10"/>
  <c r="B11" i="10" s="1"/>
  <c r="A12" i="10"/>
  <c r="B12" i="10" s="1"/>
  <c r="A13" i="10"/>
  <c r="B13" i="10" s="1"/>
  <c r="A14" i="10"/>
  <c r="B14" i="10" s="1"/>
  <c r="A15" i="10"/>
  <c r="B15" i="10" s="1"/>
  <c r="A16" i="10"/>
  <c r="B16" i="10" s="1"/>
  <c r="A17" i="10"/>
  <c r="B17" i="10" s="1"/>
  <c r="A18" i="10"/>
  <c r="B18" i="10" s="1"/>
  <c r="A19" i="10"/>
  <c r="B19" i="10" s="1"/>
  <c r="A20" i="10"/>
  <c r="B20" i="10" s="1"/>
  <c r="A21" i="10"/>
  <c r="B21" i="10" s="1"/>
  <c r="A22" i="10"/>
  <c r="B22" i="10" s="1"/>
  <c r="A23" i="10"/>
  <c r="B23" i="10" s="1"/>
  <c r="A24" i="10"/>
  <c r="B24" i="10" s="1"/>
  <c r="A25" i="10"/>
  <c r="B25" i="10" s="1"/>
  <c r="A26" i="10"/>
  <c r="B26" i="10" s="1"/>
  <c r="A27" i="10"/>
  <c r="B27" i="10" s="1"/>
  <c r="A28" i="10"/>
  <c r="B28" i="10" s="1"/>
  <c r="A29" i="10"/>
  <c r="B29" i="10" s="1"/>
  <c r="A30" i="10"/>
  <c r="B30" i="10" s="1"/>
  <c r="A31" i="10"/>
  <c r="B31" i="10" s="1"/>
  <c r="A32" i="10"/>
  <c r="B32" i="10" s="1"/>
  <c r="A33" i="10"/>
  <c r="B33" i="10" s="1"/>
  <c r="A34" i="10"/>
  <c r="B34" i="10" s="1"/>
  <c r="A35" i="10"/>
  <c r="B35" i="10" s="1"/>
  <c r="A3" i="10"/>
  <c r="B3" i="10" s="1"/>
  <c r="C4" i="4"/>
  <c r="B4" i="4"/>
  <c r="B2" i="4"/>
  <c r="B3" i="4" s="1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2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M2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tc={90A379CD-DFBF-4500-82BA-B00C3465731D}</author>
  </authors>
  <commentList>
    <comment ref="C1" authorId="0" shapeId="0" xr:uid="{90A379CD-DFBF-4500-82BA-B00C3465731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https://michaeltefula.com/what-drives-power-laws/</t>
      </text>
    </comment>
  </commentList>
</comments>
</file>

<file path=xl/sharedStrings.xml><?xml version="1.0" encoding="utf-8"?>
<sst xmlns="http://schemas.openxmlformats.org/spreadsheetml/2006/main" count="9267" uniqueCount="2054">
  <si>
    <t>Country</t>
  </si>
  <si>
    <t>Australia</t>
  </si>
  <si>
    <t>Japan</t>
  </si>
  <si>
    <t>South Korea</t>
  </si>
  <si>
    <t>Switzerland</t>
  </si>
  <si>
    <t>United Kingdom</t>
  </si>
  <si>
    <t>United States</t>
  </si>
  <si>
    <t>Money Supply Growth (%)</t>
  </si>
  <si>
    <t>Inflation (%)</t>
  </si>
  <si>
    <t>Full</t>
  </si>
  <si>
    <t>AU</t>
  </si>
  <si>
    <t>JP</t>
  </si>
  <si>
    <t>SK</t>
  </si>
  <si>
    <t>SW</t>
  </si>
  <si>
    <t>UK</t>
  </si>
  <si>
    <t>US</t>
  </si>
  <si>
    <t>Gross Realized Multiple Range</t>
  </si>
  <si>
    <t>% of Financings</t>
  </si>
  <si>
    <t>0-1X</t>
  </si>
  <si>
    <t>1-5X</t>
  </si>
  <si>
    <t>5-10X</t>
  </si>
  <si>
    <t>10-20X</t>
  </si>
  <si>
    <t>20-50X</t>
  </si>
  <si>
    <t>50X+</t>
  </si>
  <si>
    <t>Multiple</t>
  </si>
  <si>
    <t>RIC</t>
  </si>
  <si>
    <t>Name</t>
  </si>
  <si>
    <t>Last</t>
  </si>
  <si>
    <t>Market Cap</t>
  </si>
  <si>
    <t>Market Makers</t>
  </si>
  <si>
    <t>Spread/Price</t>
  </si>
  <si>
    <t>Bid Price</t>
  </si>
  <si>
    <t>Ask Price</t>
  </si>
  <si>
    <t>Spread</t>
  </si>
  <si>
    <t>AAPL.OQ</t>
  </si>
  <si>
    <t>Apple Inc</t>
  </si>
  <si>
    <t>MSFT.OQ</t>
  </si>
  <si>
    <t>Microsoft Corp</t>
  </si>
  <si>
    <t>AMZN.OQ</t>
  </si>
  <si>
    <t>Amazon.com Inc</t>
  </si>
  <si>
    <t>TSLA.OQ</t>
  </si>
  <si>
    <t>Tesla Inc</t>
  </si>
  <si>
    <t>FB.OQ</t>
  </si>
  <si>
    <t>Facebook Inc</t>
  </si>
  <si>
    <t>NVDA.OQ</t>
  </si>
  <si>
    <t>NVIDIA Corp</t>
  </si>
  <si>
    <t>PYPL.OQ</t>
  </si>
  <si>
    <t>PayPal Holdings Inc</t>
  </si>
  <si>
    <t>ASML.OQ</t>
  </si>
  <si>
    <t>ASML Holding NV</t>
  </si>
  <si>
    <t>ADBE.OQ</t>
  </si>
  <si>
    <t>Adobe Inc</t>
  </si>
  <si>
    <t>NFLX.OQ</t>
  </si>
  <si>
    <t>Netflix Inc</t>
  </si>
  <si>
    <t>PDD.OQ</t>
  </si>
  <si>
    <t>Pinduoduo Inc</t>
  </si>
  <si>
    <t>PEP.OQ</t>
  </si>
  <si>
    <t>PepsiCo Inc</t>
  </si>
  <si>
    <t>CSCO.OQ</t>
  </si>
  <si>
    <t>Cisco Systems Inc</t>
  </si>
  <si>
    <t>AVGO.OQ</t>
  </si>
  <si>
    <t>Broadcom Inc</t>
  </si>
  <si>
    <t>QCOM.OQ</t>
  </si>
  <si>
    <t>Qualcomm Inc</t>
  </si>
  <si>
    <t>COST.OQ</t>
  </si>
  <si>
    <t>Costco Wholesale Corp</t>
  </si>
  <si>
    <t>TMUS.OQ</t>
  </si>
  <si>
    <t>T-Mobile US Inc</t>
  </si>
  <si>
    <t>AZN.OQ</t>
  </si>
  <si>
    <t>AstraZeneca PLC</t>
  </si>
  <si>
    <t>SNY.OQ</t>
  </si>
  <si>
    <t>Sanofi SA</t>
  </si>
  <si>
    <t>ZM.OQ</t>
  </si>
  <si>
    <t>Zoom Video Communications Inc</t>
  </si>
  <si>
    <t>AMD.OQ</t>
  </si>
  <si>
    <t>Advanced Micro Devices Inc</t>
  </si>
  <si>
    <t>ABNB.OQ</t>
  </si>
  <si>
    <t>Airbnb Inc</t>
  </si>
  <si>
    <t>MELI.OQ</t>
  </si>
  <si>
    <t>Mercadolibre Inc</t>
  </si>
  <si>
    <t>MU.OQ</t>
  </si>
  <si>
    <t>Micron Technology Inc</t>
  </si>
  <si>
    <t>BIDU.OQ</t>
  </si>
  <si>
    <t>Baidu Inc</t>
  </si>
  <si>
    <t>NTES.OQ</t>
  </si>
  <si>
    <t>NetEase Inc</t>
  </si>
  <si>
    <t>FISV.OQ</t>
  </si>
  <si>
    <t>Fiserv Inc</t>
  </si>
  <si>
    <t>ATVI.OQ</t>
  </si>
  <si>
    <t>Activision Blizzard Inc</t>
  </si>
  <si>
    <t>REGN.OQ</t>
  </si>
  <si>
    <t>Regeneron Pharmaceuticals Inc</t>
  </si>
  <si>
    <t>MRNA.OQ</t>
  </si>
  <si>
    <t>Moderna Inc</t>
  </si>
  <si>
    <t>NXPI.OQ</t>
  </si>
  <si>
    <t>NXP Semiconductors NV</t>
  </si>
  <si>
    <t>PTON.OQ</t>
  </si>
  <si>
    <t>Peloton Interactive Inc</t>
  </si>
  <si>
    <t>VOD.OQ</t>
  </si>
  <si>
    <t>Vodafone Group PLC</t>
  </si>
  <si>
    <t>DOCU.OQ</t>
  </si>
  <si>
    <t>DocuSign Inc</t>
  </si>
  <si>
    <t>BILI.OQ</t>
  </si>
  <si>
    <t>Bilibili Inc</t>
  </si>
  <si>
    <t>ERIC.OQ</t>
  </si>
  <si>
    <t>Telefonaktiebolaget LM Ericsson</t>
  </si>
  <si>
    <t>AEP.OQ</t>
  </si>
  <si>
    <t>American Electric Power Company Inc</t>
  </si>
  <si>
    <t>MRVL.OQ</t>
  </si>
  <si>
    <t>Marvell Technology Group Ltd</t>
  </si>
  <si>
    <t>XLNX.OQ</t>
  </si>
  <si>
    <t>Xilinx Inc</t>
  </si>
  <si>
    <t>ALXN.OQ</t>
  </si>
  <si>
    <t>Alexion Pharmaceuticals Inc</t>
  </si>
  <si>
    <t>LI.OQ</t>
  </si>
  <si>
    <t>Li Auto Inc</t>
  </si>
  <si>
    <t>PLUG.OQ</t>
  </si>
  <si>
    <t>Plug Power Inc</t>
  </si>
  <si>
    <t>BGNE.OQ</t>
  </si>
  <si>
    <t>Beigene Ltd</t>
  </si>
  <si>
    <t>FAST.OQ</t>
  </si>
  <si>
    <t>Fastenal Co</t>
  </si>
  <si>
    <t>ETSY.OQ</t>
  </si>
  <si>
    <t>ETSY Inc</t>
  </si>
  <si>
    <t>ENPH.OQ</t>
  </si>
  <si>
    <t>Enphase Energy Inc</t>
  </si>
  <si>
    <t>BNTX.OQ</t>
  </si>
  <si>
    <t>BioNTech SE</t>
  </si>
  <si>
    <t>SIRI.OQ</t>
  </si>
  <si>
    <t>Sirius XM Holdings Inc</t>
  </si>
  <si>
    <t>YNDX.OQ</t>
  </si>
  <si>
    <t>Yandex NV</t>
  </si>
  <si>
    <t>RYAAY.OQ</t>
  </si>
  <si>
    <t>Ryanair Holdings PLC</t>
  </si>
  <si>
    <t>DKNG.OQ</t>
  </si>
  <si>
    <t>Draftkings Inc</t>
  </si>
  <si>
    <t>LOGI.OQ</t>
  </si>
  <si>
    <t>Logitech International SA</t>
  </si>
  <si>
    <t>DISH.OQ</t>
  </si>
  <si>
    <t>DISH Network Corp</t>
  </si>
  <si>
    <t>RUN.OQ</t>
  </si>
  <si>
    <t>Sunrun Inc</t>
  </si>
  <si>
    <t>TRMB.OQ</t>
  </si>
  <si>
    <t>Trimble Inc</t>
  </si>
  <si>
    <t>PENN.OQ</t>
  </si>
  <si>
    <t>Penn National Gaming Inc</t>
  </si>
  <si>
    <t>WISH.OQ</t>
  </si>
  <si>
    <t>ContextLogic Inc</t>
  </si>
  <si>
    <t>CRSP.OQ</t>
  </si>
  <si>
    <t>CRISPR Therapeutics AG</t>
  </si>
  <si>
    <t>ZLAB.OQ</t>
  </si>
  <si>
    <t>Zai Lab Ltd</t>
  </si>
  <si>
    <t>OPEN.OQ</t>
  </si>
  <si>
    <t>Opendoor Technologies Inc</t>
  </si>
  <si>
    <t>BSY.OQ</t>
  </si>
  <si>
    <t>Bentley Systems Inc</t>
  </si>
  <si>
    <t>UAL.OQ</t>
  </si>
  <si>
    <t>United Airlines Holdings Inc</t>
  </si>
  <si>
    <t>ARGX.OQ</t>
  </si>
  <si>
    <t>argenx SE</t>
  </si>
  <si>
    <t>CGC.OQ</t>
  </si>
  <si>
    <t>Canopy Growth Corp</t>
  </si>
  <si>
    <t>ABCL.OQ</t>
  </si>
  <si>
    <t>Abcellera Biologics Inc</t>
  </si>
  <si>
    <t>NLOK.OQ</t>
  </si>
  <si>
    <t>NortonLifeLock Inc</t>
  </si>
  <si>
    <t>ZNGA.OQ</t>
  </si>
  <si>
    <t>Zynga Inc</t>
  </si>
  <si>
    <t>LAZR.OQ</t>
  </si>
  <si>
    <t>Luminar Technologies Inc</t>
  </si>
  <si>
    <t>AAL.OQ</t>
  </si>
  <si>
    <t>American Airlines Group Inc</t>
  </si>
  <si>
    <t>FANG.OQ</t>
  </si>
  <si>
    <t>Diamondback Energy Inc</t>
  </si>
  <si>
    <t>DADA.OQ</t>
  </si>
  <si>
    <t>Dada Nexus Ltd</t>
  </si>
  <si>
    <t>BLDP.OQ</t>
  </si>
  <si>
    <t>Ballard Power Systems Inc</t>
  </si>
  <si>
    <t>DBX.OQ</t>
  </si>
  <si>
    <t>Dropbox Inc</t>
  </si>
  <si>
    <t>OZON.OQ</t>
  </si>
  <si>
    <t>Ozon Holdings PLC</t>
  </si>
  <si>
    <t>ADPT.OQ</t>
  </si>
  <si>
    <t>Adaptive Biotechnologies Corp</t>
  </si>
  <si>
    <t>BYND.OQ</t>
  </si>
  <si>
    <t>Beyond Meat Inc</t>
  </si>
  <si>
    <t>AGNC.OQ</t>
  </si>
  <si>
    <t>AGNC Investment Corp</t>
  </si>
  <si>
    <t>QDEL.OQ</t>
  </si>
  <si>
    <t>Quidel Corp</t>
  </si>
  <si>
    <t>NKLA.OQ</t>
  </si>
  <si>
    <t>Nikola Corporation</t>
  </si>
  <si>
    <t>SRPT.OQ</t>
  </si>
  <si>
    <t>Sarepta Therapeutics Inc</t>
  </si>
  <si>
    <t>APA.OQ</t>
  </si>
  <si>
    <t>Apache Corp</t>
  </si>
  <si>
    <t>PAAS.OQ</t>
  </si>
  <si>
    <t>Pan American Silver Corp</t>
  </si>
  <si>
    <t>SDGR.OQ</t>
  </si>
  <si>
    <t>Schrodinger Inc</t>
  </si>
  <si>
    <t>SPWR.OQ</t>
  </si>
  <si>
    <t>SunPower Corp</t>
  </si>
  <si>
    <t>LSCC.OQ</t>
  </si>
  <si>
    <t>Lattice Semiconductor Corp</t>
  </si>
  <si>
    <t>MSTR.OQ</t>
  </si>
  <si>
    <t>MicroStrategy Inc</t>
  </si>
  <si>
    <t>ONEM.OQ</t>
  </si>
  <si>
    <t>1Life Healthcare Inc</t>
  </si>
  <si>
    <t>CLOV.OQ</t>
  </si>
  <si>
    <t>Clover Health Investments Corp</t>
  </si>
  <si>
    <t>FCEL.OQ</t>
  </si>
  <si>
    <t>Fuelcell Energy Inc</t>
  </si>
  <si>
    <t>QRTEA.OQ</t>
  </si>
  <si>
    <t>Qurate Retail Inc</t>
  </si>
  <si>
    <t>BLI.OQ</t>
  </si>
  <si>
    <t>Berkeley Lights Inc</t>
  </si>
  <si>
    <t>APPF.OQ</t>
  </si>
  <si>
    <t>Appfolio Inc</t>
  </si>
  <si>
    <t>ROOT.OQ</t>
  </si>
  <si>
    <t>Root Inc</t>
  </si>
  <si>
    <t>ABCM.OQ</t>
  </si>
  <si>
    <t>Abcam PLC</t>
  </si>
  <si>
    <t>FEYE.OQ</t>
  </si>
  <si>
    <t>FireEye Inc</t>
  </si>
  <si>
    <t>VRM.OQ</t>
  </si>
  <si>
    <t>Vroom Inc</t>
  </si>
  <si>
    <t>SDC.OQ</t>
  </si>
  <si>
    <t>SmileDirectClub Inc</t>
  </si>
  <si>
    <t>LPSN.OQ</t>
  </si>
  <si>
    <t>LivePerson Inc</t>
  </si>
  <si>
    <t>ARVN.OQ</t>
  </si>
  <si>
    <t>Arvinas Inc</t>
  </si>
  <si>
    <t>RIDE.OQ</t>
  </si>
  <si>
    <t>Lordstown Motors Corp</t>
  </si>
  <si>
    <t>VLDR.OQ</t>
  </si>
  <si>
    <t>Velodyne Lidar Inc</t>
  </si>
  <si>
    <t>APLS.OQ</t>
  </si>
  <si>
    <t>Apellis Pharmaceuticals Inc</t>
  </si>
  <si>
    <t>CRON.OQ</t>
  </si>
  <si>
    <t>Cronos Group Inc</t>
  </si>
  <si>
    <t>VC.OQ</t>
  </si>
  <si>
    <t>Unable to collect data for the field 'TR.CompanyName' and some specific identifier(s).</t>
  </si>
  <si>
    <t>DOYU.OQ</t>
  </si>
  <si>
    <t>Douyu International Holdings Ltd</t>
  </si>
  <si>
    <t>SABR.OQ</t>
  </si>
  <si>
    <t>Sabre Corp</t>
  </si>
  <si>
    <t>TIGO.OQ</t>
  </si>
  <si>
    <t>Millicom International Cellular SA</t>
  </si>
  <si>
    <t>API.OQ</t>
  </si>
  <si>
    <t>Agora Inc</t>
  </si>
  <si>
    <t>APHA.OQ</t>
  </si>
  <si>
    <t>Aphria Inc</t>
  </si>
  <si>
    <t>MOR.OQ</t>
  </si>
  <si>
    <t>MorphoSys AG</t>
  </si>
  <si>
    <t>CHX.OQ</t>
  </si>
  <si>
    <t>ChampionX Corp</t>
  </si>
  <si>
    <t>MGNI.OQ</t>
  </si>
  <si>
    <t>Magnite Inc</t>
  </si>
  <si>
    <t>BBBY.OQ</t>
  </si>
  <si>
    <t>Bed Bath &amp; Beyond Inc</t>
  </si>
  <si>
    <t>CSIQ.OQ</t>
  </si>
  <si>
    <t>Canadian Solar Inc</t>
  </si>
  <si>
    <t>MMYT.OQ</t>
  </si>
  <si>
    <t>MakeMyTrip Ltd</t>
  </si>
  <si>
    <t>VEON.OQ</t>
  </si>
  <si>
    <t>VEON Ltd</t>
  </si>
  <si>
    <t>MOMO.OQ</t>
  </si>
  <si>
    <t>Momo Inc</t>
  </si>
  <si>
    <t>OPK.OQ</t>
  </si>
  <si>
    <t>OPKO Health Inc</t>
  </si>
  <si>
    <t>WKHS.OQ</t>
  </si>
  <si>
    <t>Workhorse Group Inc</t>
  </si>
  <si>
    <t>WERN.OQ</t>
  </si>
  <si>
    <t>Werner Enterprises Inc</t>
  </si>
  <si>
    <t>CAR.OQ</t>
  </si>
  <si>
    <t>Avis Budget Group Inc</t>
  </si>
  <si>
    <t>MIK.OQ</t>
  </si>
  <si>
    <t>Michaels Companies Inc</t>
  </si>
  <si>
    <t>AMRS.OQ</t>
  </si>
  <si>
    <t>Amyris Inc</t>
  </si>
  <si>
    <t>TLRY.OQ</t>
  </si>
  <si>
    <t>Tilray Inc</t>
  </si>
  <si>
    <t>MGLN.OQ</t>
  </si>
  <si>
    <t>Magellan Health Inc</t>
  </si>
  <si>
    <t>EH.OQ</t>
  </si>
  <si>
    <t>Ehang Holdings Ltd</t>
  </si>
  <si>
    <t>SATS.OQ</t>
  </si>
  <si>
    <t>EchoStar Corp</t>
  </si>
  <si>
    <t>AMRN.OQ</t>
  </si>
  <si>
    <t>Amarin Corporation PLC</t>
  </si>
  <si>
    <t>SITM.OQ</t>
  </si>
  <si>
    <t>SiTime Corp</t>
  </si>
  <si>
    <t>THRM.OQ</t>
  </si>
  <si>
    <t>Gentherm Inc</t>
  </si>
  <si>
    <t>STRA.OQ</t>
  </si>
  <si>
    <t>Strategic Education Inc</t>
  </si>
  <si>
    <t>BLNK.OQ</t>
  </si>
  <si>
    <t>Blink Charging Co</t>
  </si>
  <si>
    <t>CENT.OQ</t>
  </si>
  <si>
    <t>Central Garden &amp; Pet Co</t>
  </si>
  <si>
    <t>SRNE.OQ</t>
  </si>
  <si>
    <t>Sorrento Therapeutics Inc</t>
  </si>
  <si>
    <t>RPAY.OQ</t>
  </si>
  <si>
    <t>Repay Holdings Corp</t>
  </si>
  <si>
    <t>CLNE.OQ</t>
  </si>
  <si>
    <t>Clean Energy Fuels Corp</t>
  </si>
  <si>
    <t>SRRK.OQ</t>
  </si>
  <si>
    <t>Scholar Rock Holding Corp</t>
  </si>
  <si>
    <t>TIGR.OQ</t>
  </si>
  <si>
    <t>UP Fintech Holding Ltd</t>
  </si>
  <si>
    <t>NK.OQ</t>
  </si>
  <si>
    <t>NantKwest Inc</t>
  </si>
  <si>
    <t>TTCF.OQ</t>
  </si>
  <si>
    <t>Tattooed Chef Inc</t>
  </si>
  <si>
    <t>WW.OQ</t>
  </si>
  <si>
    <t>WW International Inc</t>
  </si>
  <si>
    <t>AUPH.OQ</t>
  </si>
  <si>
    <t>Aurinia Pharmaceuticals Inc</t>
  </si>
  <si>
    <t>SSYS.OQ</t>
  </si>
  <si>
    <t>Stratasys Ltd</t>
  </si>
  <si>
    <t>NNDM.OQ</t>
  </si>
  <si>
    <t>Nano Dimension Ltd</t>
  </si>
  <si>
    <t>UCTT.OQ</t>
  </si>
  <si>
    <t>Ultra Clean Holdings Inc</t>
  </si>
  <si>
    <t>VBIV.OQ</t>
  </si>
  <si>
    <t>VBI Vaccines Inc</t>
  </si>
  <si>
    <t>CMPS.OQ</t>
  </si>
  <si>
    <t>Compass Pathways PLC</t>
  </si>
  <si>
    <t>ZEAL.OQ</t>
  </si>
  <si>
    <t>Zealand Pharma A/S</t>
  </si>
  <si>
    <t>RIOT.OQ</t>
  </si>
  <si>
    <t>Riot Blockchain Inc</t>
  </si>
  <si>
    <t>MRSN.OQ</t>
  </si>
  <si>
    <t>Mersana Therapeutics Inc</t>
  </si>
  <si>
    <t>NYMT.OQ</t>
  </si>
  <si>
    <t>New York Mortgage Trust Inc</t>
  </si>
  <si>
    <t>CLLS.OQ</t>
  </si>
  <si>
    <t>Cellectis SA</t>
  </si>
  <si>
    <t>BTAI.OQ</t>
  </si>
  <si>
    <t>BioXcel Therapeutics Inc</t>
  </si>
  <si>
    <t>MARA.OQ</t>
  </si>
  <si>
    <t>Marathon Patent Group Inc</t>
  </si>
  <si>
    <t>CEVA.OQ</t>
  </si>
  <si>
    <t>CEVA Inc</t>
  </si>
  <si>
    <t>BNGO.OQ</t>
  </si>
  <si>
    <t>Bionano Genomics Inc</t>
  </si>
  <si>
    <t>EOSE.OQ</t>
  </si>
  <si>
    <t>Eos Energy Enterprises Inc</t>
  </si>
  <si>
    <t>CENX.OQ</t>
  </si>
  <si>
    <t>Century Aluminum Co</t>
  </si>
  <si>
    <t>SWBI.OQ</t>
  </si>
  <si>
    <t>Smith &amp; Wesson Brands Inc</t>
  </si>
  <si>
    <t>NBLX.OQ</t>
  </si>
  <si>
    <t>Noble Midstream Partners LP</t>
  </si>
  <si>
    <t>LX.OQ</t>
  </si>
  <si>
    <t>Lexinfintech Holdings Ltd</t>
  </si>
  <si>
    <t>MGNX.OQ</t>
  </si>
  <si>
    <t>MacroGenics Inc</t>
  </si>
  <si>
    <t>SBLK.OQ</t>
  </si>
  <si>
    <t>Star Bulk Carriers Corp</t>
  </si>
  <si>
    <t>LXRX.OQ</t>
  </si>
  <si>
    <t>Lexicon Pharmaceuticals Inc</t>
  </si>
  <si>
    <t>ESTA.OQ</t>
  </si>
  <si>
    <t>Establishment Labs Holdings Inc</t>
  </si>
  <si>
    <t>MESO.OQ</t>
  </si>
  <si>
    <t>Mesoblast Ltd</t>
  </si>
  <si>
    <t>CAMT.OQ</t>
  </si>
  <si>
    <t>Camtek Ltd</t>
  </si>
  <si>
    <t>VITL.OQ</t>
  </si>
  <si>
    <t>Vital Farms Inc</t>
  </si>
  <si>
    <t>AKRO.OQ</t>
  </si>
  <si>
    <t>Akero Therapeutics Inc</t>
  </si>
  <si>
    <t>CRIS.OQ</t>
  </si>
  <si>
    <t>Curis Inc</t>
  </si>
  <si>
    <t>PHAR.OQ</t>
  </si>
  <si>
    <t>Pharming Group NV</t>
  </si>
  <si>
    <t>ANNX.OQ</t>
  </si>
  <si>
    <t>Annexon Inc</t>
  </si>
  <si>
    <t>OSUR.OQ</t>
  </si>
  <si>
    <t>OraSure Technologies Inc</t>
  </si>
  <si>
    <t>TRIT.OQ</t>
  </si>
  <si>
    <t>Triterras Inc</t>
  </si>
  <si>
    <t>LMAT.OQ</t>
  </si>
  <si>
    <t>LeMaitre Vascular Inc</t>
  </si>
  <si>
    <t>PRVB.OQ</t>
  </si>
  <si>
    <t>Provention Bio Inc</t>
  </si>
  <si>
    <t>CLSK.OQ</t>
  </si>
  <si>
    <t>CleanSpark Inc</t>
  </si>
  <si>
    <t>VXRT.OQ</t>
  </si>
  <si>
    <t>Vaxart Inc</t>
  </si>
  <si>
    <t>MNKD.OQ</t>
  </si>
  <si>
    <t>MannKind Corp</t>
  </si>
  <si>
    <t>CALT.OQ</t>
  </si>
  <si>
    <t>Calliditas Therapeutics AB</t>
  </si>
  <si>
    <t>AFIB.OQ</t>
  </si>
  <si>
    <t>Acutus Medical Inc</t>
  </si>
  <si>
    <t>AOSL.OQ</t>
  </si>
  <si>
    <t>Alpha and Omega Semiconductor Ltd</t>
  </si>
  <si>
    <t>ESPR.OQ</t>
  </si>
  <si>
    <t>Esperion Therapeutics Inc</t>
  </si>
  <si>
    <t>MITK.OQ</t>
  </si>
  <si>
    <t>Mitek Systems Inc</t>
  </si>
  <si>
    <t>SNDL.OQ</t>
  </si>
  <si>
    <t>Sundial Growers Inc</t>
  </si>
  <si>
    <t>SFT.OQ</t>
  </si>
  <si>
    <t>Shift Technologies, Inc.</t>
  </si>
  <si>
    <t>FPRX.OQ</t>
  </si>
  <si>
    <t>Five Prime Therapeutics Inc</t>
  </si>
  <si>
    <t>CDEV.OQ</t>
  </si>
  <si>
    <t>Centennial Resource Development Inc</t>
  </si>
  <si>
    <t>CRDF.OQ</t>
  </si>
  <si>
    <t>Cardiff Oncology Inc</t>
  </si>
  <si>
    <t>ORTX.OQ</t>
  </si>
  <si>
    <t>Orchard Therapeutics PLC</t>
  </si>
  <si>
    <t>CURI.OQ</t>
  </si>
  <si>
    <t>Curiositystream Inc.</t>
  </si>
  <si>
    <t>VERU.OQ</t>
  </si>
  <si>
    <t>Veru Inc</t>
  </si>
  <si>
    <t>QIWI.OQ</t>
  </si>
  <si>
    <t>Qiwi PLC</t>
  </si>
  <si>
    <t>TILE.OQ</t>
  </si>
  <si>
    <t>Interface Inc</t>
  </si>
  <si>
    <t>CASA.OQ</t>
  </si>
  <si>
    <t>Casa Systems Inc</t>
  </si>
  <si>
    <t>ATOM.OQ</t>
  </si>
  <si>
    <t>Atomera Inc</t>
  </si>
  <si>
    <t>AGEN.OQ</t>
  </si>
  <si>
    <t>Agenus Inc</t>
  </si>
  <si>
    <t>ORBC.OQ</t>
  </si>
  <si>
    <t>ORBCOMM Inc</t>
  </si>
  <si>
    <t>SOLO.OQ</t>
  </si>
  <si>
    <t>Electrameccanica Vehicles Corp</t>
  </si>
  <si>
    <t>NBTX.OQ</t>
  </si>
  <si>
    <t>Nanobiotix SA</t>
  </si>
  <si>
    <t>RIGL.OQ</t>
  </si>
  <si>
    <t>Rigel Pharmaceuticals Inc</t>
  </si>
  <si>
    <t>FNKO.OQ</t>
  </si>
  <si>
    <t>Funko Inc</t>
  </si>
  <si>
    <t>QTT.OQ</t>
  </si>
  <si>
    <t>Qutoutiao Inc</t>
  </si>
  <si>
    <t>AQB.OQ</t>
  </si>
  <si>
    <t>AquaBounty Technologies Inc</t>
  </si>
  <si>
    <t>BLBD.OQ</t>
  </si>
  <si>
    <t>Blue Bird Corp</t>
  </si>
  <si>
    <t>TRMD.OQ</t>
  </si>
  <si>
    <t>Torm PLC</t>
  </si>
  <si>
    <t>PLL.OQ</t>
  </si>
  <si>
    <t>Piedmont Lithium Ltd</t>
  </si>
  <si>
    <t>DVAX.OQ</t>
  </si>
  <si>
    <t>Dynavax Technologies Corp</t>
  </si>
  <si>
    <t>TLMD.OQ</t>
  </si>
  <si>
    <t>Soc Telemed Inc</t>
  </si>
  <si>
    <t>TELL.OQ</t>
  </si>
  <si>
    <t>Tellurian Inc</t>
  </si>
  <si>
    <t>SPPI.OQ</t>
  </si>
  <si>
    <t>Spectrum Pharmaceuticals Inc</t>
  </si>
  <si>
    <t>BCYC.OQ</t>
  </si>
  <si>
    <t>Bicycle Therapeutics PLC</t>
  </si>
  <si>
    <t>PEIX.OQ</t>
  </si>
  <si>
    <t>Pacific Ethanol Inc</t>
  </si>
  <si>
    <t>BEEM.OQ</t>
  </si>
  <si>
    <t>Beam Global</t>
  </si>
  <si>
    <t>CLVS.OQ</t>
  </si>
  <si>
    <t>Clovis Oncology Inc</t>
  </si>
  <si>
    <t>YJ.OQ</t>
  </si>
  <si>
    <t>Yunji Inc</t>
  </si>
  <si>
    <t>LLNW.OQ</t>
  </si>
  <si>
    <t>Limelight Networks Inc</t>
  </si>
  <si>
    <t>AKBA.OQ</t>
  </si>
  <si>
    <t>Akebia Therapeutics Inc</t>
  </si>
  <si>
    <t>ARAY.OQ</t>
  </si>
  <si>
    <t>Accuray Inc</t>
  </si>
  <si>
    <t>WIMI.OQ</t>
  </si>
  <si>
    <t>WiMi Hologram Cloud Inc</t>
  </si>
  <si>
    <t>ORPH.OQ</t>
  </si>
  <si>
    <t>Orphazyme A/S</t>
  </si>
  <si>
    <t>FLDM.OQ</t>
  </si>
  <si>
    <t>Fluidigm Corp</t>
  </si>
  <si>
    <t>TXMD.OQ</t>
  </si>
  <si>
    <t>TherapeuticsMD Inc</t>
  </si>
  <si>
    <t>SIFY.OQ</t>
  </si>
  <si>
    <t>Sify Technologies Ltd</t>
  </si>
  <si>
    <t>OGI.OQ</t>
  </si>
  <si>
    <t>OrganiGram Holdings Inc</t>
  </si>
  <si>
    <t>VSTM.OQ</t>
  </si>
  <si>
    <t>Verastem Inc</t>
  </si>
  <si>
    <t>DBVT.OQ</t>
  </si>
  <si>
    <t>DBV Technologies SA</t>
  </si>
  <si>
    <t>SELB.OQ</t>
  </si>
  <si>
    <t>Selecta Biosciences Inc</t>
  </si>
  <si>
    <t>TLSA.OQ</t>
  </si>
  <si>
    <t>Tiziana Life Sciences PLC</t>
  </si>
  <si>
    <t>ATHX.OQ</t>
  </si>
  <si>
    <t>Athersys Inc</t>
  </si>
  <si>
    <t>BLCT.OQ</t>
  </si>
  <si>
    <t>BlueCity Holdings Ltd</t>
  </si>
  <si>
    <t>PERI.OQ</t>
  </si>
  <si>
    <t>Perion Network Ltd</t>
  </si>
  <si>
    <t>FRSX.OQ</t>
  </si>
  <si>
    <t>Foresight Autonomous Holdings Ltd</t>
  </si>
  <si>
    <t>WTRH.OQ</t>
  </si>
  <si>
    <t>Waitr Holdings Inc</t>
  </si>
  <si>
    <t>EGAN.OQ</t>
  </si>
  <si>
    <t>eGain Corp</t>
  </si>
  <si>
    <t>OCGN.OQ</t>
  </si>
  <si>
    <t>Ocugen Inc</t>
  </si>
  <si>
    <t>WSG.OQ</t>
  </si>
  <si>
    <t>Wanda Sports Group Co Ltd</t>
  </si>
  <si>
    <t>CSWC.OQ</t>
  </si>
  <si>
    <t>Capital Southwest Corp</t>
  </si>
  <si>
    <t>TRVN.OQ</t>
  </si>
  <si>
    <t>Trevena Inc</t>
  </si>
  <si>
    <t>ABUS.OQ</t>
  </si>
  <si>
    <t>Arbutus Biopharma Corp</t>
  </si>
  <si>
    <t>NCNA.OQ</t>
  </si>
  <si>
    <t>NuCana PLC</t>
  </si>
  <si>
    <t>UXIN.OQ</t>
  </si>
  <si>
    <t>Uxin Ltd</t>
  </si>
  <si>
    <t>VTGN.OQ</t>
  </si>
  <si>
    <t>VistaGen Therapeutics Inc</t>
  </si>
  <si>
    <t>MBIO.OQ</t>
  </si>
  <si>
    <t>Mustang Bio Inc</t>
  </si>
  <si>
    <t>RDHL.OQ</t>
  </si>
  <si>
    <t>Redhill Biopharma Ltd</t>
  </si>
  <si>
    <t>RESN.OQ</t>
  </si>
  <si>
    <t>Resonant Inc</t>
  </si>
  <si>
    <t>CODX.OQ</t>
  </si>
  <si>
    <t>Co-Diagnostics Inc</t>
  </si>
  <si>
    <t>OSMT.OQ</t>
  </si>
  <si>
    <t>Osmotica Pharmaceuticals PLC</t>
  </si>
  <si>
    <t>TYME.OQ</t>
  </si>
  <si>
    <t>Tyme Technologies Inc</t>
  </si>
  <si>
    <t>AOUT.OQ</t>
  </si>
  <si>
    <t>American Outdoor Brands Inc</t>
  </si>
  <si>
    <t>ONCT.OQ</t>
  </si>
  <si>
    <t>Oncternal Inc</t>
  </si>
  <si>
    <t>VYNE.OQ</t>
  </si>
  <si>
    <t>Vyne Therapeutics Inc</t>
  </si>
  <si>
    <t>CECE.OQ</t>
  </si>
  <si>
    <t>CECO Environmental Corp</t>
  </si>
  <si>
    <t>NMTR.OQ</t>
  </si>
  <si>
    <t>9 Meters Biopharma Inc</t>
  </si>
  <si>
    <t>CLPT.OQ</t>
  </si>
  <si>
    <t>Clearpoint Neuro Inc</t>
  </si>
  <si>
    <t>NEXT.OQ</t>
  </si>
  <si>
    <t>NextDecade Corp</t>
  </si>
  <si>
    <t>EZPW.OQ</t>
  </si>
  <si>
    <t>EZCORP Inc</t>
  </si>
  <si>
    <t>TTOO.OQ</t>
  </si>
  <si>
    <t>T2 Biosystems Inc</t>
  </si>
  <si>
    <t>CALA.OQ</t>
  </si>
  <si>
    <t>Calithera Biosciences Inc</t>
  </si>
  <si>
    <t>TNXP.OQ</t>
  </si>
  <si>
    <t>Tonix Pharmaceuticals Holding Corp</t>
  </si>
  <si>
    <t>AGRX.OQ</t>
  </si>
  <si>
    <t>Agile Therapeutics Inc</t>
  </si>
  <si>
    <t>AQMS.OQ</t>
  </si>
  <si>
    <t>Aqua Metals Inc</t>
  </si>
  <si>
    <t>TNAV.OQ</t>
  </si>
  <si>
    <t>Telenav Inc</t>
  </si>
  <si>
    <t>CHMA.OQ</t>
  </si>
  <si>
    <t>Chiasma Inc</t>
  </si>
  <si>
    <t>CAAS.OQ</t>
  </si>
  <si>
    <t>China Automotive Systems Inc</t>
  </si>
  <si>
    <t>FLUX.OQ</t>
  </si>
  <si>
    <t>Flux Power Holdings Inc</t>
  </si>
  <si>
    <t>MARK.OQ</t>
  </si>
  <si>
    <t>Remark Holdings Inc</t>
  </si>
  <si>
    <t>XCUR.OQ</t>
  </si>
  <si>
    <t>Exicure Inc</t>
  </si>
  <si>
    <t>EVFM.OQ</t>
  </si>
  <si>
    <t>Evofem Biosciences Inc</t>
  </si>
  <si>
    <t>MIST.OQ</t>
  </si>
  <si>
    <t>Milestone Pharmaceuticals Inc</t>
  </si>
  <si>
    <t>PSTI.OQ</t>
  </si>
  <si>
    <t>Pluristem Therapeutics Inc</t>
  </si>
  <si>
    <t>SUNW.OQ</t>
  </si>
  <si>
    <t>Sunworks Inc</t>
  </si>
  <si>
    <t>WRAP.OQ</t>
  </si>
  <si>
    <t>Wrap Technologies Inc</t>
  </si>
  <si>
    <t>ASMB.OQ</t>
  </si>
  <si>
    <t>Assembly Biosciences Inc</t>
  </si>
  <si>
    <t>TELA.OQ</t>
  </si>
  <si>
    <t>TELA Bio Inc</t>
  </si>
  <si>
    <t>SESN.OQ</t>
  </si>
  <si>
    <t>Sesen Bio Inc</t>
  </si>
  <si>
    <t>THTX.OQ</t>
  </si>
  <si>
    <t>Theratechnologies Inc</t>
  </si>
  <si>
    <t>ADMA.OQ</t>
  </si>
  <si>
    <t>ADMA Biologics Inc</t>
  </si>
  <si>
    <t>BFRA.OQ</t>
  </si>
  <si>
    <t>Biofrontera AG</t>
  </si>
  <si>
    <t>SBBP.OQ</t>
  </si>
  <si>
    <t>Strongbridge Biopharma plc</t>
  </si>
  <si>
    <t>DRTT.OQ</t>
  </si>
  <si>
    <t>DIRTT Environmental Solutions Ltd</t>
  </si>
  <si>
    <t>EOLS.OQ</t>
  </si>
  <si>
    <t>Evolus Inc</t>
  </si>
  <si>
    <t>SNCR.OQ</t>
  </si>
  <si>
    <t>Synchronoss Technologies Inc</t>
  </si>
  <si>
    <t>AQST.OQ</t>
  </si>
  <si>
    <t>Aquestive Therapeutics Inc</t>
  </si>
  <si>
    <t>ACRX.OQ</t>
  </si>
  <si>
    <t>AcelRx Pharmaceuticals Inc</t>
  </si>
  <si>
    <t>LIZI.OQ</t>
  </si>
  <si>
    <t>Lizhi Inc</t>
  </si>
  <si>
    <t>TCON.OQ</t>
  </si>
  <si>
    <t>TRACON Pharmaceuticals Inc</t>
  </si>
  <si>
    <t>SRGA.OQ</t>
  </si>
  <si>
    <t>Surgalign Holdings Inc</t>
  </si>
  <si>
    <t>PFSW.OQ</t>
  </si>
  <si>
    <t>PFSweb Inc</t>
  </si>
  <si>
    <t>ALRN.OQ</t>
  </si>
  <si>
    <t>Aileron Therapeutics Inc</t>
  </si>
  <si>
    <t>OVID.OQ</t>
  </si>
  <si>
    <t>Ovid Therapeutics Inc</t>
  </si>
  <si>
    <t>BSGM.OQ</t>
  </si>
  <si>
    <t>Biosig Technologies Inc</t>
  </si>
  <si>
    <t>VTVT.OQ</t>
  </si>
  <si>
    <t>vTv Therapeutics Inc</t>
  </si>
  <si>
    <t>OTLK.OQ</t>
  </si>
  <si>
    <t>Outlook Therapeutics Inc</t>
  </si>
  <si>
    <t>LJPC.OQ</t>
  </si>
  <si>
    <t>La Jolla Pharmaceutical Co</t>
  </si>
  <si>
    <t>PXLW.OQ</t>
  </si>
  <si>
    <t>Pixelworks Inc</t>
  </si>
  <si>
    <t>OEG.OQ</t>
  </si>
  <si>
    <t>Orbital Energy Group Inc</t>
  </si>
  <si>
    <t>LMNL.OQ</t>
  </si>
  <si>
    <t>Liminal BioSciences Inc</t>
  </si>
  <si>
    <t>PAVM.OQ</t>
  </si>
  <si>
    <t>PAVmed Inc</t>
  </si>
  <si>
    <t>MICT.OQ</t>
  </si>
  <si>
    <t>MICT Inc</t>
  </si>
  <si>
    <t>ONTX.OQ</t>
  </si>
  <si>
    <t>Onconova Therapeutics Inc</t>
  </si>
  <si>
    <t>CRBP.OQ</t>
  </si>
  <si>
    <t>Corbus Pharmaceuticals Holdings Inc</t>
  </si>
  <si>
    <t>VVOS.OQ</t>
  </si>
  <si>
    <t>Vivos Therapeutics Inc</t>
  </si>
  <si>
    <t>CFRX.OQ</t>
  </si>
  <si>
    <t>ContraFect Corp</t>
  </si>
  <si>
    <t>NOVN.OQ</t>
  </si>
  <si>
    <t>Novan Inc</t>
  </si>
  <si>
    <t>OBSV.OQ</t>
  </si>
  <si>
    <t>Obseva SA</t>
  </si>
  <si>
    <t>SIOX.OQ</t>
  </si>
  <si>
    <t>Sio Gene Therapies Inc</t>
  </si>
  <si>
    <t>WATT.OQ</t>
  </si>
  <si>
    <t>Energous Corp</t>
  </si>
  <si>
    <t>CPST.OQ</t>
  </si>
  <si>
    <t>Capstone Turbine Corp</t>
  </si>
  <si>
    <t>EQ.OQ</t>
  </si>
  <si>
    <t>Equillium Inc</t>
  </si>
  <si>
    <t>QK.OQ</t>
  </si>
  <si>
    <t>Q&amp;K International Group Ltd</t>
  </si>
  <si>
    <t>ADMS.OQ</t>
  </si>
  <si>
    <t>Adamas Pharmaceuticals Inc</t>
  </si>
  <si>
    <t>AYTU.OQ</t>
  </si>
  <si>
    <t>Aytu BioScience Inc</t>
  </si>
  <si>
    <t>VMAR.OQ</t>
  </si>
  <si>
    <t>Vision Marine Technologies Inc</t>
  </si>
  <si>
    <t>PHAS.OQ</t>
  </si>
  <si>
    <t>PhaseBio Pharmaceuticals Inc</t>
  </si>
  <si>
    <t>ONCY.OQ</t>
  </si>
  <si>
    <t>Oncolytics Biotech Inc</t>
  </si>
  <si>
    <t>CYAD.OQ</t>
  </si>
  <si>
    <t>Celyad Oncology</t>
  </si>
  <si>
    <t>CEMI.OQ</t>
  </si>
  <si>
    <t>Chembio Diagnostics Inc</t>
  </si>
  <si>
    <t>CLIR.OQ</t>
  </si>
  <si>
    <t>Clearsign Technologies Corp</t>
  </si>
  <si>
    <t>VERO.OQ</t>
  </si>
  <si>
    <t>Venus Concept Inc</t>
  </si>
  <si>
    <t>CYCN.OQ</t>
  </si>
  <si>
    <t>Cyclerion Therapeutics Inc</t>
  </si>
  <si>
    <t>PECK.OQ</t>
  </si>
  <si>
    <t>Peck Company Holdings Inc</t>
  </si>
  <si>
    <t>CRVS.OQ</t>
  </si>
  <si>
    <t>Corvus Pharmaceuticals Inc</t>
  </si>
  <si>
    <t>VBLT.OQ</t>
  </si>
  <si>
    <t>Vascular Biogenics Ltd</t>
  </si>
  <si>
    <t>NERV.OQ</t>
  </si>
  <si>
    <t>Minerva Neurosciences Inc</t>
  </si>
  <si>
    <t>XELA.OQ</t>
  </si>
  <si>
    <t>Exela Technologies Inc</t>
  </si>
  <si>
    <t>ANIX.OQ</t>
  </si>
  <si>
    <t>Anixa Biosciences Inc</t>
  </si>
  <si>
    <t>RMTI.OQ</t>
  </si>
  <si>
    <t>Rockwell Medical Inc</t>
  </si>
  <si>
    <t>XAIR.OQ</t>
  </si>
  <si>
    <t>Beyond Air Inc</t>
  </si>
  <si>
    <t>APRE.OQ</t>
  </si>
  <si>
    <t>Aprea Therapeutics Inc</t>
  </si>
  <si>
    <t>CIDM.OQ</t>
  </si>
  <si>
    <t>Cinedigm Corp</t>
  </si>
  <si>
    <t>LPTH.OQ</t>
  </si>
  <si>
    <t>LightPath Technologies Inc</t>
  </si>
  <si>
    <t>LPCN.OQ</t>
  </si>
  <si>
    <t>Lipocine Inc</t>
  </si>
  <si>
    <t>ZYNE.OQ</t>
  </si>
  <si>
    <t>Zynerba Pharmaceuticals Inc</t>
  </si>
  <si>
    <t>BOXL.OQ</t>
  </si>
  <si>
    <t>Boxlight Corp</t>
  </si>
  <si>
    <t>ELYS.OQ</t>
  </si>
  <si>
    <t>Elys Game Technology Corp</t>
  </si>
  <si>
    <t>FLL.OQ</t>
  </si>
  <si>
    <t>Full House Resorts Inc</t>
  </si>
  <si>
    <t>CPSS.OQ</t>
  </si>
  <si>
    <t>Consumer Portfolio Services Inc</t>
  </si>
  <si>
    <t>ORMP.OQ</t>
  </si>
  <si>
    <t>Oramed Pharmaceuticals Inc</t>
  </si>
  <si>
    <t>CDTX.OQ</t>
  </si>
  <si>
    <t>Cidara Therapeutics Inc</t>
  </si>
  <si>
    <t>COCP.OQ</t>
  </si>
  <si>
    <t>Cocrystal Pharma Inc</t>
  </si>
  <si>
    <t>POLA.OQ</t>
  </si>
  <si>
    <t>Polar Power Inc</t>
  </si>
  <si>
    <t>NRBO.OQ</t>
  </si>
  <si>
    <t>Neurobo Pharmaceuticals Inc</t>
  </si>
  <si>
    <t>AGFS.OQ</t>
  </si>
  <si>
    <t>AgroFresh Solutions Inc</t>
  </si>
  <si>
    <t>CAPR.OQ</t>
  </si>
  <si>
    <t>Capricor Therapeutics Inc</t>
  </si>
  <si>
    <t>APEN.OQ</t>
  </si>
  <si>
    <t>Apollo Endosurgery Inc</t>
  </si>
  <si>
    <t>TRIB.OQ</t>
  </si>
  <si>
    <t>Trinity Biotech PLC</t>
  </si>
  <si>
    <t>APM.OQ</t>
  </si>
  <si>
    <t>Aptorum Group Ltd</t>
  </si>
  <si>
    <t>AVGR.OQ</t>
  </si>
  <si>
    <t>Avinger Inc</t>
  </si>
  <si>
    <t>ZSAN.OQ</t>
  </si>
  <si>
    <t>Zosano Pharma Corp</t>
  </si>
  <si>
    <t>QLGN.OQ</t>
  </si>
  <si>
    <t>Qualigen Therapeutics Inc</t>
  </si>
  <si>
    <t>LTRN.OQ</t>
  </si>
  <si>
    <t>Lantern Pharma Inc.</t>
  </si>
  <si>
    <t>ETTX.OQ</t>
  </si>
  <si>
    <t>Entasis Therapeutics Holdings Inc</t>
  </si>
  <si>
    <t>CFMS.OQ</t>
  </si>
  <si>
    <t>Conformis Inc</t>
  </si>
  <si>
    <t>ATOS.OQ</t>
  </si>
  <si>
    <t>Atossa Therapeutics Inc</t>
  </si>
  <si>
    <t>VERB.OQ</t>
  </si>
  <si>
    <t>Verb Technology Company Inc</t>
  </si>
  <si>
    <t>DGLY.OQ</t>
  </si>
  <si>
    <t>Digital Ally Inc</t>
  </si>
  <si>
    <t>CHEK.OQ</t>
  </si>
  <si>
    <t>Check Cap Ltd</t>
  </si>
  <si>
    <t>BIOL.OQ</t>
  </si>
  <si>
    <t>BIOLASE Inc</t>
  </si>
  <si>
    <t>BKEP.OQ</t>
  </si>
  <si>
    <t>Blueknight Energy Partners LP</t>
  </si>
  <si>
    <t>WTER.OQ</t>
  </si>
  <si>
    <t>Alkaline Water Company Inc</t>
  </si>
  <si>
    <t>PTE.OQ</t>
  </si>
  <si>
    <t>PolarityTE Inc</t>
  </si>
  <si>
    <t>MNPR.OQ</t>
  </si>
  <si>
    <t>Monopar Therapeutics Inc</t>
  </si>
  <si>
    <t>MITO.OQ</t>
  </si>
  <si>
    <t>Stealth BioTherapeutics Corp</t>
  </si>
  <si>
    <t>AREC.OQ</t>
  </si>
  <si>
    <t>American Resources Corp</t>
  </si>
  <si>
    <t>ECOR.OQ</t>
  </si>
  <si>
    <t>electroCore, Inc.</t>
  </si>
  <si>
    <t>FAT.OQ</t>
  </si>
  <si>
    <t>FAT Brands Inc</t>
  </si>
  <si>
    <t>USAU.OQ</t>
  </si>
  <si>
    <t>US Gold Corp</t>
  </si>
  <si>
    <t>SEEL.OQ</t>
  </si>
  <si>
    <t>Seelos Therapeutics Inc</t>
  </si>
  <si>
    <t>EVOK.OQ</t>
  </si>
  <si>
    <t>Evoke Pharma Inc</t>
  </si>
  <si>
    <t>AMTX.OQ</t>
  </si>
  <si>
    <t>Aemetis Inc</t>
  </si>
  <si>
    <t>PPBT.OQ</t>
  </si>
  <si>
    <t>Purple Biotech Ltd</t>
  </si>
  <si>
    <t>ALNA.OQ</t>
  </si>
  <si>
    <t>Allena Pharmaceuticals Inc</t>
  </si>
  <si>
    <t>DFFN.OQ</t>
  </si>
  <si>
    <t>Diffusion Pharmaceuticals Inc</t>
  </si>
  <si>
    <t>ADXN.OQ</t>
  </si>
  <si>
    <t>Addex Therapeutics Ltd</t>
  </si>
  <si>
    <t>SVRA.OQ</t>
  </si>
  <si>
    <t>Savara Inc</t>
  </si>
  <si>
    <t>BIOC.OQ</t>
  </si>
  <si>
    <t>Biocept Inc</t>
  </si>
  <si>
    <t>MMLP.OQ</t>
  </si>
  <si>
    <t>Martin Midstream Partners LP</t>
  </si>
  <si>
    <t>SLS.OQ</t>
  </si>
  <si>
    <t>Sellas Life Sciences Group Inc</t>
  </si>
  <si>
    <t>BLPH.OQ</t>
  </si>
  <si>
    <t>Bellerophon Therapeutics Inc</t>
  </si>
  <si>
    <t>CYRN.OQ</t>
  </si>
  <si>
    <t>Cyren Ltd</t>
  </si>
  <si>
    <t>SYNC.OQ</t>
  </si>
  <si>
    <t>Synacor Inc</t>
  </si>
  <si>
    <t>FPAY.OQ</t>
  </si>
  <si>
    <t>FlexShopper Inc</t>
  </si>
  <si>
    <t>WKEY.OQ</t>
  </si>
  <si>
    <t>Wisekey International Holding AG</t>
  </si>
  <si>
    <t>ASRT.OQ</t>
  </si>
  <si>
    <t>Assertio Holdings Inc</t>
  </si>
  <si>
    <t>APDN.OQ</t>
  </si>
  <si>
    <t>Applied DNA Sciences Inc</t>
  </si>
  <si>
    <t>UTSI.OQ</t>
  </si>
  <si>
    <t>UTStarcom Holdings Corp</t>
  </si>
  <si>
    <t>NETE.OQ</t>
  </si>
  <si>
    <t>Net Element Inc</t>
  </si>
  <si>
    <t>BLRX.OQ</t>
  </si>
  <si>
    <t>BioLine RX Ltd</t>
  </si>
  <si>
    <t>SRTS.OQ</t>
  </si>
  <si>
    <t>Sensus Healthcare Inc</t>
  </si>
  <si>
    <t>NBRV.OQ</t>
  </si>
  <si>
    <t>Nabriva Therapeutics PLC</t>
  </si>
  <si>
    <t>DARE.OQ</t>
  </si>
  <si>
    <t>Dare Bioscience Inc</t>
  </si>
  <si>
    <t>REED.OQ</t>
  </si>
  <si>
    <t>Reed's Inc</t>
  </si>
  <si>
    <t>CTXR.OQ</t>
  </si>
  <si>
    <t>Citius Pharmaceuticals Inc</t>
  </si>
  <si>
    <t>MBRX.OQ</t>
  </si>
  <si>
    <t>Moleculin Biotech Inc</t>
  </si>
  <si>
    <t>PDSB.OQ</t>
  </si>
  <si>
    <t>PDS Biotechnology Corp</t>
  </si>
  <si>
    <t>SLGG.OQ</t>
  </si>
  <si>
    <t>Super League Gaming, Inc.</t>
  </si>
  <si>
    <t>ACST.OQ</t>
  </si>
  <si>
    <t>Acasti Pharma Inc</t>
  </si>
  <si>
    <t>ASLN.OQ</t>
  </si>
  <si>
    <t>Aslan Pharmaceuticals Ltd</t>
  </si>
  <si>
    <t>ACOR.OQ</t>
  </si>
  <si>
    <t>Acorda Therapeutics Inc</t>
  </si>
  <si>
    <t>PHUN.OQ</t>
  </si>
  <si>
    <t>Phunware Inc</t>
  </si>
  <si>
    <t>ADXS.OQ</t>
  </si>
  <si>
    <t>Advaxis Inc</t>
  </si>
  <si>
    <t>MBOT.OQ</t>
  </si>
  <si>
    <t>Microbot Medical Inc</t>
  </si>
  <si>
    <t>SGBX.OQ</t>
  </si>
  <si>
    <t>SG Blocks Inc</t>
  </si>
  <si>
    <t>BBI.OQ</t>
  </si>
  <si>
    <t>Brickell Biotech Inc</t>
  </si>
  <si>
    <t>CCLP.OQ</t>
  </si>
  <si>
    <t>CSI Compressco LP</t>
  </si>
  <si>
    <t>AESE.OQ</t>
  </si>
  <si>
    <t>Allied Esports Entertainment Inc</t>
  </si>
  <si>
    <t>BBGI.OQ</t>
  </si>
  <si>
    <t>Beasley Broadcast Group Inc</t>
  </si>
  <si>
    <t>ARPO.OQ</t>
  </si>
  <si>
    <t>Aerpio Pharmaceuticals Inc</t>
  </si>
  <si>
    <t>VCNX.OQ</t>
  </si>
  <si>
    <t>Vaccinex Inc</t>
  </si>
  <si>
    <t>SONM.OQ</t>
  </si>
  <si>
    <t>Sonim Technologies Inc</t>
  </si>
  <si>
    <t>BXRX.OQ</t>
  </si>
  <si>
    <t>Baudax Bio Inc</t>
  </si>
  <si>
    <t>SHIP.OQ</t>
  </si>
  <si>
    <t>Seanergy Maritime Holdings Corp</t>
  </si>
  <si>
    <t>CLRB.OQ</t>
  </si>
  <si>
    <t>Cellectar Biosciences Inc</t>
  </si>
  <si>
    <t>SSKN.OQ</t>
  </si>
  <si>
    <t>STRATA Skin Sciences Inc</t>
  </si>
  <si>
    <t>CATB.OQ</t>
  </si>
  <si>
    <t>Catabasis Pharmaceuticals Inc</t>
  </si>
  <si>
    <t>BCDA.OQ</t>
  </si>
  <si>
    <t>BioCardia Inc</t>
  </si>
  <si>
    <t>ACHV.OQ</t>
  </si>
  <si>
    <t>Achieve Life Sciences Inc</t>
  </si>
  <si>
    <t>PFIE.OQ</t>
  </si>
  <si>
    <t>Profire Energy Inc</t>
  </si>
  <si>
    <t>VTNR.OQ</t>
  </si>
  <si>
    <t>Vertex Energy Inc</t>
  </si>
  <si>
    <t>SNSS.OQ</t>
  </si>
  <si>
    <t>Sunesis Pharmaceuticals Inc</t>
  </si>
  <si>
    <t>USWS.OQ</t>
  </si>
  <si>
    <t>US Well Services Inc</t>
  </si>
  <si>
    <t>OPGN.OQ</t>
  </si>
  <si>
    <t>OpGen Inc</t>
  </si>
  <si>
    <t>SINT.OQ</t>
  </si>
  <si>
    <t>SINTX Technologies Inc</t>
  </si>
  <si>
    <t>RGLS.OQ</t>
  </si>
  <si>
    <t>Regulus Therapeutics Inc</t>
  </si>
  <si>
    <t>SEAC.OQ</t>
  </si>
  <si>
    <t>SeaChange International Inc</t>
  </si>
  <si>
    <t>RWLK.OQ</t>
  </si>
  <si>
    <t>Rewalk Robotics Ltd</t>
  </si>
  <si>
    <t>MDGS.OQ</t>
  </si>
  <si>
    <t>Medigus Ltd</t>
  </si>
  <si>
    <t>MKGI.OQ</t>
  </si>
  <si>
    <t>Monaker Group Inc</t>
  </si>
  <si>
    <t>TBLT.OQ</t>
  </si>
  <si>
    <t>Toughbuilt Industries Inc</t>
  </si>
  <si>
    <t>CNSP.OQ</t>
  </si>
  <si>
    <t>CNS Pharmaceuticals Inc</t>
  </si>
  <si>
    <t>VIRC.OQ</t>
  </si>
  <si>
    <t>Virco Mfg. Corp</t>
  </si>
  <si>
    <t>SNGX.OQ</t>
  </si>
  <si>
    <t>Soligenix Inc</t>
  </si>
  <si>
    <t>SONN.OQ</t>
  </si>
  <si>
    <t>Sonnet Biotherapeutics Holdings Inc</t>
  </si>
  <si>
    <t>PRPO.OQ</t>
  </si>
  <si>
    <t>Precipio Inc</t>
  </si>
  <si>
    <t>ABIO.OQ</t>
  </si>
  <si>
    <t>ARCA Biopharma Inc</t>
  </si>
  <si>
    <t>LIFE.OQ</t>
  </si>
  <si>
    <t>aTyr Pharma Inc</t>
  </si>
  <si>
    <t>SALM.OQ</t>
  </si>
  <si>
    <t>Salem Media Group Inc</t>
  </si>
  <si>
    <t>AUVI.OQ</t>
  </si>
  <si>
    <t>Applied UV Inc</t>
  </si>
  <si>
    <t>NEOS.OQ</t>
  </si>
  <si>
    <t>Neos Therapeutics Inc</t>
  </si>
  <si>
    <t>RKDA.OQ</t>
  </si>
  <si>
    <t>Arcadia Biosciences Inc</t>
  </si>
  <si>
    <t>OPNT.OQ</t>
  </si>
  <si>
    <t>Opiant Pharmaceuticals Inc</t>
  </si>
  <si>
    <t>PBLA.OQ</t>
  </si>
  <si>
    <t>Panbela Therapeutics Inc</t>
  </si>
  <si>
    <t>AUTO.OQ</t>
  </si>
  <si>
    <t>Autoweb Inc</t>
  </si>
  <si>
    <t>WISA.OQ</t>
  </si>
  <si>
    <t>Summit Wireless Technologies Inc</t>
  </si>
  <si>
    <t>ACER.OQ</t>
  </si>
  <si>
    <t>Acer Therapeutics Inc</t>
  </si>
  <si>
    <t>MOTS.OQ</t>
  </si>
  <si>
    <t>Motus GI Holdings Inc</t>
  </si>
  <si>
    <t>MLND.OQ</t>
  </si>
  <si>
    <t>Millendo Therapeutics Inc</t>
  </si>
  <si>
    <t>BHTG.OQ</t>
  </si>
  <si>
    <t>BioHiTech Global Inc</t>
  </si>
  <si>
    <t>KTRA.OQ</t>
  </si>
  <si>
    <t>Kintara Therapeutics Inc</t>
  </si>
  <si>
    <t>NVCN.OQ</t>
  </si>
  <si>
    <t>Neovasc Inc</t>
  </si>
  <si>
    <t>NDRA.OQ</t>
  </si>
  <si>
    <t>ENDRA Life Sciences Inc</t>
  </si>
  <si>
    <t>CLSN.OQ</t>
  </si>
  <si>
    <t>Celsion Corp</t>
  </si>
  <si>
    <t>RIBT.OQ</t>
  </si>
  <si>
    <t>RiceBran Technologies</t>
  </si>
  <si>
    <t>SGLB.OQ</t>
  </si>
  <si>
    <t>Sigma Labs Inc</t>
  </si>
  <si>
    <t>AEMD.OQ</t>
  </si>
  <si>
    <t>Aethlon Medical Inc</t>
  </si>
  <si>
    <t>CNFR.OQ</t>
  </si>
  <si>
    <t>Conifer Holdings Inc</t>
  </si>
  <si>
    <t>ADIL.OQ</t>
  </si>
  <si>
    <t>Adial Pharmaceuticals Inc</t>
  </si>
  <si>
    <t>CETX.OQ</t>
  </si>
  <si>
    <t>Cemtrex Inc</t>
  </si>
  <si>
    <t>AZRX.OQ</t>
  </si>
  <si>
    <t>AzurRx BioPharma Inc</t>
  </si>
  <si>
    <t>DLPN.OQ</t>
  </si>
  <si>
    <t>Dolphin Entertainment Inc</t>
  </si>
  <si>
    <t>ENTX.OQ</t>
  </si>
  <si>
    <t>Entera Bio Ltd</t>
  </si>
  <si>
    <t>RCMT.OQ</t>
  </si>
  <si>
    <t>R C M Technologies Inc</t>
  </si>
  <si>
    <t>CYTH.OQ</t>
  </si>
  <si>
    <t>Cyclo Therapeutics Inc</t>
  </si>
  <si>
    <t>AXAS.OQ</t>
  </si>
  <si>
    <t>Abraxas Petroleum Corp</t>
  </si>
  <si>
    <t>TLGT.OQ</t>
  </si>
  <si>
    <t>Teligent Inc (NEW JERSEY)</t>
  </si>
  <si>
    <t>CHFS.OQ</t>
  </si>
  <si>
    <t>CHF Solutions Inc</t>
  </si>
  <si>
    <t>PXS.OQ</t>
  </si>
  <si>
    <t>Pyxis Tankers Inc</t>
  </si>
  <si>
    <t>TENX.OQ</t>
  </si>
  <si>
    <t>Tenax Therapeutics Inc</t>
  </si>
  <si>
    <t>BLCM.OQ</t>
  </si>
  <si>
    <t>Bellicum Pharmaceuticals Inc</t>
  </si>
  <si>
    <t>DUOT.OQ</t>
  </si>
  <si>
    <t>Duos Technologies Group Inc</t>
  </si>
  <si>
    <t>THMO.OQ</t>
  </si>
  <si>
    <t>Thermogenesis Holdings Inc</t>
  </si>
  <si>
    <t>NTEC.OQ</t>
  </si>
  <si>
    <t>Intec Pharma Ltd</t>
  </si>
  <si>
    <t>CREX.OQ</t>
  </si>
  <si>
    <t>Creative Realities Inc</t>
  </si>
  <si>
    <t>STAF.OQ</t>
  </si>
  <si>
    <t>Staffing 360 Solutions Inc</t>
  </si>
  <si>
    <t>ARTL.OQ</t>
  </si>
  <si>
    <t>Artelo Biosciences Inc</t>
  </si>
  <si>
    <t>DYNT.OQ</t>
  </si>
  <si>
    <t>Dynatronics Corp</t>
  </si>
  <si>
    <t>SNDE.OQ</t>
  </si>
  <si>
    <t>SUNDANCE ENERGY INC (US)</t>
  </si>
  <si>
    <t>OBLN.OQ</t>
  </si>
  <si>
    <t>Obalon Therapeutics Inc</t>
  </si>
  <si>
    <t>MYSZ.OQ</t>
  </si>
  <si>
    <t>My Size Inc</t>
  </si>
  <si>
    <t>PSTV.OQ</t>
  </si>
  <si>
    <t>Plus Therapeutics Inc</t>
  </si>
  <si>
    <t>MDRR.OQ</t>
  </si>
  <si>
    <t>Medalist Diversified Reit Inc</t>
  </si>
  <si>
    <t>SNES.OQ</t>
  </si>
  <si>
    <t>Senestech Inc</t>
  </si>
  <si>
    <t>VIVE.OQ</t>
  </si>
  <si>
    <t>Viveve Medical Inc</t>
  </si>
  <si>
    <t/>
  </si>
  <si>
    <t>y</t>
  </si>
  <si>
    <t>logmcap</t>
  </si>
  <si>
    <t>logmmakers</t>
  </si>
  <si>
    <t>abs_spread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</si>
  <si>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</si>
  <si>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</si>
  <si>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</si>
  <si>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</si>
  <si>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</si>
  <si>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</si>
  <si>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</si>
  <si>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</si>
  <si>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</si>
  <si>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</si>
  <si>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</si>
  <si>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</si>
  <si>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</si>
  <si>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</si>
  <si>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</si>
  <si>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</si>
  <si>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</si>
  <si>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</si>
  <si>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</si>
  <si>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</si>
  <si>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</si>
  <si>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</si>
  <si>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</si>
  <si>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X Variable 2</t>
  </si>
  <si>
    <t>Lower 99.0%</t>
  </si>
  <si>
    <t>Upper 99.0%</t>
  </si>
  <si>
    <t>10000*e^0.05*2</t>
  </si>
  <si>
    <t xml:space="preserve"> </t>
  </si>
  <si>
    <t>https://people.chem.umass.edu/rday/logexp.htm</t>
  </si>
  <si>
    <t>https://www.investopedia.com/terms/c/continuouscompounding.asp</t>
  </si>
  <si>
    <t>https://corporatefinanceinstitute.com/resources/knowledge/finance/continuously-compounded-return/</t>
  </si>
  <si>
    <t>mcap</t>
  </si>
  <si>
    <t>mmakers</t>
  </si>
  <si>
    <t>Identifier (RIC)</t>
  </si>
  <si>
    <t>Company Name</t>
  </si>
  <si>
    <t>Company Market Cap
(Billions, USD)</t>
  </si>
  <si>
    <t>Revenue 3 YR Hist Growth</t>
  </si>
  <si>
    <t>Long Term Growth - Mean</t>
  </si>
  <si>
    <t>Price to Book 5 YR Avg</t>
  </si>
  <si>
    <t>Historic P/E Incl Extra (dil.), 5 Yr Avg
(FY0)</t>
  </si>
  <si>
    <t>Dividend Yield 5 YR Avg</t>
  </si>
  <si>
    <t>LUMN.N</t>
  </si>
  <si>
    <t>Centurylink Inc</t>
  </si>
  <si>
    <t>IRM.N</t>
  </si>
  <si>
    <t>Iron Mountain Inc</t>
  </si>
  <si>
    <t>OKE.N</t>
  </si>
  <si>
    <t>ONEOK Inc</t>
  </si>
  <si>
    <t>WMB.N</t>
  </si>
  <si>
    <t>Williams Companies Inc</t>
  </si>
  <si>
    <t>DOW.N</t>
  </si>
  <si>
    <t>Dow Inc</t>
  </si>
  <si>
    <t>STX.OQ</t>
  </si>
  <si>
    <t>Seagate Technology PLC</t>
  </si>
  <si>
    <t>T.N</t>
  </si>
  <si>
    <t>AT&amp;T Inc</t>
  </si>
  <si>
    <t>MO.N</t>
  </si>
  <si>
    <t>Altria Group Inc</t>
  </si>
  <si>
    <t>PEAK.N</t>
  </si>
  <si>
    <t>Healthpeak Properties Inc</t>
  </si>
  <si>
    <t>SPG.N</t>
  </si>
  <si>
    <t>Simon Property Group Inc</t>
  </si>
  <si>
    <t>KIM.N</t>
  </si>
  <si>
    <t>Kimco Realty Corp</t>
  </si>
  <si>
    <t>VTR.N</t>
  </si>
  <si>
    <t>Ventas Inc</t>
  </si>
  <si>
    <t>PPL.N</t>
  </si>
  <si>
    <t>PPL Corp</t>
  </si>
  <si>
    <t>IVZ.N</t>
  </si>
  <si>
    <t>Invesco Ltd</t>
  </si>
  <si>
    <t>PM.N</t>
  </si>
  <si>
    <t>Philip Morris International Inc</t>
  </si>
  <si>
    <t>WELL.N</t>
  </si>
  <si>
    <t>Welltower Inc</t>
  </si>
  <si>
    <t>XOM.N</t>
  </si>
  <si>
    <t>Exxon Mobil Corp</t>
  </si>
  <si>
    <t>F.N</t>
  </si>
  <si>
    <t>Ford Motor Co</t>
  </si>
  <si>
    <t>SO.N</t>
  </si>
  <si>
    <t>Southern Co</t>
  </si>
  <si>
    <t>AMCR.N</t>
  </si>
  <si>
    <t>Amcor PLC</t>
  </si>
  <si>
    <t>VLO.N</t>
  </si>
  <si>
    <t>Valero Energy Corp</t>
  </si>
  <si>
    <t>LYB.N</t>
  </si>
  <si>
    <t>LyondellBasell Industries NV</t>
  </si>
  <si>
    <t>LB.N</t>
  </si>
  <si>
    <t>L Brands Inc</t>
  </si>
  <si>
    <t>OXY.N</t>
  </si>
  <si>
    <t>Occidental Petroleum Corp</t>
  </si>
  <si>
    <t>PBCT.OQ</t>
  </si>
  <si>
    <t>People's United Financial Inc</t>
  </si>
  <si>
    <t>ABBV.N</t>
  </si>
  <si>
    <t>Abbvie Inc</t>
  </si>
  <si>
    <t>VZ.N</t>
  </si>
  <si>
    <t>Verizon Communications Inc</t>
  </si>
  <si>
    <t>GPS.N</t>
  </si>
  <si>
    <t>Gap Inc</t>
  </si>
  <si>
    <t>CVX.N</t>
  </si>
  <si>
    <t>Chevron Corp</t>
  </si>
  <si>
    <t>IBM.N</t>
  </si>
  <si>
    <t>International Business Machines Corp</t>
  </si>
  <si>
    <t>LVS.N</t>
  </si>
  <si>
    <t>Las Vegas Sands Corp</t>
  </si>
  <si>
    <t>D.N</t>
  </si>
  <si>
    <t>Dominion Energy Inc</t>
  </si>
  <si>
    <t>DUK.N</t>
  </si>
  <si>
    <t>Duke Energy Corp</t>
  </si>
  <si>
    <t>O.N</t>
  </si>
  <si>
    <t>Realty Income Corp</t>
  </si>
  <si>
    <t>KMI.N</t>
  </si>
  <si>
    <t>Kinder Morgan Inc</t>
  </si>
  <si>
    <t>IP.N</t>
  </si>
  <si>
    <t>International Paper Co</t>
  </si>
  <si>
    <t>FE.N</t>
  </si>
  <si>
    <t>FirstEnergy Corp</t>
  </si>
  <si>
    <t>PRU.N</t>
  </si>
  <si>
    <t>Prudential Financial Inc</t>
  </si>
  <si>
    <t>ETR.N</t>
  </si>
  <si>
    <t>Entergy Corp</t>
  </si>
  <si>
    <t>KHC.OQ</t>
  </si>
  <si>
    <t>Kraft Heinz Co</t>
  </si>
  <si>
    <t>HST.OQ</t>
  </si>
  <si>
    <t>Host Hotels &amp; Resorts Inc</t>
  </si>
  <si>
    <t>CNP.N</t>
  </si>
  <si>
    <t>CenterPoint Energy Inc</t>
  </si>
  <si>
    <t>SLG.N</t>
  </si>
  <si>
    <t>SL Green Realty Corp</t>
  </si>
  <si>
    <t>PFG.OQ</t>
  </si>
  <si>
    <t>Principal Financial Group Inc</t>
  </si>
  <si>
    <t>WY.N</t>
  </si>
  <si>
    <t>Weyerhaeuser Co</t>
  </si>
  <si>
    <t>VNO.N</t>
  </si>
  <si>
    <t>Vornado Realty Trust</t>
  </si>
  <si>
    <t>IPG.N</t>
  </si>
  <si>
    <t>Interpublic Group of Companies Inc</t>
  </si>
  <si>
    <t>MPC.N</t>
  </si>
  <si>
    <t>Marathon Petroleum Corp</t>
  </si>
  <si>
    <t>HFC.N</t>
  </si>
  <si>
    <t>HollyFrontier Corp</t>
  </si>
  <si>
    <t>HBAN.OQ</t>
  </si>
  <si>
    <t>Huntington Bancshares Inc</t>
  </si>
  <si>
    <t>AES.N</t>
  </si>
  <si>
    <t>AES Corp</t>
  </si>
  <si>
    <t>PFE.N</t>
  </si>
  <si>
    <t>Pfizer Inc</t>
  </si>
  <si>
    <t>NWL.OQ</t>
  </si>
  <si>
    <t>Newell Brands Inc</t>
  </si>
  <si>
    <t>GM.N</t>
  </si>
  <si>
    <t>General Motors Co</t>
  </si>
  <si>
    <t>MET.N</t>
  </si>
  <si>
    <t>MetLife Inc</t>
  </si>
  <si>
    <t>WU.N</t>
  </si>
  <si>
    <t>Western Union Co</t>
  </si>
  <si>
    <t>REG.OQ</t>
  </si>
  <si>
    <t>Regency Centers Corp</t>
  </si>
  <si>
    <t>XRX.N</t>
  </si>
  <si>
    <t>Xerox Holdings Corp</t>
  </si>
  <si>
    <t>CCI.N</t>
  </si>
  <si>
    <t>Crown Castle International Corp</t>
  </si>
  <si>
    <t>SLB.N</t>
  </si>
  <si>
    <t>Schlumberger NV</t>
  </si>
  <si>
    <t>PSX.N</t>
  </si>
  <si>
    <t>Phillips 66</t>
  </si>
  <si>
    <t>PSA.N</t>
  </si>
  <si>
    <t>Public Storage</t>
  </si>
  <si>
    <t>ED.N</t>
  </si>
  <si>
    <t>Consolidated Edison Inc</t>
  </si>
  <si>
    <t>WRK.N</t>
  </si>
  <si>
    <t>Westrock Co</t>
  </si>
  <si>
    <t>GIS.N</t>
  </si>
  <si>
    <t>General Mills Inc</t>
  </si>
  <si>
    <t>EXR.N</t>
  </si>
  <si>
    <t>Extra Space Storage Inc</t>
  </si>
  <si>
    <t>PEG.N</t>
  </si>
  <si>
    <t>Public Service Enterprise Group Inc</t>
  </si>
  <si>
    <t>EIX.N</t>
  </si>
  <si>
    <t>Edison International</t>
  </si>
  <si>
    <t>EXC.OQ</t>
  </si>
  <si>
    <t>Exelon Corp</t>
  </si>
  <si>
    <t>DLR.N</t>
  </si>
  <si>
    <t>Digital Realty Trust Inc</t>
  </si>
  <si>
    <t>MAA.N</t>
  </si>
  <si>
    <t>Mid-America Apartment Communities Inc</t>
  </si>
  <si>
    <t>NLSN.N</t>
  </si>
  <si>
    <t>Nielsen Holdings PLC</t>
  </si>
  <si>
    <t>LEG.N</t>
  </si>
  <si>
    <t>Leggett &amp; Platt Inc</t>
  </si>
  <si>
    <t>CF.N</t>
  </si>
  <si>
    <t>CF Industries Holdings Inc</t>
  </si>
  <si>
    <t>KEY.N</t>
  </si>
  <si>
    <t>KeyCorp</t>
  </si>
  <si>
    <t>PNW.N</t>
  </si>
  <si>
    <t>Pinnacle West Capital Corp</t>
  </si>
  <si>
    <t>FTI.N</t>
  </si>
  <si>
    <t>TechnipFMC PLC</t>
  </si>
  <si>
    <t>WFC.N</t>
  </si>
  <si>
    <t>Wells Fargo &amp; Co</t>
  </si>
  <si>
    <t>FRT.N</t>
  </si>
  <si>
    <t>Federal Realty Investment Trust</t>
  </si>
  <si>
    <t>GRMN.OQ</t>
  </si>
  <si>
    <t>Garmin Ltd</t>
  </si>
  <si>
    <t>UDR.N</t>
  </si>
  <si>
    <t>UDR Inc</t>
  </si>
  <si>
    <t>ETN.N</t>
  </si>
  <si>
    <t>Eaton Corporation PLC</t>
  </si>
  <si>
    <t>TFC.N</t>
  </si>
  <si>
    <t>Truist Financial Corp</t>
  </si>
  <si>
    <t>OMC.N</t>
  </si>
  <si>
    <t>Omnicom Group Inc</t>
  </si>
  <si>
    <t>DTE.N</t>
  </si>
  <si>
    <t>DTE Energy Co</t>
  </si>
  <si>
    <t>HBI.N</t>
  </si>
  <si>
    <t>HanesBrands Inc</t>
  </si>
  <si>
    <t>AVB.N</t>
  </si>
  <si>
    <t>Avalonbay Communities Inc</t>
  </si>
  <si>
    <t>KO.N</t>
  </si>
  <si>
    <t>Coca-Cola Co</t>
  </si>
  <si>
    <t>K.N</t>
  </si>
  <si>
    <t>Kellogg Co</t>
  </si>
  <si>
    <t>HPQ.N</t>
  </si>
  <si>
    <t>HP Inc</t>
  </si>
  <si>
    <t>EQR.N</t>
  </si>
  <si>
    <t>Equity Residential</t>
  </si>
  <si>
    <t>RF.N</t>
  </si>
  <si>
    <t>Regions Financial Corp</t>
  </si>
  <si>
    <t>UNM.N</t>
  </si>
  <si>
    <t>Unum Group</t>
  </si>
  <si>
    <t>GILD.OQ</t>
  </si>
  <si>
    <t>Gilead Sciences Inc</t>
  </si>
  <si>
    <t>CAH.N</t>
  </si>
  <si>
    <t>Cardinal Health Inc</t>
  </si>
  <si>
    <t>KMB.N</t>
  </si>
  <si>
    <t>Kimberly-Clark Corp</t>
  </si>
  <si>
    <t>CFG.N</t>
  </si>
  <si>
    <t>Citizens Financial Group Inc</t>
  </si>
  <si>
    <t>UPS.N</t>
  </si>
  <si>
    <t>United Parcel Service Inc</t>
  </si>
  <si>
    <t>CMA.N</t>
  </si>
  <si>
    <t>Comerica Inc</t>
  </si>
  <si>
    <t>EVRG.N</t>
  </si>
  <si>
    <t>Evergy Inc</t>
  </si>
  <si>
    <t>PAYX.OQ</t>
  </si>
  <si>
    <t>Paychex Inc</t>
  </si>
  <si>
    <t>TGT.N</t>
  </si>
  <si>
    <t>Target Corp</t>
  </si>
  <si>
    <t>FITB.OQ</t>
  </si>
  <si>
    <t>Fifth Third Bancorp</t>
  </si>
  <si>
    <t>WEC.N</t>
  </si>
  <si>
    <t>WEC Energy Group Inc</t>
  </si>
  <si>
    <t>MXIM.OQ</t>
  </si>
  <si>
    <t>Maxim Integrated Products Inc</t>
  </si>
  <si>
    <t>ADM.N</t>
  </si>
  <si>
    <t>Archer-Daniels-Midland Co</t>
  </si>
  <si>
    <t>TPR.N</t>
  </si>
  <si>
    <t>Tapestry Inc</t>
  </si>
  <si>
    <t>EMR.N</t>
  </si>
  <si>
    <t>Emerson Electric Co</t>
  </si>
  <si>
    <t>BEN.N</t>
  </si>
  <si>
    <t>Franklin Resources Inc</t>
  </si>
  <si>
    <t>GPC.N</t>
  </si>
  <si>
    <t>Genuine Parts Co</t>
  </si>
  <si>
    <t>LNT.OQ</t>
  </si>
  <si>
    <t>Alliant Energy Corp</t>
  </si>
  <si>
    <t>MRK.N</t>
  </si>
  <si>
    <t>Merck &amp; Co Inc</t>
  </si>
  <si>
    <t>SRE.N</t>
  </si>
  <si>
    <t>Sempra Energy</t>
  </si>
  <si>
    <t>ES.N</t>
  </si>
  <si>
    <t>Eversource Energy</t>
  </si>
  <si>
    <t>NI.N</t>
  </si>
  <si>
    <t>NiSource Inc</t>
  </si>
  <si>
    <t>CMI.N</t>
  </si>
  <si>
    <t>Cummins Inc</t>
  </si>
  <si>
    <t>CAT.N</t>
  </si>
  <si>
    <t>Caterpillar Inc</t>
  </si>
  <si>
    <t>XEL.OQ</t>
  </si>
  <si>
    <t>Xcel Energy Inc</t>
  </si>
  <si>
    <t>WHR.N</t>
  </si>
  <si>
    <t>Whirlpool Corp</t>
  </si>
  <si>
    <t>ESS.N</t>
  </si>
  <si>
    <t>Essex Property Trust Inc</t>
  </si>
  <si>
    <t>AEE.N</t>
  </si>
  <si>
    <t>Ameren Corp</t>
  </si>
  <si>
    <t>PG.N</t>
  </si>
  <si>
    <t>Procter &amp; Gamble Co</t>
  </si>
  <si>
    <t>PKG.N</t>
  </si>
  <si>
    <t>Packaging Corp of America</t>
  </si>
  <si>
    <t>WDC.OQ</t>
  </si>
  <si>
    <t>Western Digital Corp</t>
  </si>
  <si>
    <t>CPB.N</t>
  </si>
  <si>
    <t>Campbell Soup Co</t>
  </si>
  <si>
    <t>NUE.N</t>
  </si>
  <si>
    <t>Nucor Corp</t>
  </si>
  <si>
    <t>PLD.N</t>
  </si>
  <si>
    <t>Prologis Inc</t>
  </si>
  <si>
    <t>EMN.N</t>
  </si>
  <si>
    <t>Eastman Chemical Co</t>
  </si>
  <si>
    <t>MMM.N</t>
  </si>
  <si>
    <t>3M Co</t>
  </si>
  <si>
    <t>ARE.N</t>
  </si>
  <si>
    <t>Alexandria Real Estate Equities Inc</t>
  </si>
  <si>
    <t>BXP.N</t>
  </si>
  <si>
    <t>Boston Properties Inc</t>
  </si>
  <si>
    <t>BMY.N</t>
  </si>
  <si>
    <t>Bristol-Myers Squibb Co</t>
  </si>
  <si>
    <t>USB.N</t>
  </si>
  <si>
    <t>U.S. Bancorp</t>
  </si>
  <si>
    <t>CMS.N</t>
  </si>
  <si>
    <t>CMS Energy Corp</t>
  </si>
  <si>
    <t>CCL.N</t>
  </si>
  <si>
    <t>Carnival Corp</t>
  </si>
  <si>
    <t>DRE.N</t>
  </si>
  <si>
    <t>Duke Realty Corp</t>
  </si>
  <si>
    <t>TROW.OQ</t>
  </si>
  <si>
    <t>T. Rowe Price Group Inc</t>
  </si>
  <si>
    <t>AMGN.OQ</t>
  </si>
  <si>
    <t>Amgen Inc</t>
  </si>
  <si>
    <t>SJM.N</t>
  </si>
  <si>
    <t>J M Smucker Co</t>
  </si>
  <si>
    <t>PNC.N</t>
  </si>
  <si>
    <t>PNC Financial Services Group Inc</t>
  </si>
  <si>
    <t>JPM.N</t>
  </si>
  <si>
    <t>JPMorgan Chase &amp; Co</t>
  </si>
  <si>
    <t>WBA.OQ</t>
  </si>
  <si>
    <t>Walgreens Boots Alliance Inc</t>
  </si>
  <si>
    <t>CVS.N</t>
  </si>
  <si>
    <t>CVS Health Corp</t>
  </si>
  <si>
    <t>HAS.OQ</t>
  </si>
  <si>
    <t>Hasbro Inc</t>
  </si>
  <si>
    <t>CINF.OQ</t>
  </si>
  <si>
    <t>Cincinnati Financial Corp</t>
  </si>
  <si>
    <t>JNJ.N</t>
  </si>
  <si>
    <t>Johnson &amp; Johnson</t>
  </si>
  <si>
    <t>NTAP.OQ</t>
  </si>
  <si>
    <t>NetApp Inc</t>
  </si>
  <si>
    <t>AIG.N</t>
  </si>
  <si>
    <t>American International Group Inc</t>
  </si>
  <si>
    <t>BBY.N</t>
  </si>
  <si>
    <t>Best Buy Co Inc</t>
  </si>
  <si>
    <t>INTC.OQ</t>
  </si>
  <si>
    <t>Intel Corp</t>
  </si>
  <si>
    <t>TXN.OQ</t>
  </si>
  <si>
    <t>Texas Instruments Inc</t>
  </si>
  <si>
    <t>AMP.N</t>
  </si>
  <si>
    <t>Ameriprise Financial Inc</t>
  </si>
  <si>
    <t>LMT.N</t>
  </si>
  <si>
    <t>Lockheed Martin Corp</t>
  </si>
  <si>
    <t>HPE.N</t>
  </si>
  <si>
    <t>Hewlett Packard Enterprise Co</t>
  </si>
  <si>
    <t>BKR.N</t>
  </si>
  <si>
    <t>Baker Hughes Co</t>
  </si>
  <si>
    <t>COP.N</t>
  </si>
  <si>
    <t>ConocoPhillips</t>
  </si>
  <si>
    <t>MCD.N</t>
  </si>
  <si>
    <t>Mcdonald's Corp</t>
  </si>
  <si>
    <t>BLK.N</t>
  </si>
  <si>
    <t>BlackRock Inc</t>
  </si>
  <si>
    <t>JCI.N</t>
  </si>
  <si>
    <t>Johnson Controls International PLC</t>
  </si>
  <si>
    <t>VFC.N</t>
  </si>
  <si>
    <t>VF Corp</t>
  </si>
  <si>
    <t>LNC.N</t>
  </si>
  <si>
    <t>Lincoln National Corp</t>
  </si>
  <si>
    <t>CAG.N</t>
  </si>
  <si>
    <t>Conagra Brands Inc</t>
  </si>
  <si>
    <t>GLW.N</t>
  </si>
  <si>
    <t>Corning Inc</t>
  </si>
  <si>
    <t>NEE.N</t>
  </si>
  <si>
    <t>Nextera Energy Inc</t>
  </si>
  <si>
    <t>DRI.N</t>
  </si>
  <si>
    <t>Darden Restaurants Inc</t>
  </si>
  <si>
    <t>MTB.N</t>
  </si>
  <si>
    <t>M&amp;T Bank Corp</t>
  </si>
  <si>
    <t>CLX.N</t>
  </si>
  <si>
    <t>Clorox Co</t>
  </si>
  <si>
    <t>SYY.N</t>
  </si>
  <si>
    <t>Sysco Corp</t>
  </si>
  <si>
    <t>RTX.N</t>
  </si>
  <si>
    <t>Raytheon Technologies Corp</t>
  </si>
  <si>
    <t>STT.N</t>
  </si>
  <si>
    <t>State Street Corp</t>
  </si>
  <si>
    <t>MS.N</t>
  </si>
  <si>
    <t>Morgan Stanley</t>
  </si>
  <si>
    <t>SYF.N</t>
  </si>
  <si>
    <t>Synchrony Financial</t>
  </si>
  <si>
    <t>KLAC.OQ</t>
  </si>
  <si>
    <t>KLA Corp</t>
  </si>
  <si>
    <t>JNPR.N</t>
  </si>
  <si>
    <t>Juniper Networks Inc</t>
  </si>
  <si>
    <t>TRV.N</t>
  </si>
  <si>
    <t>Travelers Companies Inc</t>
  </si>
  <si>
    <t>RE.N</t>
  </si>
  <si>
    <t>Everest Re Group Ltd</t>
  </si>
  <si>
    <t>AFL.N</t>
  </si>
  <si>
    <t>Aflac Inc</t>
  </si>
  <si>
    <t>APD.N</t>
  </si>
  <si>
    <t>Air Products and Chemicals Inc</t>
  </si>
  <si>
    <t>HSY.N</t>
  </si>
  <si>
    <t>Hershey Co</t>
  </si>
  <si>
    <t>AJG.N</t>
  </si>
  <si>
    <t>Arthur J Gallagher &amp; Co</t>
  </si>
  <si>
    <t>RCL.N</t>
  </si>
  <si>
    <t>Royal Caribbean Cruises Ltd</t>
  </si>
  <si>
    <t>LLY.N</t>
  </si>
  <si>
    <t>Eli Lilly and Co</t>
  </si>
  <si>
    <t>NTRS.OQ</t>
  </si>
  <si>
    <t>Northern Trust Corp</t>
  </si>
  <si>
    <t>CL.N</t>
  </si>
  <si>
    <t>Colgate-Palmolive Co</t>
  </si>
  <si>
    <t>CHRW.OQ</t>
  </si>
  <si>
    <t>CH Robinson Worldwide Inc</t>
  </si>
  <si>
    <t>ITW.N</t>
  </si>
  <si>
    <t>Illinois Tool Works Inc</t>
  </si>
  <si>
    <t>DFS.N</t>
  </si>
  <si>
    <t>Discover Financial Services</t>
  </si>
  <si>
    <t>HD.N</t>
  </si>
  <si>
    <t>Home Depot Inc</t>
  </si>
  <si>
    <t>DD.N</t>
  </si>
  <si>
    <t>Dupont De Nemours Inc</t>
  </si>
  <si>
    <t>C.N</t>
  </si>
  <si>
    <t>Citigroup Inc</t>
  </si>
  <si>
    <t>WMT.N</t>
  </si>
  <si>
    <t>Walmart Inc</t>
  </si>
  <si>
    <t>AIZ.N</t>
  </si>
  <si>
    <t>Assurant Inc</t>
  </si>
  <si>
    <t>HAL.N</t>
  </si>
  <si>
    <t>Halliburton Co</t>
  </si>
  <si>
    <t>HIG.N</t>
  </si>
  <si>
    <t>Hartford Financial Services Group Inc</t>
  </si>
  <si>
    <t>BK.N</t>
  </si>
  <si>
    <t>Bank of New York Mellon Corp</t>
  </si>
  <si>
    <t>UNP.N</t>
  </si>
  <si>
    <t>Union Pacific Corp</t>
  </si>
  <si>
    <t>TAP.N</t>
  </si>
  <si>
    <t>Molson Coors Beverage Co</t>
  </si>
  <si>
    <t>ADP.OQ</t>
  </si>
  <si>
    <t>Automatic Data Processing Inc</t>
  </si>
  <si>
    <t>ATO.N</t>
  </si>
  <si>
    <t>Atmos Energy Corp</t>
  </si>
  <si>
    <t>ADI.OQ</t>
  </si>
  <si>
    <t>Analog Devices Inc</t>
  </si>
  <si>
    <t>SNA.N</t>
  </si>
  <si>
    <t>Snap-On Inc</t>
  </si>
  <si>
    <t>BA.N</t>
  </si>
  <si>
    <t>Boeing Co</t>
  </si>
  <si>
    <t>GD.N</t>
  </si>
  <si>
    <t>General Dynamics Corp</t>
  </si>
  <si>
    <t>WM.N</t>
  </si>
  <si>
    <t>Waste Management Inc</t>
  </si>
  <si>
    <t>IFF.N</t>
  </si>
  <si>
    <t>International Flavors &amp; Fragrances Inc</t>
  </si>
  <si>
    <t>MDT.N</t>
  </si>
  <si>
    <t>Medtronic PLC</t>
  </si>
  <si>
    <t>CB.N</t>
  </si>
  <si>
    <t>Chubb Ltd</t>
  </si>
  <si>
    <t>DOV.N</t>
  </si>
  <si>
    <t>Dover Corp</t>
  </si>
  <si>
    <t>ROK.N</t>
  </si>
  <si>
    <t>Rockwell Automation Inc</t>
  </si>
  <si>
    <t>ZION.OQ</t>
  </si>
  <si>
    <t>Zions Bancorporation NA</t>
  </si>
  <si>
    <t>GE.N</t>
  </si>
  <si>
    <t>General Electric Co</t>
  </si>
  <si>
    <t>HON.N</t>
  </si>
  <si>
    <t>Honeywell International Inc</t>
  </si>
  <si>
    <t>RHI.N</t>
  </si>
  <si>
    <t>Robert Half International Inc</t>
  </si>
  <si>
    <t>CE.N</t>
  </si>
  <si>
    <t>Celanese Corp</t>
  </si>
  <si>
    <t>NSC.N</t>
  </si>
  <si>
    <t>Norfolk Southern Corp</t>
  </si>
  <si>
    <t>TEL.N</t>
  </si>
  <si>
    <t>TE Connectivity Ltd</t>
  </si>
  <si>
    <t>RSG.N</t>
  </si>
  <si>
    <t>Republic Services Inc</t>
  </si>
  <si>
    <t>GWW.N</t>
  </si>
  <si>
    <t>W W Grainger Inc</t>
  </si>
  <si>
    <t>WYNN.OQ</t>
  </si>
  <si>
    <t>Wynn Resorts Ltd</t>
  </si>
  <si>
    <t>LDOS.N</t>
  </si>
  <si>
    <t>Leidos Holdings Inc</t>
  </si>
  <si>
    <t>DE.N</t>
  </si>
  <si>
    <t>Deere &amp; Co</t>
  </si>
  <si>
    <t>MDLZ.OQ</t>
  </si>
  <si>
    <t>Mondelez International Inc</t>
  </si>
  <si>
    <t>DGX.N</t>
  </si>
  <si>
    <t>Quest Diagnostics Inc</t>
  </si>
  <si>
    <t>RL.N</t>
  </si>
  <si>
    <t>Ralph Lauren Corp</t>
  </si>
  <si>
    <t>BAC.N</t>
  </si>
  <si>
    <t>Bank of America Corp</t>
  </si>
  <si>
    <t>PNR.N</t>
  </si>
  <si>
    <t>Pentair PLC</t>
  </si>
  <si>
    <t>AVY.N</t>
  </si>
  <si>
    <t>Avery Dennison Corp</t>
  </si>
  <si>
    <t>TT.N</t>
  </si>
  <si>
    <t>Trane Technologies PLC</t>
  </si>
  <si>
    <t>KR.N</t>
  </si>
  <si>
    <t>Kroger Co</t>
  </si>
  <si>
    <t>AMT.N</t>
  </si>
  <si>
    <t>American Tower Corp</t>
  </si>
  <si>
    <t>ALL.N</t>
  </si>
  <si>
    <t>Allstate Corp</t>
  </si>
  <si>
    <t>ABT.N</t>
  </si>
  <si>
    <t>Abbott Laboratories</t>
  </si>
  <si>
    <t>HES.N</t>
  </si>
  <si>
    <t>Hess Corp</t>
  </si>
  <si>
    <t>CMCSA.OQ</t>
  </si>
  <si>
    <t>Comcast Corp</t>
  </si>
  <si>
    <t>HRL.N</t>
  </si>
  <si>
    <t>Hormel Foods Corp</t>
  </si>
  <si>
    <t>EQIX.OQ</t>
  </si>
  <si>
    <t>Equinix Inc</t>
  </si>
  <si>
    <t>MSI.N</t>
  </si>
  <si>
    <t>Motorola Solutions Inc</t>
  </si>
  <si>
    <t>SBUX.OQ</t>
  </si>
  <si>
    <t>Starbucks Corp</t>
  </si>
  <si>
    <t>CME.OQ</t>
  </si>
  <si>
    <t>CME Group Inc</t>
  </si>
  <si>
    <t>NDAQ.OQ</t>
  </si>
  <si>
    <t>Nasdaq Inc</t>
  </si>
  <si>
    <t>YUM.N</t>
  </si>
  <si>
    <t>Yum! Brands Inc</t>
  </si>
  <si>
    <t>MMC.N</t>
  </si>
  <si>
    <t>Marsh &amp; McLennan Companies Inc</t>
  </si>
  <si>
    <t>SWK.N</t>
  </si>
  <si>
    <t>Stanley Black &amp; Decker Inc</t>
  </si>
  <si>
    <t>AWK.N</t>
  </si>
  <si>
    <t>American Water Works Company Inc</t>
  </si>
  <si>
    <t>VIAC.OQ</t>
  </si>
  <si>
    <t>ViacomCBS Inc</t>
  </si>
  <si>
    <t>DAL.N</t>
  </si>
  <si>
    <t>Delta Air Lines Inc</t>
  </si>
  <si>
    <t>FLS.N</t>
  </si>
  <si>
    <t>Flowserve Corp</t>
  </si>
  <si>
    <t>LOW.N</t>
  </si>
  <si>
    <t>Lowe's Companies Inc</t>
  </si>
  <si>
    <t>MCHP.OQ</t>
  </si>
  <si>
    <t>Microchip Technology Inc</t>
  </si>
  <si>
    <t>PH.N</t>
  </si>
  <si>
    <t>Parker-Hannifin Corp</t>
  </si>
  <si>
    <t>LHX.N</t>
  </si>
  <si>
    <t>L3harris Technologies Inc</t>
  </si>
  <si>
    <t>LIN.N</t>
  </si>
  <si>
    <t>Linde PLC</t>
  </si>
  <si>
    <t>MOS.N</t>
  </si>
  <si>
    <t>Mosaic Co</t>
  </si>
  <si>
    <t>COF.N</t>
  </si>
  <si>
    <t>Capital One Financial Corp</t>
  </si>
  <si>
    <t>CTVA.N</t>
  </si>
  <si>
    <t>Corteva Inc</t>
  </si>
  <si>
    <t>TSN.N</t>
  </si>
  <si>
    <t>Tyson Foods Inc</t>
  </si>
  <si>
    <t>ABC.N</t>
  </si>
  <si>
    <t>Amerisourcebergen Corp</t>
  </si>
  <si>
    <t>ACN.N</t>
  </si>
  <si>
    <t>Accenture PLC</t>
  </si>
  <si>
    <t>BR.N</t>
  </si>
  <si>
    <t>Broadridge Financial Solutions Inc</t>
  </si>
  <si>
    <t>GS.N</t>
  </si>
  <si>
    <t>Goldman Sachs Group Inc</t>
  </si>
  <si>
    <t>LRCX.OQ</t>
  </si>
  <si>
    <t>Lam Research Corp</t>
  </si>
  <si>
    <t>MKC.N</t>
  </si>
  <si>
    <t>McCormick &amp; Company Inc</t>
  </si>
  <si>
    <t>PPG.N</t>
  </si>
  <si>
    <t>PPG Industries Inc</t>
  </si>
  <si>
    <t>PCAR.OQ</t>
  </si>
  <si>
    <t>Paccar Inc</t>
  </si>
  <si>
    <t>PGR.N</t>
  </si>
  <si>
    <t>Progressive Corp</t>
  </si>
  <si>
    <t>CSX.OQ</t>
  </si>
  <si>
    <t>CSX Corp</t>
  </si>
  <si>
    <t>ORCL.N</t>
  </si>
  <si>
    <t>Oracle Corp</t>
  </si>
  <si>
    <t>BWA.N</t>
  </si>
  <si>
    <t>Borgwarner Inc</t>
  </si>
  <si>
    <t>ALB.N</t>
  </si>
  <si>
    <t>Albemarle Corp</t>
  </si>
  <si>
    <t>ALK.N</t>
  </si>
  <si>
    <t>Alaska Air Group Inc</t>
  </si>
  <si>
    <t>NOC.N</t>
  </si>
  <si>
    <t>Northrop Grumman Corp</t>
  </si>
  <si>
    <t>AXP.N</t>
  </si>
  <si>
    <t>American Express Co</t>
  </si>
  <si>
    <t>HII.N</t>
  </si>
  <si>
    <t>Huntington Ingalls Industries Inc</t>
  </si>
  <si>
    <t>DVN.N</t>
  </si>
  <si>
    <t>Devon Energy Corp</t>
  </si>
  <si>
    <t>SWKS.OQ</t>
  </si>
  <si>
    <t>Skyworks Solutions Inc</t>
  </si>
  <si>
    <t>UNH.N</t>
  </si>
  <si>
    <t>UnitedHealth Group Inc</t>
  </si>
  <si>
    <t>SEE.N</t>
  </si>
  <si>
    <t>Sealed Air Corp</t>
  </si>
  <si>
    <t>FOXA.OQ</t>
  </si>
  <si>
    <t>Fox Corp</t>
  </si>
  <si>
    <t>FOX.OQ</t>
  </si>
  <si>
    <t>NWSA.OQ</t>
  </si>
  <si>
    <t>News Corp</t>
  </si>
  <si>
    <t>NWS.OQ</t>
  </si>
  <si>
    <t>AMAT.OQ</t>
  </si>
  <si>
    <t>Applied Materials Inc</t>
  </si>
  <si>
    <t>RJF.N</t>
  </si>
  <si>
    <t>Raymond James Financial Inc</t>
  </si>
  <si>
    <t>AOS.N</t>
  </si>
  <si>
    <t>A. O. Smith Corp</t>
  </si>
  <si>
    <t>WLTW.OQ</t>
  </si>
  <si>
    <t>Willis Towers Watson PLC</t>
  </si>
  <si>
    <t>RMD.N</t>
  </si>
  <si>
    <t>Resmed Inc</t>
  </si>
  <si>
    <t>PHM.N</t>
  </si>
  <si>
    <t>Pultegroup Inc</t>
  </si>
  <si>
    <t>EBAY.OQ</t>
  </si>
  <si>
    <t>eBay Inc</t>
  </si>
  <si>
    <t>FLIR.OQ</t>
  </si>
  <si>
    <t>FLIR Systems Inc</t>
  </si>
  <si>
    <t>MGM.N</t>
  </si>
  <si>
    <t>MGM Resorts International</t>
  </si>
  <si>
    <t>MRO.N</t>
  </si>
  <si>
    <t>Marathon Oil Corp</t>
  </si>
  <si>
    <t>CHD.N</t>
  </si>
  <si>
    <t>Church &amp; Dwight Co Inc</t>
  </si>
  <si>
    <t>ANTM.N</t>
  </si>
  <si>
    <t>Anthem Inc</t>
  </si>
  <si>
    <t>TSCO.OQ</t>
  </si>
  <si>
    <t>Tractor Supply Co</t>
  </si>
  <si>
    <t>FBHS.N</t>
  </si>
  <si>
    <t>Fortune Brands Home &amp; Security Inc</t>
  </si>
  <si>
    <t>BDX.N</t>
  </si>
  <si>
    <t>Becton Dickinson and Co</t>
  </si>
  <si>
    <t>TJX.N</t>
  </si>
  <si>
    <t>TJX Companies Inc</t>
  </si>
  <si>
    <t>FMC.N</t>
  </si>
  <si>
    <t>FMC Corp</t>
  </si>
  <si>
    <t>NRG.N</t>
  </si>
  <si>
    <t>NRG Energy Inc</t>
  </si>
  <si>
    <t>EXPD.OQ</t>
  </si>
  <si>
    <t>Expeditors International of Washington Inc</t>
  </si>
  <si>
    <t>LW.N</t>
  </si>
  <si>
    <t>Lamb Weston Holdings Inc</t>
  </si>
  <si>
    <t>EOG.N</t>
  </si>
  <si>
    <t>EOG Resources Inc</t>
  </si>
  <si>
    <t>STZ.N</t>
  </si>
  <si>
    <t>Constellation Brands Inc</t>
  </si>
  <si>
    <t>OTIS.N</t>
  </si>
  <si>
    <t>Otis Worldwide Corp</t>
  </si>
  <si>
    <t>DXC.N</t>
  </si>
  <si>
    <t>DXC Technology Co</t>
  </si>
  <si>
    <t>CBOE.Z</t>
  </si>
  <si>
    <t>Cboe Global Markets Inc</t>
  </si>
  <si>
    <t>IEX.N</t>
  </si>
  <si>
    <t>IDEX Corp</t>
  </si>
  <si>
    <t>ICE.N</t>
  </si>
  <si>
    <t>Intercontinental Exchange Inc</t>
  </si>
  <si>
    <t>KSU.N</t>
  </si>
  <si>
    <t>Kansas City Southern</t>
  </si>
  <si>
    <t>XYL.N</t>
  </si>
  <si>
    <t>Xylem Inc</t>
  </si>
  <si>
    <t>DIS.N</t>
  </si>
  <si>
    <t>Walt Disney Co</t>
  </si>
  <si>
    <t>BFb.N</t>
  </si>
  <si>
    <t>Brown-Forman Corp</t>
  </si>
  <si>
    <t>STE.N</t>
  </si>
  <si>
    <t>Steris plc</t>
  </si>
  <si>
    <t>FIS.N</t>
  </si>
  <si>
    <t>Fidelity National Information Services Inc</t>
  </si>
  <si>
    <t>CTXS.OQ</t>
  </si>
  <si>
    <t>Citrix Systems Inc</t>
  </si>
  <si>
    <t>DHI.N</t>
  </si>
  <si>
    <t>D.R. Horton Inc</t>
  </si>
  <si>
    <t>COG.N</t>
  </si>
  <si>
    <t>Cabot Oil &amp; Gas Corp</t>
  </si>
  <si>
    <t>SCHW.N</t>
  </si>
  <si>
    <t>Charles Schwab Corp</t>
  </si>
  <si>
    <t>SYK.N</t>
  </si>
  <si>
    <t>Stryker Corp</t>
  </si>
  <si>
    <t>PRGO.N</t>
  </si>
  <si>
    <t>Perrigo Company PLC</t>
  </si>
  <si>
    <t>MAS.N</t>
  </si>
  <si>
    <t>Masco Corp</t>
  </si>
  <si>
    <t>EFX.N</t>
  </si>
  <si>
    <t>Equifax Inc</t>
  </si>
  <si>
    <t>NEM.N</t>
  </si>
  <si>
    <t>Newmont Corporation</t>
  </si>
  <si>
    <t>FDX.N</t>
  </si>
  <si>
    <t>FedEx Corp</t>
  </si>
  <si>
    <t>MAR.OQ</t>
  </si>
  <si>
    <t>Marriott International Inc</t>
  </si>
  <si>
    <t>JKHY.OQ</t>
  </si>
  <si>
    <t>Jack Henry &amp; Associates Inc</t>
  </si>
  <si>
    <t>CTSH.OQ</t>
  </si>
  <si>
    <t>Cognizant Technology Solutions Corp</t>
  </si>
  <si>
    <t>CDW.OQ</t>
  </si>
  <si>
    <t>CDW Corp</t>
  </si>
  <si>
    <t>MSCI.N</t>
  </si>
  <si>
    <t>MSCI Inc</t>
  </si>
  <si>
    <t>MCO.N</t>
  </si>
  <si>
    <t>Moody's Corp</t>
  </si>
  <si>
    <t>CARR.N</t>
  </si>
  <si>
    <t>Carrier Global Corp</t>
  </si>
  <si>
    <t>POOL.OQ</t>
  </si>
  <si>
    <t>Pool Corp</t>
  </si>
  <si>
    <t>NKE.N</t>
  </si>
  <si>
    <t>Nike Inc</t>
  </si>
  <si>
    <t>EL.N</t>
  </si>
  <si>
    <t>Estee Lauder Companies Inc</t>
  </si>
  <si>
    <t>ECL.N</t>
  </si>
  <si>
    <t>Ecolab Inc</t>
  </si>
  <si>
    <t>ROL.N</t>
  </si>
  <si>
    <t>Rollins Inc</t>
  </si>
  <si>
    <t>DG.N</t>
  </si>
  <si>
    <t>Dollar General Corp</t>
  </si>
  <si>
    <t>BAX.N</t>
  </si>
  <si>
    <t>Baxter International Inc</t>
  </si>
  <si>
    <t>APTV.N</t>
  </si>
  <si>
    <t>Aptiv PLC</t>
  </si>
  <si>
    <t>AON.N</t>
  </si>
  <si>
    <t>Aon PLC</t>
  </si>
  <si>
    <t>CXO.N^A21</t>
  </si>
  <si>
    <t>Concho Resources Inc</t>
  </si>
  <si>
    <t>CERN.OQ</t>
  </si>
  <si>
    <t>Cerner Corp</t>
  </si>
  <si>
    <t>SPGI.N</t>
  </si>
  <si>
    <t>S&amp;P Global Inc</t>
  </si>
  <si>
    <t>CTAS.OQ</t>
  </si>
  <si>
    <t>Cintas Corp</t>
  </si>
  <si>
    <t>MCK.N</t>
  </si>
  <si>
    <t>Mckesson Corp</t>
  </si>
  <si>
    <t>APH.N</t>
  </si>
  <si>
    <t>Amphenol Corp</t>
  </si>
  <si>
    <t>NOV.N</t>
  </si>
  <si>
    <t>Nov Inc</t>
  </si>
  <si>
    <t>SHW.N</t>
  </si>
  <si>
    <t>Sherwin-Williams Co</t>
  </si>
  <si>
    <t>ALLE.N</t>
  </si>
  <si>
    <t>Allegion PLC</t>
  </si>
  <si>
    <t>JBHT.OQ</t>
  </si>
  <si>
    <t>J B Hunt Transport Services Inc</t>
  </si>
  <si>
    <t>HCA.N</t>
  </si>
  <si>
    <t>HCA Healthcare Inc</t>
  </si>
  <si>
    <t>DPZ.N</t>
  </si>
  <si>
    <t>Domino's Pizza Inc</t>
  </si>
  <si>
    <t>INTU.OQ</t>
  </si>
  <si>
    <t>Intuit Inc</t>
  </si>
  <si>
    <t>LUV.N</t>
  </si>
  <si>
    <t>Southwest Airlines Co</t>
  </si>
  <si>
    <t>J.N</t>
  </si>
  <si>
    <t>Jacobs Engineering Group Inc</t>
  </si>
  <si>
    <t>A.N</t>
  </si>
  <si>
    <t>Agilent Technologies Inc</t>
  </si>
  <si>
    <t>MLM.N</t>
  </si>
  <si>
    <t>Martin Marietta Materials Inc</t>
  </si>
  <si>
    <t>INFO.N</t>
  </si>
  <si>
    <t>IHS Markit Ltd</t>
  </si>
  <si>
    <t>VMC.N</t>
  </si>
  <si>
    <t>Vulcan Materials Co</t>
  </si>
  <si>
    <t>EXPE.OQ</t>
  </si>
  <si>
    <t>Expedia Group Inc</t>
  </si>
  <si>
    <t>ROST.OQ</t>
  </si>
  <si>
    <t>Ross Stores Inc</t>
  </si>
  <si>
    <t>BLL.N</t>
  </si>
  <si>
    <t>Ball Corp</t>
  </si>
  <si>
    <t>TER.OQ</t>
  </si>
  <si>
    <t>Teradyne Inc</t>
  </si>
  <si>
    <t>GL.N</t>
  </si>
  <si>
    <t>Globe Life Inc</t>
  </si>
  <si>
    <t>HWM.N</t>
  </si>
  <si>
    <t>Howmet Aerospace Inc</t>
  </si>
  <si>
    <t>ZBH.N</t>
  </si>
  <si>
    <t>Zimmer Biomet Holdings Inc</t>
  </si>
  <si>
    <t>WRB.N</t>
  </si>
  <si>
    <t>W. R. Berkley Corp</t>
  </si>
  <si>
    <t>FCX.N</t>
  </si>
  <si>
    <t>Freeport-McMoRan Inc</t>
  </si>
  <si>
    <t>HLT.N</t>
  </si>
  <si>
    <t>Hilton Worldwide Holdings Inc</t>
  </si>
  <si>
    <t>FRC.N</t>
  </si>
  <si>
    <t>First Republic Bank</t>
  </si>
  <si>
    <t>AME.N</t>
  </si>
  <si>
    <t>AMETEK Inc</t>
  </si>
  <si>
    <t>XRAY.OQ</t>
  </si>
  <si>
    <t>DENTSPLY SIRONA Inc</t>
  </si>
  <si>
    <t>MKTX.OQ</t>
  </si>
  <si>
    <t>Marketaxess Holdings Inc</t>
  </si>
  <si>
    <t>V.N</t>
  </si>
  <si>
    <t>Visa Inc</t>
  </si>
  <si>
    <t>HUM.N</t>
  </si>
  <si>
    <t>Humana Inc</t>
  </si>
  <si>
    <t>ZTS.N</t>
  </si>
  <si>
    <t>Zoetis Inc</t>
  </si>
  <si>
    <t>VRSK.OQ</t>
  </si>
  <si>
    <t>Verisk Analytics Inc</t>
  </si>
  <si>
    <t>PXD.N</t>
  </si>
  <si>
    <t>Pioneer Natural Resources Co</t>
  </si>
  <si>
    <t>SBAC.OQ</t>
  </si>
  <si>
    <t>SBA Communications Corp</t>
  </si>
  <si>
    <t>MA.N</t>
  </si>
  <si>
    <t>Mastercard Inc</t>
  </si>
  <si>
    <t>WAB.N</t>
  </si>
  <si>
    <t>Westinghouse Air Brake Technologies Corp</t>
  </si>
  <si>
    <t>ROP.N</t>
  </si>
  <si>
    <t>Roper Technologies Inc</t>
  </si>
  <si>
    <t>DHR.N</t>
  </si>
  <si>
    <t>Danaher Corp</t>
  </si>
  <si>
    <t>TFX.N</t>
  </si>
  <si>
    <t>Teleflex Inc</t>
  </si>
  <si>
    <t>L.N</t>
  </si>
  <si>
    <t>Loews Corp</t>
  </si>
  <si>
    <t>WST.N</t>
  </si>
  <si>
    <t>West Pharmaceutical Services Inc</t>
  </si>
  <si>
    <t>EA.OQ</t>
  </si>
  <si>
    <t>Electronic Arts Inc</t>
  </si>
  <si>
    <t>LEN.N</t>
  </si>
  <si>
    <t>Lennar Corp</t>
  </si>
  <si>
    <t>PWR.N</t>
  </si>
  <si>
    <t>Quanta Services Inc</t>
  </si>
  <si>
    <t>FTV.N</t>
  </si>
  <si>
    <t>Fortive Corp</t>
  </si>
  <si>
    <t>ODFL.OQ</t>
  </si>
  <si>
    <t>Old Dominion Freight Line Inc</t>
  </si>
  <si>
    <t>PKI.N</t>
  </si>
  <si>
    <t>PerkinElmer Inc</t>
  </si>
  <si>
    <t>UHS.N</t>
  </si>
  <si>
    <t>Universal Health Services Inc</t>
  </si>
  <si>
    <t>TMO.N</t>
  </si>
  <si>
    <t>Thermo Fisher Scientific Inc</t>
  </si>
  <si>
    <t>AAP.N</t>
  </si>
  <si>
    <t>Advance Auto Parts Inc</t>
  </si>
  <si>
    <t>TXT.N</t>
  </si>
  <si>
    <t>Textron Inc</t>
  </si>
  <si>
    <t>GPN.N</t>
  </si>
  <si>
    <t>Global Payments Inc</t>
  </si>
  <si>
    <t>PVH.N</t>
  </si>
  <si>
    <t>PVH Corp</t>
  </si>
  <si>
    <t>CI.N</t>
  </si>
  <si>
    <t>Cigna Corp</t>
  </si>
  <si>
    <t>COO.N</t>
  </si>
  <si>
    <t>Cooper Companies Inc</t>
  </si>
  <si>
    <t>GOOGL.OQ</t>
  </si>
  <si>
    <t>Alphabet Inc</t>
  </si>
  <si>
    <t>GOOG.OQ</t>
  </si>
  <si>
    <t>BRKb.N</t>
  </si>
  <si>
    <t>Berkshire Hathaway Inc</t>
  </si>
  <si>
    <t>CRM.N</t>
  </si>
  <si>
    <t>Salesforce.Com Inc</t>
  </si>
  <si>
    <t>CHTR.OQ</t>
  </si>
  <si>
    <t>Charter Communications Inc</t>
  </si>
  <si>
    <t>NOW.N</t>
  </si>
  <si>
    <t>ServiceNow Inc</t>
  </si>
  <si>
    <t>ISRG.OQ</t>
  </si>
  <si>
    <t>Intuitive Surgical Inc</t>
  </si>
  <si>
    <t>BKNG.OQ</t>
  </si>
  <si>
    <t>Booking Holdings Inc</t>
  </si>
  <si>
    <t>ADSK.OQ</t>
  </si>
  <si>
    <t>Autodesk Inc</t>
  </si>
  <si>
    <t>VRTX.OQ</t>
  </si>
  <si>
    <t>Vertex Pharmaceuticals Inc</t>
  </si>
  <si>
    <t>ILMN.OQ</t>
  </si>
  <si>
    <t>Illumina Inc</t>
  </si>
  <si>
    <t>EW.N</t>
  </si>
  <si>
    <t>Edwards Lifesciences Corp</t>
  </si>
  <si>
    <t>BSX.N</t>
  </si>
  <si>
    <t>Boston Scientific Corp</t>
  </si>
  <si>
    <t>MNST.OQ</t>
  </si>
  <si>
    <t>Monster Beverage Corp</t>
  </si>
  <si>
    <t>ALGN.OQ</t>
  </si>
  <si>
    <t>Align Technology Inc</t>
  </si>
  <si>
    <t>BIIB.OQ</t>
  </si>
  <si>
    <t>Biogen Inc</t>
  </si>
  <si>
    <t>IDXX.OQ</t>
  </si>
  <si>
    <t>IDEXX Laboratories Inc</t>
  </si>
  <si>
    <t>SNPS.OQ</t>
  </si>
  <si>
    <t>Synopsys Inc</t>
  </si>
  <si>
    <t>CMG.N</t>
  </si>
  <si>
    <t>Chipotle Mexican Grill Inc</t>
  </si>
  <si>
    <t>CDNS.OQ</t>
  </si>
  <si>
    <t>Cadence Design Systems Inc</t>
  </si>
  <si>
    <t>TWTR.N</t>
  </si>
  <si>
    <t>Twitter Inc</t>
  </si>
  <si>
    <t>CNC.N</t>
  </si>
  <si>
    <t>Centene Corp</t>
  </si>
  <si>
    <t>IQV.N</t>
  </si>
  <si>
    <t>IQVIA Holdings Inc</t>
  </si>
  <si>
    <t>DXCM.OQ</t>
  </si>
  <si>
    <t>DexCom Inc</t>
  </si>
  <si>
    <t>ORLY.OQ</t>
  </si>
  <si>
    <t>O'Reilly Automotive Inc</t>
  </si>
  <si>
    <t>ANSS.OQ</t>
  </si>
  <si>
    <t>ANSYS Inc</t>
  </si>
  <si>
    <t>TDG.N</t>
  </si>
  <si>
    <t>TransDigm Group Inc</t>
  </si>
  <si>
    <t>MTD.N</t>
  </si>
  <si>
    <t>Mettler-Toledo International Inc</t>
  </si>
  <si>
    <t>AZO.N</t>
  </si>
  <si>
    <t>Autozone Inc</t>
  </si>
  <si>
    <t>CPRT.OQ</t>
  </si>
  <si>
    <t>Copart Inc</t>
  </si>
  <si>
    <t>KEYS.N</t>
  </si>
  <si>
    <t>Keysight Technologies Inc</t>
  </si>
  <si>
    <t>DLTR.OQ</t>
  </si>
  <si>
    <t>Dollar Tree Inc</t>
  </si>
  <si>
    <t>SIVB.OQ</t>
  </si>
  <si>
    <t>SVB Financial Group</t>
  </si>
  <si>
    <t>FTNT.OQ</t>
  </si>
  <si>
    <t>Fortinet Inc</t>
  </si>
  <si>
    <t>ANET.N</t>
  </si>
  <si>
    <t>Arista Networks Inc</t>
  </si>
  <si>
    <t>PAYC.N</t>
  </si>
  <si>
    <t>Paycom Software Inc</t>
  </si>
  <si>
    <t>TTWO.OQ</t>
  </si>
  <si>
    <t>Take-Two Interactive Software Inc</t>
  </si>
  <si>
    <t>VRSN.OQ</t>
  </si>
  <si>
    <t>Verisign Inc</t>
  </si>
  <si>
    <t>FLT.N</t>
  </si>
  <si>
    <t>Fleetcor Technologies Inc</t>
  </si>
  <si>
    <t>LH.N</t>
  </si>
  <si>
    <t>Laboratory Corporation of America Holdings</t>
  </si>
  <si>
    <t>ZBRA.OQ</t>
  </si>
  <si>
    <t>Zebra Technologies Corp</t>
  </si>
  <si>
    <t>VTRS.OQ</t>
  </si>
  <si>
    <t>Viatris Inc</t>
  </si>
  <si>
    <t>CBRE.N</t>
  </si>
  <si>
    <t>CBRE Group Inc</t>
  </si>
  <si>
    <t>QRVO.OQ</t>
  </si>
  <si>
    <t>Qorvo Inc</t>
  </si>
  <si>
    <t>INCY.OQ</t>
  </si>
  <si>
    <t>Incyte Corp</t>
  </si>
  <si>
    <t>CTLT.N</t>
  </si>
  <si>
    <t>Catalent Inc</t>
  </si>
  <si>
    <t>HOLX.OQ</t>
  </si>
  <si>
    <t>Hologic Inc</t>
  </si>
  <si>
    <t>IR.N</t>
  </si>
  <si>
    <t>Ingersoll Rand Inc</t>
  </si>
  <si>
    <t>KMX.N</t>
  </si>
  <si>
    <t>Carmax Inc</t>
  </si>
  <si>
    <t>URI.N</t>
  </si>
  <si>
    <t>United Rentals Inc</t>
  </si>
  <si>
    <t>BIO.N</t>
  </si>
  <si>
    <t>Bio Rad Laboratories Inc</t>
  </si>
  <si>
    <t>AKAM.OQ</t>
  </si>
  <si>
    <t>Akamai Technologies Inc</t>
  </si>
  <si>
    <t>TYL.N</t>
  </si>
  <si>
    <t>Tyler Technologies Inc</t>
  </si>
  <si>
    <t>WAT.N</t>
  </si>
  <si>
    <t>Waters Corp</t>
  </si>
  <si>
    <t>LYV.N</t>
  </si>
  <si>
    <t>Live Nation Entertainment Inc</t>
  </si>
  <si>
    <t>ULTA.OQ</t>
  </si>
  <si>
    <t>Ulta Beauty Inc</t>
  </si>
  <si>
    <t>DISCA.OQ</t>
  </si>
  <si>
    <t>Discovery Inc</t>
  </si>
  <si>
    <t>DISCK.OQ</t>
  </si>
  <si>
    <t>VAR.N</t>
  </si>
  <si>
    <t>Varian Medical Systems Inc</t>
  </si>
  <si>
    <t>NVR.N</t>
  </si>
  <si>
    <t>NVR Inc</t>
  </si>
  <si>
    <t>ABMD.OQ</t>
  </si>
  <si>
    <t>ABIOMED Inc</t>
  </si>
  <si>
    <t>TDY.N</t>
  </si>
  <si>
    <t>Teledyne Technologies Inc</t>
  </si>
  <si>
    <t>IT.N</t>
  </si>
  <si>
    <t>Gartner Inc</t>
  </si>
  <si>
    <t>IPGP.OQ</t>
  </si>
  <si>
    <t>IPG Photonics Corp</t>
  </si>
  <si>
    <t>DVA.N</t>
  </si>
  <si>
    <t>DaVita Inc</t>
  </si>
  <si>
    <t>FFIV.OQ</t>
  </si>
  <si>
    <t>F5 Networks Inc</t>
  </si>
  <si>
    <t>LKQ.OQ</t>
  </si>
  <si>
    <t>LKQ Corp</t>
  </si>
  <si>
    <t>MHK.N</t>
  </si>
  <si>
    <t>Mohawk Industries Inc</t>
  </si>
  <si>
    <t>HSIC.OQ</t>
  </si>
  <si>
    <t>Henry Schein Inc</t>
  </si>
  <si>
    <t>NCLH.N</t>
  </si>
  <si>
    <t>Norwegian Cruise Line Holdings Ltd</t>
  </si>
  <si>
    <t>UAA.N</t>
  </si>
  <si>
    <t>Under Armour Inc</t>
  </si>
  <si>
    <t>UA.N</t>
  </si>
  <si>
    <t>VNT.N</t>
  </si>
  <si>
    <t>Vontier Corp</t>
  </si>
  <si>
    <t>ric</t>
  </si>
  <si>
    <t>name</t>
  </si>
  <si>
    <t>exprev</t>
  </si>
  <si>
    <t>pbr5</t>
  </si>
  <si>
    <t>histrev3</t>
  </si>
  <si>
    <t>pe3</t>
  </si>
  <si>
    <t>div5</t>
  </si>
  <si>
    <t>Char</t>
  </si>
  <si>
    <t>Dec</t>
  </si>
  <si>
    <t>Hex</t>
  </si>
  <si>
    <t>₹</t>
  </si>
  <si>
    <t>20B9</t>
  </si>
  <si>
    <t>RUPEE SIGN</t>
  </si>
  <si>
    <t>₩</t>
  </si>
  <si>
    <t>20A9</t>
  </si>
  <si>
    <t>WON SIGN</t>
  </si>
  <si>
    <t>₫</t>
  </si>
  <si>
    <t>20AB</t>
  </si>
  <si>
    <t>DONG SIGN</t>
  </si>
  <si>
    <t>€</t>
  </si>
  <si>
    <t>20AC</t>
  </si>
  <si>
    <t>EURO SIGN</t>
  </si>
  <si>
    <t>₽</t>
  </si>
  <si>
    <t>20BD</t>
  </si>
  <si>
    <t>RUBLE SIGN</t>
  </si>
  <si>
    <t>₾</t>
  </si>
  <si>
    <t>20BE</t>
  </si>
  <si>
    <t>LARI SIGN</t>
  </si>
  <si>
    <t>₿</t>
  </si>
  <si>
    <t>20BF</t>
  </si>
  <si>
    <t>BITCOIN SIGN</t>
  </si>
  <si>
    <t>$</t>
  </si>
  <si>
    <t>0036</t>
  </si>
  <si>
    <t>0024</t>
  </si>
  <si>
    <t>DOLLAR SIGN</t>
  </si>
  <si>
    <t>Unemployment Rate %</t>
  </si>
  <si>
    <t>Wage Inflation %</t>
  </si>
  <si>
    <t>PE Ratio</t>
  </si>
  <si>
    <t>m</t>
  </si>
  <si>
    <t>c</t>
  </si>
  <si>
    <t>epsilon</t>
  </si>
  <si>
    <t>Annualized 10 Year Return %</t>
  </si>
  <si>
    <t>X</t>
  </si>
  <si>
    <t>Y</t>
  </si>
  <si>
    <t>Values of b1</t>
  </si>
  <si>
    <t>MoneySupply</t>
  </si>
  <si>
    <t>Inflation</t>
  </si>
  <si>
    <t>Years</t>
  </si>
  <si>
    <t>PerCapitaUSD</t>
  </si>
  <si>
    <t>InfraIndex</t>
  </si>
  <si>
    <t>Random</t>
  </si>
  <si>
    <t>Newmcap</t>
  </si>
  <si>
    <t>NewMM</t>
  </si>
  <si>
    <t>Log Market Makers</t>
  </si>
  <si>
    <t>Log Market Cap</t>
  </si>
  <si>
    <t>Log Bid-Ask Spread</t>
  </si>
  <si>
    <t>Rate of return</t>
  </si>
  <si>
    <t>E raise b1</t>
  </si>
  <si>
    <t>Price</t>
  </si>
  <si>
    <t>Demand</t>
  </si>
  <si>
    <t>Probability %</t>
  </si>
  <si>
    <t>Cumulative Probability %</t>
  </si>
  <si>
    <t>Date</t>
  </si>
  <si>
    <t>.IXIC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</si>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</sst>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.0_ ;_ * \-#,##0.0_ ;_ * &quot;-&quot;??_ ;_ @_ "/>
    <numFmt numFmtId="165" formatCode="#,##0.0%"/>
    <numFmt numFmtId="166" formatCode="0.0"/>
    <numFmt numFmtId="167" formatCode="0.0%"/>
    <numFmt numFmtId="169" formatCode="0.0000"/>
    <numFmt numFmtId="173" formatCode="0.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164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 applyAlignment="1">
      <alignment wrapText="1"/>
    </xf>
    <xf numFmtId="0" fontId="4" fillId="0" borderId="0" xfId="0" applyFont="1"/>
    <xf numFmtId="4" fontId="4" fillId="0" borderId="0" xfId="0" applyNumberFormat="1" applyFont="1"/>
    <xf numFmtId="165" fontId="4" fillId="0" borderId="0" xfId="0" applyNumberFormat="1" applyFont="1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6" fillId="4" borderId="10" xfId="0" quotePrefix="1" applyFont="1" applyFill="1" applyBorder="1" applyAlignment="1">
      <alignment horizontal="left" vertical="center" wrapText="1"/>
    </xf>
    <xf numFmtId="0" fontId="6" fillId="4" borderId="10" xfId="0" quotePrefix="1" applyFont="1" applyFill="1" applyBorder="1" applyAlignment="1">
      <alignment vertical="center" wrapText="1"/>
    </xf>
    <xf numFmtId="0" fontId="6" fillId="4" borderId="11" xfId="0" applyFont="1" applyFill="1" applyBorder="1" applyAlignment="1">
      <alignment vertical="center" wrapText="1"/>
    </xf>
    <xf numFmtId="9" fontId="0" fillId="0" borderId="0" xfId="0" applyNumberFormat="1"/>
    <xf numFmtId="10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5" borderId="12" xfId="0" applyFill="1" applyBorder="1" applyAlignment="1">
      <alignment horizontal="center"/>
    </xf>
    <xf numFmtId="0" fontId="0" fillId="5" borderId="16" xfId="0" applyFill="1" applyBorder="1"/>
    <xf numFmtId="0" fontId="0" fillId="5" borderId="11" xfId="0" applyFill="1" applyBorder="1"/>
    <xf numFmtId="0" fontId="0" fillId="5" borderId="1" xfId="0" applyFill="1" applyBorder="1"/>
    <xf numFmtId="164" fontId="0" fillId="6" borderId="0" xfId="1" applyNumberFormat="1" applyFont="1" applyFill="1"/>
    <xf numFmtId="14" fontId="0" fillId="0" borderId="0" xfId="0" applyNumberFormat="1"/>
    <xf numFmtId="167" fontId="0" fillId="0" borderId="0" xfId="2" applyNumberFormat="1" applyFont="1"/>
    <xf numFmtId="0" fontId="0" fillId="5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2" fontId="0" fillId="0" borderId="15" xfId="0" applyNumberFormat="1" applyBorder="1"/>
    <xf numFmtId="2" fontId="0" fillId="0" borderId="8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2" fontId="0" fillId="0" borderId="18" xfId="0" applyNumberFormat="1" applyBorder="1"/>
    <xf numFmtId="2" fontId="0" fillId="0" borderId="21" xfId="0" applyNumberFormat="1" applyBorder="1"/>
    <xf numFmtId="2" fontId="0" fillId="0" borderId="16" xfId="0" applyNumberFormat="1" applyBorder="1"/>
    <xf numFmtId="2" fontId="0" fillId="0" borderId="11" xfId="0" applyNumberFormat="1" applyBorder="1"/>
    <xf numFmtId="2" fontId="0" fillId="0" borderId="19" xfId="0" applyNumberFormat="1" applyBorder="1"/>
    <xf numFmtId="2" fontId="0" fillId="0" borderId="22" xfId="0" applyNumberFormat="1" applyBorder="1"/>
    <xf numFmtId="2" fontId="0" fillId="0" borderId="1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7" fillId="0" borderId="19" xfId="0" applyNumberFormat="1" applyFont="1" applyBorder="1"/>
    <xf numFmtId="2" fontId="7" fillId="0" borderId="22" xfId="0" applyNumberFormat="1" applyFont="1" applyBorder="1"/>
    <xf numFmtId="2" fontId="7" fillId="0" borderId="11" xfId="0" applyNumberFormat="1" applyFont="1" applyBorder="1"/>
    <xf numFmtId="0" fontId="7" fillId="5" borderId="12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6" xfId="0" applyFont="1" applyFill="1" applyBorder="1"/>
    <xf numFmtId="0" fontId="7" fillId="5" borderId="11" xfId="0" applyFont="1" applyFill="1" applyBorder="1"/>
    <xf numFmtId="0" fontId="7" fillId="5" borderId="1" xfId="0" applyFont="1" applyFill="1" applyBorder="1"/>
    <xf numFmtId="164" fontId="0" fillId="0" borderId="15" xfId="1" applyNumberFormat="1" applyFont="1" applyBorder="1"/>
    <xf numFmtId="164" fontId="0" fillId="0" borderId="8" xfId="1" applyNumberFormat="1" applyFont="1" applyBorder="1"/>
    <xf numFmtId="164" fontId="0" fillId="0" borderId="16" xfId="1" applyNumberFormat="1" applyFont="1" applyBorder="1"/>
    <xf numFmtId="164" fontId="0" fillId="0" borderId="11" xfId="1" applyNumberFormat="1" applyFont="1" applyBorder="1"/>
    <xf numFmtId="2" fontId="0" fillId="0" borderId="0" xfId="0" applyNumberFormat="1"/>
    <xf numFmtId="169" fontId="0" fillId="0" borderId="0" xfId="0" applyNumberFormat="1"/>
    <xf numFmtId="173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 Probability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Probability!$B$1</c:f>
              <c:strCache>
                <c:ptCount val="1"/>
                <c:pt idx="0">
                  <c:v>Probability %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Probability!$B$2:$B$6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C-4716-8B99-A310E000EF94}"/>
            </c:ext>
          </c:extLst>
        </c:ser>
        <c:ser>
          <c:idx val="0"/>
          <c:order val="1"/>
          <c:tx>
            <c:strRef>
              <c:f>Probability!$C$1</c:f>
              <c:strCache>
                <c:ptCount val="1"/>
                <c:pt idx="0">
                  <c:v>Cumulative Probability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Probability!$C$2:$C$6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35</c:v>
                </c:pt>
                <c:pt idx="3">
                  <c:v>65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8C-4716-8B99-A310E000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6255"/>
        <c:axId val="1510407247"/>
      </c:barChart>
      <c:catAx>
        <c:axId val="16109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 to Default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07247"/>
        <c:crosses val="autoZero"/>
        <c:auto val="1"/>
        <c:lblAlgn val="ctr"/>
        <c:lblOffset val="100"/>
        <c:noMultiLvlLbl val="0"/>
      </c:catAx>
      <c:valAx>
        <c:axId val="15104072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 of default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Demand Curve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Demand!$A$2:$A$52</c:f>
              <c:numCache>
                <c:formatCode>General</c:formatCode>
                <c:ptCount val="5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</c:numCache>
            </c:numRef>
          </c:xVal>
          <c:yVal>
            <c:numRef>
              <c:f>Demand!$B$2:$B$52</c:f>
              <c:numCache>
                <c:formatCode>0.0</c:formatCode>
                <c:ptCount val="51"/>
                <c:pt idx="0">
                  <c:v>8.20849986238988E-2</c:v>
                </c:pt>
                <c:pt idx="1">
                  <c:v>8.4162990257310361E-2</c:v>
                </c:pt>
                <c:pt idx="2">
                  <c:v>8.6293586499370495E-2</c:v>
                </c:pt>
                <c:pt idx="3">
                  <c:v>8.8478119042087272E-2</c:v>
                </c:pt>
                <c:pt idx="4">
                  <c:v>9.071795328941247E-2</c:v>
                </c:pt>
                <c:pt idx="5">
                  <c:v>9.3014489210663492E-2</c:v>
                </c:pt>
                <c:pt idx="6">
                  <c:v>9.5369162215549613E-2</c:v>
                </c:pt>
                <c:pt idx="7">
                  <c:v>9.7783444051350046E-2</c:v>
                </c:pt>
                <c:pt idx="8">
                  <c:v>0.10025884372280371</c:v>
                </c:pt>
                <c:pt idx="9">
                  <c:v>0.1027969084352864</c:v>
                </c:pt>
                <c:pt idx="10">
                  <c:v>0.10539922456186433</c:v>
                </c:pt>
                <c:pt idx="11">
                  <c:v>0.10806741863482926</c:v>
                </c:pt>
                <c:pt idx="12">
                  <c:v>0.11080315836233387</c:v>
                </c:pt>
                <c:pt idx="13">
                  <c:v>0.11360815367076371</c:v>
                </c:pt>
                <c:pt idx="14">
                  <c:v>0.11648415777349697</c:v>
                </c:pt>
                <c:pt idx="15">
                  <c:v>0.11943296826671962</c:v>
                </c:pt>
                <c:pt idx="16">
                  <c:v>0.12245642825298191</c:v>
                </c:pt>
                <c:pt idx="17">
                  <c:v>0.1255564274931972</c:v>
                </c:pt>
                <c:pt idx="18">
                  <c:v>0.12873490358780418</c:v>
                </c:pt>
                <c:pt idx="19">
                  <c:v>0.13199384318783022</c:v>
                </c:pt>
                <c:pt idx="20">
                  <c:v>0.1353352832366127</c:v>
                </c:pt>
                <c:pt idx="21">
                  <c:v>0.13876131224295524</c:v>
                </c:pt>
                <c:pt idx="22">
                  <c:v>0.14227407158651353</c:v>
                </c:pt>
                <c:pt idx="23">
                  <c:v>0.14587575685622736</c:v>
                </c:pt>
                <c:pt idx="24">
                  <c:v>0.14956861922263504</c:v>
                </c:pt>
                <c:pt idx="25">
                  <c:v>0.15335496684492847</c:v>
                </c:pt>
                <c:pt idx="26">
                  <c:v>0.15723716631362761</c:v>
                </c:pt>
                <c:pt idx="27">
                  <c:v>0.16121764412977674</c:v>
                </c:pt>
                <c:pt idx="28">
                  <c:v>0.16529888822158653</c:v>
                </c:pt>
                <c:pt idx="29">
                  <c:v>0.16948344949947006</c:v>
                </c:pt>
                <c:pt idx="30">
                  <c:v>0.17377394345044514</c:v>
                </c:pt>
                <c:pt idx="31">
                  <c:v>0.17817305177289841</c:v>
                </c:pt>
                <c:pt idx="32">
                  <c:v>0.18268352405273461</c:v>
                </c:pt>
                <c:pt idx="33">
                  <c:v>0.18730817948195702</c:v>
                </c:pt>
                <c:pt idx="34">
                  <c:v>0.19204990862075408</c:v>
                </c:pt>
                <c:pt idx="35">
                  <c:v>0.19691167520419406</c:v>
                </c:pt>
                <c:pt idx="36">
                  <c:v>0.20189651799465538</c:v>
                </c:pt>
                <c:pt idx="37">
                  <c:v>0.20700755268115259</c:v>
                </c:pt>
                <c:pt idx="38">
                  <c:v>0.21224797382674304</c:v>
                </c:pt>
                <c:pt idx="39">
                  <c:v>0.21762105686523284</c:v>
                </c:pt>
                <c:pt idx="40">
                  <c:v>0.22313016014842982</c:v>
                </c:pt>
                <c:pt idx="41">
                  <c:v>0.22877872704522242</c:v>
                </c:pt>
                <c:pt idx="42">
                  <c:v>0.23457028809379762</c:v>
                </c:pt>
                <c:pt idx="43">
                  <c:v>0.24050846320834213</c:v>
                </c:pt>
                <c:pt idx="44">
                  <c:v>0.24659696394160643</c:v>
                </c:pt>
                <c:pt idx="45">
                  <c:v>0.25283959580474646</c:v>
                </c:pt>
                <c:pt idx="46">
                  <c:v>0.25924026064589151</c:v>
                </c:pt>
                <c:pt idx="47">
                  <c:v>0.26580295908892654</c:v>
                </c:pt>
                <c:pt idx="48">
                  <c:v>0.27253179303401259</c:v>
                </c:pt>
                <c:pt idx="49">
                  <c:v>0.27943096822140728</c:v>
                </c:pt>
                <c:pt idx="50">
                  <c:v>0.28650479686019009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F1EF-4E5B-AA50-DE875A10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55167"/>
        <c:axId val="1944575263"/>
      </c:scatterChart>
      <c:valAx>
        <c:axId val="1952355167"/>
        <c:scaling>
          <c:orientation val="minMax"/>
          <c:max val="10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75263"/>
        <c:crosses val="autoZero"/>
        <c:crossBetween val="midCat"/>
      </c:valAx>
      <c:valAx>
        <c:axId val="1944575263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5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NasDAQ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NasDAQ Returns</a:t>
          </a:r>
        </a:p>
      </cx:txPr>
    </cx:title>
    <cx:plotArea>
      <cx:plotAreaRegion>
        <cx:series layoutId="clusteredColumn" uniqueId="{3433CCF3-13D1-4E06-A445-F4F166DD9CA4}">
          <cx:spPr>
            <a:ln>
              <a:solidFill>
                <a:srgbClr val="FF0000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Return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Return Bins</a:t>
              </a:r>
            </a:p>
          </cx:txPr>
        </cx:title>
        <cx:tickLabels/>
      </cx:axis>
      <cx:axis id="1">
        <cx:valScaling/>
        <cx:title>
          <cx:tx>
            <cx:txData>
              <cx:v>No of times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 of times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10</xdr:row>
      <xdr:rowOff>49212</xdr:rowOff>
    </xdr:from>
    <xdr:to>
      <xdr:col>23</xdr:col>
      <xdr:colOff>349250</xdr:colOff>
      <xdr:row>25</xdr:row>
      <xdr:rowOff>84137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16825-A39B-42B7-8900-B8BABBE9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160337</xdr:colOff>
      <xdr:row>93</xdr:row>
      <xdr:rowOff>26986</xdr:rowOff>
    </xdr:from>
    <xdr:to>
      <xdr:col>18</xdr:col>
      <xdr:colOff>85725</xdr:colOff>
      <xdr:row>109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9CDC42C-1517-47C6-8F46-D96C913E0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3037" y="17743486"/>
              <a:ext cx="4802188" cy="3116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15</xdr:row>
      <xdr:rowOff>109537</xdr:rowOff>
    </xdr:from>
    <xdr:to>
      <xdr:col>16</xdr:col>
      <xdr:colOff>57150</xdr:colOff>
      <xdr:row>29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56F7C-2468-4668-8936-CF3F9F40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reenivas Kunte" id="{EA990912-BDB7-449E-A039-86BD66318C1F}" userId="S::sxk@AIMR.ORG::c6cea0a6-cfb6-422f-9ba7-fa835f43a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11T18:39:33.86" personId="{EA990912-BDB7-449E-A039-86BD66318C1F}" id="{90A379CD-DFBF-4500-82BA-B00C3465731D}">
    <text>https://michaeltefula.com/what-drives-power-laws/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4758-82E1-4ED6-83A6-1014441F262F}">
  <dimension ref="A1:C22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2037</v>
      </c>
      <c r="B1" t="s">
        <v>2038</v>
      </c>
      <c r="C1" t="s">
        <v>2036</v>
      </c>
    </row>
    <row r="2" spans="1:3" x14ac:dyDescent="0.25">
      <c r="A2">
        <v>55000</v>
      </c>
      <c r="B2">
        <v>80</v>
      </c>
      <c r="C2">
        <v>79</v>
      </c>
    </row>
    <row r="3" spans="1:3" x14ac:dyDescent="0.25">
      <c r="A3">
        <v>80000</v>
      </c>
      <c r="B3">
        <v>82</v>
      </c>
      <c r="C3">
        <v>85</v>
      </c>
    </row>
    <row r="4" spans="1:3" x14ac:dyDescent="0.25">
      <c r="A4">
        <v>125000</v>
      </c>
      <c r="B4">
        <v>78</v>
      </c>
      <c r="C4">
        <v>80</v>
      </c>
    </row>
    <row r="5" spans="1:3" x14ac:dyDescent="0.25">
      <c r="A5">
        <v>24000</v>
      </c>
      <c r="B5">
        <v>68</v>
      </c>
      <c r="C5">
        <v>77</v>
      </c>
    </row>
    <row r="6" spans="1:3" x14ac:dyDescent="0.25">
      <c r="A6">
        <v>12000</v>
      </c>
      <c r="B6">
        <v>72</v>
      </c>
      <c r="C6">
        <v>72</v>
      </c>
    </row>
    <row r="7" spans="1:3" x14ac:dyDescent="0.25">
      <c r="A7">
        <v>15000</v>
      </c>
      <c r="B7">
        <v>75</v>
      </c>
      <c r="C7">
        <v>77</v>
      </c>
    </row>
    <row r="8" spans="1:3" x14ac:dyDescent="0.25">
      <c r="A8">
        <v>7000</v>
      </c>
      <c r="B8">
        <v>60</v>
      </c>
      <c r="C8">
        <v>69</v>
      </c>
    </row>
    <row r="9" spans="1:3" x14ac:dyDescent="0.25">
      <c r="A9">
        <v>2500</v>
      </c>
      <c r="B9">
        <v>55</v>
      </c>
      <c r="C9">
        <v>65</v>
      </c>
    </row>
    <row r="10" spans="1:3" x14ac:dyDescent="0.25">
      <c r="A10">
        <v>1800</v>
      </c>
      <c r="B10">
        <v>22</v>
      </c>
      <c r="C10">
        <v>58</v>
      </c>
    </row>
    <row r="11" spans="1:3" x14ac:dyDescent="0.25">
      <c r="A11">
        <v>2000</v>
      </c>
      <c r="B11">
        <v>44</v>
      </c>
      <c r="C11">
        <v>63</v>
      </c>
    </row>
    <row r="12" spans="1:3" x14ac:dyDescent="0.25">
      <c r="A12">
        <v>1500</v>
      </c>
      <c r="B12">
        <v>41</v>
      </c>
      <c r="C12">
        <v>61</v>
      </c>
    </row>
    <row r="13" spans="1:3" x14ac:dyDescent="0.25">
      <c r="A13">
        <v>2100</v>
      </c>
      <c r="B13">
        <v>45</v>
      </c>
      <c r="C13">
        <v>64</v>
      </c>
    </row>
    <row r="14" spans="1:3" x14ac:dyDescent="0.25">
      <c r="A14">
        <v>8000</v>
      </c>
      <c r="B14">
        <v>61</v>
      </c>
      <c r="C14">
        <v>70</v>
      </c>
    </row>
    <row r="15" spans="1:3" x14ac:dyDescent="0.25">
      <c r="A15">
        <v>8500</v>
      </c>
      <c r="B15">
        <v>62</v>
      </c>
      <c r="C15">
        <v>71</v>
      </c>
    </row>
    <row r="16" spans="1:3" x14ac:dyDescent="0.25">
      <c r="A16">
        <v>9000</v>
      </c>
      <c r="B16">
        <v>63</v>
      </c>
      <c r="C16">
        <v>72</v>
      </c>
    </row>
    <row r="17" spans="1:3" x14ac:dyDescent="0.25">
      <c r="A17">
        <v>11000</v>
      </c>
      <c r="B17">
        <v>64</v>
      </c>
      <c r="C17">
        <v>73</v>
      </c>
    </row>
    <row r="18" spans="1:3" x14ac:dyDescent="0.25">
      <c r="A18">
        <v>35000</v>
      </c>
      <c r="B18">
        <v>71</v>
      </c>
      <c r="C18">
        <v>79</v>
      </c>
    </row>
    <row r="19" spans="1:3" x14ac:dyDescent="0.25">
      <c r="A19">
        <v>36000</v>
      </c>
      <c r="B19">
        <v>72</v>
      </c>
      <c r="C19">
        <v>80</v>
      </c>
    </row>
    <row r="20" spans="1:3" x14ac:dyDescent="0.25">
      <c r="A20">
        <v>44000</v>
      </c>
      <c r="B20">
        <v>73</v>
      </c>
      <c r="C20">
        <v>82</v>
      </c>
    </row>
    <row r="21" spans="1:3" x14ac:dyDescent="0.25">
      <c r="A21">
        <v>110000</v>
      </c>
      <c r="B21">
        <v>80</v>
      </c>
      <c r="C21">
        <v>87</v>
      </c>
    </row>
    <row r="22" spans="1:3" x14ac:dyDescent="0.25">
      <c r="A22">
        <v>115000</v>
      </c>
      <c r="B22">
        <v>83</v>
      </c>
      <c r="C22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6D96-0A84-492A-B09A-B7E84AEB67FE}">
  <dimension ref="A1:H129"/>
  <sheetViews>
    <sheetView topLeftCell="D1" workbookViewId="0">
      <selection activeCell="Z98" sqref="Z98"/>
    </sheetView>
  </sheetViews>
  <sheetFormatPr defaultRowHeight="15" x14ac:dyDescent="0.25"/>
  <cols>
    <col min="1" max="1" width="10.42578125" bestFit="1" customWidth="1"/>
    <col min="2" max="2" width="10.140625" bestFit="1" customWidth="1"/>
    <col min="6" max="6" width="10.140625" bestFit="1" customWidth="1"/>
    <col min="7" max="7" width="9.85546875" bestFit="1" customWidth="1"/>
  </cols>
  <sheetData>
    <row r="1" spans="1:8" x14ac:dyDescent="0.25">
      <c r="A1" t="s">
        <v>2036</v>
      </c>
      <c r="B1" t="s">
        <v>2049</v>
      </c>
      <c r="C1" t="s">
        <v>2050</v>
      </c>
      <c r="F1" t="s">
        <v>2051</v>
      </c>
      <c r="G1" t="s">
        <v>2052</v>
      </c>
    </row>
    <row r="2" spans="1:8" x14ac:dyDescent="0.25">
      <c r="A2">
        <v>1</v>
      </c>
      <c r="B2">
        <v>5</v>
      </c>
      <c r="C2">
        <v>5</v>
      </c>
      <c r="G2" t="s">
        <v>2053</v>
      </c>
    </row>
    <row r="3" spans="1:8" x14ac:dyDescent="0.25">
      <c r="A3">
        <v>2</v>
      </c>
      <c r="B3">
        <v>10</v>
      </c>
      <c r="C3">
        <v>15</v>
      </c>
      <c r="F3" s="30">
        <v>44378</v>
      </c>
      <c r="G3">
        <v>14711.014999999999</v>
      </c>
    </row>
    <row r="4" spans="1:8" x14ac:dyDescent="0.25">
      <c r="A4">
        <v>3</v>
      </c>
      <c r="B4">
        <v>20</v>
      </c>
      <c r="C4">
        <v>35</v>
      </c>
      <c r="F4" s="30">
        <v>44348</v>
      </c>
      <c r="G4">
        <v>14503.953</v>
      </c>
      <c r="H4" s="31">
        <f>G4/G3-1</f>
        <v>-1.4075303437594222E-2</v>
      </c>
    </row>
    <row r="5" spans="1:8" x14ac:dyDescent="0.25">
      <c r="A5">
        <v>4</v>
      </c>
      <c r="B5">
        <v>30</v>
      </c>
      <c r="C5">
        <v>65</v>
      </c>
      <c r="F5" s="30">
        <v>44319</v>
      </c>
      <c r="G5">
        <v>13748.739</v>
      </c>
      <c r="H5" s="31">
        <f t="shared" ref="H5:H68" si="0">G5/G4-1</f>
        <v>-5.2069528907050411E-2</v>
      </c>
    </row>
    <row r="6" spans="1:8" x14ac:dyDescent="0.25">
      <c r="A6">
        <v>5</v>
      </c>
      <c r="B6">
        <v>35</v>
      </c>
      <c r="C6">
        <v>100</v>
      </c>
      <c r="F6" s="30">
        <v>44287</v>
      </c>
      <c r="G6">
        <v>13962.68</v>
      </c>
      <c r="H6" s="31">
        <f t="shared" si="0"/>
        <v>1.5560772518847132E-2</v>
      </c>
    </row>
    <row r="7" spans="1:8" x14ac:dyDescent="0.25">
      <c r="F7" s="30">
        <v>44256</v>
      </c>
      <c r="G7">
        <v>13246.87</v>
      </c>
      <c r="H7" s="31">
        <f t="shared" si="0"/>
        <v>-5.1265946079119495E-2</v>
      </c>
    </row>
    <row r="8" spans="1:8" x14ac:dyDescent="0.25">
      <c r="F8" s="30">
        <v>44228</v>
      </c>
      <c r="G8">
        <v>13192.35</v>
      </c>
      <c r="H8" s="31">
        <f t="shared" si="0"/>
        <v>-4.115689215641205E-3</v>
      </c>
    </row>
    <row r="9" spans="1:8" x14ac:dyDescent="0.25">
      <c r="F9" s="30">
        <v>44200</v>
      </c>
      <c r="G9">
        <v>13070.695</v>
      </c>
      <c r="H9" s="31">
        <f t="shared" si="0"/>
        <v>-9.221632233832544E-3</v>
      </c>
    </row>
    <row r="10" spans="1:8" x14ac:dyDescent="0.25">
      <c r="F10" s="30">
        <v>44166</v>
      </c>
      <c r="G10">
        <v>12888.281999999999</v>
      </c>
      <c r="H10" s="31">
        <f t="shared" si="0"/>
        <v>-1.3955876102992315E-2</v>
      </c>
    </row>
    <row r="11" spans="1:8" x14ac:dyDescent="0.25">
      <c r="F11" s="30">
        <v>44137</v>
      </c>
      <c r="G11">
        <v>12198.736999999999</v>
      </c>
      <c r="H11" s="31">
        <f t="shared" si="0"/>
        <v>-5.3501700226608939E-2</v>
      </c>
    </row>
    <row r="12" spans="1:8" x14ac:dyDescent="0.25">
      <c r="F12" s="30">
        <v>44105</v>
      </c>
      <c r="G12">
        <v>10911.591</v>
      </c>
      <c r="H12" s="31">
        <f t="shared" si="0"/>
        <v>-0.10551469385724099</v>
      </c>
    </row>
    <row r="13" spans="1:8" x14ac:dyDescent="0.25">
      <c r="F13" s="30">
        <v>44075</v>
      </c>
      <c r="G13">
        <v>11167.507</v>
      </c>
      <c r="H13" s="31">
        <f t="shared" si="0"/>
        <v>2.3453591689791109E-2</v>
      </c>
    </row>
    <row r="14" spans="1:8" x14ac:dyDescent="0.25">
      <c r="F14" s="30">
        <v>44046</v>
      </c>
      <c r="G14">
        <v>11775.456</v>
      </c>
      <c r="H14" s="31">
        <f t="shared" si="0"/>
        <v>5.4439097284649129E-2</v>
      </c>
    </row>
    <row r="15" spans="1:8" x14ac:dyDescent="0.25">
      <c r="F15" s="30">
        <v>44013</v>
      </c>
      <c r="G15">
        <v>10745.275</v>
      </c>
      <c r="H15" s="31">
        <f t="shared" si="0"/>
        <v>-8.7485444300416049E-2</v>
      </c>
    </row>
    <row r="16" spans="1:8" x14ac:dyDescent="0.25">
      <c r="F16" s="30">
        <v>43983</v>
      </c>
      <c r="G16">
        <v>10058.764999999999</v>
      </c>
      <c r="H16" s="31">
        <f t="shared" si="0"/>
        <v>-6.3889477002682549E-2</v>
      </c>
    </row>
    <row r="17" spans="6:8" x14ac:dyDescent="0.25">
      <c r="F17" s="30">
        <v>43952</v>
      </c>
      <c r="G17">
        <v>9489.8719999999994</v>
      </c>
      <c r="H17" s="31">
        <f t="shared" si="0"/>
        <v>-5.6556943123733383E-2</v>
      </c>
    </row>
    <row r="18" spans="6:8" x14ac:dyDescent="0.25">
      <c r="F18" s="30">
        <v>43922</v>
      </c>
      <c r="G18">
        <v>8889.5509999999995</v>
      </c>
      <c r="H18" s="31">
        <f t="shared" si="0"/>
        <v>-6.3259125096734703E-2</v>
      </c>
    </row>
    <row r="19" spans="6:8" x14ac:dyDescent="0.25">
      <c r="F19" s="30">
        <v>43892</v>
      </c>
      <c r="G19">
        <v>7700.098</v>
      </c>
      <c r="H19" s="31">
        <f t="shared" si="0"/>
        <v>-0.1338034958121056</v>
      </c>
    </row>
    <row r="20" spans="6:8" x14ac:dyDescent="0.25">
      <c r="F20" s="30">
        <v>43864</v>
      </c>
      <c r="G20">
        <v>8567.3680000000004</v>
      </c>
      <c r="H20" s="31">
        <f t="shared" si="0"/>
        <v>0.1126310340465797</v>
      </c>
    </row>
    <row r="21" spans="6:8" x14ac:dyDescent="0.25">
      <c r="F21" s="30">
        <v>43832</v>
      </c>
      <c r="G21">
        <v>9150.9359999999997</v>
      </c>
      <c r="H21" s="31">
        <f t="shared" si="0"/>
        <v>6.8115201774920697E-2</v>
      </c>
    </row>
    <row r="22" spans="6:8" x14ac:dyDescent="0.25">
      <c r="F22" s="30">
        <v>43801</v>
      </c>
      <c r="G22">
        <v>8972.6039999999994</v>
      </c>
      <c r="H22" s="31">
        <f t="shared" si="0"/>
        <v>-1.9487842555122259E-2</v>
      </c>
    </row>
    <row r="23" spans="6:8" x14ac:dyDescent="0.25">
      <c r="F23" s="30">
        <v>43770</v>
      </c>
      <c r="G23">
        <v>8665.4709999999995</v>
      </c>
      <c r="H23" s="31">
        <f t="shared" si="0"/>
        <v>-3.4230085268446064E-2</v>
      </c>
    </row>
    <row r="24" spans="6:8" x14ac:dyDescent="0.25">
      <c r="F24" s="30">
        <v>43739</v>
      </c>
      <c r="G24">
        <v>8292.36</v>
      </c>
      <c r="H24" s="31">
        <f t="shared" si="0"/>
        <v>-4.3057209469629432E-2</v>
      </c>
    </row>
    <row r="25" spans="6:8" x14ac:dyDescent="0.25">
      <c r="F25" s="30">
        <v>43711</v>
      </c>
      <c r="G25">
        <v>7999.3320000000003</v>
      </c>
      <c r="H25" s="31">
        <f t="shared" si="0"/>
        <v>-3.5337105480225173E-2</v>
      </c>
    </row>
    <row r="26" spans="6:8" x14ac:dyDescent="0.25">
      <c r="F26" s="30">
        <v>43678</v>
      </c>
      <c r="G26">
        <v>7962.8819999999996</v>
      </c>
      <c r="H26" s="31">
        <f t="shared" si="0"/>
        <v>-4.556630478645074E-3</v>
      </c>
    </row>
    <row r="27" spans="6:8" x14ac:dyDescent="0.25">
      <c r="F27" s="30">
        <v>43647</v>
      </c>
      <c r="G27">
        <v>8175.4189999999999</v>
      </c>
      <c r="H27" s="31">
        <f t="shared" si="0"/>
        <v>2.6690964402084516E-2</v>
      </c>
    </row>
    <row r="28" spans="6:8" x14ac:dyDescent="0.25">
      <c r="F28" s="30">
        <v>43619</v>
      </c>
      <c r="G28">
        <v>8006.2439999999997</v>
      </c>
      <c r="H28" s="31">
        <f t="shared" si="0"/>
        <v>-2.0693129000483035E-2</v>
      </c>
    </row>
    <row r="29" spans="6:8" x14ac:dyDescent="0.25">
      <c r="F29" s="30">
        <v>43586</v>
      </c>
      <c r="G29">
        <v>7453.1480000000001</v>
      </c>
      <c r="H29" s="31">
        <f t="shared" si="0"/>
        <v>-6.9083080655548246E-2</v>
      </c>
    </row>
    <row r="30" spans="6:8" x14ac:dyDescent="0.25">
      <c r="F30" s="30">
        <v>43556</v>
      </c>
      <c r="G30">
        <v>8095.3879999999999</v>
      </c>
      <c r="H30" s="31">
        <f t="shared" si="0"/>
        <v>8.6170300120163912E-2</v>
      </c>
    </row>
    <row r="31" spans="6:8" x14ac:dyDescent="0.25">
      <c r="F31" s="30">
        <v>43525</v>
      </c>
      <c r="G31">
        <v>7729.3209999999999</v>
      </c>
      <c r="H31" s="31">
        <f t="shared" si="0"/>
        <v>-4.5219203823213872E-2</v>
      </c>
    </row>
    <row r="32" spans="6:8" x14ac:dyDescent="0.25">
      <c r="F32" s="30">
        <v>43497</v>
      </c>
      <c r="G32">
        <v>7532.5320000000002</v>
      </c>
      <c r="H32" s="31">
        <f t="shared" si="0"/>
        <v>-2.5460063050816495E-2</v>
      </c>
    </row>
    <row r="33" spans="6:8" x14ac:dyDescent="0.25">
      <c r="F33" s="30">
        <v>43467</v>
      </c>
      <c r="G33">
        <v>7281.7370000000001</v>
      </c>
      <c r="H33" s="31">
        <f t="shared" si="0"/>
        <v>-3.3294913317328145E-2</v>
      </c>
    </row>
    <row r="34" spans="6:8" x14ac:dyDescent="0.25">
      <c r="F34" s="30">
        <v>43437</v>
      </c>
      <c r="G34">
        <v>6635.277</v>
      </c>
      <c r="H34" s="31">
        <f t="shared" si="0"/>
        <v>-8.8778268152228001E-2</v>
      </c>
    </row>
    <row r="35" spans="6:8" x14ac:dyDescent="0.25">
      <c r="F35" s="30">
        <v>43405</v>
      </c>
      <c r="G35">
        <v>7330.5360000000001</v>
      </c>
      <c r="H35" s="31">
        <f t="shared" si="0"/>
        <v>0.104782211805174</v>
      </c>
    </row>
    <row r="36" spans="6:8" x14ac:dyDescent="0.25">
      <c r="F36" s="30">
        <v>43374</v>
      </c>
      <c r="G36">
        <v>7305.8990000000003</v>
      </c>
      <c r="H36" s="31">
        <f t="shared" si="0"/>
        <v>-3.3608729293465034E-3</v>
      </c>
    </row>
    <row r="37" spans="6:8" x14ac:dyDescent="0.25">
      <c r="F37" s="30">
        <v>43347</v>
      </c>
      <c r="G37">
        <v>8046.3530000000001</v>
      </c>
      <c r="H37" s="31">
        <f t="shared" si="0"/>
        <v>0.10135015553869553</v>
      </c>
    </row>
    <row r="38" spans="6:8" x14ac:dyDescent="0.25">
      <c r="F38" s="30">
        <v>43313</v>
      </c>
      <c r="G38">
        <v>8109.5370000000003</v>
      </c>
      <c r="H38" s="31">
        <f t="shared" si="0"/>
        <v>7.8525016240276191E-3</v>
      </c>
    </row>
    <row r="39" spans="6:8" x14ac:dyDescent="0.25">
      <c r="F39" s="30">
        <v>43283</v>
      </c>
      <c r="G39">
        <v>7671.7889999999998</v>
      </c>
      <c r="H39" s="31">
        <f t="shared" si="0"/>
        <v>-5.3979407209067576E-2</v>
      </c>
    </row>
    <row r="40" spans="6:8" x14ac:dyDescent="0.25">
      <c r="F40" s="30">
        <v>43252</v>
      </c>
      <c r="G40">
        <v>7510.3040000000001</v>
      </c>
      <c r="H40" s="31">
        <f t="shared" si="0"/>
        <v>-2.1049197260247898E-2</v>
      </c>
    </row>
    <row r="41" spans="6:8" x14ac:dyDescent="0.25">
      <c r="F41" s="30">
        <v>43221</v>
      </c>
      <c r="G41">
        <v>7442.1170000000002</v>
      </c>
      <c r="H41" s="31">
        <f t="shared" si="0"/>
        <v>-9.079126490751932E-3</v>
      </c>
    </row>
    <row r="42" spans="6:8" x14ac:dyDescent="0.25">
      <c r="F42" s="30">
        <v>43192</v>
      </c>
      <c r="G42">
        <v>7066.2659999999996</v>
      </c>
      <c r="H42" s="31">
        <f t="shared" si="0"/>
        <v>-5.0503237183720739E-2</v>
      </c>
    </row>
    <row r="43" spans="6:8" x14ac:dyDescent="0.25">
      <c r="F43" s="30">
        <v>43160</v>
      </c>
      <c r="G43">
        <v>7063.4449999999997</v>
      </c>
      <c r="H43" s="31">
        <f t="shared" si="0"/>
        <v>-3.9922074827070109E-4</v>
      </c>
    </row>
    <row r="44" spans="6:8" x14ac:dyDescent="0.25">
      <c r="F44" s="30">
        <v>43132</v>
      </c>
      <c r="G44">
        <v>7273.009</v>
      </c>
      <c r="H44" s="31">
        <f t="shared" si="0"/>
        <v>2.9668808916895495E-2</v>
      </c>
    </row>
    <row r="45" spans="6:8" x14ac:dyDescent="0.25">
      <c r="F45" s="30">
        <v>43102</v>
      </c>
      <c r="G45">
        <v>7411.482</v>
      </c>
      <c r="H45" s="31">
        <f t="shared" si="0"/>
        <v>1.9039299965117662E-2</v>
      </c>
    </row>
    <row r="46" spans="6:8" x14ac:dyDescent="0.25">
      <c r="F46" s="30">
        <v>43070</v>
      </c>
      <c r="G46">
        <v>6903.3890000000001</v>
      </c>
      <c r="H46" s="31">
        <f t="shared" si="0"/>
        <v>-6.8554845036390866E-2</v>
      </c>
    </row>
    <row r="47" spans="6:8" x14ac:dyDescent="0.25">
      <c r="F47" s="30">
        <v>43040</v>
      </c>
      <c r="G47">
        <v>6873.973</v>
      </c>
      <c r="H47" s="31">
        <f t="shared" si="0"/>
        <v>-4.2610955285875551E-3</v>
      </c>
    </row>
    <row r="48" spans="6:8" x14ac:dyDescent="0.25">
      <c r="F48" s="30">
        <v>43010</v>
      </c>
      <c r="G48">
        <v>6727.6689999999999</v>
      </c>
      <c r="H48" s="31">
        <f t="shared" si="0"/>
        <v>-2.1283761225131426E-2</v>
      </c>
    </row>
    <row r="49" spans="6:8" x14ac:dyDescent="0.25">
      <c r="F49" s="30">
        <v>42979</v>
      </c>
      <c r="G49">
        <v>6495.9589999999998</v>
      </c>
      <c r="H49" s="31">
        <f t="shared" si="0"/>
        <v>-3.444134959671763E-2</v>
      </c>
    </row>
    <row r="50" spans="6:8" x14ac:dyDescent="0.25">
      <c r="F50" s="30">
        <v>42948</v>
      </c>
      <c r="G50">
        <v>6428.6620000000003</v>
      </c>
      <c r="H50" s="31">
        <f t="shared" si="0"/>
        <v>-1.0359825239044662E-2</v>
      </c>
    </row>
    <row r="51" spans="6:8" x14ac:dyDescent="0.25">
      <c r="F51" s="30">
        <v>42919</v>
      </c>
      <c r="G51">
        <v>6348.1229999999996</v>
      </c>
      <c r="H51" s="31">
        <f t="shared" si="0"/>
        <v>-1.2528112381705703E-2</v>
      </c>
    </row>
    <row r="52" spans="6:8" x14ac:dyDescent="0.25">
      <c r="F52" s="30">
        <v>42887</v>
      </c>
      <c r="G52">
        <v>6140.42</v>
      </c>
      <c r="H52" s="31">
        <f t="shared" si="0"/>
        <v>-3.2718805227938907E-2</v>
      </c>
    </row>
    <row r="53" spans="6:8" x14ac:dyDescent="0.25">
      <c r="F53" s="30">
        <v>42856</v>
      </c>
      <c r="G53">
        <v>6198.5169999999998</v>
      </c>
      <c r="H53" s="31">
        <f t="shared" si="0"/>
        <v>9.4614049201846573E-3</v>
      </c>
    </row>
    <row r="54" spans="6:8" x14ac:dyDescent="0.25">
      <c r="F54" s="30">
        <v>42828</v>
      </c>
      <c r="G54">
        <v>6047.6059999999998</v>
      </c>
      <c r="H54" s="31">
        <f t="shared" si="0"/>
        <v>-2.434630735061305E-2</v>
      </c>
    </row>
    <row r="55" spans="6:8" x14ac:dyDescent="0.25">
      <c r="F55" s="30">
        <v>42795</v>
      </c>
      <c r="G55">
        <v>5911.7380000000003</v>
      </c>
      <c r="H55" s="31">
        <f t="shared" si="0"/>
        <v>-2.2466410675563098E-2</v>
      </c>
    </row>
    <row r="56" spans="6:8" x14ac:dyDescent="0.25">
      <c r="F56" s="30">
        <v>42767</v>
      </c>
      <c r="G56">
        <v>5825.4380000000001</v>
      </c>
      <c r="H56" s="31">
        <f t="shared" si="0"/>
        <v>-1.4598075895785656E-2</v>
      </c>
    </row>
    <row r="57" spans="6:8" x14ac:dyDescent="0.25">
      <c r="F57" s="30">
        <v>42738</v>
      </c>
      <c r="G57">
        <v>5614.7860000000001</v>
      </c>
      <c r="H57" s="31">
        <f t="shared" si="0"/>
        <v>-3.6160714438982944E-2</v>
      </c>
    </row>
    <row r="58" spans="6:8" x14ac:dyDescent="0.25">
      <c r="F58" s="30">
        <v>42705</v>
      </c>
      <c r="G58">
        <v>5383.1170000000002</v>
      </c>
      <c r="H58" s="31">
        <f t="shared" si="0"/>
        <v>-4.1260521772334635E-2</v>
      </c>
    </row>
    <row r="59" spans="6:8" x14ac:dyDescent="0.25">
      <c r="F59" s="30">
        <v>42675</v>
      </c>
      <c r="G59">
        <v>5323.6809999999996</v>
      </c>
      <c r="H59" s="31">
        <f t="shared" si="0"/>
        <v>-1.1041186732519526E-2</v>
      </c>
    </row>
    <row r="60" spans="6:8" x14ac:dyDescent="0.25">
      <c r="F60" s="30">
        <v>42646</v>
      </c>
      <c r="G60">
        <v>5189.1350000000002</v>
      </c>
      <c r="H60" s="31">
        <f t="shared" si="0"/>
        <v>-2.5273114598714619E-2</v>
      </c>
    </row>
    <row r="61" spans="6:8" x14ac:dyDescent="0.25">
      <c r="F61" s="30">
        <v>42614</v>
      </c>
      <c r="G61">
        <v>5312.0020000000004</v>
      </c>
      <c r="H61" s="31">
        <f t="shared" si="0"/>
        <v>2.3677742051420925E-2</v>
      </c>
    </row>
    <row r="62" spans="6:8" x14ac:dyDescent="0.25">
      <c r="F62" s="30">
        <v>42583</v>
      </c>
      <c r="G62">
        <v>5213.2190000000001</v>
      </c>
      <c r="H62" s="31">
        <f t="shared" si="0"/>
        <v>-1.8596190287578973E-2</v>
      </c>
    </row>
    <row r="63" spans="6:8" x14ac:dyDescent="0.25">
      <c r="F63" s="30">
        <v>42552</v>
      </c>
      <c r="G63">
        <v>5162.1310000000003</v>
      </c>
      <c r="H63" s="31">
        <f t="shared" si="0"/>
        <v>-9.7997034078176615E-3</v>
      </c>
    </row>
    <row r="64" spans="6:8" x14ac:dyDescent="0.25">
      <c r="F64" s="30">
        <v>42522</v>
      </c>
      <c r="G64">
        <v>4842.6719999999996</v>
      </c>
      <c r="H64" s="31">
        <f t="shared" si="0"/>
        <v>-6.1885101327339598E-2</v>
      </c>
    </row>
    <row r="65" spans="6:8" x14ac:dyDescent="0.25">
      <c r="F65" s="30">
        <v>42492</v>
      </c>
      <c r="G65">
        <v>4948.0550000000003</v>
      </c>
      <c r="H65" s="31">
        <f t="shared" si="0"/>
        <v>2.1761333412628536E-2</v>
      </c>
    </row>
    <row r="66" spans="6:8" x14ac:dyDescent="0.25">
      <c r="F66" s="30">
        <v>42461</v>
      </c>
      <c r="G66">
        <v>4775.3580000000002</v>
      </c>
      <c r="H66" s="31">
        <f t="shared" si="0"/>
        <v>-3.4901996845225103E-2</v>
      </c>
    </row>
    <row r="67" spans="6:8" x14ac:dyDescent="0.25">
      <c r="F67" s="30">
        <v>42430</v>
      </c>
      <c r="G67">
        <v>4869.8469999999998</v>
      </c>
      <c r="H67" s="31">
        <f t="shared" si="0"/>
        <v>1.9786788760130625E-2</v>
      </c>
    </row>
    <row r="68" spans="6:8" x14ac:dyDescent="0.25">
      <c r="F68" s="30">
        <v>42401</v>
      </c>
      <c r="G68">
        <v>4557.95</v>
      </c>
      <c r="H68" s="31">
        <f t="shared" si="0"/>
        <v>-6.4046570662281588E-2</v>
      </c>
    </row>
    <row r="69" spans="6:8" x14ac:dyDescent="0.25">
      <c r="F69" s="30">
        <v>42373</v>
      </c>
      <c r="G69">
        <v>4613.9530000000004</v>
      </c>
      <c r="H69" s="31">
        <f t="shared" ref="H69:H129" si="1">G69/G68-1</f>
        <v>1.2286883357649936E-2</v>
      </c>
    </row>
    <row r="70" spans="6:8" x14ac:dyDescent="0.25">
      <c r="F70" s="30">
        <v>42339</v>
      </c>
      <c r="G70">
        <v>5007.4110000000001</v>
      </c>
      <c r="H70" s="31">
        <f t="shared" si="1"/>
        <v>8.5275684429381826E-2</v>
      </c>
    </row>
    <row r="71" spans="6:8" x14ac:dyDescent="0.25">
      <c r="F71" s="30">
        <v>42310</v>
      </c>
      <c r="G71">
        <v>5108.6660000000002</v>
      </c>
      <c r="H71" s="31">
        <f t="shared" si="1"/>
        <v>2.022102839171791E-2</v>
      </c>
    </row>
    <row r="72" spans="6:8" x14ac:dyDescent="0.25">
      <c r="F72" s="30">
        <v>42278</v>
      </c>
      <c r="G72">
        <v>5053.7479999999996</v>
      </c>
      <c r="H72" s="31">
        <f t="shared" si="1"/>
        <v>-1.0749968778542285E-2</v>
      </c>
    </row>
    <row r="73" spans="6:8" x14ac:dyDescent="0.25">
      <c r="F73" s="30">
        <v>42248</v>
      </c>
      <c r="G73">
        <v>4620.165</v>
      </c>
      <c r="H73" s="31">
        <f t="shared" si="1"/>
        <v>-8.5794345107828796E-2</v>
      </c>
    </row>
    <row r="74" spans="6:8" x14ac:dyDescent="0.25">
      <c r="F74" s="30">
        <v>42219</v>
      </c>
      <c r="G74">
        <v>4776.5079999999998</v>
      </c>
      <c r="H74" s="31">
        <f t="shared" si="1"/>
        <v>3.3839267645203064E-2</v>
      </c>
    </row>
    <row r="75" spans="6:8" x14ac:dyDescent="0.25">
      <c r="F75" s="30">
        <v>42186</v>
      </c>
      <c r="G75">
        <v>5128.2809999999999</v>
      </c>
      <c r="H75" s="31">
        <f t="shared" si="1"/>
        <v>7.3646479813286314E-2</v>
      </c>
    </row>
    <row r="76" spans="6:8" x14ac:dyDescent="0.25">
      <c r="F76" s="30">
        <v>42156</v>
      </c>
      <c r="G76">
        <v>4986.8670000000002</v>
      </c>
      <c r="H76" s="31">
        <f t="shared" si="1"/>
        <v>-2.7575322023110638E-2</v>
      </c>
    </row>
    <row r="77" spans="6:8" x14ac:dyDescent="0.25">
      <c r="F77" s="30">
        <v>42125</v>
      </c>
      <c r="G77">
        <v>5070.0249999999996</v>
      </c>
      <c r="H77" s="31">
        <f t="shared" si="1"/>
        <v>1.6675399604601404E-2</v>
      </c>
    </row>
    <row r="78" spans="6:8" x14ac:dyDescent="0.25">
      <c r="F78" s="30">
        <v>42095</v>
      </c>
      <c r="G78">
        <v>4941.424</v>
      </c>
      <c r="H78" s="31">
        <f t="shared" si="1"/>
        <v>-2.5364963683610964E-2</v>
      </c>
    </row>
    <row r="79" spans="6:8" x14ac:dyDescent="0.25">
      <c r="F79" s="30">
        <v>42065</v>
      </c>
      <c r="G79">
        <v>4900.884</v>
      </c>
      <c r="H79" s="31">
        <f t="shared" si="1"/>
        <v>-8.2041128225386339E-3</v>
      </c>
    </row>
    <row r="80" spans="6:8" x14ac:dyDescent="0.25">
      <c r="F80" s="30">
        <v>42037</v>
      </c>
      <c r="G80">
        <v>4963.527</v>
      </c>
      <c r="H80" s="31">
        <f t="shared" si="1"/>
        <v>1.2781979740797755E-2</v>
      </c>
    </row>
    <row r="81" spans="6:8" x14ac:dyDescent="0.25">
      <c r="F81" s="30">
        <v>42006</v>
      </c>
      <c r="G81">
        <v>4635.24</v>
      </c>
      <c r="H81" s="31">
        <f t="shared" si="1"/>
        <v>-6.613986385084647E-2</v>
      </c>
    </row>
    <row r="82" spans="6:8" x14ac:dyDescent="0.25">
      <c r="F82" s="30">
        <v>41974</v>
      </c>
      <c r="G82">
        <v>4736.0529999999999</v>
      </c>
      <c r="H82" s="31">
        <f t="shared" si="1"/>
        <v>2.1749251387198854E-2</v>
      </c>
    </row>
    <row r="83" spans="6:8" x14ac:dyDescent="0.25">
      <c r="F83" s="30">
        <v>41946</v>
      </c>
      <c r="G83">
        <v>4791.63</v>
      </c>
      <c r="H83" s="31">
        <f t="shared" si="1"/>
        <v>1.1734877122363319E-2</v>
      </c>
    </row>
    <row r="84" spans="6:8" x14ac:dyDescent="0.25">
      <c r="F84" s="30">
        <v>41913</v>
      </c>
      <c r="G84">
        <v>4630.741</v>
      </c>
      <c r="H84" s="31">
        <f t="shared" si="1"/>
        <v>-3.3577091720354058E-2</v>
      </c>
    </row>
    <row r="85" spans="6:8" x14ac:dyDescent="0.25">
      <c r="F85" s="30">
        <v>41884</v>
      </c>
      <c r="G85">
        <v>4493.3900000000003</v>
      </c>
      <c r="H85" s="31">
        <f t="shared" si="1"/>
        <v>-2.9660695772015688E-2</v>
      </c>
    </row>
    <row r="86" spans="6:8" x14ac:dyDescent="0.25">
      <c r="F86" s="30">
        <v>41852</v>
      </c>
      <c r="G86">
        <v>4580.2709999999997</v>
      </c>
      <c r="H86" s="31">
        <f t="shared" si="1"/>
        <v>1.9335290281947248E-2</v>
      </c>
    </row>
    <row r="87" spans="6:8" x14ac:dyDescent="0.25">
      <c r="F87" s="30">
        <v>41821</v>
      </c>
      <c r="G87">
        <v>4369.7730000000001</v>
      </c>
      <c r="H87" s="31">
        <f t="shared" si="1"/>
        <v>-4.5957542686884567E-2</v>
      </c>
    </row>
    <row r="88" spans="6:8" x14ac:dyDescent="0.25">
      <c r="F88" s="30">
        <v>41792</v>
      </c>
      <c r="G88">
        <v>4408.1779999999999</v>
      </c>
      <c r="H88" s="31">
        <f t="shared" si="1"/>
        <v>8.7887860536461915E-3</v>
      </c>
    </row>
    <row r="89" spans="6:8" x14ac:dyDescent="0.25">
      <c r="F89" s="30">
        <v>41760</v>
      </c>
      <c r="G89">
        <v>4242.6180000000004</v>
      </c>
      <c r="H89" s="31">
        <f t="shared" si="1"/>
        <v>-3.7557467053281335E-2</v>
      </c>
    </row>
    <row r="90" spans="6:8" x14ac:dyDescent="0.25">
      <c r="F90" s="30">
        <v>41730</v>
      </c>
      <c r="G90">
        <v>4114.5559999999996</v>
      </c>
      <c r="H90" s="31">
        <f t="shared" si="1"/>
        <v>-3.018466428040445E-2</v>
      </c>
    </row>
    <row r="91" spans="6:8" x14ac:dyDescent="0.25">
      <c r="F91" s="30">
        <v>41701</v>
      </c>
      <c r="G91">
        <v>4198.9939999999997</v>
      </c>
      <c r="H91" s="31">
        <f t="shared" si="1"/>
        <v>2.0521776833271943E-2</v>
      </c>
    </row>
    <row r="92" spans="6:8" x14ac:dyDescent="0.25">
      <c r="F92" s="30">
        <v>41673</v>
      </c>
      <c r="G92">
        <v>4308.1189999999997</v>
      </c>
      <c r="H92" s="31">
        <f t="shared" si="1"/>
        <v>2.5988367689975256E-2</v>
      </c>
    </row>
    <row r="93" spans="6:8" x14ac:dyDescent="0.25">
      <c r="F93" s="30">
        <v>41641</v>
      </c>
      <c r="G93">
        <v>4103.8770000000004</v>
      </c>
      <c r="H93" s="31">
        <f t="shared" si="1"/>
        <v>-4.7408625434905427E-2</v>
      </c>
    </row>
    <row r="94" spans="6:8" x14ac:dyDescent="0.25">
      <c r="F94" s="30">
        <v>41610</v>
      </c>
      <c r="G94">
        <v>4176.59</v>
      </c>
      <c r="H94" s="31">
        <f t="shared" si="1"/>
        <v>1.7718123618227333E-2</v>
      </c>
    </row>
    <row r="95" spans="6:8" x14ac:dyDescent="0.25">
      <c r="F95" s="30">
        <v>41579</v>
      </c>
      <c r="G95">
        <v>4059.886</v>
      </c>
      <c r="H95" s="31">
        <f t="shared" si="1"/>
        <v>-2.794241235074546E-2</v>
      </c>
    </row>
    <row r="96" spans="6:8" x14ac:dyDescent="0.25">
      <c r="F96" s="30">
        <v>41548</v>
      </c>
      <c r="G96">
        <v>3919.7060000000001</v>
      </c>
      <c r="H96" s="31">
        <f t="shared" si="1"/>
        <v>-3.4528063103249629E-2</v>
      </c>
    </row>
    <row r="97" spans="6:8" x14ac:dyDescent="0.25">
      <c r="F97" s="30">
        <v>41520</v>
      </c>
      <c r="G97">
        <v>3771.4789999999998</v>
      </c>
      <c r="H97" s="31">
        <f t="shared" si="1"/>
        <v>-3.7815846392561192E-2</v>
      </c>
    </row>
    <row r="98" spans="6:8" x14ac:dyDescent="0.25">
      <c r="F98" s="30">
        <v>41487</v>
      </c>
      <c r="G98">
        <v>3589.8679999999999</v>
      </c>
      <c r="H98" s="31">
        <f t="shared" si="1"/>
        <v>-4.8153787943668758E-2</v>
      </c>
    </row>
    <row r="99" spans="6:8" x14ac:dyDescent="0.25">
      <c r="F99" s="30">
        <v>41456</v>
      </c>
      <c r="G99">
        <v>3626.37</v>
      </c>
      <c r="H99" s="31">
        <f t="shared" si="1"/>
        <v>1.0168061889740843E-2</v>
      </c>
    </row>
    <row r="100" spans="6:8" x14ac:dyDescent="0.25">
      <c r="F100" s="30">
        <v>41428</v>
      </c>
      <c r="G100">
        <v>3403.25</v>
      </c>
      <c r="H100" s="31">
        <f t="shared" si="1"/>
        <v>-6.152709183012206E-2</v>
      </c>
    </row>
    <row r="101" spans="6:8" x14ac:dyDescent="0.25">
      <c r="F101" s="30">
        <v>41395</v>
      </c>
      <c r="G101">
        <v>3455.91</v>
      </c>
      <c r="H101" s="31">
        <f t="shared" si="1"/>
        <v>1.5473444501579392E-2</v>
      </c>
    </row>
    <row r="102" spans="6:8" x14ac:dyDescent="0.25">
      <c r="F102" s="30">
        <v>41365</v>
      </c>
      <c r="G102">
        <v>3328.79</v>
      </c>
      <c r="H102" s="31">
        <f t="shared" si="1"/>
        <v>-3.6783365307545557E-2</v>
      </c>
    </row>
    <row r="103" spans="6:8" x14ac:dyDescent="0.25">
      <c r="F103" s="30">
        <v>41334</v>
      </c>
      <c r="G103">
        <v>3267.52</v>
      </c>
      <c r="H103" s="31">
        <f t="shared" si="1"/>
        <v>-1.8406087497258805E-2</v>
      </c>
    </row>
    <row r="104" spans="6:8" x14ac:dyDescent="0.25">
      <c r="F104" s="30">
        <v>41306</v>
      </c>
      <c r="G104">
        <v>3160.19</v>
      </c>
      <c r="H104" s="31">
        <f t="shared" si="1"/>
        <v>-3.2847541866614427E-2</v>
      </c>
    </row>
    <row r="105" spans="6:8" x14ac:dyDescent="0.25">
      <c r="F105" s="30">
        <v>41276</v>
      </c>
      <c r="G105">
        <v>3142.13</v>
      </c>
      <c r="H105" s="31">
        <f t="shared" si="1"/>
        <v>-5.7148462592438998E-3</v>
      </c>
    </row>
    <row r="106" spans="6:8" x14ac:dyDescent="0.25">
      <c r="F106" s="30">
        <v>41246</v>
      </c>
      <c r="G106">
        <v>3019.51</v>
      </c>
      <c r="H106" s="31">
        <f t="shared" si="1"/>
        <v>-3.9024483391839282E-2</v>
      </c>
    </row>
    <row r="107" spans="6:8" x14ac:dyDescent="0.25">
      <c r="F107" s="30">
        <v>41214</v>
      </c>
      <c r="G107">
        <v>3010.24</v>
      </c>
      <c r="H107" s="31">
        <f t="shared" si="1"/>
        <v>-3.0700345420284769E-3</v>
      </c>
    </row>
    <row r="108" spans="6:8" x14ac:dyDescent="0.25">
      <c r="F108" s="30">
        <v>41183</v>
      </c>
      <c r="G108">
        <v>2977.23</v>
      </c>
      <c r="H108" s="31">
        <f t="shared" si="1"/>
        <v>-1.096590305091949E-2</v>
      </c>
    </row>
    <row r="109" spans="6:8" x14ac:dyDescent="0.25">
      <c r="F109" s="30">
        <v>41156</v>
      </c>
      <c r="G109">
        <v>3116.23</v>
      </c>
      <c r="H109" s="31">
        <f t="shared" si="1"/>
        <v>4.6687692922616097E-2</v>
      </c>
    </row>
    <row r="110" spans="6:8" x14ac:dyDescent="0.25">
      <c r="F110" s="30">
        <v>41122</v>
      </c>
      <c r="G110">
        <v>3066.96</v>
      </c>
      <c r="H110" s="31">
        <f t="shared" si="1"/>
        <v>-1.5810771348713004E-2</v>
      </c>
    </row>
    <row r="111" spans="6:8" x14ac:dyDescent="0.25">
      <c r="F111" s="30">
        <v>41092</v>
      </c>
      <c r="G111">
        <v>2939.52</v>
      </c>
      <c r="H111" s="31">
        <f t="shared" si="1"/>
        <v>-4.1552547147664098E-2</v>
      </c>
    </row>
    <row r="112" spans="6:8" x14ac:dyDescent="0.25">
      <c r="F112" s="30">
        <v>41061</v>
      </c>
      <c r="G112">
        <v>2935.05</v>
      </c>
      <c r="H112" s="31">
        <f t="shared" si="1"/>
        <v>-1.5206564337033601E-3</v>
      </c>
    </row>
    <row r="113" spans="6:8" x14ac:dyDescent="0.25">
      <c r="F113" s="30">
        <v>41030</v>
      </c>
      <c r="G113">
        <v>2827.34</v>
      </c>
      <c r="H113" s="31">
        <f t="shared" si="1"/>
        <v>-3.669784160406131E-2</v>
      </c>
    </row>
    <row r="114" spans="6:8" x14ac:dyDescent="0.25">
      <c r="F114" s="30">
        <v>41001</v>
      </c>
      <c r="G114">
        <v>3046.36</v>
      </c>
      <c r="H114" s="31">
        <f t="shared" si="1"/>
        <v>7.7465037809389736E-2</v>
      </c>
    </row>
    <row r="115" spans="6:8" x14ac:dyDescent="0.25">
      <c r="F115" s="30">
        <v>40969</v>
      </c>
      <c r="G115">
        <v>3091.57</v>
      </c>
      <c r="H115" s="31">
        <f t="shared" si="1"/>
        <v>1.4840662298612139E-2</v>
      </c>
    </row>
    <row r="116" spans="6:8" x14ac:dyDescent="0.25">
      <c r="F116" s="30">
        <v>40940</v>
      </c>
      <c r="G116">
        <v>2966.89</v>
      </c>
      <c r="H116" s="31">
        <f t="shared" si="1"/>
        <v>-4.032902376462455E-2</v>
      </c>
    </row>
    <row r="117" spans="6:8" x14ac:dyDescent="0.25">
      <c r="F117" s="30">
        <v>40911</v>
      </c>
      <c r="G117">
        <v>2813.84</v>
      </c>
      <c r="H117" s="31">
        <f t="shared" si="1"/>
        <v>-5.1586004199683733E-2</v>
      </c>
    </row>
    <row r="118" spans="6:8" x14ac:dyDescent="0.25">
      <c r="F118" s="30">
        <v>40878</v>
      </c>
      <c r="G118">
        <v>2605.15</v>
      </c>
      <c r="H118" s="31">
        <f t="shared" si="1"/>
        <v>-7.416555312313422E-2</v>
      </c>
    </row>
    <row r="119" spans="6:8" x14ac:dyDescent="0.25">
      <c r="F119" s="30">
        <v>40848</v>
      </c>
      <c r="G119">
        <v>2620.34</v>
      </c>
      <c r="H119" s="31">
        <f t="shared" si="1"/>
        <v>5.830758305663819E-3</v>
      </c>
    </row>
    <row r="120" spans="6:8" x14ac:dyDescent="0.25">
      <c r="F120" s="30">
        <v>40819</v>
      </c>
      <c r="G120">
        <v>2684.41</v>
      </c>
      <c r="H120" s="31">
        <f t="shared" si="1"/>
        <v>2.4451025439446772E-2</v>
      </c>
    </row>
    <row r="121" spans="6:8" x14ac:dyDescent="0.25">
      <c r="F121" s="30">
        <v>40787</v>
      </c>
      <c r="G121">
        <v>2415.4</v>
      </c>
      <c r="H121" s="31">
        <f t="shared" si="1"/>
        <v>-0.10021196464027471</v>
      </c>
    </row>
    <row r="122" spans="6:8" x14ac:dyDescent="0.25">
      <c r="F122" s="30">
        <v>40756</v>
      </c>
      <c r="G122">
        <v>2579.46</v>
      </c>
      <c r="H122" s="31">
        <f t="shared" si="1"/>
        <v>6.7922497308934293E-2</v>
      </c>
    </row>
    <row r="123" spans="6:8" x14ac:dyDescent="0.25">
      <c r="F123" s="30">
        <v>40725</v>
      </c>
      <c r="G123">
        <v>2756.38</v>
      </c>
      <c r="H123" s="31">
        <f t="shared" si="1"/>
        <v>6.85879990385585E-2</v>
      </c>
    </row>
    <row r="124" spans="6:8" x14ac:dyDescent="0.25">
      <c r="F124" s="30">
        <v>40695</v>
      </c>
      <c r="G124">
        <v>2773.52</v>
      </c>
      <c r="H124" s="31">
        <f t="shared" si="1"/>
        <v>6.2183008148368746E-3</v>
      </c>
    </row>
    <row r="125" spans="6:8" x14ac:dyDescent="0.25">
      <c r="F125" s="30">
        <v>40665</v>
      </c>
      <c r="G125">
        <v>2835.3</v>
      </c>
      <c r="H125" s="31">
        <f t="shared" si="1"/>
        <v>2.2274943032680516E-2</v>
      </c>
    </row>
    <row r="126" spans="6:8" x14ac:dyDescent="0.25">
      <c r="F126" s="30">
        <v>40634</v>
      </c>
      <c r="G126">
        <v>2873.54</v>
      </c>
      <c r="H126" s="31">
        <f t="shared" si="1"/>
        <v>1.3487108947906723E-2</v>
      </c>
    </row>
    <row r="127" spans="6:8" x14ac:dyDescent="0.25">
      <c r="F127" s="30">
        <v>40603</v>
      </c>
      <c r="G127">
        <v>2781.07</v>
      </c>
      <c r="H127" s="31">
        <f t="shared" si="1"/>
        <v>-3.2179820012945615E-2</v>
      </c>
    </row>
    <row r="128" spans="6:8" x14ac:dyDescent="0.25">
      <c r="F128" s="30">
        <v>40575</v>
      </c>
      <c r="G128">
        <v>2782.27</v>
      </c>
      <c r="H128" s="31">
        <f t="shared" si="1"/>
        <v>4.314885997116491E-4</v>
      </c>
    </row>
    <row r="129" spans="6:8" x14ac:dyDescent="0.25">
      <c r="F129" s="30">
        <v>40546</v>
      </c>
      <c r="G129">
        <v>2700.08</v>
      </c>
      <c r="H129" s="31">
        <f t="shared" si="1"/>
        <v>-2.9540626898180267E-2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7162-C73B-4203-B343-23C8E799A2CE}">
  <dimension ref="A1:C52"/>
  <sheetViews>
    <sheetView topLeftCell="A16" workbookViewId="0">
      <selection activeCell="T7" sqref="T7"/>
    </sheetView>
  </sheetViews>
  <sheetFormatPr defaultRowHeight="15" x14ac:dyDescent="0.25"/>
  <sheetData>
    <row r="1" spans="1:3" x14ac:dyDescent="0.25">
      <c r="A1" t="s">
        <v>2048</v>
      </c>
      <c r="B1" t="s">
        <v>2047</v>
      </c>
    </row>
    <row r="2" spans="1:3" x14ac:dyDescent="0.25">
      <c r="A2">
        <v>100</v>
      </c>
      <c r="B2" s="23">
        <f t="shared" ref="B2:B11" si="0">EXP(C$2*A2)</f>
        <v>8.20849986238988E-2</v>
      </c>
      <c r="C2">
        <v>-2.5000000000000001E-2</v>
      </c>
    </row>
    <row r="3" spans="1:3" x14ac:dyDescent="0.25">
      <c r="A3">
        <v>99</v>
      </c>
      <c r="B3" s="23">
        <f t="shared" si="0"/>
        <v>8.4162990257310361E-2</v>
      </c>
    </row>
    <row r="4" spans="1:3" x14ac:dyDescent="0.25">
      <c r="A4">
        <v>98</v>
      </c>
      <c r="B4" s="23">
        <f t="shared" si="0"/>
        <v>8.6293586499370495E-2</v>
      </c>
    </row>
    <row r="5" spans="1:3" x14ac:dyDescent="0.25">
      <c r="A5">
        <v>97</v>
      </c>
      <c r="B5" s="23">
        <f t="shared" si="0"/>
        <v>8.8478119042087272E-2</v>
      </c>
    </row>
    <row r="6" spans="1:3" x14ac:dyDescent="0.25">
      <c r="A6">
        <v>96</v>
      </c>
      <c r="B6" s="23">
        <f t="shared" si="0"/>
        <v>9.071795328941247E-2</v>
      </c>
    </row>
    <row r="7" spans="1:3" x14ac:dyDescent="0.25">
      <c r="A7">
        <v>95</v>
      </c>
      <c r="B7" s="23">
        <f t="shared" si="0"/>
        <v>9.3014489210663492E-2</v>
      </c>
    </row>
    <row r="8" spans="1:3" x14ac:dyDescent="0.25">
      <c r="A8">
        <v>94</v>
      </c>
      <c r="B8" s="23">
        <f t="shared" si="0"/>
        <v>9.5369162215549613E-2</v>
      </c>
    </row>
    <row r="9" spans="1:3" x14ac:dyDescent="0.25">
      <c r="A9">
        <v>93</v>
      </c>
      <c r="B9" s="23">
        <f t="shared" si="0"/>
        <v>9.7783444051350046E-2</v>
      </c>
    </row>
    <row r="10" spans="1:3" x14ac:dyDescent="0.25">
      <c r="A10">
        <v>92</v>
      </c>
      <c r="B10" s="23">
        <f t="shared" si="0"/>
        <v>0.10025884372280371</v>
      </c>
    </row>
    <row r="11" spans="1:3" x14ac:dyDescent="0.25">
      <c r="A11">
        <v>91</v>
      </c>
      <c r="B11" s="23">
        <f t="shared" si="0"/>
        <v>0.1027969084352864</v>
      </c>
    </row>
    <row r="12" spans="1:3" x14ac:dyDescent="0.25">
      <c r="A12">
        <v>90</v>
      </c>
      <c r="B12" s="23">
        <f t="shared" ref="B12:B52" si="1">EXP(C$2*A12)</f>
        <v>0.10539922456186433</v>
      </c>
    </row>
    <row r="13" spans="1:3" x14ac:dyDescent="0.25">
      <c r="A13">
        <v>89</v>
      </c>
      <c r="B13" s="23">
        <f t="shared" si="1"/>
        <v>0.10806741863482926</v>
      </c>
    </row>
    <row r="14" spans="1:3" x14ac:dyDescent="0.25">
      <c r="A14">
        <v>88</v>
      </c>
      <c r="B14" s="23">
        <f t="shared" si="1"/>
        <v>0.11080315836233387</v>
      </c>
    </row>
    <row r="15" spans="1:3" x14ac:dyDescent="0.25">
      <c r="A15">
        <v>87</v>
      </c>
      <c r="B15" s="23">
        <f t="shared" si="1"/>
        <v>0.11360815367076371</v>
      </c>
    </row>
    <row r="16" spans="1:3" x14ac:dyDescent="0.25">
      <c r="A16">
        <v>86</v>
      </c>
      <c r="B16" s="23">
        <f t="shared" si="1"/>
        <v>0.11648415777349697</v>
      </c>
    </row>
    <row r="17" spans="1:2" x14ac:dyDescent="0.25">
      <c r="A17">
        <v>85</v>
      </c>
      <c r="B17" s="23">
        <f t="shared" si="1"/>
        <v>0.11943296826671962</v>
      </c>
    </row>
    <row r="18" spans="1:2" x14ac:dyDescent="0.25">
      <c r="A18">
        <v>84</v>
      </c>
      <c r="B18" s="23">
        <f t="shared" si="1"/>
        <v>0.12245642825298191</v>
      </c>
    </row>
    <row r="19" spans="1:2" x14ac:dyDescent="0.25">
      <c r="A19">
        <v>83</v>
      </c>
      <c r="B19" s="23">
        <f t="shared" si="1"/>
        <v>0.1255564274931972</v>
      </c>
    </row>
    <row r="20" spans="1:2" x14ac:dyDescent="0.25">
      <c r="A20">
        <v>82</v>
      </c>
      <c r="B20" s="23">
        <f t="shared" si="1"/>
        <v>0.12873490358780418</v>
      </c>
    </row>
    <row r="21" spans="1:2" x14ac:dyDescent="0.25">
      <c r="A21">
        <v>81</v>
      </c>
      <c r="B21" s="23">
        <f t="shared" si="1"/>
        <v>0.13199384318783022</v>
      </c>
    </row>
    <row r="22" spans="1:2" x14ac:dyDescent="0.25">
      <c r="A22">
        <v>80</v>
      </c>
      <c r="B22" s="23">
        <f t="shared" si="1"/>
        <v>0.1353352832366127</v>
      </c>
    </row>
    <row r="23" spans="1:2" x14ac:dyDescent="0.25">
      <c r="A23">
        <v>79</v>
      </c>
      <c r="B23" s="23">
        <f t="shared" si="1"/>
        <v>0.13876131224295524</v>
      </c>
    </row>
    <row r="24" spans="1:2" x14ac:dyDescent="0.25">
      <c r="A24">
        <v>78</v>
      </c>
      <c r="B24" s="23">
        <f t="shared" si="1"/>
        <v>0.14227407158651353</v>
      </c>
    </row>
    <row r="25" spans="1:2" x14ac:dyDescent="0.25">
      <c r="A25">
        <v>77</v>
      </c>
      <c r="B25" s="23">
        <f t="shared" si="1"/>
        <v>0.14587575685622736</v>
      </c>
    </row>
    <row r="26" spans="1:2" x14ac:dyDescent="0.25">
      <c r="A26">
        <v>76</v>
      </c>
      <c r="B26" s="23">
        <f t="shared" si="1"/>
        <v>0.14956861922263504</v>
      </c>
    </row>
    <row r="27" spans="1:2" x14ac:dyDescent="0.25">
      <c r="A27">
        <v>75</v>
      </c>
      <c r="B27" s="23">
        <f t="shared" si="1"/>
        <v>0.15335496684492847</v>
      </c>
    </row>
    <row r="28" spans="1:2" x14ac:dyDescent="0.25">
      <c r="A28">
        <v>74</v>
      </c>
      <c r="B28" s="23">
        <f t="shared" si="1"/>
        <v>0.15723716631362761</v>
      </c>
    </row>
    <row r="29" spans="1:2" x14ac:dyDescent="0.25">
      <c r="A29">
        <v>73</v>
      </c>
      <c r="B29" s="23">
        <f t="shared" si="1"/>
        <v>0.16121764412977674</v>
      </c>
    </row>
    <row r="30" spans="1:2" x14ac:dyDescent="0.25">
      <c r="A30">
        <v>72</v>
      </c>
      <c r="B30" s="23">
        <f t="shared" si="1"/>
        <v>0.16529888822158653</v>
      </c>
    </row>
    <row r="31" spans="1:2" x14ac:dyDescent="0.25">
      <c r="A31">
        <v>71</v>
      </c>
      <c r="B31" s="23">
        <f t="shared" si="1"/>
        <v>0.16948344949947006</v>
      </c>
    </row>
    <row r="32" spans="1:2" x14ac:dyDescent="0.25">
      <c r="A32">
        <v>70</v>
      </c>
      <c r="B32" s="23">
        <f t="shared" si="1"/>
        <v>0.17377394345044514</v>
      </c>
    </row>
    <row r="33" spans="1:2" x14ac:dyDescent="0.25">
      <c r="A33">
        <v>69</v>
      </c>
      <c r="B33" s="23">
        <f t="shared" si="1"/>
        <v>0.17817305177289841</v>
      </c>
    </row>
    <row r="34" spans="1:2" x14ac:dyDescent="0.25">
      <c r="A34">
        <v>68</v>
      </c>
      <c r="B34" s="23">
        <f t="shared" si="1"/>
        <v>0.18268352405273461</v>
      </c>
    </row>
    <row r="35" spans="1:2" x14ac:dyDescent="0.25">
      <c r="A35">
        <v>67</v>
      </c>
      <c r="B35" s="23">
        <f t="shared" si="1"/>
        <v>0.18730817948195702</v>
      </c>
    </row>
    <row r="36" spans="1:2" x14ac:dyDescent="0.25">
      <c r="A36">
        <v>66</v>
      </c>
      <c r="B36" s="23">
        <f t="shared" si="1"/>
        <v>0.19204990862075408</v>
      </c>
    </row>
    <row r="37" spans="1:2" x14ac:dyDescent="0.25">
      <c r="A37">
        <v>65</v>
      </c>
      <c r="B37" s="23">
        <f t="shared" si="1"/>
        <v>0.19691167520419406</v>
      </c>
    </row>
    <row r="38" spans="1:2" x14ac:dyDescent="0.25">
      <c r="A38">
        <v>64</v>
      </c>
      <c r="B38" s="23">
        <f t="shared" si="1"/>
        <v>0.20189651799465538</v>
      </c>
    </row>
    <row r="39" spans="1:2" x14ac:dyDescent="0.25">
      <c r="A39">
        <v>63</v>
      </c>
      <c r="B39" s="23">
        <f t="shared" si="1"/>
        <v>0.20700755268115259</v>
      </c>
    </row>
    <row r="40" spans="1:2" x14ac:dyDescent="0.25">
      <c r="A40">
        <v>62</v>
      </c>
      <c r="B40" s="23">
        <f t="shared" si="1"/>
        <v>0.21224797382674304</v>
      </c>
    </row>
    <row r="41" spans="1:2" x14ac:dyDescent="0.25">
      <c r="A41">
        <v>61</v>
      </c>
      <c r="B41" s="23">
        <f t="shared" si="1"/>
        <v>0.21762105686523284</v>
      </c>
    </row>
    <row r="42" spans="1:2" x14ac:dyDescent="0.25">
      <c r="A42">
        <v>60</v>
      </c>
      <c r="B42" s="23">
        <f t="shared" si="1"/>
        <v>0.22313016014842982</v>
      </c>
    </row>
    <row r="43" spans="1:2" x14ac:dyDescent="0.25">
      <c r="A43">
        <v>59</v>
      </c>
      <c r="B43" s="23">
        <f t="shared" si="1"/>
        <v>0.22877872704522242</v>
      </c>
    </row>
    <row r="44" spans="1:2" x14ac:dyDescent="0.25">
      <c r="A44">
        <v>58</v>
      </c>
      <c r="B44" s="23">
        <f t="shared" si="1"/>
        <v>0.23457028809379762</v>
      </c>
    </row>
    <row r="45" spans="1:2" x14ac:dyDescent="0.25">
      <c r="A45">
        <v>57</v>
      </c>
      <c r="B45" s="23">
        <f t="shared" si="1"/>
        <v>0.24050846320834213</v>
      </c>
    </row>
    <row r="46" spans="1:2" x14ac:dyDescent="0.25">
      <c r="A46">
        <v>56</v>
      </c>
      <c r="B46" s="23">
        <f t="shared" si="1"/>
        <v>0.24659696394160643</v>
      </c>
    </row>
    <row r="47" spans="1:2" x14ac:dyDescent="0.25">
      <c r="A47">
        <v>55</v>
      </c>
      <c r="B47" s="23">
        <f t="shared" si="1"/>
        <v>0.25283959580474646</v>
      </c>
    </row>
    <row r="48" spans="1:2" x14ac:dyDescent="0.25">
      <c r="A48">
        <v>54</v>
      </c>
      <c r="B48" s="23">
        <f t="shared" si="1"/>
        <v>0.25924026064589151</v>
      </c>
    </row>
    <row r="49" spans="1:2" x14ac:dyDescent="0.25">
      <c r="A49">
        <v>53</v>
      </c>
      <c r="B49" s="23">
        <f t="shared" si="1"/>
        <v>0.26580295908892654</v>
      </c>
    </row>
    <row r="50" spans="1:2" x14ac:dyDescent="0.25">
      <c r="A50">
        <v>52</v>
      </c>
      <c r="B50" s="23">
        <f t="shared" si="1"/>
        <v>0.27253179303401259</v>
      </c>
    </row>
    <row r="51" spans="1:2" x14ac:dyDescent="0.25">
      <c r="A51">
        <v>51</v>
      </c>
      <c r="B51" s="23">
        <f t="shared" si="1"/>
        <v>0.27943096822140728</v>
      </c>
    </row>
    <row r="52" spans="1:2" x14ac:dyDescent="0.25">
      <c r="A52">
        <v>50</v>
      </c>
      <c r="B52" s="23">
        <f t="shared" si="1"/>
        <v>0.28650479686019009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B1A9-9D7A-4EB2-9DDE-39E1AA256644}">
  <dimension ref="A1:I12"/>
  <sheetViews>
    <sheetView workbookViewId="0">
      <selection activeCell="N18" sqref="N18"/>
    </sheetView>
  </sheetViews>
  <sheetFormatPr defaultRowHeight="15" x14ac:dyDescent="0.25"/>
  <sheetData>
    <row r="1" spans="1:9" x14ac:dyDescent="0.25">
      <c r="A1" t="s">
        <v>2045</v>
      </c>
      <c r="C1" s="21">
        <v>0.04</v>
      </c>
      <c r="G1">
        <f>F5</f>
        <v>3.9220713153281329E-2</v>
      </c>
      <c r="H1">
        <v>1</v>
      </c>
      <c r="I1">
        <v>1</v>
      </c>
    </row>
    <row r="2" spans="1:9" x14ac:dyDescent="0.25">
      <c r="A2" t="s">
        <v>2046</v>
      </c>
      <c r="C2" s="21">
        <f>1 +C1</f>
        <v>1.04</v>
      </c>
      <c r="G2">
        <f>EXP(G1)</f>
        <v>1.04</v>
      </c>
      <c r="H2">
        <v>2</v>
      </c>
      <c r="I2">
        <f>I1*$G$2</f>
        <v>1.04</v>
      </c>
    </row>
    <row r="3" spans="1:9" x14ac:dyDescent="0.25">
      <c r="H3">
        <v>3</v>
      </c>
      <c r="I3">
        <f t="shared" ref="I3:I12" si="0">I2*$G$2</f>
        <v>1.0816000000000001</v>
      </c>
    </row>
    <row r="4" spans="1:9" x14ac:dyDescent="0.25">
      <c r="H4">
        <v>4</v>
      </c>
      <c r="I4">
        <f t="shared" si="0"/>
        <v>1.1248640000000001</v>
      </c>
    </row>
    <row r="5" spans="1:9" x14ac:dyDescent="0.25">
      <c r="F5">
        <f>LN(1.04)</f>
        <v>3.9220713153281329E-2</v>
      </c>
      <c r="H5">
        <v>5</v>
      </c>
      <c r="I5">
        <f t="shared" si="0"/>
        <v>1.1698585600000002</v>
      </c>
    </row>
    <row r="6" spans="1:9" x14ac:dyDescent="0.25">
      <c r="I6">
        <f t="shared" si="0"/>
        <v>1.2166529024000003</v>
      </c>
    </row>
    <row r="7" spans="1:9" x14ac:dyDescent="0.25">
      <c r="I7">
        <f t="shared" si="0"/>
        <v>1.2653190184960004</v>
      </c>
    </row>
    <row r="8" spans="1:9" x14ac:dyDescent="0.25">
      <c r="I8">
        <f t="shared" si="0"/>
        <v>1.3159317792358405</v>
      </c>
    </row>
    <row r="9" spans="1:9" x14ac:dyDescent="0.25">
      <c r="I9">
        <f t="shared" si="0"/>
        <v>1.3685690504052741</v>
      </c>
    </row>
    <row r="10" spans="1:9" x14ac:dyDescent="0.25">
      <c r="I10">
        <f t="shared" si="0"/>
        <v>1.4233118124214852</v>
      </c>
    </row>
    <row r="11" spans="1:9" x14ac:dyDescent="0.25">
      <c r="I11">
        <f t="shared" si="0"/>
        <v>1.4802442849183446</v>
      </c>
    </row>
    <row r="12" spans="1:9" x14ac:dyDescent="0.25">
      <c r="I12">
        <f t="shared" si="0"/>
        <v>1.5394540563150785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D6E1-E869-4E81-A27C-B83CFEE6402B}">
  <sheetPr>
    <outlinePr summaryBelow="0"/>
  </sheetPr>
  <dimension ref="A1:H506"/>
  <sheetViews>
    <sheetView workbookViewId="0">
      <selection activeCell="E2" sqref="E2"/>
    </sheetView>
  </sheetViews>
  <sheetFormatPr defaultRowHeight="15" x14ac:dyDescent="0.25"/>
  <cols>
    <col min="1" max="1" width="15.140625" bestFit="1" customWidth="1"/>
    <col min="2" max="2" width="30.28515625" bestFit="1" customWidth="1"/>
    <col min="3" max="8" width="13.85546875" bestFit="1" customWidth="1"/>
  </cols>
  <sheetData>
    <row r="1" spans="1:8" collapsed="1" x14ac:dyDescent="0.25">
      <c r="A1" s="6" t="s">
        <v>1989</v>
      </c>
      <c r="B1" s="6" t="s">
        <v>1990</v>
      </c>
      <c r="C1" s="6" t="s">
        <v>1038</v>
      </c>
      <c r="D1" s="6" t="s">
        <v>1991</v>
      </c>
      <c r="E1" s="6" t="s">
        <v>1993</v>
      </c>
      <c r="F1" s="6" t="s">
        <v>1992</v>
      </c>
      <c r="G1" s="6" t="s">
        <v>1994</v>
      </c>
      <c r="H1" s="6" t="s">
        <v>1995</v>
      </c>
    </row>
    <row r="2" spans="1:8" collapsed="1" x14ac:dyDescent="0.25">
      <c r="A2" s="7" t="s">
        <v>1048</v>
      </c>
      <c r="B2" s="7" t="s">
        <v>1049</v>
      </c>
      <c r="C2" s="8">
        <v>12.1342714038</v>
      </c>
      <c r="D2" s="9">
        <v>0.03</v>
      </c>
      <c r="E2" s="8">
        <v>1.44571629264554</v>
      </c>
      <c r="F2" s="8">
        <v>0.92373146253789995</v>
      </c>
      <c r="G2" s="8"/>
      <c r="H2" s="9">
        <v>9.6836171471830795E-2</v>
      </c>
    </row>
    <row r="3" spans="1:8" collapsed="1" x14ac:dyDescent="0.25">
      <c r="A3" s="7" t="s">
        <v>1050</v>
      </c>
      <c r="B3" s="7" t="s">
        <v>1051</v>
      </c>
      <c r="C3" s="8">
        <v>8.5068181044000006</v>
      </c>
      <c r="D3" s="9"/>
      <c r="E3" s="8">
        <v>1.36557355130691</v>
      </c>
      <c r="F3" s="8">
        <v>6.41848097128433</v>
      </c>
      <c r="G3" s="8">
        <v>42.426980933000003</v>
      </c>
      <c r="H3" s="9">
        <v>7.0799769146091499E-2</v>
      </c>
    </row>
    <row r="4" spans="1:8" collapsed="1" x14ac:dyDescent="0.25">
      <c r="A4" s="7" t="s">
        <v>1052</v>
      </c>
      <c r="B4" s="7" t="s">
        <v>1053</v>
      </c>
      <c r="C4" s="8">
        <v>19.60236993154</v>
      </c>
      <c r="D4" s="9">
        <v>-1.6E-2</v>
      </c>
      <c r="E4" s="8">
        <v>-11.7469464050381</v>
      </c>
      <c r="F4" s="8">
        <v>15.7006965690921</v>
      </c>
      <c r="G4" s="8">
        <v>26.606537538000001</v>
      </c>
      <c r="H4" s="9">
        <v>6.5840792524665709E-2</v>
      </c>
    </row>
    <row r="5" spans="1:8" collapsed="1" x14ac:dyDescent="0.25">
      <c r="A5" s="7" t="s">
        <v>1054</v>
      </c>
      <c r="B5" s="7" t="s">
        <v>1055</v>
      </c>
      <c r="C5" s="8">
        <v>27.244999346650001</v>
      </c>
      <c r="D5" s="9">
        <v>0.05</v>
      </c>
      <c r="E5" s="8">
        <v>-2.08105950147243</v>
      </c>
      <c r="F5" s="8">
        <v>2.6443516351666201</v>
      </c>
      <c r="G5" s="8">
        <v>72.553038396999995</v>
      </c>
      <c r="H5" s="9">
        <v>6.3941856434948208E-2</v>
      </c>
    </row>
    <row r="6" spans="1:8" collapsed="1" x14ac:dyDescent="0.25">
      <c r="A6" s="7" t="s">
        <v>1056</v>
      </c>
      <c r="B6" s="7" t="s">
        <v>1057</v>
      </c>
      <c r="C6" s="8">
        <v>42.6878139031</v>
      </c>
      <c r="D6" s="9">
        <v>-6.515E-2</v>
      </c>
      <c r="E6" s="8"/>
      <c r="F6" s="8">
        <v>2.1153698756897299</v>
      </c>
      <c r="G6" s="8"/>
      <c r="H6" s="9">
        <v>6.1506713200143406E-2</v>
      </c>
    </row>
    <row r="7" spans="1:8" collapsed="1" x14ac:dyDescent="0.25">
      <c r="A7" s="7" t="s">
        <v>1058</v>
      </c>
      <c r="B7" s="7" t="s">
        <v>1059</v>
      </c>
      <c r="C7" s="8">
        <v>15.729392406220001</v>
      </c>
      <c r="D7" s="9">
        <v>4.4900000000000002E-2</v>
      </c>
      <c r="E7" s="8">
        <v>-2.25001000138717</v>
      </c>
      <c r="F7" s="8">
        <v>7.9642024886474996</v>
      </c>
      <c r="G7" s="8">
        <v>11.678518597</v>
      </c>
      <c r="H7" s="9">
        <v>5.9744030791207603E-2</v>
      </c>
    </row>
    <row r="8" spans="1:8" collapsed="1" x14ac:dyDescent="0.25">
      <c r="A8" s="7" t="s">
        <v>1060</v>
      </c>
      <c r="B8" s="7" t="s">
        <v>1061</v>
      </c>
      <c r="C8" s="8">
        <v>206.29769999999999</v>
      </c>
      <c r="D8" s="9">
        <v>-1.821E-2</v>
      </c>
      <c r="E8" s="8">
        <v>2.2594745053804699</v>
      </c>
      <c r="F8" s="8">
        <v>1.5853700840407701</v>
      </c>
      <c r="G8" s="8">
        <v>13.128044233000001</v>
      </c>
      <c r="H8" s="9">
        <v>5.7998026001609804E-2</v>
      </c>
    </row>
    <row r="9" spans="1:8" collapsed="1" x14ac:dyDescent="0.25">
      <c r="A9" s="7" t="s">
        <v>1062</v>
      </c>
      <c r="B9" s="7" t="s">
        <v>1063</v>
      </c>
      <c r="C9" s="8">
        <v>76.622622172950003</v>
      </c>
      <c r="D9" s="9">
        <v>5.5999999999999994E-2</v>
      </c>
      <c r="E9" s="8">
        <v>1.65911113014401</v>
      </c>
      <c r="F9" s="8">
        <v>16.739501433292101</v>
      </c>
      <c r="G9" s="8">
        <v>16.247057844</v>
      </c>
      <c r="H9" s="9">
        <v>5.4720521270871798E-2</v>
      </c>
    </row>
    <row r="10" spans="1:8" collapsed="1" x14ac:dyDescent="0.25">
      <c r="A10" s="7" t="s">
        <v>1064</v>
      </c>
      <c r="B10" s="7" t="s">
        <v>1065</v>
      </c>
      <c r="C10" s="8">
        <v>15.6932116649</v>
      </c>
      <c r="D10" s="9"/>
      <c r="E10" s="8">
        <v>7.1960419094670298</v>
      </c>
      <c r="F10" s="8">
        <v>2.2403684020173</v>
      </c>
      <c r="G10" s="8">
        <v>45.799741865999998</v>
      </c>
      <c r="H10" s="9">
        <v>5.3947895823794702E-2</v>
      </c>
    </row>
    <row r="11" spans="1:8" collapsed="1" x14ac:dyDescent="0.25">
      <c r="A11" s="7" t="s">
        <v>1066</v>
      </c>
      <c r="B11" s="7" t="s">
        <v>1067</v>
      </c>
      <c r="C11" s="8">
        <v>30.408350424209999</v>
      </c>
      <c r="D11" s="9"/>
      <c r="E11" s="8">
        <v>-5.0225062106565597</v>
      </c>
      <c r="F11" s="8">
        <v>13.716009187377701</v>
      </c>
      <c r="G11" s="8">
        <v>26.340873796</v>
      </c>
      <c r="H11" s="9">
        <v>5.32958664184736E-2</v>
      </c>
    </row>
    <row r="12" spans="1:8" collapsed="1" x14ac:dyDescent="0.25">
      <c r="A12" s="7" t="s">
        <v>1068</v>
      </c>
      <c r="B12" s="7" t="s">
        <v>1069</v>
      </c>
      <c r="C12" s="8">
        <v>7.1492028828600001</v>
      </c>
      <c r="D12" s="9"/>
      <c r="E12" s="8">
        <v>0.53462498129837099</v>
      </c>
      <c r="F12" s="8">
        <v>1.54615768449334</v>
      </c>
      <c r="G12" s="8">
        <v>19.169754347000001</v>
      </c>
      <c r="H12" s="9">
        <v>5.2565423504382799E-2</v>
      </c>
    </row>
    <row r="13" spans="1:8" collapsed="1" x14ac:dyDescent="0.25">
      <c r="A13" s="7" t="s">
        <v>1070</v>
      </c>
      <c r="B13" s="7" t="s">
        <v>1071</v>
      </c>
      <c r="C13" s="8">
        <v>17.893245921750001</v>
      </c>
      <c r="D13" s="9"/>
      <c r="E13" s="8">
        <v>2.0424715905479598</v>
      </c>
      <c r="F13" s="8">
        <v>1.9731527287464501</v>
      </c>
      <c r="G13" s="8">
        <v>32.069375587000003</v>
      </c>
      <c r="H13" s="9">
        <v>5.21930441693879E-2</v>
      </c>
    </row>
    <row r="14" spans="1:8" collapsed="1" x14ac:dyDescent="0.25">
      <c r="A14" s="7" t="s">
        <v>1072</v>
      </c>
      <c r="B14" s="7" t="s">
        <v>1073</v>
      </c>
      <c r="C14" s="8">
        <v>21.63480081294</v>
      </c>
      <c r="D14" s="9">
        <v>-0.16200000000000001</v>
      </c>
      <c r="E14" s="8">
        <v>7.2928821365780994E-2</v>
      </c>
      <c r="F14" s="8">
        <v>2.0305591426989298</v>
      </c>
      <c r="G14" s="8">
        <v>15.73216599</v>
      </c>
      <c r="H14" s="9">
        <v>5.0684304925188002E-2</v>
      </c>
    </row>
    <row r="15" spans="1:8" collapsed="1" x14ac:dyDescent="0.25">
      <c r="A15" s="7" t="s">
        <v>1074</v>
      </c>
      <c r="B15" s="7" t="s">
        <v>1075</v>
      </c>
      <c r="C15" s="8">
        <v>9.3015360382499992</v>
      </c>
      <c r="D15" s="9">
        <v>-3.3500000000000002E-2</v>
      </c>
      <c r="E15" s="8">
        <v>5.9878088254458701</v>
      </c>
      <c r="F15" s="8">
        <v>1.14368331343609</v>
      </c>
      <c r="G15" s="8">
        <v>12.882392379000001</v>
      </c>
      <c r="H15" s="9">
        <v>5.0642922897991695E-2</v>
      </c>
    </row>
    <row r="16" spans="1:8" collapsed="1" x14ac:dyDescent="0.25">
      <c r="A16" s="7" t="s">
        <v>1076</v>
      </c>
      <c r="B16" s="7" t="s">
        <v>1077</v>
      </c>
      <c r="C16" s="8">
        <v>127.54417524030001</v>
      </c>
      <c r="D16" s="9">
        <v>6.6522499999999998E-2</v>
      </c>
      <c r="E16" s="8">
        <v>-0.511362562025242</v>
      </c>
      <c r="F16" s="8">
        <v>-11.484553147464901</v>
      </c>
      <c r="G16" s="8">
        <v>19.450532474999999</v>
      </c>
      <c r="H16" s="9">
        <v>5.0126677292660606E-2</v>
      </c>
    </row>
    <row r="17" spans="1:8" collapsed="1" x14ac:dyDescent="0.25">
      <c r="A17" s="7" t="s">
        <v>1078</v>
      </c>
      <c r="B17" s="7" t="s">
        <v>1079</v>
      </c>
      <c r="C17" s="8">
        <v>25.455596459999999</v>
      </c>
      <c r="D17" s="9"/>
      <c r="E17" s="8">
        <v>2.7035878299413301</v>
      </c>
      <c r="F17" s="8">
        <v>1.74983792464001</v>
      </c>
      <c r="G17" s="8">
        <v>30.477013335999999</v>
      </c>
      <c r="H17" s="9">
        <v>4.94428554423176E-2</v>
      </c>
    </row>
    <row r="18" spans="1:8" collapsed="1" x14ac:dyDescent="0.25">
      <c r="A18" s="7" t="s">
        <v>1080</v>
      </c>
      <c r="B18" s="7" t="s">
        <v>1081</v>
      </c>
      <c r="C18" s="8">
        <v>206.50695412776</v>
      </c>
      <c r="D18" s="9">
        <v>0.13614499999999999</v>
      </c>
      <c r="E18" s="8">
        <v>-7.5065657609160903</v>
      </c>
      <c r="F18" s="8">
        <v>1.6850447694395401</v>
      </c>
      <c r="G18" s="8">
        <v>20.962764233000001</v>
      </c>
      <c r="H18" s="9">
        <v>4.8453143121253699E-2</v>
      </c>
    </row>
    <row r="19" spans="1:8" collapsed="1" x14ac:dyDescent="0.25">
      <c r="A19" s="7" t="s">
        <v>1082</v>
      </c>
      <c r="B19" s="7" t="s">
        <v>1083</v>
      </c>
      <c r="C19" s="8">
        <v>39.153904345679997</v>
      </c>
      <c r="D19" s="9">
        <v>8.2323299999999988E-2</v>
      </c>
      <c r="E19" s="8">
        <v>-5.9545649952779396</v>
      </c>
      <c r="F19" s="8">
        <v>1.23856498041809</v>
      </c>
      <c r="G19" s="8">
        <v>9.4325632460000008</v>
      </c>
      <c r="H19" s="9">
        <v>4.8191498698500403E-2</v>
      </c>
    </row>
    <row r="20" spans="1:8" collapsed="1" x14ac:dyDescent="0.25">
      <c r="A20" s="7" t="s">
        <v>1084</v>
      </c>
      <c r="B20" s="7" t="s">
        <v>1085</v>
      </c>
      <c r="C20" s="8">
        <v>64.494136092580007</v>
      </c>
      <c r="D20" s="9">
        <v>4.36E-2</v>
      </c>
      <c r="E20" s="8">
        <v>-4.67121199172382</v>
      </c>
      <c r="F20" s="8">
        <v>2.0460686192501298</v>
      </c>
      <c r="G20" s="8">
        <v>19.899164075000002</v>
      </c>
      <c r="H20" s="9">
        <v>4.6299612657645095E-2</v>
      </c>
    </row>
    <row r="21" spans="1:8" collapsed="1" x14ac:dyDescent="0.25">
      <c r="A21" s="7" t="s">
        <v>1086</v>
      </c>
      <c r="B21" s="7" t="s">
        <v>1087</v>
      </c>
      <c r="C21" s="8">
        <v>17.174872633050001</v>
      </c>
      <c r="D21" s="9">
        <v>5.6449999999999993E-2</v>
      </c>
      <c r="E21" s="8"/>
      <c r="F21" s="8">
        <v>4.7043138278872698</v>
      </c>
      <c r="G21" s="8"/>
      <c r="H21" s="9">
        <v>4.5761438511283899E-2</v>
      </c>
    </row>
    <row r="22" spans="1:8" collapsed="1" x14ac:dyDescent="0.25">
      <c r="A22" s="7" t="s">
        <v>1088</v>
      </c>
      <c r="B22" s="7" t="s">
        <v>1089</v>
      </c>
      <c r="C22" s="8">
        <v>24.687559197180001</v>
      </c>
      <c r="D22" s="9">
        <v>-5.0783300000000003E-2</v>
      </c>
      <c r="E22" s="8">
        <v>-7.0746211266221799</v>
      </c>
      <c r="F22" s="8">
        <v>1.5379510659665701</v>
      </c>
      <c r="G22" s="8">
        <v>11.376131535000001</v>
      </c>
      <c r="H22" s="9">
        <v>4.5448414479169801E-2</v>
      </c>
    </row>
    <row r="23" spans="1:8" collapsed="1" x14ac:dyDescent="0.25">
      <c r="A23" s="7" t="s">
        <v>1090</v>
      </c>
      <c r="B23" s="7" t="s">
        <v>1091</v>
      </c>
      <c r="C23" s="8">
        <v>31.3282866783</v>
      </c>
      <c r="D23" s="9">
        <v>-4.07E-2</v>
      </c>
      <c r="E23" s="8">
        <v>-7.3600473725038702</v>
      </c>
      <c r="F23" s="8">
        <v>4.3247804778666197</v>
      </c>
      <c r="G23" s="8">
        <v>8.7629587690000008</v>
      </c>
      <c r="H23" s="9">
        <v>4.5395549786024801E-2</v>
      </c>
    </row>
    <row r="24" spans="1:8" collapsed="1" x14ac:dyDescent="0.25">
      <c r="A24" s="7" t="s">
        <v>1092</v>
      </c>
      <c r="B24" s="7" t="s">
        <v>1093</v>
      </c>
      <c r="C24" s="8">
        <v>12.71790458599</v>
      </c>
      <c r="D24" s="9">
        <v>0.14000000000000001</v>
      </c>
      <c r="E24" s="8">
        <v>-3.1087285167873802</v>
      </c>
      <c r="F24" s="8">
        <v>-14.730720405003201</v>
      </c>
      <c r="G24" s="8">
        <v>19.885934989999999</v>
      </c>
      <c r="H24" s="9">
        <v>4.5244905056620197E-2</v>
      </c>
    </row>
    <row r="25" spans="1:8" collapsed="1" x14ac:dyDescent="0.25">
      <c r="A25" s="7" t="s">
        <v>1094</v>
      </c>
      <c r="B25" s="7" t="s">
        <v>1095</v>
      </c>
      <c r="C25" s="8">
        <v>21.483003049650002</v>
      </c>
      <c r="D25" s="9">
        <v>-5.1920000000000001E-2</v>
      </c>
      <c r="E25" s="8">
        <v>9.0478127387538798</v>
      </c>
      <c r="F25" s="8">
        <v>1.9141963975251399</v>
      </c>
      <c r="G25" s="8"/>
      <c r="H25" s="9">
        <v>4.4877653153614902E-2</v>
      </c>
    </row>
    <row r="26" spans="1:8" collapsed="1" x14ac:dyDescent="0.25">
      <c r="A26" s="7" t="s">
        <v>1096</v>
      </c>
      <c r="B26" s="7" t="s">
        <v>1097</v>
      </c>
      <c r="C26" s="8">
        <v>6.2157978459500001</v>
      </c>
      <c r="D26" s="9"/>
      <c r="E26" s="8">
        <v>16.080493712602699</v>
      </c>
      <c r="F26" s="8">
        <v>0.94795217507248397</v>
      </c>
      <c r="G26" s="8">
        <v>16.096708209999999</v>
      </c>
      <c r="H26" s="9">
        <v>4.4653867231973399E-2</v>
      </c>
    </row>
    <row r="27" spans="1:8" collapsed="1" x14ac:dyDescent="0.25">
      <c r="A27" s="7" t="s">
        <v>1098</v>
      </c>
      <c r="B27" s="7" t="s">
        <v>1099</v>
      </c>
      <c r="C27" s="8">
        <v>198.05086468214</v>
      </c>
      <c r="D27" s="9">
        <v>0.11225</v>
      </c>
      <c r="E27" s="8">
        <v>8.5327482963945407</v>
      </c>
      <c r="F27" s="8">
        <v>4.2349128657972299</v>
      </c>
      <c r="G27" s="8">
        <v>21.001386944</v>
      </c>
      <c r="H27" s="9">
        <v>4.4633089875745303E-2</v>
      </c>
    </row>
    <row r="28" spans="1:8" collapsed="1" x14ac:dyDescent="0.25">
      <c r="A28" s="7" t="s">
        <v>1100</v>
      </c>
      <c r="B28" s="7" t="s">
        <v>1101</v>
      </c>
      <c r="C28" s="8">
        <v>236.07828363735001</v>
      </c>
      <c r="D28" s="9">
        <v>2.7195E-2</v>
      </c>
      <c r="E28" s="8">
        <v>0.11932434722357101</v>
      </c>
      <c r="F28" s="8">
        <v>6.4822585398965504</v>
      </c>
      <c r="G28" s="8">
        <v>11.567760141000001</v>
      </c>
      <c r="H28" s="9">
        <v>4.4541832474582196E-2</v>
      </c>
    </row>
    <row r="29" spans="1:8" collapsed="1" x14ac:dyDescent="0.25">
      <c r="A29" s="7" t="s">
        <v>1102</v>
      </c>
      <c r="B29" s="7" t="s">
        <v>1103</v>
      </c>
      <c r="C29" s="8">
        <v>8.1575746273800007</v>
      </c>
      <c r="D29" s="9">
        <v>2.3250000000000003E-2</v>
      </c>
      <c r="E29" s="8">
        <v>-4.34105380116248</v>
      </c>
      <c r="F29" s="8">
        <v>3.0235748312149702</v>
      </c>
      <c r="G29" s="8">
        <v>12.7237760156</v>
      </c>
      <c r="H29" s="9">
        <v>4.4158775451510604E-2</v>
      </c>
    </row>
    <row r="30" spans="1:8" collapsed="1" x14ac:dyDescent="0.25">
      <c r="A30" s="7" t="s">
        <v>1104</v>
      </c>
      <c r="B30" s="7" t="s">
        <v>1105</v>
      </c>
      <c r="C30" s="8">
        <v>181.93602119043001</v>
      </c>
      <c r="D30" s="9">
        <v>-2.6006700000000001E-2</v>
      </c>
      <c r="E30" s="8">
        <v>-9.0131058903543995</v>
      </c>
      <c r="F30" s="8">
        <v>1.3713324786252299</v>
      </c>
      <c r="G30" s="8">
        <v>34.436708803000002</v>
      </c>
      <c r="H30" s="9">
        <v>4.3770361429101998E-2</v>
      </c>
    </row>
    <row r="31" spans="1:8" collapsed="1" x14ac:dyDescent="0.25">
      <c r="A31" s="7" t="s">
        <v>1106</v>
      </c>
      <c r="B31" s="7" t="s">
        <v>1107</v>
      </c>
      <c r="C31" s="8">
        <v>114.96418910632001</v>
      </c>
      <c r="D31" s="9">
        <v>-1.0920000000000001E-2</v>
      </c>
      <c r="E31" s="8">
        <v>7.8544089413856</v>
      </c>
      <c r="F31" s="8">
        <v>7.3843167311746196</v>
      </c>
      <c r="G31" s="8">
        <v>13.544599409</v>
      </c>
      <c r="H31" s="9">
        <v>4.3611879093879098E-2</v>
      </c>
    </row>
    <row r="32" spans="1:8" collapsed="1" x14ac:dyDescent="0.25">
      <c r="A32" s="7" t="s">
        <v>1108</v>
      </c>
      <c r="B32" s="7" t="s">
        <v>1109</v>
      </c>
      <c r="C32" s="8">
        <v>41.590441515149998</v>
      </c>
      <c r="D32" s="9">
        <v>-9.6235000000000001E-2</v>
      </c>
      <c r="E32" s="8">
        <v>-17.361669751784401</v>
      </c>
      <c r="F32" s="8">
        <v>8.0203295104339496</v>
      </c>
      <c r="G32" s="8">
        <v>19.591040518</v>
      </c>
      <c r="H32" s="9">
        <v>4.3247197149878902E-2</v>
      </c>
    </row>
    <row r="33" spans="1:8" collapsed="1" x14ac:dyDescent="0.25">
      <c r="A33" s="7" t="s">
        <v>1110</v>
      </c>
      <c r="B33" s="7" t="s">
        <v>1111</v>
      </c>
      <c r="C33" s="8">
        <v>57.8905229812</v>
      </c>
      <c r="D33" s="9">
        <v>-9.3299999999999998E-3</v>
      </c>
      <c r="E33" s="8">
        <v>7.9234694192215098</v>
      </c>
      <c r="F33" s="8">
        <v>2.75126008703349</v>
      </c>
      <c r="G33" s="8">
        <v>22.640957962000002</v>
      </c>
      <c r="H33" s="9">
        <v>4.3112047079804795E-2</v>
      </c>
    </row>
    <row r="34" spans="1:8" collapsed="1" x14ac:dyDescent="0.25">
      <c r="A34" s="7" t="s">
        <v>1112</v>
      </c>
      <c r="B34" s="7" t="s">
        <v>1113</v>
      </c>
      <c r="C34" s="8">
        <v>66.515934652799999</v>
      </c>
      <c r="D34" s="9">
        <v>2.359E-2</v>
      </c>
      <c r="E34" s="8">
        <v>0.48362762381728402</v>
      </c>
      <c r="F34" s="8">
        <v>1.39724571705908</v>
      </c>
      <c r="G34" s="8">
        <v>20.136265383000001</v>
      </c>
      <c r="H34" s="9">
        <v>4.2982525998546101E-2</v>
      </c>
    </row>
    <row r="35" spans="1:8" collapsed="1" x14ac:dyDescent="0.25">
      <c r="A35" s="7" t="s">
        <v>1114</v>
      </c>
      <c r="B35" s="7" t="s">
        <v>1115</v>
      </c>
      <c r="C35" s="8">
        <v>21.708222792299999</v>
      </c>
      <c r="D35" s="9"/>
      <c r="E35" s="8">
        <v>8.1779764640896904</v>
      </c>
      <c r="F35" s="8">
        <v>2.2957149797092899</v>
      </c>
      <c r="G35" s="8">
        <v>50.884940880999999</v>
      </c>
      <c r="H35" s="9">
        <v>4.2922252571656799E-2</v>
      </c>
    </row>
    <row r="36" spans="1:8" collapsed="1" x14ac:dyDescent="0.25">
      <c r="A36" s="7" t="s">
        <v>1116</v>
      </c>
      <c r="B36" s="7" t="s">
        <v>1117</v>
      </c>
      <c r="C36" s="8">
        <v>35.20199550265</v>
      </c>
      <c r="D36" s="9">
        <v>-2.5169999999999998E-2</v>
      </c>
      <c r="E36" s="8">
        <v>5.4948853903567896</v>
      </c>
      <c r="F36" s="8">
        <v>1.19302511619869</v>
      </c>
      <c r="G36" s="8">
        <v>45.354721665</v>
      </c>
      <c r="H36" s="9">
        <v>4.2453235557911702E-2</v>
      </c>
    </row>
    <row r="37" spans="1:8" collapsed="1" x14ac:dyDescent="0.25">
      <c r="A37" s="7" t="s">
        <v>1118</v>
      </c>
      <c r="B37" s="7" t="s">
        <v>1119</v>
      </c>
      <c r="C37" s="8">
        <v>19.80414957708</v>
      </c>
      <c r="D37" s="9">
        <v>2.4209999999999999E-2</v>
      </c>
      <c r="E37" s="8">
        <v>-2.8932443723228798</v>
      </c>
      <c r="F37" s="8">
        <v>3.4102292372890202</v>
      </c>
      <c r="G37" s="8">
        <v>13.459877132000001</v>
      </c>
      <c r="H37" s="9">
        <v>4.2305438210020599E-2</v>
      </c>
    </row>
    <row r="38" spans="1:8" collapsed="1" x14ac:dyDescent="0.25">
      <c r="A38" s="7" t="s">
        <v>1120</v>
      </c>
      <c r="B38" s="7" t="s">
        <v>1121</v>
      </c>
      <c r="C38" s="8">
        <v>16.87998118422</v>
      </c>
      <c r="D38" s="9">
        <v>-6.6000000000000003E-2</v>
      </c>
      <c r="E38" s="8">
        <v>-5.9528713892059404</v>
      </c>
      <c r="F38" s="8">
        <v>2.4480586321059001</v>
      </c>
      <c r="G38" s="8"/>
      <c r="H38" s="9">
        <v>4.1993696535263601E-2</v>
      </c>
    </row>
    <row r="39" spans="1:8" collapsed="1" x14ac:dyDescent="0.25">
      <c r="A39" s="7" t="s">
        <v>1122</v>
      </c>
      <c r="B39" s="7" t="s">
        <v>1123</v>
      </c>
      <c r="C39" s="8">
        <v>33.604559999999999</v>
      </c>
      <c r="D39" s="9">
        <v>4.0430000000000001E-2</v>
      </c>
      <c r="E39" s="8">
        <v>1.25651239264679</v>
      </c>
      <c r="F39" s="8">
        <v>0.70978833973080602</v>
      </c>
      <c r="G39" s="8">
        <v>8.0172904109999994</v>
      </c>
      <c r="H39" s="9">
        <v>4.1565496172286401E-2</v>
      </c>
    </row>
    <row r="40" spans="1:8" collapsed="1" x14ac:dyDescent="0.25">
      <c r="A40" s="7" t="s">
        <v>1124</v>
      </c>
      <c r="B40" s="7" t="s">
        <v>1125</v>
      </c>
      <c r="C40" s="8">
        <v>19.046117492640001</v>
      </c>
      <c r="D40" s="9">
        <v>5.3499999999999999E-2</v>
      </c>
      <c r="E40" s="8">
        <v>-2.4680593282746002</v>
      </c>
      <c r="F40" s="8">
        <v>1.76481129963619</v>
      </c>
      <c r="G40" s="8">
        <v>47.886302256999997</v>
      </c>
      <c r="H40" s="9">
        <v>4.1110618493186903E-2</v>
      </c>
    </row>
    <row r="41" spans="1:8" collapsed="1" x14ac:dyDescent="0.25">
      <c r="A41" s="7" t="s">
        <v>1126</v>
      </c>
      <c r="B41" s="7" t="s">
        <v>1127</v>
      </c>
      <c r="C41" s="8">
        <v>39.564085716480001</v>
      </c>
      <c r="D41" s="9">
        <v>-3.2966700000000002E-2</v>
      </c>
      <c r="E41" s="8">
        <v>20.949827688092</v>
      </c>
      <c r="F41" s="8">
        <v>1.18056933732017</v>
      </c>
      <c r="G41" s="8">
        <v>66.679589480000004</v>
      </c>
      <c r="H41" s="9">
        <v>4.1055977886486704E-2</v>
      </c>
    </row>
    <row r="42" spans="1:8" collapsed="1" x14ac:dyDescent="0.25">
      <c r="A42" s="7" t="s">
        <v>1128</v>
      </c>
      <c r="B42" s="7" t="s">
        <v>1129</v>
      </c>
      <c r="C42" s="8">
        <v>10.41067719108</v>
      </c>
      <c r="D42" s="9"/>
      <c r="E42" s="8">
        <v>-15.3896757917844</v>
      </c>
      <c r="F42" s="8">
        <v>1.74348332461208</v>
      </c>
      <c r="G42" s="8">
        <v>16.910252054200001</v>
      </c>
      <c r="H42" s="9">
        <v>4.0808632943564696E-2</v>
      </c>
    </row>
    <row r="43" spans="1:8" collapsed="1" x14ac:dyDescent="0.25">
      <c r="A43" s="7" t="s">
        <v>1130</v>
      </c>
      <c r="B43" s="7" t="s">
        <v>1131</v>
      </c>
      <c r="C43" s="8">
        <v>11.8171700928</v>
      </c>
      <c r="D43" s="9">
        <v>-5.8799999999999998E-2</v>
      </c>
      <c r="E43" s="8">
        <v>-2.6362471023712599</v>
      </c>
      <c r="F43" s="8">
        <v>2.35251587563054</v>
      </c>
      <c r="G43" s="8">
        <v>22.718562746</v>
      </c>
      <c r="H43" s="9">
        <v>4.0638233336159804E-2</v>
      </c>
    </row>
    <row r="44" spans="1:8" collapsed="1" x14ac:dyDescent="0.25">
      <c r="A44" s="7" t="s">
        <v>1132</v>
      </c>
      <c r="B44" s="7" t="s">
        <v>1133</v>
      </c>
      <c r="C44" s="8">
        <v>4.4347258727099996</v>
      </c>
      <c r="D44" s="9"/>
      <c r="E44" s="8">
        <v>-5.2257868085197199</v>
      </c>
      <c r="F44" s="8">
        <v>1.1454058753710199</v>
      </c>
      <c r="G44" s="8">
        <v>40.973805311900001</v>
      </c>
      <c r="H44" s="9">
        <v>3.9893555224329101E-2</v>
      </c>
    </row>
    <row r="45" spans="1:8" collapsed="1" x14ac:dyDescent="0.25">
      <c r="A45" s="7" t="s">
        <v>1134</v>
      </c>
      <c r="B45" s="7" t="s">
        <v>1135</v>
      </c>
      <c r="C45" s="8">
        <v>14.923232238880001</v>
      </c>
      <c r="D45" s="9">
        <v>7.0660000000000001E-2</v>
      </c>
      <c r="E45" s="8">
        <v>3.92070808706517</v>
      </c>
      <c r="F45" s="8">
        <v>1.25550377214881</v>
      </c>
      <c r="G45" s="8">
        <v>10.187647519</v>
      </c>
      <c r="H45" s="9">
        <v>3.91583745912953E-2</v>
      </c>
    </row>
    <row r="46" spans="1:8" collapsed="1" x14ac:dyDescent="0.25">
      <c r="A46" s="7" t="s">
        <v>1136</v>
      </c>
      <c r="B46" s="7" t="s">
        <v>1137</v>
      </c>
      <c r="C46" s="8">
        <v>24.4080321</v>
      </c>
      <c r="D46" s="9"/>
      <c r="E46" s="8">
        <v>-2.5667114394078099</v>
      </c>
      <c r="F46" s="8">
        <v>2.5323817158231701</v>
      </c>
      <c r="G46" s="8">
        <v>37.447502610999997</v>
      </c>
      <c r="H46" s="9">
        <v>3.8790072069614899E-2</v>
      </c>
    </row>
    <row r="47" spans="1:8" collapsed="1" x14ac:dyDescent="0.25">
      <c r="A47" s="7" t="s">
        <v>1138</v>
      </c>
      <c r="B47" s="7" t="s">
        <v>1139</v>
      </c>
      <c r="C47" s="8">
        <v>7.2143642033199997</v>
      </c>
      <c r="D47" s="9"/>
      <c r="E47" s="8">
        <v>-9.3322086565743803</v>
      </c>
      <c r="F47" s="8">
        <v>2.1710586372898399</v>
      </c>
      <c r="G47" s="8">
        <v>13.449389010000001</v>
      </c>
      <c r="H47" s="9">
        <v>3.8780973054741097E-2</v>
      </c>
    </row>
    <row r="48" spans="1:8" collapsed="1" x14ac:dyDescent="0.25">
      <c r="A48" s="7" t="s">
        <v>1140</v>
      </c>
      <c r="B48" s="7" t="s">
        <v>1141</v>
      </c>
      <c r="C48" s="8">
        <v>9.7235648964900001</v>
      </c>
      <c r="D48" s="9">
        <v>1.8000000000000002E-2</v>
      </c>
      <c r="E48" s="8">
        <v>0.32435237309731402</v>
      </c>
      <c r="F48" s="8">
        <v>3.9148207096794301</v>
      </c>
      <c r="G48" s="8">
        <v>15.274050275</v>
      </c>
      <c r="H48" s="9">
        <v>3.82863362735575E-2</v>
      </c>
    </row>
    <row r="49" spans="1:8" collapsed="1" x14ac:dyDescent="0.25">
      <c r="A49" s="7" t="s">
        <v>1142</v>
      </c>
      <c r="B49" s="7" t="s">
        <v>1143</v>
      </c>
      <c r="C49" s="8">
        <v>29.988492883140001</v>
      </c>
      <c r="D49" s="9">
        <v>-6.5096699999999993E-2</v>
      </c>
      <c r="E49" s="8">
        <v>4.3244051944429902</v>
      </c>
      <c r="F49" s="8">
        <v>1.6211053592197699</v>
      </c>
      <c r="G49" s="8">
        <v>12.271952932</v>
      </c>
      <c r="H49" s="9">
        <v>3.8224007642720798E-2</v>
      </c>
    </row>
    <row r="50" spans="1:8" collapsed="1" x14ac:dyDescent="0.25">
      <c r="A50" s="7" t="s">
        <v>1144</v>
      </c>
      <c r="B50" s="7" t="s">
        <v>1145</v>
      </c>
      <c r="C50" s="8">
        <v>4.7827494856800001</v>
      </c>
      <c r="D50" s="9">
        <v>-0.12867000000000001</v>
      </c>
      <c r="E50" s="8">
        <v>-4.7154033682304002</v>
      </c>
      <c r="F50" s="8">
        <v>1.27196411468781</v>
      </c>
      <c r="G50" s="8">
        <v>12.723184212</v>
      </c>
      <c r="H50" s="9">
        <v>3.8204316998005299E-2</v>
      </c>
    </row>
    <row r="51" spans="1:8" collapsed="1" x14ac:dyDescent="0.25">
      <c r="A51" s="7" t="s">
        <v>1146</v>
      </c>
      <c r="B51" s="7" t="s">
        <v>1147</v>
      </c>
      <c r="C51" s="8">
        <v>15.210863496</v>
      </c>
      <c r="D51" s="9">
        <v>-2.1499999999999998E-2</v>
      </c>
      <c r="E51" s="8">
        <v>2.4383569064812902</v>
      </c>
      <c r="F51" s="8">
        <v>1.2050007289554501</v>
      </c>
      <c r="G51" s="8">
        <v>13.295933472</v>
      </c>
      <c r="H51" s="9">
        <v>3.7989286465192E-2</v>
      </c>
    </row>
    <row r="52" spans="1:8" collapsed="1" x14ac:dyDescent="0.25">
      <c r="A52" s="7" t="s">
        <v>1148</v>
      </c>
      <c r="B52" s="7" t="s">
        <v>1149</v>
      </c>
      <c r="C52" s="8">
        <v>18.663580012880001</v>
      </c>
      <c r="D52" s="9">
        <v>7.8E-2</v>
      </c>
      <c r="E52" s="8">
        <v>-7.49158302714019</v>
      </c>
      <c r="F52" s="8">
        <v>3.3155139419150399</v>
      </c>
      <c r="G52" s="8"/>
      <c r="H52" s="9">
        <v>3.7840219376591697E-2</v>
      </c>
    </row>
    <row r="53" spans="1:8" collapsed="1" x14ac:dyDescent="0.25">
      <c r="A53" s="7" t="s">
        <v>1150</v>
      </c>
      <c r="B53" s="7" t="s">
        <v>1151</v>
      </c>
      <c r="C53" s="8">
        <v>204.21743790468</v>
      </c>
      <c r="D53" s="9">
        <v>-0.01</v>
      </c>
      <c r="E53" s="8">
        <v>-2.5289815610047999</v>
      </c>
      <c r="F53" s="8">
        <v>3.1598734647679798</v>
      </c>
      <c r="G53" s="8">
        <v>16.540743306100001</v>
      </c>
      <c r="H53" s="9">
        <v>3.7560424104203502E-2</v>
      </c>
    </row>
    <row r="54" spans="1:8" collapsed="1" x14ac:dyDescent="0.25">
      <c r="A54" s="7" t="s">
        <v>1152</v>
      </c>
      <c r="B54" s="7" t="s">
        <v>1153</v>
      </c>
      <c r="C54" s="8">
        <v>10.272303000000001</v>
      </c>
      <c r="D54" s="9">
        <v>5.2400000000000002E-2</v>
      </c>
      <c r="E54" s="8">
        <v>-14.4191377067462</v>
      </c>
      <c r="F54" s="8">
        <v>2.13108070205688</v>
      </c>
      <c r="G54" s="8"/>
      <c r="H54" s="9">
        <v>3.7454533266075701E-2</v>
      </c>
    </row>
    <row r="55" spans="1:8" collapsed="1" x14ac:dyDescent="0.25">
      <c r="A55" s="7" t="s">
        <v>1154</v>
      </c>
      <c r="B55" s="7" t="s">
        <v>1155</v>
      </c>
      <c r="C55" s="8">
        <v>78.492908783999994</v>
      </c>
      <c r="D55" s="9">
        <v>8.4964999999999999E-2</v>
      </c>
      <c r="E55" s="8">
        <v>-6.7220725693303001</v>
      </c>
      <c r="F55" s="8">
        <v>1.2100290897269299</v>
      </c>
      <c r="G55" s="8">
        <v>9.2880871470000006</v>
      </c>
      <c r="H55" s="9">
        <v>3.7247754599340301E-2</v>
      </c>
    </row>
    <row r="56" spans="1:8" collapsed="1" x14ac:dyDescent="0.25">
      <c r="A56" s="7" t="s">
        <v>1156</v>
      </c>
      <c r="B56" s="7" t="s">
        <v>1157</v>
      </c>
      <c r="C56" s="8">
        <v>46.905316497560001</v>
      </c>
      <c r="D56" s="9">
        <v>3.7670000000000002E-2</v>
      </c>
      <c r="E56" s="8">
        <v>-1.21255722594685</v>
      </c>
      <c r="F56" s="8">
        <v>0.68975875931724595</v>
      </c>
      <c r="G56" s="8">
        <v>11.743383065</v>
      </c>
      <c r="H56" s="9">
        <v>3.7188660478840403E-2</v>
      </c>
    </row>
    <row r="57" spans="1:8" collapsed="1" x14ac:dyDescent="0.25">
      <c r="A57" s="7" t="s">
        <v>1158</v>
      </c>
      <c r="B57" s="7" t="s">
        <v>1159</v>
      </c>
      <c r="C57" s="8">
        <v>9.1967711998699997</v>
      </c>
      <c r="D57" s="9">
        <v>8.7135000000000004E-2</v>
      </c>
      <c r="E57" s="8">
        <v>-4.1535953985335601</v>
      </c>
      <c r="F57" s="8">
        <v>-26.588010753392702</v>
      </c>
      <c r="G57" s="8">
        <v>19.428703596999998</v>
      </c>
      <c r="H57" s="9">
        <v>3.7126302897930598E-2</v>
      </c>
    </row>
    <row r="58" spans="1:8" collapsed="1" x14ac:dyDescent="0.25">
      <c r="A58" s="7" t="s">
        <v>1160</v>
      </c>
      <c r="B58" s="7" t="s">
        <v>1161</v>
      </c>
      <c r="C58" s="8">
        <v>7.9647853960799999</v>
      </c>
      <c r="D58" s="9"/>
      <c r="E58" s="8">
        <v>4.4122085812059999E-3</v>
      </c>
      <c r="F58" s="8">
        <v>1.9710748986614599</v>
      </c>
      <c r="G58" s="8">
        <v>49.164553318999999</v>
      </c>
      <c r="H58" s="9">
        <v>3.7026570650406702E-2</v>
      </c>
    </row>
    <row r="59" spans="1:8" collapsed="1" x14ac:dyDescent="0.25">
      <c r="A59" s="7" t="s">
        <v>1162</v>
      </c>
      <c r="B59" s="7" t="s">
        <v>1163</v>
      </c>
      <c r="C59" s="8">
        <v>4.1839382158799996</v>
      </c>
      <c r="D59" s="9">
        <v>-0.17</v>
      </c>
      <c r="E59" s="8">
        <v>-8.5100044371437509</v>
      </c>
      <c r="F59" s="8">
        <v>1.08894213267606</v>
      </c>
      <c r="G59" s="8">
        <v>18.362222104000001</v>
      </c>
      <c r="H59" s="9">
        <v>3.7012549423497097E-2</v>
      </c>
    </row>
    <row r="60" spans="1:8" collapsed="1" x14ac:dyDescent="0.25">
      <c r="A60" s="7" t="s">
        <v>1164</v>
      </c>
      <c r="B60" s="7" t="s">
        <v>1165</v>
      </c>
      <c r="C60" s="8">
        <v>68.744563673939993</v>
      </c>
      <c r="D60" s="9">
        <v>0.17466670000000001</v>
      </c>
      <c r="E60" s="8">
        <v>5.8363175553428803</v>
      </c>
      <c r="F60" s="8">
        <v>4.8413734496591001</v>
      </c>
      <c r="G60" s="8">
        <v>58.219390503</v>
      </c>
      <c r="H60" s="9">
        <v>3.6862440692218501E-2</v>
      </c>
    </row>
    <row r="61" spans="1:8" collapsed="1" x14ac:dyDescent="0.25">
      <c r="A61" s="7" t="s">
        <v>1166</v>
      </c>
      <c r="B61" s="7" t="s">
        <v>1167</v>
      </c>
      <c r="C61" s="8">
        <v>35.385402828780002</v>
      </c>
      <c r="D61" s="9">
        <v>-1.7935E-2</v>
      </c>
      <c r="E61" s="8">
        <v>-4.1886772293448802</v>
      </c>
      <c r="F61" s="8">
        <v>2.1330063834706601</v>
      </c>
      <c r="G61" s="8"/>
      <c r="H61" s="9">
        <v>3.66047115606132E-2</v>
      </c>
    </row>
    <row r="62" spans="1:8" collapsed="1" x14ac:dyDescent="0.25">
      <c r="A62" s="7" t="s">
        <v>1168</v>
      </c>
      <c r="B62" s="7" t="s">
        <v>1169</v>
      </c>
      <c r="C62" s="8">
        <v>32.663917834300001</v>
      </c>
      <c r="D62" s="9">
        <v>-7.7516699999999994E-2</v>
      </c>
      <c r="E62" s="8">
        <v>-7.7699904264812698</v>
      </c>
      <c r="F62" s="8">
        <v>1.8245590775290901</v>
      </c>
      <c r="G62" s="8">
        <v>11.96073951</v>
      </c>
      <c r="H62" s="9">
        <v>3.6576954676347605E-2</v>
      </c>
    </row>
    <row r="63" spans="1:8" collapsed="1" x14ac:dyDescent="0.25">
      <c r="A63" s="7" t="s">
        <v>1170</v>
      </c>
      <c r="B63" s="7" t="s">
        <v>1171</v>
      </c>
      <c r="C63" s="8">
        <v>38.569260968039998</v>
      </c>
      <c r="D63" s="9"/>
      <c r="E63" s="8">
        <v>1.97308154058156</v>
      </c>
      <c r="F63" s="8">
        <v>4.2761527221776197</v>
      </c>
      <c r="G63" s="8">
        <v>30.913208987000001</v>
      </c>
      <c r="H63" s="9">
        <v>3.6203398590929199E-2</v>
      </c>
    </row>
    <row r="64" spans="1:8" collapsed="1" x14ac:dyDescent="0.25">
      <c r="A64" s="7" t="s">
        <v>1172</v>
      </c>
      <c r="B64" s="7" t="s">
        <v>1173</v>
      </c>
      <c r="C64" s="8">
        <v>23.770199391839999</v>
      </c>
      <c r="D64" s="9">
        <v>2.5556700000000002E-2</v>
      </c>
      <c r="E64" s="8">
        <v>0.16811567295777999</v>
      </c>
      <c r="F64" s="8">
        <v>1.5871079404642201</v>
      </c>
      <c r="G64" s="8">
        <v>18.041604496000001</v>
      </c>
      <c r="H64" s="9">
        <v>3.6118841894491598E-2</v>
      </c>
    </row>
    <row r="65" spans="1:8" collapsed="1" x14ac:dyDescent="0.25">
      <c r="A65" s="7" t="s">
        <v>1174</v>
      </c>
      <c r="B65" s="7" t="s">
        <v>1175</v>
      </c>
      <c r="C65" s="8">
        <v>11.749584260260001</v>
      </c>
      <c r="D65" s="9">
        <v>0.17199999999999999</v>
      </c>
      <c r="E65" s="8">
        <v>3.4536238014491301</v>
      </c>
      <c r="F65" s="8">
        <v>1.0639382222142499</v>
      </c>
      <c r="G65" s="8">
        <v>24.957813650399999</v>
      </c>
      <c r="H65" s="9">
        <v>3.5909524093785603E-2</v>
      </c>
    </row>
    <row r="66" spans="1:8" collapsed="1" x14ac:dyDescent="0.25">
      <c r="A66" s="7" t="s">
        <v>1176</v>
      </c>
      <c r="B66" s="7" t="s">
        <v>1177</v>
      </c>
      <c r="C66" s="8">
        <v>34.038675410659998</v>
      </c>
      <c r="D66" s="9">
        <v>4.9124999999999995E-2</v>
      </c>
      <c r="E66" s="8">
        <v>3.45526271776186</v>
      </c>
      <c r="F66" s="8">
        <v>5.8654613950736501</v>
      </c>
      <c r="G66" s="8">
        <v>17.823303195000001</v>
      </c>
      <c r="H66" s="9">
        <v>3.5860795247399803E-2</v>
      </c>
    </row>
    <row r="67" spans="1:8" collapsed="1" x14ac:dyDescent="0.25">
      <c r="A67" s="7" t="s">
        <v>1178</v>
      </c>
      <c r="B67" s="7" t="s">
        <v>1179</v>
      </c>
      <c r="C67" s="8">
        <v>14.667449019119999</v>
      </c>
      <c r="D67" s="9"/>
      <c r="E67" s="8">
        <v>4.5580175090826698</v>
      </c>
      <c r="F67" s="8">
        <v>5.10852465503873</v>
      </c>
      <c r="G67" s="8">
        <v>30.786108540000001</v>
      </c>
      <c r="H67" s="9">
        <v>3.5844704269627797E-2</v>
      </c>
    </row>
    <row r="68" spans="1:8" collapsed="1" x14ac:dyDescent="0.25">
      <c r="A68" s="7" t="s">
        <v>1180</v>
      </c>
      <c r="B68" s="7" t="s">
        <v>1181</v>
      </c>
      <c r="C68" s="8">
        <v>29.430236174560001</v>
      </c>
      <c r="D68" s="9">
        <v>1.15E-2</v>
      </c>
      <c r="E68" s="8">
        <v>1.4172255617509899</v>
      </c>
      <c r="F68" s="8">
        <v>1.8214544266333399</v>
      </c>
      <c r="G68" s="8">
        <v>17.107358319999999</v>
      </c>
      <c r="H68" s="9">
        <v>3.5485278447988801E-2</v>
      </c>
    </row>
    <row r="69" spans="1:8" collapsed="1" x14ac:dyDescent="0.25">
      <c r="A69" s="7" t="s">
        <v>62</v>
      </c>
      <c r="B69" s="7" t="s">
        <v>63</v>
      </c>
      <c r="C69" s="8">
        <v>185.22387000000001</v>
      </c>
      <c r="D69" s="9">
        <v>0.24183330000000003</v>
      </c>
      <c r="E69" s="8">
        <v>-2.0804249638443402</v>
      </c>
      <c r="F69" s="8">
        <v>15.9875125489014</v>
      </c>
      <c r="G69" s="8">
        <v>37.148672328099998</v>
      </c>
      <c r="H69" s="9">
        <v>3.5395699303134104E-2</v>
      </c>
    </row>
    <row r="70" spans="1:8" collapsed="1" x14ac:dyDescent="0.25">
      <c r="A70" s="7" t="s">
        <v>1182</v>
      </c>
      <c r="B70" s="7" t="s">
        <v>1183</v>
      </c>
      <c r="C70" s="8">
        <v>23.040141823439999</v>
      </c>
      <c r="D70" s="9">
        <v>-5.0000000000000001E-3</v>
      </c>
      <c r="E70" s="8">
        <v>1.5505290152456801</v>
      </c>
      <c r="F70" s="8">
        <v>1.5897902670911599</v>
      </c>
      <c r="G70" s="8">
        <v>28.990421142999999</v>
      </c>
      <c r="H70" s="9">
        <v>3.5102345739026798E-2</v>
      </c>
    </row>
    <row r="71" spans="1:8" collapsed="1" x14ac:dyDescent="0.25">
      <c r="A71" s="7" t="s">
        <v>1184</v>
      </c>
      <c r="B71" s="7" t="s">
        <v>1185</v>
      </c>
      <c r="C71" s="8">
        <v>41.774012865659998</v>
      </c>
      <c r="D71" s="9">
        <v>3.7353299999999999E-2</v>
      </c>
      <c r="E71" s="8">
        <v>-1.2641098244070801</v>
      </c>
      <c r="F71" s="8">
        <v>1.30355628973265</v>
      </c>
      <c r="G71" s="8">
        <v>15.087685075</v>
      </c>
      <c r="H71" s="9">
        <v>3.4929096435382403E-2</v>
      </c>
    </row>
    <row r="72" spans="1:8" collapsed="1" x14ac:dyDescent="0.25">
      <c r="A72" s="7" t="s">
        <v>1186</v>
      </c>
      <c r="B72" s="7" t="s">
        <v>1187</v>
      </c>
      <c r="C72" s="8">
        <v>38.659993602169997</v>
      </c>
      <c r="D72" s="9"/>
      <c r="E72" s="8">
        <v>8.3219407208294296</v>
      </c>
      <c r="F72" s="8">
        <v>2.7393930803484201</v>
      </c>
      <c r="G72" s="8">
        <v>61.775973620000002</v>
      </c>
      <c r="H72" s="9">
        <v>3.48724594003849E-2</v>
      </c>
    </row>
    <row r="73" spans="1:8" collapsed="1" x14ac:dyDescent="0.25">
      <c r="A73" s="7" t="s">
        <v>1188</v>
      </c>
      <c r="B73" s="7" t="s">
        <v>1189</v>
      </c>
      <c r="C73" s="8">
        <v>14.93784114532</v>
      </c>
      <c r="D73" s="9"/>
      <c r="E73" s="8">
        <v>2.5458081442337699</v>
      </c>
      <c r="F73" s="8">
        <v>2.1251455895853302</v>
      </c>
      <c r="G73" s="8">
        <v>34.849560613000001</v>
      </c>
      <c r="H73" s="9">
        <v>3.4636712876971697E-2</v>
      </c>
    </row>
    <row r="74" spans="1:8" collapsed="1" x14ac:dyDescent="0.25">
      <c r="A74" s="7" t="s">
        <v>1190</v>
      </c>
      <c r="B74" s="7" t="s">
        <v>1191</v>
      </c>
      <c r="C74" s="8">
        <v>7.9690685135999999</v>
      </c>
      <c r="D74" s="9">
        <v>-2.92E-2</v>
      </c>
      <c r="E74" s="8">
        <v>-1.31355102739084</v>
      </c>
      <c r="F74" s="8">
        <v>3.1211261235109902</v>
      </c>
      <c r="G74" s="8">
        <v>176.364739606</v>
      </c>
      <c r="H74" s="9">
        <v>3.4484372209054398E-2</v>
      </c>
    </row>
    <row r="75" spans="1:8" collapsed="1" x14ac:dyDescent="0.25">
      <c r="A75" s="7" t="s">
        <v>1192</v>
      </c>
      <c r="B75" s="7" t="s">
        <v>1193</v>
      </c>
      <c r="C75" s="8">
        <v>5.7804750722999998</v>
      </c>
      <c r="D75" s="9"/>
      <c r="E75" s="8">
        <v>1.77431344853345</v>
      </c>
      <c r="F75" s="8">
        <v>5.0582641635388104</v>
      </c>
      <c r="G75" s="8">
        <v>18.941256882000001</v>
      </c>
      <c r="H75" s="9">
        <v>3.4461209944557099E-2</v>
      </c>
    </row>
    <row r="76" spans="1:8" collapsed="1" x14ac:dyDescent="0.25">
      <c r="A76" s="7" t="s">
        <v>1194</v>
      </c>
      <c r="B76" s="7" t="s">
        <v>1195</v>
      </c>
      <c r="C76" s="8">
        <v>9.6240896130499998</v>
      </c>
      <c r="D76" s="9"/>
      <c r="E76" s="8">
        <v>-0.29812864433534902</v>
      </c>
      <c r="F76" s="8">
        <v>2.5542496935864101</v>
      </c>
      <c r="G76" s="8">
        <v>30.432220823000002</v>
      </c>
      <c r="H76" s="9">
        <v>3.44544002191371E-2</v>
      </c>
    </row>
    <row r="77" spans="1:8" collapsed="1" x14ac:dyDescent="0.25">
      <c r="A77" s="7" t="s">
        <v>1196</v>
      </c>
      <c r="B77" s="7" t="s">
        <v>1197</v>
      </c>
      <c r="C77" s="8">
        <v>18.113565913799999</v>
      </c>
      <c r="D77" s="9"/>
      <c r="E77" s="8">
        <v>10.360219739080099</v>
      </c>
      <c r="F77" s="8">
        <v>1.08715722606467</v>
      </c>
      <c r="G77" s="8">
        <v>13.731997058999999</v>
      </c>
      <c r="H77" s="9">
        <v>3.4450912215540003E-2</v>
      </c>
    </row>
    <row r="78" spans="1:8" collapsed="1" x14ac:dyDescent="0.25">
      <c r="A78" s="7" t="s">
        <v>1198</v>
      </c>
      <c r="B78" s="7" t="s">
        <v>1199</v>
      </c>
      <c r="C78" s="8">
        <v>8.7825491519999996</v>
      </c>
      <c r="D78" s="9">
        <v>3.705E-2</v>
      </c>
      <c r="E78" s="8">
        <v>-1.2255177087529301</v>
      </c>
      <c r="F78" s="8">
        <v>1.81662296577074</v>
      </c>
      <c r="G78" s="8">
        <v>18.712679859000001</v>
      </c>
      <c r="H78" s="9">
        <v>3.4404731515778997E-2</v>
      </c>
    </row>
    <row r="79" spans="1:8" collapsed="1" x14ac:dyDescent="0.25">
      <c r="A79" s="7" t="s">
        <v>1200</v>
      </c>
      <c r="B79" s="7" t="s">
        <v>1201</v>
      </c>
      <c r="C79" s="8">
        <v>5.2677442507599999</v>
      </c>
      <c r="D79" s="9">
        <v>-2.8999999999999998E-2</v>
      </c>
      <c r="E79" s="8">
        <v>-1.6343969899966899</v>
      </c>
      <c r="F79" s="8">
        <v>0.92232563103047505</v>
      </c>
      <c r="G79" s="8"/>
      <c r="H79" s="9">
        <v>3.4319497912402901E-2</v>
      </c>
    </row>
    <row r="80" spans="1:8" collapsed="1" x14ac:dyDescent="0.25">
      <c r="A80" s="7" t="s">
        <v>1202</v>
      </c>
      <c r="B80" s="7" t="s">
        <v>1203</v>
      </c>
      <c r="C80" s="8">
        <v>134.90839470173</v>
      </c>
      <c r="D80" s="9"/>
      <c r="E80" s="8">
        <v>-3.32259276182771</v>
      </c>
      <c r="F80" s="8">
        <v>1.11837793883457</v>
      </c>
      <c r="G80" s="8">
        <v>14.609080520499999</v>
      </c>
      <c r="H80" s="9">
        <v>3.4176728407016702E-2</v>
      </c>
    </row>
    <row r="81" spans="1:8" collapsed="1" x14ac:dyDescent="0.25">
      <c r="A81" s="7" t="s">
        <v>1204</v>
      </c>
      <c r="B81" s="7" t="s">
        <v>1205</v>
      </c>
      <c r="C81" s="8">
        <v>6.5964307823999997</v>
      </c>
      <c r="D81" s="9"/>
      <c r="E81" s="8">
        <v>-0.47307644390404102</v>
      </c>
      <c r="F81" s="8">
        <v>4.2105883522673997</v>
      </c>
      <c r="G81" s="8">
        <v>36.522710267999997</v>
      </c>
      <c r="H81" s="9">
        <v>3.4004074407265598E-2</v>
      </c>
    </row>
    <row r="82" spans="1:8" collapsed="1" x14ac:dyDescent="0.25">
      <c r="A82" s="7" t="s">
        <v>1206</v>
      </c>
      <c r="B82" s="7" t="s">
        <v>1207</v>
      </c>
      <c r="C82" s="8">
        <v>23.46292212705</v>
      </c>
      <c r="D82" s="9">
        <v>5.5999999999999994E-2</v>
      </c>
      <c r="E82" s="8">
        <v>6.5009141588701498</v>
      </c>
      <c r="F82" s="8">
        <v>3.2224121508179602</v>
      </c>
      <c r="G82" s="8">
        <v>17.481505994999999</v>
      </c>
      <c r="H82" s="9">
        <v>3.3971141881546298E-2</v>
      </c>
    </row>
    <row r="83" spans="1:8" collapsed="1" x14ac:dyDescent="0.25">
      <c r="A83" s="7" t="s">
        <v>106</v>
      </c>
      <c r="B83" s="7" t="s">
        <v>107</v>
      </c>
      <c r="C83" s="8">
        <v>40.063599289140001</v>
      </c>
      <c r="D83" s="9">
        <v>6.0499999999999998E-2</v>
      </c>
      <c r="E83" s="8">
        <v>-1.4255969695855699</v>
      </c>
      <c r="F83" s="8">
        <v>1.98506726136915</v>
      </c>
      <c r="G83" s="8">
        <v>21.323379104000001</v>
      </c>
      <c r="H83" s="9">
        <v>3.3882576769491898E-2</v>
      </c>
    </row>
    <row r="84" spans="1:8" collapsed="1" x14ac:dyDescent="0.25">
      <c r="A84" s="7" t="s">
        <v>1208</v>
      </c>
      <c r="B84" s="7" t="s">
        <v>1209</v>
      </c>
      <c r="C84" s="8">
        <v>11.39054434264</v>
      </c>
      <c r="D84" s="9"/>
      <c r="E84" s="8">
        <v>6.6586544159777699</v>
      </c>
      <c r="F84" s="8">
        <v>3.6047520456973499</v>
      </c>
      <c r="G84" s="8">
        <v>47.722566542999999</v>
      </c>
      <c r="H84" s="9">
        <v>3.3335669010140803E-2</v>
      </c>
    </row>
    <row r="85" spans="1:8" collapsed="1" x14ac:dyDescent="0.25">
      <c r="A85" s="7" t="s">
        <v>1210</v>
      </c>
      <c r="B85" s="7" t="s">
        <v>1211</v>
      </c>
      <c r="C85" s="8">
        <v>50.024299999999997</v>
      </c>
      <c r="D85" s="9">
        <v>-2.3E-3</v>
      </c>
      <c r="E85" s="8">
        <v>-3.2792011466125102</v>
      </c>
      <c r="F85" s="8">
        <v>2.1944293483253898</v>
      </c>
      <c r="G85" s="8">
        <v>14.311581724</v>
      </c>
      <c r="H85" s="9">
        <v>3.3215739903453195E-2</v>
      </c>
    </row>
    <row r="86" spans="1:8" collapsed="1" x14ac:dyDescent="0.25">
      <c r="A86" s="7" t="s">
        <v>1212</v>
      </c>
      <c r="B86" s="7" t="s">
        <v>1213</v>
      </c>
      <c r="C86" s="8">
        <v>70.304370179399996</v>
      </c>
      <c r="D86" s="9"/>
      <c r="E86" s="8">
        <v>29.378665719436899</v>
      </c>
      <c r="F86" s="8"/>
      <c r="G86" s="8"/>
      <c r="H86" s="9">
        <v>3.3208720522385902E-2</v>
      </c>
    </row>
    <row r="87" spans="1:8" collapsed="1" x14ac:dyDescent="0.25">
      <c r="A87" s="7" t="s">
        <v>1214</v>
      </c>
      <c r="B87" s="7" t="s">
        <v>1215</v>
      </c>
      <c r="C87" s="8">
        <v>13.564826461799999</v>
      </c>
      <c r="D87" s="9">
        <v>3.2000000000000001E-2</v>
      </c>
      <c r="E87" s="8">
        <v>-3.34316004930306</v>
      </c>
      <c r="F87" s="8">
        <v>6.9965424872912401</v>
      </c>
      <c r="G87" s="8">
        <v>15.049835653000001</v>
      </c>
      <c r="H87" s="9">
        <v>3.3190637647653599E-2</v>
      </c>
    </row>
    <row r="88" spans="1:8" collapsed="1" x14ac:dyDescent="0.25">
      <c r="A88" s="7" t="s">
        <v>1216</v>
      </c>
      <c r="B88" s="7" t="s">
        <v>1217</v>
      </c>
      <c r="C88" s="8">
        <v>23.397483601840001</v>
      </c>
      <c r="D88" s="9">
        <v>6.0309999999999996E-2</v>
      </c>
      <c r="E88" s="8">
        <v>-3.2211442536638302</v>
      </c>
      <c r="F88" s="8">
        <v>1.99919411828987</v>
      </c>
      <c r="G88" s="8">
        <v>19.067523640000001</v>
      </c>
      <c r="H88" s="9">
        <v>3.2856993205685303E-2</v>
      </c>
    </row>
    <row r="89" spans="1:8" collapsed="1" x14ac:dyDescent="0.25">
      <c r="A89" s="7" t="s">
        <v>1218</v>
      </c>
      <c r="B89" s="7" t="s">
        <v>1219</v>
      </c>
      <c r="C89" s="8">
        <v>5.3711574986399997</v>
      </c>
      <c r="D89" s="9">
        <v>9.300000000000001E-3</v>
      </c>
      <c r="E89" s="8">
        <v>0.190728303392351</v>
      </c>
      <c r="F89" s="8">
        <v>6.9597336625858404</v>
      </c>
      <c r="G89" s="8">
        <v>17.089307306999999</v>
      </c>
      <c r="H89" s="9">
        <v>3.2808540475577401E-2</v>
      </c>
    </row>
    <row r="90" spans="1:8" collapsed="1" x14ac:dyDescent="0.25">
      <c r="A90" s="7" t="s">
        <v>1220</v>
      </c>
      <c r="B90" s="7" t="s">
        <v>1221</v>
      </c>
      <c r="C90" s="8">
        <v>22.673894929029998</v>
      </c>
      <c r="D90" s="9"/>
      <c r="E90" s="8">
        <v>1.79010537738133</v>
      </c>
      <c r="F90" s="8">
        <v>2.3889970510120602</v>
      </c>
      <c r="G90" s="8">
        <v>28.875763921000001</v>
      </c>
      <c r="H90" s="9">
        <v>3.2800089504833402E-2</v>
      </c>
    </row>
    <row r="91" spans="1:8" collapsed="1" x14ac:dyDescent="0.25">
      <c r="A91" s="7" t="s">
        <v>1222</v>
      </c>
      <c r="B91" s="7" t="s">
        <v>1223</v>
      </c>
      <c r="C91" s="8">
        <v>208.46855302812</v>
      </c>
      <c r="D91" s="9">
        <v>2.4817499999999999E-2</v>
      </c>
      <c r="E91" s="8">
        <v>0.58755762944824297</v>
      </c>
      <c r="F91" s="8">
        <v>10.0120356883391</v>
      </c>
      <c r="G91" s="8">
        <v>33.208149536000001</v>
      </c>
      <c r="H91" s="9">
        <v>3.2784183731605604E-2</v>
      </c>
    </row>
    <row r="92" spans="1:8" collapsed="1" x14ac:dyDescent="0.25">
      <c r="A92" s="7" t="s">
        <v>1224</v>
      </c>
      <c r="B92" s="7" t="s">
        <v>1225</v>
      </c>
      <c r="C92" s="8">
        <v>20.093460576959998</v>
      </c>
      <c r="D92" s="9">
        <v>2.1400000000000002E-2</v>
      </c>
      <c r="E92" s="8">
        <v>0.77698202231062397</v>
      </c>
      <c r="F92" s="8">
        <v>10.2082306998851</v>
      </c>
      <c r="G92" s="8">
        <v>24.451744855000001</v>
      </c>
      <c r="H92" s="9">
        <v>3.2767110316646302E-2</v>
      </c>
    </row>
    <row r="93" spans="1:8" collapsed="1" x14ac:dyDescent="0.25">
      <c r="A93" s="7" t="s">
        <v>1226</v>
      </c>
      <c r="B93" s="7" t="s">
        <v>1227</v>
      </c>
      <c r="C93" s="8">
        <v>32.421456883680001</v>
      </c>
      <c r="D93" s="9">
        <v>0.1074175</v>
      </c>
      <c r="E93" s="8">
        <v>0.30388959188669701</v>
      </c>
      <c r="F93" s="8">
        <v>-16.1874679856647</v>
      </c>
      <c r="G93" s="8">
        <v>9.3204948421000005</v>
      </c>
      <c r="H93" s="9">
        <v>3.26163580413543E-2</v>
      </c>
    </row>
    <row r="94" spans="1:8" collapsed="1" x14ac:dyDescent="0.25">
      <c r="A94" s="7" t="s">
        <v>1228</v>
      </c>
      <c r="B94" s="7" t="s">
        <v>1229</v>
      </c>
      <c r="C94" s="8">
        <v>22.450593447189998</v>
      </c>
      <c r="D94" s="9"/>
      <c r="E94" s="8">
        <v>1.8429352813014801</v>
      </c>
      <c r="F94" s="8">
        <v>2.3706281350974199</v>
      </c>
      <c r="G94" s="8">
        <v>17.202397684000001</v>
      </c>
      <c r="H94" s="9">
        <v>3.2574895385408198E-2</v>
      </c>
    </row>
    <row r="95" spans="1:8" collapsed="1" x14ac:dyDescent="0.25">
      <c r="A95" s="7" t="s">
        <v>1230</v>
      </c>
      <c r="B95" s="7" t="s">
        <v>1231</v>
      </c>
      <c r="C95" s="8">
        <v>17.691376140660001</v>
      </c>
      <c r="D95" s="9"/>
      <c r="E95" s="8">
        <v>1.2507186858764701</v>
      </c>
      <c r="F95" s="8">
        <v>0.93577087240977497</v>
      </c>
      <c r="G95" s="8">
        <v>12.675036641</v>
      </c>
      <c r="H95" s="9">
        <v>3.25566069988363E-2</v>
      </c>
    </row>
    <row r="96" spans="1:8" collapsed="1" x14ac:dyDescent="0.25">
      <c r="A96" s="7" t="s">
        <v>1232</v>
      </c>
      <c r="B96" s="7" t="s">
        <v>1233</v>
      </c>
      <c r="C96" s="8">
        <v>5.3074328666400001</v>
      </c>
      <c r="D96" s="9">
        <v>3.2656700000000004E-2</v>
      </c>
      <c r="E96" s="8">
        <v>1.7431622121125501</v>
      </c>
      <c r="F96" s="8">
        <v>0.82786799484557805</v>
      </c>
      <c r="G96" s="8">
        <v>9.8069575130000004</v>
      </c>
      <c r="H96" s="9">
        <v>3.2311040106166103E-2</v>
      </c>
    </row>
    <row r="97" spans="1:8" collapsed="1" x14ac:dyDescent="0.25">
      <c r="A97" s="7" t="s">
        <v>58</v>
      </c>
      <c r="B97" s="7" t="s">
        <v>59</v>
      </c>
      <c r="C97" s="8">
        <v>190.95099578118999</v>
      </c>
      <c r="D97" s="9">
        <v>7.4999999999999997E-2</v>
      </c>
      <c r="E97" s="8">
        <v>-0.347656896487258</v>
      </c>
      <c r="F97" s="8">
        <v>4.1042496219389797</v>
      </c>
      <c r="G97" s="8">
        <v>22.360121308</v>
      </c>
      <c r="H97" s="9">
        <v>3.2170206058506602E-2</v>
      </c>
    </row>
    <row r="98" spans="1:8" collapsed="1" x14ac:dyDescent="0.25">
      <c r="A98" s="7" t="s">
        <v>1234</v>
      </c>
      <c r="B98" s="7" t="s">
        <v>1235</v>
      </c>
      <c r="C98" s="8">
        <v>84.074132953429995</v>
      </c>
      <c r="D98" s="9">
        <v>1.6946000000000003E-2</v>
      </c>
      <c r="E98" s="8">
        <v>-1.62847198033593</v>
      </c>
      <c r="F98" s="8">
        <v>4.7730918112424296</v>
      </c>
      <c r="G98" s="8">
        <v>11.023270162999999</v>
      </c>
      <c r="H98" s="9">
        <v>3.2144140877426397E-2</v>
      </c>
    </row>
    <row r="99" spans="1:8" collapsed="1" x14ac:dyDescent="0.25">
      <c r="A99" s="7" t="s">
        <v>1236</v>
      </c>
      <c r="B99" s="7" t="s">
        <v>1237</v>
      </c>
      <c r="C99" s="8">
        <v>16.082380948410002</v>
      </c>
      <c r="D99" s="9">
        <v>5.151E-2</v>
      </c>
      <c r="E99" s="8">
        <v>4.0491988139725699</v>
      </c>
      <c r="F99" s="8">
        <v>5.3672899292419496</v>
      </c>
      <c r="G99" s="8">
        <v>281.25693776399999</v>
      </c>
      <c r="H99" s="9">
        <v>3.1994444581537003E-2</v>
      </c>
    </row>
    <row r="100" spans="1:8" collapsed="1" x14ac:dyDescent="0.25">
      <c r="A100" s="7" t="s">
        <v>1238</v>
      </c>
      <c r="B100" s="7" t="s">
        <v>1239</v>
      </c>
      <c r="C100" s="8">
        <v>44.778998529749998</v>
      </c>
      <c r="D100" s="9">
        <v>6.6299999999999998E-2</v>
      </c>
      <c r="E100" s="8">
        <v>0.74058940230716797</v>
      </c>
      <c r="F100" s="8">
        <v>-100.75694527236401</v>
      </c>
      <c r="G100" s="8">
        <v>24.128703196</v>
      </c>
      <c r="H100" s="9">
        <v>3.1785925033764199E-2</v>
      </c>
    </row>
    <row r="101" spans="1:8" collapsed="1" x14ac:dyDescent="0.25">
      <c r="A101" s="7" t="s">
        <v>1240</v>
      </c>
      <c r="B101" s="7" t="s">
        <v>1241</v>
      </c>
      <c r="C101" s="8">
        <v>17.437394019719999</v>
      </c>
      <c r="D101" s="9">
        <v>-4.98433E-2</v>
      </c>
      <c r="E101" s="8">
        <v>4.7506240490878602</v>
      </c>
      <c r="F101" s="8">
        <v>0.75695866637750397</v>
      </c>
      <c r="G101" s="8">
        <v>12.439911455900001</v>
      </c>
      <c r="H101" s="9">
        <v>3.16558910039361E-2</v>
      </c>
    </row>
    <row r="102" spans="1:8" collapsed="1" x14ac:dyDescent="0.25">
      <c r="A102" s="7" t="s">
        <v>1242</v>
      </c>
      <c r="B102" s="7" t="s">
        <v>1243</v>
      </c>
      <c r="C102" s="8">
        <v>135.08811678324</v>
      </c>
      <c r="D102" s="9">
        <v>9.6059999999999993E-2</v>
      </c>
      <c r="E102" s="8">
        <v>4.7165331757545097</v>
      </c>
      <c r="F102" s="8">
        <v>57.530295410167</v>
      </c>
      <c r="G102" s="8">
        <v>21.419025692000002</v>
      </c>
      <c r="H102" s="9">
        <v>3.1620009414081697E-2</v>
      </c>
    </row>
    <row r="103" spans="1:8" collapsed="1" x14ac:dyDescent="0.25">
      <c r="A103" s="7" t="s">
        <v>1244</v>
      </c>
      <c r="B103" s="7" t="s">
        <v>1245</v>
      </c>
      <c r="C103" s="8">
        <v>8.8877143818000004</v>
      </c>
      <c r="D103" s="9">
        <v>-0.107</v>
      </c>
      <c r="E103" s="8">
        <v>-1.7331796103910799</v>
      </c>
      <c r="F103" s="8">
        <v>1.3697181142669299</v>
      </c>
      <c r="G103" s="8">
        <v>13.9643158889</v>
      </c>
      <c r="H103" s="9">
        <v>3.15974159030631E-2</v>
      </c>
    </row>
    <row r="104" spans="1:8" collapsed="1" x14ac:dyDescent="0.25">
      <c r="A104" s="7" t="s">
        <v>1246</v>
      </c>
      <c r="B104" s="7" t="s">
        <v>1247</v>
      </c>
      <c r="C104" s="8">
        <v>12.108281484000001</v>
      </c>
      <c r="D104" s="9">
        <v>5.9000000000000004E-2</v>
      </c>
      <c r="E104" s="8">
        <v>14.400194516293499</v>
      </c>
      <c r="F104" s="8">
        <v>1.7586951508844</v>
      </c>
      <c r="G104" s="8">
        <v>22.624198508999999</v>
      </c>
      <c r="H104" s="9">
        <v>3.1432357120872403E-2</v>
      </c>
    </row>
    <row r="105" spans="1:8" collapsed="1" x14ac:dyDescent="0.25">
      <c r="A105" s="7" t="s">
        <v>1248</v>
      </c>
      <c r="B105" s="7" t="s">
        <v>1249</v>
      </c>
      <c r="C105" s="8">
        <v>31.858157027760001</v>
      </c>
      <c r="D105" s="9">
        <v>4.4999999999999998E-2</v>
      </c>
      <c r="E105" s="8">
        <v>5.0548485581042497</v>
      </c>
      <c r="F105" s="8">
        <v>11.0366038156171</v>
      </c>
      <c r="G105" s="8">
        <v>25.896227647</v>
      </c>
      <c r="H105" s="9">
        <v>3.1395242587857697E-2</v>
      </c>
    </row>
    <row r="106" spans="1:8" collapsed="1" x14ac:dyDescent="0.25">
      <c r="A106" s="7" t="s">
        <v>1250</v>
      </c>
      <c r="B106" s="7" t="s">
        <v>1251</v>
      </c>
      <c r="C106" s="8">
        <v>94.225474210559995</v>
      </c>
      <c r="D106" s="9">
        <v>0.13752330000000001</v>
      </c>
      <c r="E106" s="8">
        <v>5.5474837507334804</v>
      </c>
      <c r="F106" s="8">
        <v>4.0005597109450397</v>
      </c>
      <c r="G106" s="8">
        <v>14.387912064</v>
      </c>
      <c r="H106" s="9">
        <v>3.13383250344626E-2</v>
      </c>
    </row>
    <row r="107" spans="1:8" collapsed="1" x14ac:dyDescent="0.25">
      <c r="A107" s="7" t="s">
        <v>1252</v>
      </c>
      <c r="B107" s="7" t="s">
        <v>1253</v>
      </c>
      <c r="C107" s="8">
        <v>22.847306834400001</v>
      </c>
      <c r="D107" s="9"/>
      <c r="E107" s="8">
        <v>7.7044784358458704</v>
      </c>
      <c r="F107" s="8">
        <v>1.0092738172270499</v>
      </c>
      <c r="G107" s="8">
        <v>10.042892792</v>
      </c>
      <c r="H107" s="9">
        <v>3.1283562944391601E-2</v>
      </c>
    </row>
    <row r="108" spans="1:8" collapsed="1" x14ac:dyDescent="0.25">
      <c r="A108" s="7" t="s">
        <v>1254</v>
      </c>
      <c r="B108" s="7" t="s">
        <v>1255</v>
      </c>
      <c r="C108" s="8">
        <v>27.717232238969999</v>
      </c>
      <c r="D108" s="9">
        <v>6.1033299999999999E-2</v>
      </c>
      <c r="E108" s="8">
        <v>-1.7661196038903699</v>
      </c>
      <c r="F108" s="8">
        <v>2.4062632317097701</v>
      </c>
      <c r="G108" s="8">
        <v>21.087687282000001</v>
      </c>
      <c r="H108" s="9">
        <v>3.1278428581198101E-2</v>
      </c>
    </row>
    <row r="109" spans="1:8" collapsed="1" x14ac:dyDescent="0.25">
      <c r="A109" s="7" t="s">
        <v>1256</v>
      </c>
      <c r="B109" s="7" t="s">
        <v>1257</v>
      </c>
      <c r="C109" s="8">
        <v>25.901485795500001</v>
      </c>
      <c r="D109" s="9">
        <v>0.15710000000000002</v>
      </c>
      <c r="E109" s="8">
        <v>-2.9240512558487599</v>
      </c>
      <c r="F109" s="8">
        <v>7.7764569478257997</v>
      </c>
      <c r="G109" s="8">
        <v>26.44764297</v>
      </c>
      <c r="H109" s="9">
        <v>3.1273589989578701E-2</v>
      </c>
    </row>
    <row r="110" spans="1:8" collapsed="1" x14ac:dyDescent="0.25">
      <c r="A110" s="7" t="s">
        <v>1258</v>
      </c>
      <c r="B110" s="7" t="s">
        <v>1259</v>
      </c>
      <c r="C110" s="8">
        <v>29.5442585019</v>
      </c>
      <c r="D110" s="9">
        <v>4.4999999999999998E-2</v>
      </c>
      <c r="E110" s="8">
        <v>0.36765771442606199</v>
      </c>
      <c r="F110" s="8">
        <v>1.32520975532555</v>
      </c>
      <c r="G110" s="8">
        <v>15.460497702</v>
      </c>
      <c r="H110" s="9">
        <v>3.1226143099195299E-2</v>
      </c>
    </row>
    <row r="111" spans="1:8" collapsed="1" x14ac:dyDescent="0.25">
      <c r="A111" s="7" t="s">
        <v>1260</v>
      </c>
      <c r="B111" s="7" t="s">
        <v>1261</v>
      </c>
      <c r="C111" s="8">
        <v>9.2486977363400005</v>
      </c>
      <c r="D111" s="9">
        <v>0.4254</v>
      </c>
      <c r="E111" s="8">
        <v>-3.9848788743145098</v>
      </c>
      <c r="F111" s="8">
        <v>3.3634457795697399</v>
      </c>
      <c r="G111" s="8">
        <v>35.899523037000002</v>
      </c>
      <c r="H111" s="9">
        <v>3.1156165632884099E-2</v>
      </c>
    </row>
    <row r="112" spans="1:8" collapsed="1" x14ac:dyDescent="0.25">
      <c r="A112" s="7" t="s">
        <v>1262</v>
      </c>
      <c r="B112" s="7" t="s">
        <v>1263</v>
      </c>
      <c r="C112" s="8">
        <v>49.894432731809999</v>
      </c>
      <c r="D112" s="9">
        <v>2.971E-2</v>
      </c>
      <c r="E112" s="8">
        <v>0.55439954103320099</v>
      </c>
      <c r="F112" s="8">
        <v>4.8960717300445298</v>
      </c>
      <c r="G112" s="8">
        <v>21.316856031499999</v>
      </c>
      <c r="H112" s="9">
        <v>3.1121096911352501E-2</v>
      </c>
    </row>
    <row r="113" spans="1:8" collapsed="1" x14ac:dyDescent="0.25">
      <c r="A113" s="7" t="s">
        <v>1264</v>
      </c>
      <c r="B113" s="7" t="s">
        <v>1265</v>
      </c>
      <c r="C113" s="8">
        <v>13.73007576386</v>
      </c>
      <c r="D113" s="9">
        <v>3.8894999999999999E-2</v>
      </c>
      <c r="E113" s="8">
        <v>-4.2075658616283498</v>
      </c>
      <c r="F113" s="8">
        <v>1.5478024702902</v>
      </c>
      <c r="G113" s="8">
        <v>13.5910012934</v>
      </c>
      <c r="H113" s="9">
        <v>3.0726081711157698E-2</v>
      </c>
    </row>
    <row r="114" spans="1:8" collapsed="1" x14ac:dyDescent="0.25">
      <c r="A114" s="7" t="s">
        <v>1266</v>
      </c>
      <c r="B114" s="7" t="s">
        <v>1267</v>
      </c>
      <c r="C114" s="8">
        <v>14.36403495615</v>
      </c>
      <c r="D114" s="9"/>
      <c r="E114" s="8">
        <v>0.77941976454665196</v>
      </c>
      <c r="F114" s="8">
        <v>4.2098738844360497</v>
      </c>
      <c r="G114" s="8">
        <v>20.687056253000002</v>
      </c>
      <c r="H114" s="9">
        <v>3.0499341166845401E-2</v>
      </c>
    </row>
    <row r="115" spans="1:8" collapsed="1" x14ac:dyDescent="0.25">
      <c r="A115" s="7" t="s">
        <v>1268</v>
      </c>
      <c r="B115" s="7" t="s">
        <v>1269</v>
      </c>
      <c r="C115" s="8">
        <v>12.395621704690001</v>
      </c>
      <c r="D115" s="9">
        <v>5.9000000000000004E-2</v>
      </c>
      <c r="E115" s="8">
        <v>0.416055694691919</v>
      </c>
      <c r="F115" s="8">
        <v>2.24609120884972</v>
      </c>
      <c r="G115" s="8">
        <v>21.234157584999998</v>
      </c>
      <c r="H115" s="9">
        <v>3.0481375000088299E-2</v>
      </c>
    </row>
    <row r="116" spans="1:8" collapsed="1" x14ac:dyDescent="0.25">
      <c r="A116" s="7" t="s">
        <v>1270</v>
      </c>
      <c r="B116" s="7" t="s">
        <v>1271</v>
      </c>
      <c r="C116" s="8">
        <v>210.47356481403</v>
      </c>
      <c r="D116" s="9">
        <v>7.5666700000000003E-2</v>
      </c>
      <c r="E116" s="8">
        <v>4.5899705622638702</v>
      </c>
      <c r="F116" s="8">
        <v>5.7564213735268401</v>
      </c>
      <c r="G116" s="8">
        <v>33.605528896999999</v>
      </c>
      <c r="H116" s="9">
        <v>3.02072548885466E-2</v>
      </c>
    </row>
    <row r="117" spans="1:8" collapsed="1" x14ac:dyDescent="0.25">
      <c r="A117" s="7" t="s">
        <v>1272</v>
      </c>
      <c r="B117" s="7" t="s">
        <v>1273</v>
      </c>
      <c r="C117" s="8">
        <v>35.04336524112</v>
      </c>
      <c r="D117" s="9">
        <v>7.6999999999999999E-2</v>
      </c>
      <c r="E117" s="8">
        <v>-0.52728455482112802</v>
      </c>
      <c r="F117" s="8">
        <v>2.01697744801303</v>
      </c>
      <c r="G117" s="8">
        <v>24.881960976999999</v>
      </c>
      <c r="H117" s="9">
        <v>3.0182695395357898E-2</v>
      </c>
    </row>
    <row r="118" spans="1:8" collapsed="1" x14ac:dyDescent="0.25">
      <c r="A118" s="7" t="s">
        <v>1274</v>
      </c>
      <c r="B118" s="7" t="s">
        <v>1275</v>
      </c>
      <c r="C118" s="8">
        <v>29.873720394500001</v>
      </c>
      <c r="D118" s="9">
        <v>6.5153299999999997E-2</v>
      </c>
      <c r="E118" s="8">
        <v>2.4218925882209899</v>
      </c>
      <c r="F118" s="8">
        <v>1.86650029389357</v>
      </c>
      <c r="G118" s="8">
        <v>21.466613200000001</v>
      </c>
      <c r="H118" s="9">
        <v>3.0068168928745701E-2</v>
      </c>
    </row>
    <row r="119" spans="1:8" collapsed="1" x14ac:dyDescent="0.25">
      <c r="A119" s="7" t="s">
        <v>1276</v>
      </c>
      <c r="B119" s="7" t="s">
        <v>1277</v>
      </c>
      <c r="C119" s="8">
        <v>8.6069458547799993</v>
      </c>
      <c r="D119" s="9">
        <v>1.6549999999999999E-2</v>
      </c>
      <c r="E119" s="8">
        <v>-0.974215059956973</v>
      </c>
      <c r="F119" s="8">
        <v>1.8402496549888401</v>
      </c>
      <c r="G119" s="8">
        <v>40.149791272000002</v>
      </c>
      <c r="H119" s="9">
        <v>2.9993344851665903E-2</v>
      </c>
    </row>
    <row r="120" spans="1:8" collapsed="1" x14ac:dyDescent="0.25">
      <c r="A120" s="7" t="s">
        <v>1278</v>
      </c>
      <c r="B120" s="7" t="s">
        <v>1279</v>
      </c>
      <c r="C120" s="8">
        <v>35.278848647159997</v>
      </c>
      <c r="D120" s="9">
        <v>3.74233E-2</v>
      </c>
      <c r="E120" s="8">
        <v>-2.7026945777475402</v>
      </c>
      <c r="F120" s="8">
        <v>3.4173012836346</v>
      </c>
      <c r="G120" s="8">
        <v>14.371162983</v>
      </c>
      <c r="H120" s="9">
        <v>2.9921849052740201E-2</v>
      </c>
    </row>
    <row r="121" spans="1:8" collapsed="1" x14ac:dyDescent="0.25">
      <c r="A121" s="7" t="s">
        <v>1280</v>
      </c>
      <c r="B121" s="7" t="s">
        <v>1281</v>
      </c>
      <c r="C121" s="8">
        <v>105.42470239898</v>
      </c>
      <c r="D121" s="9">
        <v>-1.11533E-2</v>
      </c>
      <c r="E121" s="8">
        <v>-2.9726799204178</v>
      </c>
      <c r="F121" s="8">
        <v>4.8951727319443599</v>
      </c>
      <c r="G121" s="8">
        <v>22.53761463</v>
      </c>
      <c r="H121" s="9">
        <v>2.9879271840334402E-2</v>
      </c>
    </row>
    <row r="122" spans="1:8" collapsed="1" x14ac:dyDescent="0.25">
      <c r="A122" s="7" t="s">
        <v>1282</v>
      </c>
      <c r="B122" s="7" t="s">
        <v>1283</v>
      </c>
      <c r="C122" s="8">
        <v>34.002372490829998</v>
      </c>
      <c r="D122" s="9">
        <v>6.2E-2</v>
      </c>
      <c r="E122" s="8">
        <v>-0.31403764031487902</v>
      </c>
      <c r="F122" s="8">
        <v>2.2384862453559902</v>
      </c>
      <c r="G122" s="8">
        <v>20.641137296</v>
      </c>
      <c r="H122" s="9">
        <v>2.9811409172752601E-2</v>
      </c>
    </row>
    <row r="123" spans="1:8" collapsed="1" x14ac:dyDescent="0.25">
      <c r="A123" s="7" t="s">
        <v>1284</v>
      </c>
      <c r="B123" s="7" t="s">
        <v>1285</v>
      </c>
      <c r="C123" s="8">
        <v>12.42868972996</v>
      </c>
      <c r="D123" s="9"/>
      <c r="E123" s="8">
        <v>-3.30502394030602</v>
      </c>
      <c r="F123" s="8">
        <v>2.8982255968422201</v>
      </c>
      <c r="G123" s="8">
        <v>18.001702747</v>
      </c>
      <c r="H123" s="9">
        <v>2.97842131633951E-2</v>
      </c>
    </row>
    <row r="124" spans="1:8" collapsed="1" x14ac:dyDescent="0.25">
      <c r="A124" s="7" t="s">
        <v>1286</v>
      </c>
      <c r="B124" s="7" t="s">
        <v>1287</v>
      </c>
      <c r="C124" s="8">
        <v>15.46523272032</v>
      </c>
      <c r="D124" s="9"/>
      <c r="E124" s="8">
        <v>2.8309690025252401</v>
      </c>
      <c r="F124" s="8">
        <v>2.62436422179641</v>
      </c>
      <c r="G124" s="8">
        <v>43.587270240000002</v>
      </c>
      <c r="H124" s="9">
        <v>2.9647750085755199E-2</v>
      </c>
    </row>
    <row r="125" spans="1:8" collapsed="1" x14ac:dyDescent="0.25">
      <c r="A125" s="7" t="s">
        <v>1288</v>
      </c>
      <c r="B125" s="7" t="s">
        <v>1289</v>
      </c>
      <c r="C125" s="8">
        <v>18.043637324220001</v>
      </c>
      <c r="D125" s="9">
        <v>6.6000000000000003E-2</v>
      </c>
      <c r="E125" s="8">
        <v>-2.49325878385442</v>
      </c>
      <c r="F125" s="8">
        <v>2.07795830932697</v>
      </c>
      <c r="G125" s="8">
        <v>21.077195200999999</v>
      </c>
      <c r="H125" s="9">
        <v>2.95972089214428E-2</v>
      </c>
    </row>
    <row r="126" spans="1:8" collapsed="1" x14ac:dyDescent="0.25">
      <c r="A126" s="7" t="s">
        <v>1290</v>
      </c>
      <c r="B126" s="7" t="s">
        <v>1291</v>
      </c>
      <c r="C126" s="8">
        <v>329.91890530239999</v>
      </c>
      <c r="D126" s="9">
        <v>8.8716699999999996E-2</v>
      </c>
      <c r="E126" s="8">
        <v>2.6400531051972198</v>
      </c>
      <c r="F126" s="8">
        <v>4.9288693778332</v>
      </c>
      <c r="G126" s="8">
        <v>24.760969558999999</v>
      </c>
      <c r="H126" s="9">
        <v>2.9565116375486099E-2</v>
      </c>
    </row>
    <row r="127" spans="1:8" collapsed="1" x14ac:dyDescent="0.25">
      <c r="A127" s="7" t="s">
        <v>56</v>
      </c>
      <c r="B127" s="7" t="s">
        <v>57</v>
      </c>
      <c r="C127" s="8">
        <v>196.32073825910001</v>
      </c>
      <c r="D127" s="9">
        <v>6.1233300000000004E-2</v>
      </c>
      <c r="E127" s="8">
        <v>2.0958151970209999</v>
      </c>
      <c r="F127" s="8">
        <v>13.5869356402489</v>
      </c>
      <c r="G127" s="8">
        <v>22.568826274999999</v>
      </c>
      <c r="H127" s="9">
        <v>2.9499566810047503E-2</v>
      </c>
    </row>
    <row r="128" spans="1:8" collapsed="1" x14ac:dyDescent="0.25">
      <c r="A128" s="7" t="s">
        <v>1292</v>
      </c>
      <c r="B128" s="7" t="s">
        <v>1293</v>
      </c>
      <c r="C128" s="8">
        <v>13.24596712176</v>
      </c>
      <c r="D128" s="9"/>
      <c r="E128" s="8">
        <v>1.6521006236103E-2</v>
      </c>
      <c r="F128" s="8">
        <v>4.1235657517581297</v>
      </c>
      <c r="G128" s="8">
        <v>14.756721041</v>
      </c>
      <c r="H128" s="9">
        <v>2.93875982152558E-2</v>
      </c>
    </row>
    <row r="129" spans="1:8" collapsed="1" x14ac:dyDescent="0.25">
      <c r="A129" s="7" t="s">
        <v>1294</v>
      </c>
      <c r="B129" s="7" t="s">
        <v>1295</v>
      </c>
      <c r="C129" s="8">
        <v>15.817699889549999</v>
      </c>
      <c r="D129" s="9"/>
      <c r="E129" s="8">
        <v>-6.8680173865944303</v>
      </c>
      <c r="F129" s="8">
        <v>1.6642865347206399</v>
      </c>
      <c r="G129" s="8">
        <v>270.35216303200002</v>
      </c>
      <c r="H129" s="9">
        <v>2.9353714899870601E-2</v>
      </c>
    </row>
    <row r="130" spans="1:8" collapsed="1" x14ac:dyDescent="0.25">
      <c r="A130" s="7" t="s">
        <v>1296</v>
      </c>
      <c r="B130" s="7" t="s">
        <v>1297</v>
      </c>
      <c r="C130" s="8">
        <v>14.050588357920001</v>
      </c>
      <c r="D130" s="9"/>
      <c r="E130" s="8">
        <v>0.66473542316378698</v>
      </c>
      <c r="F130" s="8">
        <v>9.2514605595719406</v>
      </c>
      <c r="G130" s="8">
        <v>21.225335091600002</v>
      </c>
      <c r="H130" s="9">
        <v>2.9332821419265298E-2</v>
      </c>
    </row>
    <row r="131" spans="1:8" collapsed="1" x14ac:dyDescent="0.25">
      <c r="A131" s="7" t="s">
        <v>1298</v>
      </c>
      <c r="B131" s="7" t="s">
        <v>1299</v>
      </c>
      <c r="C131" s="8">
        <v>16.871788887800001</v>
      </c>
      <c r="D131" s="9">
        <v>-8.4700000000000011E-2</v>
      </c>
      <c r="E131" s="8">
        <v>-2.5736208873103399</v>
      </c>
      <c r="F131" s="8">
        <v>1.8935678859084399</v>
      </c>
      <c r="G131" s="8">
        <v>14.765178782</v>
      </c>
      <c r="H131" s="9">
        <v>2.9245243654373101E-2</v>
      </c>
    </row>
    <row r="132" spans="1:8" collapsed="1" x14ac:dyDescent="0.25">
      <c r="A132" s="7" t="s">
        <v>1300</v>
      </c>
      <c r="B132" s="7" t="s">
        <v>1301</v>
      </c>
      <c r="C132" s="8">
        <v>72.451246229999995</v>
      </c>
      <c r="D132" s="9"/>
      <c r="E132" s="8">
        <v>13.3419213922409</v>
      </c>
      <c r="F132" s="8">
        <v>2.1053509521534002</v>
      </c>
      <c r="G132" s="8">
        <v>25.055363667999998</v>
      </c>
      <c r="H132" s="9">
        <v>2.9102779069077898E-2</v>
      </c>
    </row>
    <row r="133" spans="1:8" collapsed="1" x14ac:dyDescent="0.25">
      <c r="A133" s="7" t="s">
        <v>1302</v>
      </c>
      <c r="B133" s="7" t="s">
        <v>1303</v>
      </c>
      <c r="C133" s="8">
        <v>14.206518043779999</v>
      </c>
      <c r="D133" s="9">
        <v>3.8300000000000001E-2</v>
      </c>
      <c r="E133" s="8">
        <v>-4.4726031059545104</v>
      </c>
      <c r="F133" s="8">
        <v>2.1865088259713401</v>
      </c>
      <c r="G133" s="8">
        <v>11.428552901</v>
      </c>
      <c r="H133" s="9">
        <v>2.8993567692667799E-2</v>
      </c>
    </row>
    <row r="134" spans="1:8" collapsed="1" x14ac:dyDescent="0.25">
      <c r="A134" s="7" t="s">
        <v>1304</v>
      </c>
      <c r="B134" s="7" t="s">
        <v>1305</v>
      </c>
      <c r="C134" s="8">
        <v>97.552116007359999</v>
      </c>
      <c r="D134" s="9">
        <v>4.7043299999999996E-2</v>
      </c>
      <c r="E134" s="8">
        <v>-0.61685149250466598</v>
      </c>
      <c r="F134" s="8">
        <v>10.014624945083799</v>
      </c>
      <c r="G134" s="8">
        <v>23.073981196999998</v>
      </c>
      <c r="H134" s="9">
        <v>2.8864829008121502E-2</v>
      </c>
    </row>
    <row r="135" spans="1:8" collapsed="1" x14ac:dyDescent="0.25">
      <c r="A135" s="7" t="s">
        <v>1306</v>
      </c>
      <c r="B135" s="7" t="s">
        <v>1307</v>
      </c>
      <c r="C135" s="8">
        <v>23.214214440380001</v>
      </c>
      <c r="D135" s="9"/>
      <c r="E135" s="8">
        <v>13.4232172811992</v>
      </c>
      <c r="F135" s="8">
        <v>2.07888165766744</v>
      </c>
      <c r="G135" s="8">
        <v>77.377132509999996</v>
      </c>
      <c r="H135" s="9">
        <v>2.88151615929483E-2</v>
      </c>
    </row>
    <row r="136" spans="1:8" collapsed="1" x14ac:dyDescent="0.25">
      <c r="A136" s="7" t="s">
        <v>60</v>
      </c>
      <c r="B136" s="7" t="s">
        <v>61</v>
      </c>
      <c r="C136" s="8">
        <v>186.79113370386</v>
      </c>
      <c r="D136" s="9">
        <v>7.9000000000000001E-2</v>
      </c>
      <c r="E136" s="8">
        <v>5.4803135509982699</v>
      </c>
      <c r="F136" s="8">
        <v>4.8187627691588997</v>
      </c>
      <c r="G136" s="8">
        <v>31.858108801</v>
      </c>
      <c r="H136" s="9">
        <v>2.8646493966516702E-2</v>
      </c>
    </row>
    <row r="137" spans="1:8" collapsed="1" x14ac:dyDescent="0.25">
      <c r="A137" s="7" t="s">
        <v>1308</v>
      </c>
      <c r="B137" s="7" t="s">
        <v>1309</v>
      </c>
      <c r="C137" s="8">
        <v>14.52147839331</v>
      </c>
      <c r="D137" s="9"/>
      <c r="E137" s="8">
        <v>2.8461933509421198</v>
      </c>
      <c r="F137" s="8">
        <v>3.1834834473443201</v>
      </c>
      <c r="G137" s="8">
        <v>37.476287567</v>
      </c>
      <c r="H137" s="9">
        <v>2.8605293946482799E-2</v>
      </c>
    </row>
    <row r="138" spans="1:8" collapsed="1" x14ac:dyDescent="0.25">
      <c r="A138" s="7" t="s">
        <v>1310</v>
      </c>
      <c r="B138" s="7" t="s">
        <v>1311</v>
      </c>
      <c r="C138" s="8">
        <v>150.81581631131999</v>
      </c>
      <c r="D138" s="9">
        <v>0.21350000000000002</v>
      </c>
      <c r="E138" s="8">
        <v>20.0220900955022</v>
      </c>
      <c r="F138" s="8">
        <v>5.8209679438018904</v>
      </c>
      <c r="G138" s="8">
        <v>33.085384791000003</v>
      </c>
      <c r="H138" s="9">
        <v>2.86003718432358E-2</v>
      </c>
    </row>
    <row r="139" spans="1:8" collapsed="1" x14ac:dyDescent="0.25">
      <c r="A139" s="7" t="s">
        <v>1312</v>
      </c>
      <c r="B139" s="7" t="s">
        <v>1313</v>
      </c>
      <c r="C139" s="8">
        <v>72.414489753980007</v>
      </c>
      <c r="D139" s="9">
        <v>2.11667E-2</v>
      </c>
      <c r="E139" s="8">
        <v>10.968739668204201</v>
      </c>
      <c r="F139" s="8">
        <v>1.56963310668835</v>
      </c>
      <c r="G139" s="8">
        <v>14.1606373694</v>
      </c>
      <c r="H139" s="9">
        <v>2.8446980926561796E-2</v>
      </c>
    </row>
    <row r="140" spans="1:8" collapsed="1" x14ac:dyDescent="0.25">
      <c r="A140" s="7" t="s">
        <v>1314</v>
      </c>
      <c r="B140" s="7" t="s">
        <v>1315</v>
      </c>
      <c r="C140" s="8">
        <v>16.6789826445</v>
      </c>
      <c r="D140" s="9">
        <v>7.2329999999999992E-2</v>
      </c>
      <c r="E140" s="8">
        <v>-0.26354512016034698</v>
      </c>
      <c r="F140" s="8">
        <v>3.1184242881891602</v>
      </c>
      <c r="G140" s="8">
        <v>23.238860534000001</v>
      </c>
      <c r="H140" s="9">
        <v>2.8318960254346898E-2</v>
      </c>
    </row>
    <row r="141" spans="1:8" collapsed="1" x14ac:dyDescent="0.25">
      <c r="A141" s="7" t="s">
        <v>1316</v>
      </c>
      <c r="B141" s="7" t="s">
        <v>1317</v>
      </c>
      <c r="C141" s="8">
        <v>21.983064160979101</v>
      </c>
      <c r="D141" s="9">
        <v>-0.44468000000000002</v>
      </c>
      <c r="E141" s="8">
        <v>0.31237148502871698</v>
      </c>
      <c r="F141" s="8">
        <v>1.44764244063238</v>
      </c>
      <c r="G141" s="8">
        <v>14.890564309</v>
      </c>
      <c r="H141" s="9">
        <v>2.8295389546199499E-2</v>
      </c>
    </row>
    <row r="142" spans="1:8" collapsed="1" x14ac:dyDescent="0.25">
      <c r="A142" s="7" t="s">
        <v>1318</v>
      </c>
      <c r="B142" s="7" t="s">
        <v>1319</v>
      </c>
      <c r="C142" s="8">
        <v>14.390790805989999</v>
      </c>
      <c r="D142" s="9"/>
      <c r="E142" s="8">
        <v>6.0792171268765802</v>
      </c>
      <c r="F142" s="8">
        <v>2.4738587160765801</v>
      </c>
      <c r="G142" s="8">
        <v>14.17654873</v>
      </c>
      <c r="H142" s="9">
        <v>2.8196248763526201E-2</v>
      </c>
    </row>
    <row r="143" spans="1:8" collapsed="1" x14ac:dyDescent="0.25">
      <c r="A143" s="7" t="s">
        <v>1320</v>
      </c>
      <c r="B143" s="7" t="s">
        <v>1321</v>
      </c>
      <c r="C143" s="8">
        <v>35.885071253360003</v>
      </c>
      <c r="D143" s="9">
        <v>0.14595</v>
      </c>
      <c r="E143" s="8">
        <v>4.8185988180281303</v>
      </c>
      <c r="F143" s="8">
        <v>4.0382885348284097</v>
      </c>
      <c r="G143" s="8">
        <v>14.874840783</v>
      </c>
      <c r="H143" s="9">
        <v>2.79356834535275E-2</v>
      </c>
    </row>
    <row r="144" spans="1:8" collapsed="1" x14ac:dyDescent="0.25">
      <c r="A144" s="7" t="s">
        <v>1322</v>
      </c>
      <c r="B144" s="7" t="s">
        <v>1323</v>
      </c>
      <c r="C144" s="8">
        <v>144.53500130123999</v>
      </c>
      <c r="D144" s="9">
        <v>6.6963300000000003E-2</v>
      </c>
      <c r="E144" s="8">
        <v>2.1558726822657399</v>
      </c>
      <c r="F144" s="8">
        <v>7.9882053617442299</v>
      </c>
      <c r="G144" s="8">
        <v>19.333336982999999</v>
      </c>
      <c r="H144" s="9">
        <v>2.79288647184751E-2</v>
      </c>
    </row>
    <row r="145" spans="1:8" collapsed="1" x14ac:dyDescent="0.25">
      <c r="A145" s="7" t="s">
        <v>1324</v>
      </c>
      <c r="B145" s="7" t="s">
        <v>1325</v>
      </c>
      <c r="C145" s="8">
        <v>13.194821217599999</v>
      </c>
      <c r="D145" s="9">
        <v>-7.2499999999999995E-3</v>
      </c>
      <c r="E145" s="8">
        <v>2.2168058220920499</v>
      </c>
      <c r="F145" s="8">
        <v>1.7687174577979301</v>
      </c>
      <c r="G145" s="8">
        <v>17.798425452</v>
      </c>
      <c r="H145" s="9">
        <v>2.78879307117233E-2</v>
      </c>
    </row>
    <row r="146" spans="1:8" collapsed="1" x14ac:dyDescent="0.25">
      <c r="A146" s="7" t="s">
        <v>1326</v>
      </c>
      <c r="B146" s="7" t="s">
        <v>1327</v>
      </c>
      <c r="C146" s="8">
        <v>66.097363020000003</v>
      </c>
      <c r="D146" s="9">
        <v>-1.6200000000000003E-2</v>
      </c>
      <c r="E146" s="8">
        <v>0.90903201337402295</v>
      </c>
      <c r="F146" s="8">
        <v>1.19358032488095</v>
      </c>
      <c r="G146" s="8"/>
      <c r="H146" s="9">
        <v>2.78005762553633E-2</v>
      </c>
    </row>
    <row r="147" spans="1:8" collapsed="1" x14ac:dyDescent="0.25">
      <c r="A147" s="7" t="s">
        <v>1328</v>
      </c>
      <c r="B147" s="7" t="s">
        <v>1329</v>
      </c>
      <c r="C147" s="8">
        <v>420.77395081652003</v>
      </c>
      <c r="D147" s="9">
        <v>4.8433E-3</v>
      </c>
      <c r="E147" s="8">
        <v>2.6806106015453</v>
      </c>
      <c r="F147" s="8">
        <v>1.26209461918971</v>
      </c>
      <c r="G147" s="8">
        <v>13.5572803121</v>
      </c>
      <c r="H147" s="9">
        <v>2.7786658929669698E-2</v>
      </c>
    </row>
    <row r="148" spans="1:8" collapsed="1" x14ac:dyDescent="0.25">
      <c r="A148" s="7" t="s">
        <v>1330</v>
      </c>
      <c r="B148" s="7" t="s">
        <v>1331</v>
      </c>
      <c r="C148" s="8">
        <v>41.603604725250001</v>
      </c>
      <c r="D148" s="9">
        <v>3.8490000000000003E-2</v>
      </c>
      <c r="E148" s="8">
        <v>2.05096917652916</v>
      </c>
      <c r="F148" s="8">
        <v>2.3930091409494199</v>
      </c>
      <c r="G148" s="8">
        <v>18.3003829594</v>
      </c>
      <c r="H148" s="9">
        <v>2.7681365741266603E-2</v>
      </c>
    </row>
    <row r="149" spans="1:8" collapsed="1" x14ac:dyDescent="0.25">
      <c r="A149" s="7" t="s">
        <v>1332</v>
      </c>
      <c r="B149" s="7" t="s">
        <v>1333</v>
      </c>
      <c r="C149" s="8">
        <v>98.692077749199996</v>
      </c>
      <c r="D149" s="9">
        <v>4.6006699999999998E-2</v>
      </c>
      <c r="E149" s="8">
        <v>11.404195903324</v>
      </c>
      <c r="F149" s="8">
        <v>1.89354349344079</v>
      </c>
      <c r="G149" s="8">
        <v>18.958992935000001</v>
      </c>
      <c r="H149" s="9">
        <v>2.7502795036437502E-2</v>
      </c>
    </row>
    <row r="150" spans="1:8" collapsed="1" x14ac:dyDescent="0.25">
      <c r="A150" s="7" t="s">
        <v>1334</v>
      </c>
      <c r="B150" s="7" t="s">
        <v>1335</v>
      </c>
      <c r="C150" s="8">
        <v>13.194678303510001</v>
      </c>
      <c r="D150" s="9">
        <v>8.900000000000001E-2</v>
      </c>
      <c r="E150" s="8">
        <v>0.88729980218384996</v>
      </c>
      <c r="F150" s="8">
        <v>6.1586498422409699</v>
      </c>
      <c r="G150" s="8">
        <v>25.195494586999999</v>
      </c>
      <c r="H150" s="9">
        <v>2.7354386201227401E-2</v>
      </c>
    </row>
    <row r="151" spans="1:8" collapsed="1" x14ac:dyDescent="0.25">
      <c r="A151" s="7" t="s">
        <v>1336</v>
      </c>
      <c r="B151" s="7" t="s">
        <v>1337</v>
      </c>
      <c r="C151" s="8">
        <v>15.08730259431</v>
      </c>
      <c r="D151" s="9">
        <v>-2.7045E-2</v>
      </c>
      <c r="E151" s="8">
        <v>6.0351484290275499</v>
      </c>
      <c r="F151" s="8">
        <v>1.6271748340088299</v>
      </c>
      <c r="G151" s="8">
        <v>14.231465963</v>
      </c>
      <c r="H151" s="9">
        <v>2.7265861828396097E-2</v>
      </c>
    </row>
    <row r="152" spans="1:8" collapsed="1" x14ac:dyDescent="0.25">
      <c r="A152" s="7" t="s">
        <v>1338</v>
      </c>
      <c r="B152" s="7" t="s">
        <v>1339</v>
      </c>
      <c r="C152" s="8">
        <v>428.52529614816001</v>
      </c>
      <c r="D152" s="9">
        <v>4.3040000000000002E-2</v>
      </c>
      <c r="E152" s="8">
        <v>0.72562422977122698</v>
      </c>
      <c r="F152" s="8">
        <v>5.4329577583007698</v>
      </c>
      <c r="G152" s="8">
        <v>27.277500678999999</v>
      </c>
      <c r="H152" s="9">
        <v>2.6927388727628898E-2</v>
      </c>
    </row>
    <row r="153" spans="1:8" collapsed="1" x14ac:dyDescent="0.25">
      <c r="A153" s="7" t="s">
        <v>1340</v>
      </c>
      <c r="B153" s="7" t="s">
        <v>1341</v>
      </c>
      <c r="C153" s="8">
        <v>14.359177322360001</v>
      </c>
      <c r="D153" s="9">
        <v>5.0006700000000001E-2</v>
      </c>
      <c r="E153" s="8">
        <v>-2.71623078544904</v>
      </c>
      <c r="F153" s="8">
        <v>14.175644040010299</v>
      </c>
      <c r="G153" s="8">
        <v>22.489845951</v>
      </c>
      <c r="H153" s="9">
        <v>2.6894270237492499E-2</v>
      </c>
    </row>
    <row r="154" spans="1:8" collapsed="1" x14ac:dyDescent="0.25">
      <c r="A154" s="7" t="s">
        <v>1342</v>
      </c>
      <c r="B154" s="7" t="s">
        <v>1343</v>
      </c>
      <c r="C154" s="8">
        <v>36.399462261499998</v>
      </c>
      <c r="D154" s="9">
        <v>1.8906700000000002E-2</v>
      </c>
      <c r="E154" s="8">
        <v>-1.28600700144868</v>
      </c>
      <c r="F154" s="8">
        <v>0.66857302475943503</v>
      </c>
      <c r="G154" s="8"/>
      <c r="H154" s="9">
        <v>2.67593108457817E-2</v>
      </c>
    </row>
    <row r="155" spans="1:8" collapsed="1" x14ac:dyDescent="0.25">
      <c r="A155" s="7" t="s">
        <v>1344</v>
      </c>
      <c r="B155" s="7" t="s">
        <v>1345</v>
      </c>
      <c r="C155" s="8">
        <v>28.903424380240001</v>
      </c>
      <c r="D155" s="9">
        <v>9.6313300000000004E-2</v>
      </c>
      <c r="E155" s="8">
        <v>1.59123756940029</v>
      </c>
      <c r="F155" s="8">
        <v>4.9061268546146799</v>
      </c>
      <c r="G155" s="8">
        <v>13.875079369</v>
      </c>
      <c r="H155" s="9">
        <v>2.6717817168961301E-2</v>
      </c>
    </row>
    <row r="156" spans="1:8" collapsed="1" x14ac:dyDescent="0.25">
      <c r="A156" s="7" t="s">
        <v>120</v>
      </c>
      <c r="B156" s="7" t="s">
        <v>121</v>
      </c>
      <c r="C156" s="8">
        <v>28.943767033059999</v>
      </c>
      <c r="D156" s="9">
        <v>8.1099999999999992E-2</v>
      </c>
      <c r="E156" s="8">
        <v>14.670214154797501</v>
      </c>
      <c r="F156" s="8">
        <v>7.4996602867398199</v>
      </c>
      <c r="G156" s="8">
        <v>26.771037938700001</v>
      </c>
      <c r="H156" s="9">
        <v>2.6698620091776603E-2</v>
      </c>
    </row>
    <row r="157" spans="1:8" collapsed="1" x14ac:dyDescent="0.25">
      <c r="A157" s="7" t="s">
        <v>1346</v>
      </c>
      <c r="B157" s="7" t="s">
        <v>1347</v>
      </c>
      <c r="C157" s="8">
        <v>237.64302000000001</v>
      </c>
      <c r="D157" s="9">
        <v>5.0300000000000004E-2</v>
      </c>
      <c r="E157" s="8">
        <v>5.4443764141872197</v>
      </c>
      <c r="F157" s="8">
        <v>2.9098665897017502</v>
      </c>
      <c r="G157" s="8">
        <v>14.35661567</v>
      </c>
      <c r="H157" s="9">
        <v>2.6655900559361897E-2</v>
      </c>
    </row>
    <row r="158" spans="1:8" collapsed="1" x14ac:dyDescent="0.25">
      <c r="A158" s="7" t="s">
        <v>1348</v>
      </c>
      <c r="B158" s="7" t="s">
        <v>1349</v>
      </c>
      <c r="C158" s="8">
        <v>159.8963396247</v>
      </c>
      <c r="D158" s="9">
        <v>0.1</v>
      </c>
      <c r="E158" s="8">
        <v>-3.7165341274470198</v>
      </c>
      <c r="F158" s="8">
        <v>10.485993829441499</v>
      </c>
      <c r="G158" s="8">
        <v>21.939093592999999</v>
      </c>
      <c r="H158" s="9">
        <v>2.6565144103219598E-2</v>
      </c>
    </row>
    <row r="159" spans="1:8" collapsed="1" x14ac:dyDescent="0.25">
      <c r="A159" s="7" t="s">
        <v>1350</v>
      </c>
      <c r="B159" s="7" t="s">
        <v>1351</v>
      </c>
      <c r="C159" s="8">
        <v>25.12809886366</v>
      </c>
      <c r="D159" s="9">
        <v>0.10108499999999999</v>
      </c>
      <c r="E159" s="8">
        <v>-1.08234941247966</v>
      </c>
      <c r="F159" s="8">
        <v>3.0662527178057002</v>
      </c>
      <c r="G159" s="8">
        <v>12.214025648</v>
      </c>
      <c r="H159" s="9">
        <v>2.6544719208490899E-2</v>
      </c>
    </row>
    <row r="160" spans="1:8" collapsed="1" x14ac:dyDescent="0.25">
      <c r="A160" s="7" t="s">
        <v>1352</v>
      </c>
      <c r="B160" s="7" t="s">
        <v>1353</v>
      </c>
      <c r="C160" s="8">
        <v>95.546149600500001</v>
      </c>
      <c r="D160" s="9">
        <v>8.1016699999999997E-2</v>
      </c>
      <c r="E160" s="8">
        <v>6.3639170098207103</v>
      </c>
      <c r="F160" s="8">
        <v>16.951309420499101</v>
      </c>
      <c r="G160" s="8">
        <v>19.236729408999999</v>
      </c>
      <c r="H160" s="9">
        <v>2.6518399084260201E-2</v>
      </c>
    </row>
    <row r="161" spans="1:8" collapsed="1" x14ac:dyDescent="0.25">
      <c r="A161" s="7" t="s">
        <v>1354</v>
      </c>
      <c r="B161" s="7" t="s">
        <v>1355</v>
      </c>
      <c r="C161" s="8">
        <v>15.922982661100001</v>
      </c>
      <c r="D161" s="9">
        <v>3.1176699999999998E-2</v>
      </c>
      <c r="E161" s="8">
        <v>-5.0465531059079103</v>
      </c>
      <c r="F161" s="8">
        <v>0.87960637626913596</v>
      </c>
      <c r="G161" s="8">
        <v>17.8413430574</v>
      </c>
      <c r="H161" s="9">
        <v>2.6187441673800001E-2</v>
      </c>
    </row>
    <row r="162" spans="1:8" collapsed="1" x14ac:dyDescent="0.25">
      <c r="A162" s="7" t="s">
        <v>1356</v>
      </c>
      <c r="B162" s="7" t="s">
        <v>1357</v>
      </c>
      <c r="C162" s="8">
        <v>23.67632104918</v>
      </c>
      <c r="D162" s="9">
        <v>3.2530000000000003E-2</v>
      </c>
      <c r="E162" s="8">
        <v>3.3230012539574099</v>
      </c>
      <c r="F162" s="8">
        <v>0.94083216217883603</v>
      </c>
      <c r="G162" s="8"/>
      <c r="H162" s="9">
        <v>2.6167285983677801E-2</v>
      </c>
    </row>
    <row r="163" spans="1:8" collapsed="1" x14ac:dyDescent="0.25">
      <c r="A163" s="7" t="s">
        <v>1358</v>
      </c>
      <c r="B163" s="7" t="s">
        <v>1359</v>
      </c>
      <c r="C163" s="8">
        <v>49.129592473999999</v>
      </c>
      <c r="D163" s="9">
        <v>-8.5024999999999989E-2</v>
      </c>
      <c r="E163" s="8">
        <v>-10.9661044069673</v>
      </c>
      <c r="F163" s="8">
        <v>1.83362958063057</v>
      </c>
      <c r="G163" s="8">
        <v>61.300780152000002</v>
      </c>
      <c r="H163" s="9">
        <v>2.6144273156422398E-2</v>
      </c>
    </row>
    <row r="164" spans="1:8" collapsed="1" x14ac:dyDescent="0.25">
      <c r="A164" s="7" t="s">
        <v>1360</v>
      </c>
      <c r="B164" s="7" t="s">
        <v>1361</v>
      </c>
      <c r="C164" s="8">
        <v>155.79525648091999</v>
      </c>
      <c r="D164" s="9">
        <v>5.4968000000000003E-2</v>
      </c>
      <c r="E164" s="8">
        <v>-3.8709960909146699</v>
      </c>
      <c r="F164" s="8">
        <v>-16.929683663124202</v>
      </c>
      <c r="G164" s="8">
        <v>24.581642713000001</v>
      </c>
      <c r="H164" s="9">
        <v>2.6117473682456399E-2</v>
      </c>
    </row>
    <row r="165" spans="1:8" collapsed="1" x14ac:dyDescent="0.25">
      <c r="A165" s="7" t="s">
        <v>1362</v>
      </c>
      <c r="B165" s="7" t="s">
        <v>1363</v>
      </c>
      <c r="C165" s="8">
        <v>111.90575108025</v>
      </c>
      <c r="D165" s="9">
        <v>0.12676750000000001</v>
      </c>
      <c r="E165" s="8">
        <v>2.8680586318820902</v>
      </c>
      <c r="F165" s="8">
        <v>2.3335771544202202</v>
      </c>
      <c r="G165" s="8">
        <v>17.188901451</v>
      </c>
      <c r="H165" s="9">
        <v>2.6018191667477E-2</v>
      </c>
    </row>
    <row r="166" spans="1:8" collapsed="1" x14ac:dyDescent="0.25">
      <c r="A166" s="7" t="s">
        <v>1364</v>
      </c>
      <c r="B166" s="7" t="s">
        <v>1365</v>
      </c>
      <c r="C166" s="8">
        <v>37.375359868890001</v>
      </c>
      <c r="D166" s="9">
        <v>0.11674670000000001</v>
      </c>
      <c r="E166" s="8">
        <v>-10.264011828398701</v>
      </c>
      <c r="F166" s="8">
        <v>1.97423547175545</v>
      </c>
      <c r="G166" s="8">
        <v>20.061830904200001</v>
      </c>
      <c r="H166" s="9">
        <v>2.5917808490047E-2</v>
      </c>
    </row>
    <row r="167" spans="1:8" collapsed="1" x14ac:dyDescent="0.25">
      <c r="A167" s="7" t="s">
        <v>194</v>
      </c>
      <c r="B167" s="7" t="s">
        <v>195</v>
      </c>
      <c r="C167" s="8">
        <v>6.7266612032399999</v>
      </c>
      <c r="D167" s="9"/>
      <c r="E167" s="8">
        <v>-9.44318027417488</v>
      </c>
      <c r="F167" s="8">
        <v>1.8040599801849999</v>
      </c>
      <c r="G167" s="8"/>
      <c r="H167" s="9">
        <v>2.5774257241101203E-2</v>
      </c>
    </row>
    <row r="168" spans="1:8" collapsed="1" x14ac:dyDescent="0.25">
      <c r="A168" s="7" t="s">
        <v>1366</v>
      </c>
      <c r="B168" s="7" t="s">
        <v>1367</v>
      </c>
      <c r="C168" s="8">
        <v>31.960845173399999</v>
      </c>
      <c r="D168" s="9">
        <v>0.1036333</v>
      </c>
      <c r="E168" s="8">
        <v>31.7732745753122</v>
      </c>
      <c r="F168" s="8">
        <v>6.8995521223184397</v>
      </c>
      <c r="G168" s="8"/>
      <c r="H168" s="9">
        <v>2.5617892264598902E-2</v>
      </c>
    </row>
    <row r="169" spans="1:8" collapsed="1" x14ac:dyDescent="0.25">
      <c r="A169" s="7" t="s">
        <v>1368</v>
      </c>
      <c r="B169" s="7" t="s">
        <v>1369</v>
      </c>
      <c r="C169" s="8">
        <v>10.1676900635</v>
      </c>
      <c r="D169" s="9">
        <v>0.18187329999999999</v>
      </c>
      <c r="E169" s="8">
        <v>5.5811086360603603</v>
      </c>
      <c r="F169" s="8">
        <v>0.74146577897006305</v>
      </c>
      <c r="G169" s="8">
        <v>9.9228862489999994</v>
      </c>
      <c r="H169" s="9">
        <v>2.5576353800014502E-2</v>
      </c>
    </row>
    <row r="170" spans="1:8" collapsed="1" x14ac:dyDescent="0.25">
      <c r="A170" s="7" t="s">
        <v>1370</v>
      </c>
      <c r="B170" s="7" t="s">
        <v>1371</v>
      </c>
      <c r="C170" s="8">
        <v>16.430911030139999</v>
      </c>
      <c r="D170" s="9">
        <v>6.4750000000000002E-2</v>
      </c>
      <c r="E170" s="8">
        <v>10.45320750035</v>
      </c>
      <c r="F170" s="8">
        <v>3.1454868093948898</v>
      </c>
      <c r="G170" s="8">
        <v>34.233339680999997</v>
      </c>
      <c r="H170" s="9">
        <v>2.55283144545175E-2</v>
      </c>
    </row>
    <row r="171" spans="1:8" collapsed="1" x14ac:dyDescent="0.25">
      <c r="A171" s="7" t="s">
        <v>1372</v>
      </c>
      <c r="B171" s="7" t="s">
        <v>1373</v>
      </c>
      <c r="C171" s="8">
        <v>29.437306417369999</v>
      </c>
      <c r="D171" s="9">
        <v>0.04</v>
      </c>
      <c r="E171" s="8">
        <v>0.72577656105696797</v>
      </c>
      <c r="F171" s="8">
        <v>1.6064706753329701</v>
      </c>
      <c r="G171" s="8">
        <v>23.228251494999999</v>
      </c>
      <c r="H171" s="9">
        <v>2.5430139697714901E-2</v>
      </c>
    </row>
    <row r="172" spans="1:8" collapsed="1" x14ac:dyDescent="0.25">
      <c r="A172" s="7" t="s">
        <v>1374</v>
      </c>
      <c r="B172" s="7" t="s">
        <v>1375</v>
      </c>
      <c r="C172" s="8">
        <v>162.23092820843999</v>
      </c>
      <c r="D172" s="9">
        <v>8.7538000000000005E-2</v>
      </c>
      <c r="E172" s="8">
        <v>3.0888208910136998</v>
      </c>
      <c r="F172" s="8">
        <v>2.8186123654535602</v>
      </c>
      <c r="G172" s="8">
        <v>17.5356302705</v>
      </c>
      <c r="H172" s="9">
        <v>2.5330421188931397E-2</v>
      </c>
    </row>
    <row r="173" spans="1:8" collapsed="1" x14ac:dyDescent="0.25">
      <c r="A173" s="7" t="s">
        <v>1376</v>
      </c>
      <c r="B173" s="7" t="s">
        <v>1377</v>
      </c>
      <c r="C173" s="8">
        <v>16.176332088039999</v>
      </c>
      <c r="D173" s="9">
        <v>0.33603</v>
      </c>
      <c r="E173" s="8">
        <v>-4.4301012563158197</v>
      </c>
      <c r="F173" s="8">
        <v>5.3112900807060903</v>
      </c>
      <c r="G173" s="8">
        <v>26.373623740999999</v>
      </c>
      <c r="H173" s="9">
        <v>2.53044470754917E-2</v>
      </c>
    </row>
    <row r="174" spans="1:8" collapsed="1" x14ac:dyDescent="0.25">
      <c r="A174" s="7" t="s">
        <v>1378</v>
      </c>
      <c r="B174" s="7" t="s">
        <v>1379</v>
      </c>
      <c r="C174" s="8">
        <v>18.756380459199999</v>
      </c>
      <c r="D174" s="9">
        <v>-5.4800000000000001E-2</v>
      </c>
      <c r="E174" s="8">
        <v>10.554499715982701</v>
      </c>
      <c r="F174" s="8">
        <v>1.3096186179912299</v>
      </c>
      <c r="G174" s="8">
        <v>15.183082073</v>
      </c>
      <c r="H174" s="9">
        <v>2.5236445193506901E-2</v>
      </c>
    </row>
    <row r="175" spans="1:8" collapsed="1" x14ac:dyDescent="0.25">
      <c r="A175" s="7" t="s">
        <v>1380</v>
      </c>
      <c r="B175" s="7" t="s">
        <v>1381</v>
      </c>
      <c r="C175" s="8">
        <v>24.77007154779</v>
      </c>
      <c r="D175" s="9">
        <v>5.1862500000000006E-2</v>
      </c>
      <c r="E175" s="8">
        <v>4.2507678059945597</v>
      </c>
      <c r="F175" s="8">
        <v>39.079790961349097</v>
      </c>
      <c r="G175" s="8">
        <v>25.827917719999999</v>
      </c>
      <c r="H175" s="9">
        <v>2.5174398195008399E-2</v>
      </c>
    </row>
    <row r="176" spans="1:8" collapsed="1" x14ac:dyDescent="0.25">
      <c r="A176" s="7" t="s">
        <v>1382</v>
      </c>
      <c r="B176" s="7" t="s">
        <v>1383</v>
      </c>
      <c r="C176" s="8">
        <v>38.135682050630002</v>
      </c>
      <c r="D176" s="9">
        <v>0.25466499999999997</v>
      </c>
      <c r="E176" s="8">
        <v>-3.9161365812120601</v>
      </c>
      <c r="F176" s="8">
        <v>14.1323894908037</v>
      </c>
      <c r="G176" s="8">
        <v>29.092092288</v>
      </c>
      <c r="H176" s="9">
        <v>2.4897289493253399E-2</v>
      </c>
    </row>
    <row r="177" spans="1:8" collapsed="1" x14ac:dyDescent="0.25">
      <c r="A177" s="7" t="s">
        <v>1384</v>
      </c>
      <c r="B177" s="7" t="s">
        <v>1385</v>
      </c>
      <c r="C177" s="8">
        <v>105.33817130736</v>
      </c>
      <c r="D177" s="9">
        <v>-0.15232999999999999</v>
      </c>
      <c r="E177" s="8">
        <v>3.1702071202935</v>
      </c>
      <c r="F177" s="8">
        <v>1.7536959206832099</v>
      </c>
      <c r="G177" s="8">
        <v>10.427815923000001</v>
      </c>
      <c r="H177" s="9">
        <v>2.4687878839136198E-2</v>
      </c>
    </row>
    <row r="178" spans="1:8" collapsed="1" x14ac:dyDescent="0.25">
      <c r="A178" s="7" t="s">
        <v>1386</v>
      </c>
      <c r="B178" s="7" t="s">
        <v>1387</v>
      </c>
      <c r="C178" s="8">
        <v>27.659339288000002</v>
      </c>
      <c r="D178" s="9">
        <v>0.11470000000000001</v>
      </c>
      <c r="E178" s="8">
        <v>-9.0229899143838193</v>
      </c>
      <c r="F178" s="8">
        <v>1.1923882018718099</v>
      </c>
      <c r="G178" s="8">
        <v>13.8213956111</v>
      </c>
      <c r="H178" s="9">
        <v>2.4682257504023898E-2</v>
      </c>
    </row>
    <row r="179" spans="1:8" collapsed="1" x14ac:dyDescent="0.25">
      <c r="A179" s="7" t="s">
        <v>1388</v>
      </c>
      <c r="B179" s="7" t="s">
        <v>1389</v>
      </c>
      <c r="C179" s="8">
        <v>135.67177661752001</v>
      </c>
      <c r="D179" s="9">
        <v>4.9439999999999998E-2</v>
      </c>
      <c r="E179" s="8">
        <v>13.4843877302827</v>
      </c>
      <c r="F179" s="8">
        <v>0.95578005047737402</v>
      </c>
      <c r="G179" s="8">
        <v>11.550812145</v>
      </c>
      <c r="H179" s="9">
        <v>2.46801871607569E-2</v>
      </c>
    </row>
    <row r="180" spans="1:8" collapsed="1" x14ac:dyDescent="0.25">
      <c r="A180" s="7" t="s">
        <v>1390</v>
      </c>
      <c r="B180" s="7" t="s">
        <v>1391</v>
      </c>
      <c r="C180" s="8">
        <v>23.1765498239</v>
      </c>
      <c r="D180" s="9">
        <v>3.0499999999999999E-2</v>
      </c>
      <c r="E180" s="8">
        <v>-0.49219456362453701</v>
      </c>
      <c r="F180" s="8">
        <v>1.60967052408198</v>
      </c>
      <c r="G180" s="8">
        <v>9.6488330750000006</v>
      </c>
      <c r="H180" s="9">
        <v>2.46483636646854E-2</v>
      </c>
    </row>
    <row r="181" spans="1:8" collapsed="1" x14ac:dyDescent="0.25">
      <c r="A181" s="7" t="s">
        <v>1392</v>
      </c>
      <c r="B181" s="7" t="s">
        <v>1393</v>
      </c>
      <c r="C181" s="8">
        <v>48.512739323360002</v>
      </c>
      <c r="D181" s="9">
        <v>0.1215</v>
      </c>
      <c r="E181" s="8">
        <v>12.8836529083763</v>
      </c>
      <c r="F181" s="8">
        <v>13.378265515225999</v>
      </c>
      <c r="G181" s="8">
        <v>18.914505599999998</v>
      </c>
      <c r="H181" s="9">
        <v>2.4425574998706501E-2</v>
      </c>
    </row>
    <row r="182" spans="1:8" collapsed="1" x14ac:dyDescent="0.25">
      <c r="A182" s="7" t="s">
        <v>1394</v>
      </c>
      <c r="B182" s="7" t="s">
        <v>1395</v>
      </c>
      <c r="C182" s="8">
        <v>8.0818385267400004</v>
      </c>
      <c r="D182" s="9"/>
      <c r="E182" s="8">
        <v>-2.9687462825246098</v>
      </c>
      <c r="F182" s="8">
        <v>1.9491491070951299</v>
      </c>
      <c r="G182" s="8">
        <v>20.900007536</v>
      </c>
      <c r="H182" s="9">
        <v>2.44079497290038E-2</v>
      </c>
    </row>
    <row r="183" spans="1:8" collapsed="1" x14ac:dyDescent="0.25">
      <c r="A183" s="7" t="s">
        <v>1396</v>
      </c>
      <c r="B183" s="7" t="s">
        <v>1397</v>
      </c>
      <c r="C183" s="8">
        <v>36.352340291110004</v>
      </c>
      <c r="D183" s="9">
        <v>4.6002500000000002E-2</v>
      </c>
      <c r="E183" s="8">
        <v>3.0786019433098701</v>
      </c>
      <c r="F183" s="8">
        <v>1.4040810043045</v>
      </c>
      <c r="G183" s="8">
        <v>13.160827697</v>
      </c>
      <c r="H183" s="9">
        <v>2.4145095597092298E-2</v>
      </c>
    </row>
    <row r="184" spans="1:8" collapsed="1" x14ac:dyDescent="0.25">
      <c r="A184" s="7" t="s">
        <v>1398</v>
      </c>
      <c r="B184" s="7" t="s">
        <v>1399</v>
      </c>
      <c r="C184" s="8">
        <v>9.3016107340200005</v>
      </c>
      <c r="D184" s="9">
        <v>6.7113300000000001E-2</v>
      </c>
      <c r="E184" s="8">
        <v>7.7673630264237596</v>
      </c>
      <c r="F184" s="8">
        <v>1.1299972390486801</v>
      </c>
      <c r="G184" s="8">
        <v>13.276288205</v>
      </c>
      <c r="H184" s="9">
        <v>2.4123617086104301E-2</v>
      </c>
    </row>
    <row r="185" spans="1:8" collapsed="1" x14ac:dyDescent="0.25">
      <c r="A185" s="7" t="s">
        <v>1400</v>
      </c>
      <c r="B185" s="7" t="s">
        <v>1401</v>
      </c>
      <c r="C185" s="8">
        <v>33.050048777249998</v>
      </c>
      <c r="D185" s="9">
        <v>6.1150000000000003E-2</v>
      </c>
      <c r="E185" s="8">
        <v>4.3514240890174999E-2</v>
      </c>
      <c r="F185" s="8">
        <v>1.3464713394256</v>
      </c>
      <c r="G185" s="8">
        <v>10.302442092</v>
      </c>
      <c r="H185" s="9">
        <v>2.4019583836700699E-2</v>
      </c>
    </row>
    <row r="186" spans="1:8" collapsed="1" x14ac:dyDescent="0.25">
      <c r="A186" s="7" t="s">
        <v>1402</v>
      </c>
      <c r="B186" s="7" t="s">
        <v>1403</v>
      </c>
      <c r="C186" s="8">
        <v>63.14487533658</v>
      </c>
      <c r="D186" s="9">
        <v>0.10159499999999999</v>
      </c>
      <c r="E186" s="8">
        <v>0.445151444687575</v>
      </c>
      <c r="F186" s="8">
        <v>4.0499321334708798</v>
      </c>
      <c r="G186" s="8">
        <v>24.575329367999998</v>
      </c>
      <c r="H186" s="9">
        <v>2.3989978363316199E-2</v>
      </c>
    </row>
    <row r="187" spans="1:8" collapsed="1" x14ac:dyDescent="0.25">
      <c r="A187" s="7" t="s">
        <v>1404</v>
      </c>
      <c r="B187" s="7" t="s">
        <v>1405</v>
      </c>
      <c r="C187" s="8">
        <v>30.961346517500001</v>
      </c>
      <c r="D187" s="9">
        <v>7.7666700000000005E-2</v>
      </c>
      <c r="E187" s="8">
        <v>1.55276291694237</v>
      </c>
      <c r="F187" s="8">
        <v>21.736333053044699</v>
      </c>
      <c r="G187" s="8">
        <v>27.509748467000001</v>
      </c>
      <c r="H187" s="9">
        <v>2.39680413025418E-2</v>
      </c>
    </row>
    <row r="188" spans="1:8" collapsed="1" x14ac:dyDescent="0.25">
      <c r="A188" s="7" t="s">
        <v>1406</v>
      </c>
      <c r="B188" s="7" t="s">
        <v>1407</v>
      </c>
      <c r="C188" s="8">
        <v>22.578602799999999</v>
      </c>
      <c r="D188" s="9">
        <v>0.11176999999999999</v>
      </c>
      <c r="E188" s="8">
        <v>1.9201844261874001E-2</v>
      </c>
      <c r="F188" s="8">
        <v>3.0229026608151699</v>
      </c>
      <c r="G188" s="8">
        <v>23.477494145000001</v>
      </c>
      <c r="H188" s="9">
        <v>2.3957624479557401E-2</v>
      </c>
    </row>
    <row r="189" spans="1:8" collapsed="1" x14ac:dyDescent="0.25">
      <c r="A189" s="7" t="s">
        <v>1408</v>
      </c>
      <c r="B189" s="7" t="s">
        <v>1409</v>
      </c>
      <c r="C189" s="8">
        <v>16.484366380240001</v>
      </c>
      <c r="D189" s="9">
        <v>-0.42315330000000001</v>
      </c>
      <c r="E189" s="8">
        <v>-10.8239704038598</v>
      </c>
      <c r="F189" s="8">
        <v>2.0199768254550601</v>
      </c>
      <c r="G189" s="8">
        <v>15.703223981000001</v>
      </c>
      <c r="H189" s="9">
        <v>2.3855642364468899E-2</v>
      </c>
    </row>
    <row r="190" spans="1:8" collapsed="1" x14ac:dyDescent="0.25">
      <c r="A190" s="7" t="s">
        <v>1410</v>
      </c>
      <c r="B190" s="7" t="s">
        <v>1411</v>
      </c>
      <c r="C190" s="8">
        <v>189.86231557104</v>
      </c>
      <c r="D190" s="9">
        <v>0.1386667</v>
      </c>
      <c r="E190" s="8">
        <v>-0.75044321623416399</v>
      </c>
      <c r="F190" s="8">
        <v>19.2729857220043</v>
      </c>
      <c r="G190" s="8">
        <v>29.375222826000002</v>
      </c>
      <c r="H190" s="9">
        <v>2.3783135619700298E-2</v>
      </c>
    </row>
    <row r="191" spans="1:8" collapsed="1" x14ac:dyDescent="0.25">
      <c r="A191" s="7" t="s">
        <v>1412</v>
      </c>
      <c r="B191" s="7" t="s">
        <v>1413</v>
      </c>
      <c r="C191" s="8">
        <v>20.262683244880002</v>
      </c>
      <c r="D191" s="9">
        <v>-2.4300000000000002E-2</v>
      </c>
      <c r="E191" s="8">
        <v>2.66801381644526</v>
      </c>
      <c r="F191" s="8">
        <v>1.9041226889254499</v>
      </c>
      <c r="G191" s="8">
        <v>17.013238221000002</v>
      </c>
      <c r="H191" s="9">
        <v>2.3764477838868602E-2</v>
      </c>
    </row>
    <row r="192" spans="1:8" collapsed="1" x14ac:dyDescent="0.25">
      <c r="A192" s="7" t="s">
        <v>1414</v>
      </c>
      <c r="B192" s="7" t="s">
        <v>1415</v>
      </c>
      <c r="C192" s="8">
        <v>69.302099986350001</v>
      </c>
      <c r="D192" s="9">
        <v>7.2750000000000009E-2</v>
      </c>
      <c r="E192" s="8">
        <v>1.0192977518978199</v>
      </c>
      <c r="F192" s="8">
        <v>-234.18807428057801</v>
      </c>
      <c r="G192" s="8">
        <v>27.951502017999999</v>
      </c>
      <c r="H192" s="9">
        <v>2.3482859976566697E-2</v>
      </c>
    </row>
    <row r="193" spans="1:8" collapsed="1" x14ac:dyDescent="0.25">
      <c r="A193" s="7" t="s">
        <v>1416</v>
      </c>
      <c r="B193" s="7" t="s">
        <v>1417</v>
      </c>
      <c r="C193" s="8">
        <v>13.11064448788</v>
      </c>
      <c r="D193" s="9">
        <v>5.6415E-2</v>
      </c>
      <c r="E193" s="8">
        <v>-0.70867390557714005</v>
      </c>
      <c r="F193" s="8">
        <v>7.7808909287080104</v>
      </c>
      <c r="G193" s="8">
        <v>19.737701839</v>
      </c>
      <c r="H193" s="9">
        <v>2.3478292943678501E-2</v>
      </c>
    </row>
    <row r="194" spans="1:8" collapsed="1" x14ac:dyDescent="0.25">
      <c r="A194" s="7" t="s">
        <v>1418</v>
      </c>
      <c r="B194" s="7" t="s">
        <v>1419</v>
      </c>
      <c r="C194" s="8">
        <v>64.826514655409994</v>
      </c>
      <c r="D194" s="9">
        <v>3.3235000000000001E-2</v>
      </c>
      <c r="E194" s="8">
        <v>-4.31755801495125</v>
      </c>
      <c r="F194" s="8">
        <v>13.896206387908199</v>
      </c>
      <c r="G194" s="8">
        <v>22.174985575000001</v>
      </c>
      <c r="H194" s="9">
        <v>2.3432813897450101E-2</v>
      </c>
    </row>
    <row r="195" spans="1:8" collapsed="1" x14ac:dyDescent="0.25">
      <c r="A195" s="7" t="s">
        <v>1420</v>
      </c>
      <c r="B195" s="7" t="s">
        <v>1421</v>
      </c>
      <c r="C195" s="8">
        <v>30.364591611240002</v>
      </c>
      <c r="D195" s="9">
        <v>3.4849999999999999E-2</v>
      </c>
      <c r="E195" s="8">
        <v>3.14520217200061</v>
      </c>
      <c r="F195" s="8">
        <v>2.1174142414327801</v>
      </c>
      <c r="G195" s="8">
        <v>10.434289697000001</v>
      </c>
      <c r="H195" s="9">
        <v>2.2970191709879902E-2</v>
      </c>
    </row>
    <row r="196" spans="1:8" collapsed="1" x14ac:dyDescent="0.25">
      <c r="A196" s="7" t="s">
        <v>1422</v>
      </c>
      <c r="B196" s="7" t="s">
        <v>1423</v>
      </c>
      <c r="C196" s="8">
        <v>294.11656736139003</v>
      </c>
      <c r="D196" s="9">
        <v>8.4055000000000005E-2</v>
      </c>
      <c r="E196" s="8">
        <v>5.6167476630763398</v>
      </c>
      <c r="F196" s="8">
        <v>-23.129058548626901</v>
      </c>
      <c r="G196" s="8">
        <v>22.558565384000001</v>
      </c>
      <c r="H196" s="9">
        <v>2.28472399201647E-2</v>
      </c>
    </row>
    <row r="197" spans="1:8" collapsed="1" x14ac:dyDescent="0.25">
      <c r="A197" s="7" t="s">
        <v>1424</v>
      </c>
      <c r="B197" s="7" t="s">
        <v>1425</v>
      </c>
      <c r="C197" s="8">
        <v>61.980937638299999</v>
      </c>
      <c r="D197" s="9">
        <v>2.4249999999999997E-2</v>
      </c>
      <c r="E197" s="8">
        <v>-16.7682331524651</v>
      </c>
      <c r="F197" s="8">
        <v>0.865429892195971</v>
      </c>
      <c r="G197" s="8"/>
      <c r="H197" s="9">
        <v>2.2785408739981697E-2</v>
      </c>
    </row>
    <row r="198" spans="1:8" collapsed="1" x14ac:dyDescent="0.25">
      <c r="A198" s="7" t="s">
        <v>1426</v>
      </c>
      <c r="B198" s="7" t="s">
        <v>1427</v>
      </c>
      <c r="C198" s="8">
        <v>132.60001189182</v>
      </c>
      <c r="D198" s="9">
        <v>1.2766699999999999E-2</v>
      </c>
      <c r="E198" s="8">
        <v>1.0209899865096801</v>
      </c>
      <c r="F198" s="8">
        <v>0.71759114848124705</v>
      </c>
      <c r="G198" s="8">
        <v>15.349422609499999</v>
      </c>
      <c r="H198" s="9">
        <v>2.27315297115681E-2</v>
      </c>
    </row>
    <row r="199" spans="1:8" collapsed="1" x14ac:dyDescent="0.25">
      <c r="A199" s="7" t="s">
        <v>1428</v>
      </c>
      <c r="B199" s="7" t="s">
        <v>1429</v>
      </c>
      <c r="C199" s="8">
        <v>405.69130892914001</v>
      </c>
      <c r="D199" s="9">
        <v>6.9315000000000002E-2</v>
      </c>
      <c r="E199" s="8">
        <v>2.3954706456693402</v>
      </c>
      <c r="F199" s="8">
        <v>3.8142358966121002</v>
      </c>
      <c r="G199" s="8">
        <v>22.865115532000001</v>
      </c>
      <c r="H199" s="9">
        <v>2.2612309410893202E-2</v>
      </c>
    </row>
    <row r="200" spans="1:8" collapsed="1" x14ac:dyDescent="0.25">
      <c r="A200" s="7" t="s">
        <v>1430</v>
      </c>
      <c r="B200" s="7" t="s">
        <v>1431</v>
      </c>
      <c r="C200" s="8">
        <v>8.40138912918</v>
      </c>
      <c r="D200" s="9"/>
      <c r="E200" s="8">
        <v>12.228785738037599</v>
      </c>
      <c r="F200" s="8">
        <v>1.22695758443225</v>
      </c>
      <c r="G200" s="8">
        <v>16.280392880000001</v>
      </c>
      <c r="H200" s="9">
        <v>2.2562944532136302E-2</v>
      </c>
    </row>
    <row r="201" spans="1:8" collapsed="1" x14ac:dyDescent="0.25">
      <c r="A201" s="7" t="s">
        <v>1432</v>
      </c>
      <c r="B201" s="7" t="s">
        <v>1433</v>
      </c>
      <c r="C201" s="8">
        <v>18.157508031780001</v>
      </c>
      <c r="D201" s="9">
        <v>0.15504499999999999</v>
      </c>
      <c r="E201" s="8">
        <v>-14.968775620323999</v>
      </c>
      <c r="F201" s="8">
        <v>3.2066778963317701</v>
      </c>
      <c r="G201" s="8"/>
      <c r="H201" s="9">
        <v>2.2550866241457503E-2</v>
      </c>
    </row>
    <row r="202" spans="1:8" collapsed="1" x14ac:dyDescent="0.25">
      <c r="A202" s="7" t="s">
        <v>1434</v>
      </c>
      <c r="B202" s="7" t="s">
        <v>1435</v>
      </c>
      <c r="C202" s="8">
        <v>18.869680707099999</v>
      </c>
      <c r="D202" s="9">
        <v>4.4999999999999999E-4</v>
      </c>
      <c r="E202" s="8">
        <v>3.1631536116977901</v>
      </c>
      <c r="F202" s="8">
        <v>1.14035364482002</v>
      </c>
      <c r="G202" s="8">
        <v>30.733648605999999</v>
      </c>
      <c r="H202" s="9">
        <v>2.2487576552733798E-2</v>
      </c>
    </row>
    <row r="203" spans="1:8" collapsed="1" x14ac:dyDescent="0.25">
      <c r="A203" s="7" t="s">
        <v>1436</v>
      </c>
      <c r="B203" s="7" t="s">
        <v>1437</v>
      </c>
      <c r="C203" s="8">
        <v>40.602742585100003</v>
      </c>
      <c r="D203" s="9">
        <v>8.1900000000000001E-2</v>
      </c>
      <c r="E203" s="8">
        <v>9.0952273660729297</v>
      </c>
      <c r="F203" s="8">
        <v>1.1128021995098201</v>
      </c>
      <c r="G203" s="8"/>
      <c r="H203" s="9">
        <v>2.2374013001121601E-2</v>
      </c>
    </row>
    <row r="204" spans="1:8" collapsed="1" x14ac:dyDescent="0.25">
      <c r="A204" s="7" t="s">
        <v>1438</v>
      </c>
      <c r="B204" s="7" t="s">
        <v>1439</v>
      </c>
      <c r="C204" s="8">
        <v>145.07048925719999</v>
      </c>
      <c r="D204" s="9">
        <v>8.9305000000000009E-2</v>
      </c>
      <c r="E204" s="8">
        <v>-2.94575655148904</v>
      </c>
      <c r="F204" s="8">
        <v>5.4311361624379604</v>
      </c>
      <c r="G204" s="8">
        <v>15.792299675000001</v>
      </c>
      <c r="H204" s="9">
        <v>2.23606604498723E-2</v>
      </c>
    </row>
    <row r="205" spans="1:8" collapsed="1" x14ac:dyDescent="0.25">
      <c r="A205" s="7" t="s">
        <v>1440</v>
      </c>
      <c r="B205" s="7" t="s">
        <v>1441</v>
      </c>
      <c r="C205" s="8">
        <v>11.29405801553</v>
      </c>
      <c r="D205" s="9">
        <v>-2.496E-2</v>
      </c>
      <c r="E205" s="8">
        <v>-2.9193113875149899</v>
      </c>
      <c r="F205" s="8">
        <v>1.29072762264633</v>
      </c>
      <c r="G205" s="8">
        <v>16.603110051000002</v>
      </c>
      <c r="H205" s="9">
        <v>2.2341489304909298E-2</v>
      </c>
    </row>
    <row r="206" spans="1:8" collapsed="1" x14ac:dyDescent="0.25">
      <c r="A206" s="7" t="s">
        <v>1442</v>
      </c>
      <c r="B206" s="7" t="s">
        <v>1443</v>
      </c>
      <c r="C206" s="8">
        <v>69.459291558019999</v>
      </c>
      <c r="D206" s="9">
        <v>0.11070000000000001</v>
      </c>
      <c r="E206" s="8">
        <v>3.17800528330174</v>
      </c>
      <c r="F206" s="8">
        <v>12.1289739996155</v>
      </c>
      <c r="G206" s="8">
        <v>28.675029715000001</v>
      </c>
      <c r="H206" s="9">
        <v>2.2243903853871098E-2</v>
      </c>
    </row>
    <row r="207" spans="1:8" collapsed="1" x14ac:dyDescent="0.25">
      <c r="A207" s="7" t="s">
        <v>1444</v>
      </c>
      <c r="B207" s="7" t="s">
        <v>1445</v>
      </c>
      <c r="C207" s="8">
        <v>11.35337927008</v>
      </c>
      <c r="D207" s="9">
        <v>6.766670000000001E-2</v>
      </c>
      <c r="E207" s="8">
        <v>-2.54135499205583</v>
      </c>
      <c r="F207" s="8">
        <v>2.1812957071615098</v>
      </c>
      <c r="G207" s="8">
        <v>21.201072681500001</v>
      </c>
      <c r="H207" s="9">
        <v>2.2160842285871996E-2</v>
      </c>
    </row>
    <row r="208" spans="1:8" collapsed="1" x14ac:dyDescent="0.25">
      <c r="A208" s="7" t="s">
        <v>1446</v>
      </c>
      <c r="B208" s="7" t="s">
        <v>1447</v>
      </c>
      <c r="C208" s="8">
        <v>59.31710568546</v>
      </c>
      <c r="D208" s="9">
        <v>0.11470000000000001</v>
      </c>
      <c r="E208" s="8">
        <v>-2.4918747746122998</v>
      </c>
      <c r="F208" s="8">
        <v>3.5645214777868399</v>
      </c>
      <c r="G208" s="8">
        <v>29.3955523132</v>
      </c>
      <c r="H208" s="9">
        <v>2.21288514947162E-2</v>
      </c>
    </row>
    <row r="209" spans="1:8" collapsed="1" x14ac:dyDescent="0.25">
      <c r="A209" s="7" t="s">
        <v>1448</v>
      </c>
      <c r="B209" s="7" t="s">
        <v>1449</v>
      </c>
      <c r="C209" s="8">
        <v>9.3503846457899993</v>
      </c>
      <c r="D209" s="9">
        <v>0.1</v>
      </c>
      <c r="E209" s="8">
        <v>-2.1036826639819699</v>
      </c>
      <c r="F209" s="8">
        <v>2.9866642484221702</v>
      </c>
      <c r="G209" s="8">
        <v>16.25552682</v>
      </c>
      <c r="H209" s="9">
        <v>2.2096286342778302E-2</v>
      </c>
    </row>
    <row r="210" spans="1:8" collapsed="1" x14ac:dyDescent="0.25">
      <c r="A210" s="7" t="s">
        <v>1450</v>
      </c>
      <c r="B210" s="7" t="s">
        <v>1451</v>
      </c>
      <c r="C210" s="8">
        <v>118.95205013706</v>
      </c>
      <c r="D210" s="9"/>
      <c r="E210" s="8">
        <v>-13.5770350607552</v>
      </c>
      <c r="F210" s="8">
        <v>192.307196179014</v>
      </c>
      <c r="G210" s="8">
        <v>27.117597258</v>
      </c>
      <c r="H210" s="9">
        <v>2.18966846993328E-2</v>
      </c>
    </row>
    <row r="211" spans="1:8" collapsed="1" x14ac:dyDescent="0.25">
      <c r="A211" s="7" t="s">
        <v>1452</v>
      </c>
      <c r="B211" s="7" t="s">
        <v>1453</v>
      </c>
      <c r="C211" s="8">
        <v>43.9440453295</v>
      </c>
      <c r="D211" s="9">
        <v>2.7853300000000001E-2</v>
      </c>
      <c r="E211" s="8">
        <v>5.2139499660767799</v>
      </c>
      <c r="F211" s="8">
        <v>4.3111437213146999</v>
      </c>
      <c r="G211" s="8">
        <v>16.839492320000002</v>
      </c>
      <c r="H211" s="9">
        <v>2.1697540826413401E-2</v>
      </c>
    </row>
    <row r="212" spans="1:8" collapsed="1" x14ac:dyDescent="0.25">
      <c r="A212" s="7" t="s">
        <v>1454</v>
      </c>
      <c r="B212" s="7" t="s">
        <v>1455</v>
      </c>
      <c r="C212" s="8">
        <v>48.603938371940004</v>
      </c>
      <c r="D212" s="9">
        <v>4.3799999999999999E-2</v>
      </c>
      <c r="E212" s="8">
        <v>1.0060032035601201</v>
      </c>
      <c r="F212" s="8">
        <v>6.3408542686666598</v>
      </c>
      <c r="G212" s="8">
        <v>24.220717607000001</v>
      </c>
      <c r="H212" s="9">
        <v>2.1572505450992197E-2</v>
      </c>
    </row>
    <row r="213" spans="1:8" collapsed="1" x14ac:dyDescent="0.25">
      <c r="A213" s="7" t="s">
        <v>1456</v>
      </c>
      <c r="B213" s="7" t="s">
        <v>1457</v>
      </c>
      <c r="C213" s="8">
        <v>12.86885369572</v>
      </c>
      <c r="D213" s="9">
        <v>1.78E-2</v>
      </c>
      <c r="E213" s="8">
        <v>11.3901420726664</v>
      </c>
      <c r="F213" s="8">
        <v>4.4695060560761597</v>
      </c>
      <c r="G213" s="8">
        <v>30.10597014</v>
      </c>
      <c r="H213" s="9">
        <v>2.14663633693397E-2</v>
      </c>
    </row>
    <row r="214" spans="1:8" collapsed="1" x14ac:dyDescent="0.25">
      <c r="A214" s="7" t="s">
        <v>1458</v>
      </c>
      <c r="B214" s="7" t="s">
        <v>1459</v>
      </c>
      <c r="C214" s="8">
        <v>159.24762016618999</v>
      </c>
      <c r="D214" s="9">
        <v>0.10326</v>
      </c>
      <c r="E214" s="8">
        <v>-2.1044084174790001</v>
      </c>
      <c r="F214" s="8">
        <v>2.43751463252817</v>
      </c>
      <c r="G214" s="8">
        <v>29.462809521000001</v>
      </c>
      <c r="H214" s="9">
        <v>2.1456279109476499E-2</v>
      </c>
    </row>
    <row r="215" spans="1:8" collapsed="1" x14ac:dyDescent="0.25">
      <c r="A215" s="7" t="s">
        <v>1460</v>
      </c>
      <c r="B215" s="7" t="s">
        <v>1461</v>
      </c>
      <c r="C215" s="8">
        <v>70.124923676479995</v>
      </c>
      <c r="D215" s="9">
        <v>6.59333E-2</v>
      </c>
      <c r="E215" s="8">
        <v>3.5365012364638702</v>
      </c>
      <c r="F215" s="8">
        <v>1.23589579863706</v>
      </c>
      <c r="G215" s="8">
        <v>15.495544524</v>
      </c>
      <c r="H215" s="9">
        <v>2.1456106268091402E-2</v>
      </c>
    </row>
    <row r="216" spans="1:8" collapsed="1" x14ac:dyDescent="0.25">
      <c r="A216" s="7" t="s">
        <v>1462</v>
      </c>
      <c r="B216" s="7" t="s">
        <v>1463</v>
      </c>
      <c r="C216" s="8">
        <v>18.086405057490001</v>
      </c>
      <c r="D216" s="9">
        <v>3.7949999999999998E-2</v>
      </c>
      <c r="E216" s="8">
        <v>-4.3164650597970704</v>
      </c>
      <c r="F216" s="8">
        <v>3.7022207608068101</v>
      </c>
      <c r="G216" s="8">
        <v>16.998473599</v>
      </c>
      <c r="H216" s="9">
        <v>2.1450319214519703E-2</v>
      </c>
    </row>
    <row r="217" spans="1:8" collapsed="1" x14ac:dyDescent="0.25">
      <c r="A217" s="7" t="s">
        <v>1464</v>
      </c>
      <c r="B217" s="7" t="s">
        <v>1465</v>
      </c>
      <c r="C217" s="8">
        <v>30.325631238</v>
      </c>
      <c r="D217" s="9">
        <v>0.11546670000000001</v>
      </c>
      <c r="E217" s="8">
        <v>-0.67888921387850798</v>
      </c>
      <c r="F217" s="8">
        <v>17.427882672245602</v>
      </c>
      <c r="G217" s="8">
        <v>28.434956034900001</v>
      </c>
      <c r="H217" s="9">
        <v>2.1401143272091701E-2</v>
      </c>
    </row>
    <row r="218" spans="1:8" collapsed="1" x14ac:dyDescent="0.25">
      <c r="A218" s="7" t="s">
        <v>1466</v>
      </c>
      <c r="B218" s="7" t="s">
        <v>1467</v>
      </c>
      <c r="C218" s="8">
        <v>8.09069198135</v>
      </c>
      <c r="D218" s="9"/>
      <c r="E218" s="8">
        <v>-7.4831295178286901</v>
      </c>
      <c r="F218" s="8">
        <v>1.0253092143115601</v>
      </c>
      <c r="G218" s="8"/>
      <c r="H218" s="9">
        <v>2.13582892008072E-2</v>
      </c>
    </row>
    <row r="219" spans="1:8" collapsed="1" x14ac:dyDescent="0.25">
      <c r="A219" s="7" t="s">
        <v>1468</v>
      </c>
      <c r="B219" s="7" t="s">
        <v>1469</v>
      </c>
      <c r="C219" s="8">
        <v>100.12534839</v>
      </c>
      <c r="D219" s="9">
        <v>-2.7523300000000001E-2</v>
      </c>
      <c r="E219" s="8">
        <v>-10.9226749550227</v>
      </c>
      <c r="F219" s="8">
        <v>2.5327593455619599</v>
      </c>
      <c r="G219" s="8"/>
      <c r="H219" s="9">
        <v>2.11314650236234E-2</v>
      </c>
    </row>
    <row r="220" spans="1:8" collapsed="1" x14ac:dyDescent="0.25">
      <c r="A220" s="7" t="s">
        <v>1470</v>
      </c>
      <c r="B220" s="7" t="s">
        <v>1471</v>
      </c>
      <c r="C220" s="8">
        <v>145.08054939167999</v>
      </c>
      <c r="D220" s="9">
        <v>2.4837500000000002E-2</v>
      </c>
      <c r="E220" s="8">
        <v>-6.7330334218176304</v>
      </c>
      <c r="F220" s="8">
        <v>5.7328598152501504</v>
      </c>
      <c r="G220" s="8">
        <v>21.029879339000001</v>
      </c>
      <c r="H220" s="9">
        <v>2.10675559278884E-2</v>
      </c>
    </row>
    <row r="221" spans="1:8" collapsed="1" x14ac:dyDescent="0.25">
      <c r="A221" s="7" t="s">
        <v>1472</v>
      </c>
      <c r="B221" s="7" t="s">
        <v>1473</v>
      </c>
      <c r="C221" s="8">
        <v>7.3175182469999998</v>
      </c>
      <c r="D221" s="9"/>
      <c r="E221" s="8">
        <v>0.18595428940997299</v>
      </c>
      <c r="F221" s="8">
        <v>5.9300025041018802</v>
      </c>
      <c r="G221" s="8">
        <v>17.929253952</v>
      </c>
      <c r="H221" s="9">
        <v>2.1024938111809402E-2</v>
      </c>
    </row>
    <row r="222" spans="1:8" collapsed="1" x14ac:dyDescent="0.25">
      <c r="A222" s="7" t="s">
        <v>1474</v>
      </c>
      <c r="B222" s="7" t="s">
        <v>1475</v>
      </c>
      <c r="C222" s="8">
        <v>15.493266348420001</v>
      </c>
      <c r="D222" s="9">
        <v>5.9000000000000004E-2</v>
      </c>
      <c r="E222" s="8">
        <v>-5.4237262960892298</v>
      </c>
      <c r="F222" s="8">
        <v>4.5890271849954303</v>
      </c>
      <c r="G222" s="8">
        <v>15.532226271000001</v>
      </c>
      <c r="H222" s="9">
        <v>2.0947091002906499E-2</v>
      </c>
    </row>
    <row r="223" spans="1:8" collapsed="1" x14ac:dyDescent="0.25">
      <c r="A223" s="7" t="s">
        <v>1476</v>
      </c>
      <c r="B223" s="7" t="s">
        <v>1477</v>
      </c>
      <c r="C223" s="8">
        <v>63.455696845920002</v>
      </c>
      <c r="D223" s="9">
        <v>7.4573299999999995E-2</v>
      </c>
      <c r="E223" s="8">
        <v>-2.3176406440290398</v>
      </c>
      <c r="F223" s="8">
        <v>2.8824411910729602</v>
      </c>
      <c r="G223" s="8">
        <v>13.878640181</v>
      </c>
      <c r="H223" s="9">
        <v>2.0865173827105499E-2</v>
      </c>
    </row>
    <row r="224" spans="1:8" collapsed="1" x14ac:dyDescent="0.25">
      <c r="A224" s="7" t="s">
        <v>1478</v>
      </c>
      <c r="B224" s="7" t="s">
        <v>1479</v>
      </c>
      <c r="C224" s="8">
        <v>42.877360532639997</v>
      </c>
      <c r="D224" s="9">
        <v>0.11</v>
      </c>
      <c r="E224" s="8">
        <v>-4.3803604854204101</v>
      </c>
      <c r="F224" s="8">
        <v>3.06500208174065</v>
      </c>
      <c r="G224" s="8">
        <v>19.1524178769</v>
      </c>
      <c r="H224" s="9">
        <v>2.0632359860985199E-2</v>
      </c>
    </row>
    <row r="225" spans="1:8" collapsed="1" x14ac:dyDescent="0.25">
      <c r="A225" s="7" t="s">
        <v>1480</v>
      </c>
      <c r="B225" s="7" t="s">
        <v>1481</v>
      </c>
      <c r="C225" s="8">
        <v>30.173665928950001</v>
      </c>
      <c r="D225" s="9">
        <v>8.2699999999999996E-2</v>
      </c>
      <c r="E225" s="8">
        <v>0.46516654433863502</v>
      </c>
      <c r="F225" s="8">
        <v>2.9744404374601499</v>
      </c>
      <c r="G225" s="8">
        <v>23.307281928999998</v>
      </c>
      <c r="H225" s="9">
        <v>2.06304574980943E-2</v>
      </c>
    </row>
    <row r="226" spans="1:8" collapsed="1" x14ac:dyDescent="0.25">
      <c r="A226" s="7" t="s">
        <v>1482</v>
      </c>
      <c r="B226" s="7" t="s">
        <v>1483</v>
      </c>
      <c r="C226" s="8">
        <v>21.171509044499999</v>
      </c>
      <c r="D226" s="9">
        <v>5.7950000000000002E-2</v>
      </c>
      <c r="E226" s="8">
        <v>2.6261382536273601</v>
      </c>
      <c r="F226" s="8">
        <v>8.0948976117771103</v>
      </c>
      <c r="G226" s="8">
        <v>21.209564225000001</v>
      </c>
      <c r="H226" s="9">
        <v>2.04916839586737E-2</v>
      </c>
    </row>
    <row r="227" spans="1:8" collapsed="1" x14ac:dyDescent="0.25">
      <c r="A227" s="7" t="s">
        <v>1484</v>
      </c>
      <c r="B227" s="7" t="s">
        <v>1485</v>
      </c>
      <c r="C227" s="8">
        <v>11.560492416340001</v>
      </c>
      <c r="D227" s="9">
        <v>-1.099E-2</v>
      </c>
      <c r="E227" s="8">
        <v>-16.5709105446861</v>
      </c>
      <c r="F227" s="8">
        <v>-7.2601950948817704</v>
      </c>
      <c r="G227" s="8">
        <v>31.093359739</v>
      </c>
      <c r="H227" s="9">
        <v>2.03126849865756E-2</v>
      </c>
    </row>
    <row r="228" spans="1:8" collapsed="1" x14ac:dyDescent="0.25">
      <c r="A228" s="7" t="s">
        <v>1486</v>
      </c>
      <c r="B228" s="7" t="s">
        <v>1487</v>
      </c>
      <c r="C228" s="8">
        <v>15.52579581729</v>
      </c>
      <c r="D228" s="9">
        <v>0.1193867</v>
      </c>
      <c r="E228" s="8">
        <v>5.3665401176807404</v>
      </c>
      <c r="F228" s="8">
        <v>3.0594995775895502</v>
      </c>
      <c r="G228" s="8">
        <v>18.852711914</v>
      </c>
      <c r="H228" s="9">
        <v>2.0277011341436699E-2</v>
      </c>
    </row>
    <row r="229" spans="1:8" collapsed="1" x14ac:dyDescent="0.25">
      <c r="A229" s="7" t="s">
        <v>1488</v>
      </c>
      <c r="B229" s="7" t="s">
        <v>1489</v>
      </c>
      <c r="C229" s="8">
        <v>92.751152266559998</v>
      </c>
      <c r="D229" s="9">
        <v>0.24312600000000001</v>
      </c>
      <c r="E229" s="8">
        <v>0.84511097826545101</v>
      </c>
      <c r="F229" s="8">
        <v>4.6179368649472101</v>
      </c>
      <c r="G229" s="8">
        <v>20.1438668865</v>
      </c>
      <c r="H229" s="9">
        <v>2.0272210634422499E-2</v>
      </c>
    </row>
    <row r="230" spans="1:8" collapsed="1" x14ac:dyDescent="0.25">
      <c r="A230" s="7" t="s">
        <v>1490</v>
      </c>
      <c r="B230" s="7" t="s">
        <v>1491</v>
      </c>
      <c r="C230" s="8">
        <v>81.719500277820003</v>
      </c>
      <c r="D230" s="9">
        <v>6.5333299999999997E-2</v>
      </c>
      <c r="E230" s="8">
        <v>0.101232094974124</v>
      </c>
      <c r="F230" s="8">
        <v>2.6460776984818799</v>
      </c>
      <c r="G230" s="8">
        <v>18.529035458999999</v>
      </c>
      <c r="H230" s="9">
        <v>2.0237034262295398E-2</v>
      </c>
    </row>
    <row r="231" spans="1:8" collapsed="1" x14ac:dyDescent="0.25">
      <c r="A231" s="7" t="s">
        <v>1492</v>
      </c>
      <c r="B231" s="7" t="s">
        <v>1493</v>
      </c>
      <c r="C231" s="8">
        <v>16.979166324160001</v>
      </c>
      <c r="D231" s="9">
        <v>9.7243300000000005E-2</v>
      </c>
      <c r="E231" s="8">
        <v>2.0475078444392798</v>
      </c>
      <c r="F231" s="8">
        <v>2.61086557967502</v>
      </c>
      <c r="G231" s="8">
        <v>17.077801013999999</v>
      </c>
      <c r="H231" s="9">
        <v>2.0046499963854401E-2</v>
      </c>
    </row>
    <row r="232" spans="1:8" collapsed="1" x14ac:dyDescent="0.25">
      <c r="A232" s="7" t="s">
        <v>1494</v>
      </c>
      <c r="B232" s="7" t="s">
        <v>1495</v>
      </c>
      <c r="C232" s="8">
        <v>7.8403868399999999</v>
      </c>
      <c r="D232" s="9">
        <v>1.3000000000000001E-2</v>
      </c>
      <c r="E232" s="8">
        <v>-6.7820583188194501</v>
      </c>
      <c r="F232" s="8">
        <v>2.38247848390156</v>
      </c>
      <c r="G232" s="8">
        <v>31.234889439</v>
      </c>
      <c r="H232" s="9">
        <v>2.0018725727663601E-2</v>
      </c>
    </row>
    <row r="233" spans="1:8" collapsed="1" x14ac:dyDescent="0.25">
      <c r="A233" s="7" t="s">
        <v>1496</v>
      </c>
      <c r="B233" s="7" t="s">
        <v>1497</v>
      </c>
      <c r="C233" s="8">
        <v>283.48637827238002</v>
      </c>
      <c r="D233" s="9">
        <v>2.6050000000000001E-3</v>
      </c>
      <c r="E233" s="8">
        <v>-0.42898008681586702</v>
      </c>
      <c r="F233" s="8">
        <v>0.90548326455456996</v>
      </c>
      <c r="G233" s="8">
        <v>13.791674610199999</v>
      </c>
      <c r="H233" s="9">
        <v>1.99333231853638E-2</v>
      </c>
    </row>
    <row r="234" spans="1:8" collapsed="1" x14ac:dyDescent="0.25">
      <c r="A234" s="7" t="s">
        <v>1498</v>
      </c>
      <c r="B234" s="7" t="s">
        <v>1499</v>
      </c>
      <c r="C234" s="8">
        <v>9.72460452262</v>
      </c>
      <c r="D234" s="9">
        <v>6.6000000000000003E-2</v>
      </c>
      <c r="E234" s="8">
        <v>-15.2512440189151</v>
      </c>
      <c r="F234" s="8">
        <v>2.6968896811694698</v>
      </c>
      <c r="G234" s="8">
        <v>19.992082455999999</v>
      </c>
      <c r="H234" s="9">
        <v>1.9892211718489802E-2</v>
      </c>
    </row>
    <row r="235" spans="1:8" collapsed="1" x14ac:dyDescent="0.25">
      <c r="A235" s="7" t="s">
        <v>1500</v>
      </c>
      <c r="B235" s="7" t="s">
        <v>1501</v>
      </c>
      <c r="C235" s="8">
        <v>13.32764944394</v>
      </c>
      <c r="D235" s="9">
        <v>8.9329999999999993E-2</v>
      </c>
      <c r="E235" s="8">
        <v>-0.46048156242847199</v>
      </c>
      <c r="F235" s="8">
        <v>8.3049985815735194</v>
      </c>
      <c r="G235" s="8">
        <v>25.357371690000001</v>
      </c>
      <c r="H235" s="9">
        <v>1.9891930639179701E-2</v>
      </c>
    </row>
    <row r="236" spans="1:8" collapsed="1" x14ac:dyDescent="0.25">
      <c r="A236" s="7" t="s">
        <v>1502</v>
      </c>
      <c r="B236" s="7" t="s">
        <v>1503</v>
      </c>
      <c r="C236" s="8">
        <v>36.856774124289998</v>
      </c>
      <c r="D236" s="9">
        <v>6.3550000000000009E-2</v>
      </c>
      <c r="E236" s="8">
        <v>-1.9571369179136</v>
      </c>
      <c r="F236" s="8">
        <v>2.94139319499642</v>
      </c>
      <c r="G236" s="8">
        <v>14.169641948000001</v>
      </c>
      <c r="H236" s="9">
        <v>1.9768286489414498E-2</v>
      </c>
    </row>
    <row r="237" spans="1:8" collapsed="1" x14ac:dyDescent="0.25">
      <c r="A237" s="7" t="s">
        <v>1504</v>
      </c>
      <c r="B237" s="7" t="s">
        <v>1505</v>
      </c>
      <c r="C237" s="8">
        <v>25.5964881572</v>
      </c>
      <c r="D237" s="9">
        <v>8.0350000000000005E-2</v>
      </c>
      <c r="E237" s="8">
        <v>1.69445978303206</v>
      </c>
      <c r="F237" s="8">
        <v>3.37830107226659</v>
      </c>
      <c r="G237" s="8">
        <v>13.041557251</v>
      </c>
      <c r="H237" s="9">
        <v>1.94139689233221E-2</v>
      </c>
    </row>
    <row r="238" spans="1:8" collapsed="1" x14ac:dyDescent="0.25">
      <c r="A238" s="7" t="s">
        <v>1506</v>
      </c>
      <c r="B238" s="7" t="s">
        <v>1507</v>
      </c>
      <c r="C238" s="8">
        <v>96.340993516799998</v>
      </c>
      <c r="D238" s="9">
        <v>0.15579999999999999</v>
      </c>
      <c r="E238" s="8">
        <v>4.0061947993526701</v>
      </c>
      <c r="F238" s="8">
        <v>14.184188152430201</v>
      </c>
      <c r="G238" s="8">
        <v>56.151374629000003</v>
      </c>
      <c r="H238" s="9">
        <v>1.93770819516693E-2</v>
      </c>
    </row>
    <row r="239" spans="1:8" collapsed="1" x14ac:dyDescent="0.25">
      <c r="A239" s="7" t="s">
        <v>1508</v>
      </c>
      <c r="B239" s="7" t="s">
        <v>1509</v>
      </c>
      <c r="C239" s="8">
        <v>33.529581227020003</v>
      </c>
      <c r="D239" s="9">
        <v>6.2179999999999999E-2</v>
      </c>
      <c r="E239" s="8">
        <v>2.67388919456892</v>
      </c>
      <c r="F239" s="8">
        <v>1.36948228090975</v>
      </c>
      <c r="G239" s="8">
        <v>11.240027698</v>
      </c>
      <c r="H239" s="9">
        <v>1.9351996011286701E-2</v>
      </c>
    </row>
    <row r="240" spans="1:8" collapsed="1" x14ac:dyDescent="0.25">
      <c r="A240" s="7" t="s">
        <v>1510</v>
      </c>
      <c r="B240" s="7" t="s">
        <v>1511</v>
      </c>
      <c r="C240" s="8">
        <v>199.51474317316999</v>
      </c>
      <c r="D240" s="9">
        <v>0.13277329999999998</v>
      </c>
      <c r="E240" s="8">
        <v>3.3370533023842301</v>
      </c>
      <c r="F240" s="8">
        <v>3.98313940975877</v>
      </c>
      <c r="G240" s="8">
        <v>39.617970515000003</v>
      </c>
      <c r="H240" s="9">
        <v>1.9306896256662001E-2</v>
      </c>
    </row>
    <row r="241" spans="1:8" collapsed="1" x14ac:dyDescent="0.25">
      <c r="A241" s="7" t="s">
        <v>1512</v>
      </c>
      <c r="B241" s="7" t="s">
        <v>1513</v>
      </c>
      <c r="C241" s="8">
        <v>19.081791127359999</v>
      </c>
      <c r="D241" s="9"/>
      <c r="E241" s="8">
        <v>-3.3200086727808702</v>
      </c>
      <c r="F241" s="8">
        <v>1.5412530419022601</v>
      </c>
      <c r="G241" s="8"/>
      <c r="H241" s="9">
        <v>1.9234640656870201E-2</v>
      </c>
    </row>
    <row r="242" spans="1:8" collapsed="1" x14ac:dyDescent="0.25">
      <c r="A242" s="7" t="s">
        <v>1514</v>
      </c>
      <c r="B242" s="7" t="s">
        <v>1515</v>
      </c>
      <c r="C242" s="8">
        <v>223.48165950597499</v>
      </c>
      <c r="D242" s="9">
        <v>5.9844000000000001E-2</v>
      </c>
      <c r="E242" s="8">
        <v>5.80497031957219</v>
      </c>
      <c r="F242" s="8">
        <v>2.7107058306210101</v>
      </c>
      <c r="G242" s="8">
        <v>13.455556551000001</v>
      </c>
      <c r="H242" s="9">
        <v>1.9234551725989001E-2</v>
      </c>
    </row>
    <row r="243" spans="1:8" collapsed="1" x14ac:dyDescent="0.25">
      <c r="A243" s="7" t="s">
        <v>1516</v>
      </c>
      <c r="B243" s="7" t="s">
        <v>1517</v>
      </c>
      <c r="C243" s="8">
        <v>24.161335735750001</v>
      </c>
      <c r="D243" s="9">
        <v>4.0500000000000001E-2</v>
      </c>
      <c r="E243" s="8">
        <v>0.69958432233991896</v>
      </c>
      <c r="F243" s="8">
        <v>4.0811858043216303</v>
      </c>
      <c r="G243" s="8">
        <v>23.443847909900001</v>
      </c>
      <c r="H243" s="9">
        <v>1.9211366424354601E-2</v>
      </c>
    </row>
    <row r="244" spans="1:8" collapsed="1" x14ac:dyDescent="0.25">
      <c r="A244" s="7" t="s">
        <v>1518</v>
      </c>
      <c r="B244" s="7" t="s">
        <v>1519</v>
      </c>
      <c r="C244" s="8">
        <v>63.825344786720002</v>
      </c>
      <c r="D244" s="9">
        <v>0.23</v>
      </c>
      <c r="E244" s="8">
        <v>6.7811866308194997</v>
      </c>
      <c r="F244" s="8">
        <v>5.5930789183282297</v>
      </c>
      <c r="G244" s="8">
        <v>110.446644681</v>
      </c>
      <c r="H244" s="9">
        <v>1.91226130842021E-2</v>
      </c>
    </row>
    <row r="245" spans="1:8" collapsed="1" x14ac:dyDescent="0.25">
      <c r="A245" s="7" t="s">
        <v>1520</v>
      </c>
      <c r="B245" s="7" t="s">
        <v>1521</v>
      </c>
      <c r="C245" s="8">
        <v>29.118941662200001</v>
      </c>
      <c r="D245" s="9">
        <v>5.8814999999999999E-2</v>
      </c>
      <c r="E245" s="8">
        <v>3.7395706303363401</v>
      </c>
      <c r="F245" s="8">
        <v>-28.7775872200328</v>
      </c>
      <c r="G245" s="8">
        <v>33.114217385000003</v>
      </c>
      <c r="H245" s="9">
        <v>1.9082720928517601E-2</v>
      </c>
    </row>
    <row r="246" spans="1:8" collapsed="1" x14ac:dyDescent="0.25">
      <c r="A246" s="7" t="s">
        <v>110</v>
      </c>
      <c r="B246" s="7" t="s">
        <v>111</v>
      </c>
      <c r="C246" s="8">
        <v>34.160162481119997</v>
      </c>
      <c r="D246" s="9"/>
      <c r="E246" s="8">
        <v>4.3800925705599099</v>
      </c>
      <c r="F246" s="8">
        <v>8.1157304967217403</v>
      </c>
      <c r="G246" s="8">
        <v>29.750540743999998</v>
      </c>
      <c r="H246" s="9">
        <v>1.90528422269442E-2</v>
      </c>
    </row>
    <row r="247" spans="1:8" collapsed="1" x14ac:dyDescent="0.25">
      <c r="A247" s="7" t="s">
        <v>1522</v>
      </c>
      <c r="B247" s="7" t="s">
        <v>1523</v>
      </c>
      <c r="C247" s="8">
        <v>120.351198</v>
      </c>
      <c r="D247" s="9">
        <v>0.49804000000000004</v>
      </c>
      <c r="E247" s="8">
        <v>0.35020078373062502</v>
      </c>
      <c r="F247" s="8">
        <v>4.6458602859226401</v>
      </c>
      <c r="G247" s="8">
        <v>31.1994821049</v>
      </c>
      <c r="H247" s="9">
        <v>1.9013859644138199E-2</v>
      </c>
    </row>
    <row r="248" spans="1:8" collapsed="1" x14ac:dyDescent="0.25">
      <c r="A248" s="7" t="s">
        <v>1524</v>
      </c>
      <c r="B248" s="7" t="s">
        <v>1525</v>
      </c>
      <c r="C248" s="8">
        <v>68.997389619800003</v>
      </c>
      <c r="D248" s="9">
        <v>2.9342500000000001E-2</v>
      </c>
      <c r="E248" s="8">
        <v>7.9790038129183403</v>
      </c>
      <c r="F248" s="8">
        <v>2.1722752597333401</v>
      </c>
      <c r="G248" s="8">
        <v>22.462330883</v>
      </c>
      <c r="H248" s="9">
        <v>1.8992365609551202E-2</v>
      </c>
    </row>
    <row r="249" spans="1:8" collapsed="1" x14ac:dyDescent="0.25">
      <c r="A249" s="7" t="s">
        <v>1526</v>
      </c>
      <c r="B249" s="7" t="s">
        <v>1527</v>
      </c>
      <c r="C249" s="8">
        <v>23.335988549220001</v>
      </c>
      <c r="D249" s="9">
        <v>0.11071999999999999</v>
      </c>
      <c r="E249" s="8">
        <v>2.97324067591958</v>
      </c>
      <c r="F249" s="8">
        <v>2.5989922176643501</v>
      </c>
      <c r="G249" s="8">
        <v>26.397434763</v>
      </c>
      <c r="H249" s="9">
        <v>1.8788734549926502E-2</v>
      </c>
    </row>
    <row r="250" spans="1:8" collapsed="1" x14ac:dyDescent="0.25">
      <c r="A250" s="7" t="s">
        <v>1528</v>
      </c>
      <c r="B250" s="7" t="s">
        <v>1529</v>
      </c>
      <c r="C250" s="8">
        <v>32.396140802870001</v>
      </c>
      <c r="D250" s="9">
        <v>7.8460000000000002E-2</v>
      </c>
      <c r="E250" s="8">
        <v>-1.1575006797882199</v>
      </c>
      <c r="F250" s="8">
        <v>2.0194980394425999</v>
      </c>
      <c r="G250" s="8">
        <v>19.939355174999999</v>
      </c>
      <c r="H250" s="9">
        <v>1.8731269186969698E-2</v>
      </c>
    </row>
    <row r="251" spans="1:8" collapsed="1" x14ac:dyDescent="0.25">
      <c r="A251" s="7" t="s">
        <v>1530</v>
      </c>
      <c r="B251" s="7" t="s">
        <v>1531</v>
      </c>
      <c r="C251" s="8">
        <v>56.916925653180002</v>
      </c>
      <c r="D251" s="9">
        <v>7.3346700000000001E-2</v>
      </c>
      <c r="E251" s="8">
        <v>5.31800635174808</v>
      </c>
      <c r="F251" s="8">
        <v>6.0086944798892397</v>
      </c>
      <c r="G251" s="8">
        <v>24.926937526</v>
      </c>
      <c r="H251" s="9">
        <v>1.8707530100901201E-2</v>
      </c>
    </row>
    <row r="252" spans="1:8" collapsed="1" x14ac:dyDescent="0.25">
      <c r="A252" s="7" t="s">
        <v>1532</v>
      </c>
      <c r="B252" s="7" t="s">
        <v>1533</v>
      </c>
      <c r="C252" s="8">
        <v>28.289025671440001</v>
      </c>
      <c r="D252" s="9">
        <v>7.4149999999999994E-2</v>
      </c>
      <c r="E252" s="8">
        <v>1.29811426644899</v>
      </c>
      <c r="F252" s="8">
        <v>2.8127192769388398</v>
      </c>
      <c r="G252" s="8">
        <v>22.0084251</v>
      </c>
      <c r="H252" s="9">
        <v>1.8705042603710201E-2</v>
      </c>
    </row>
    <row r="253" spans="1:8" collapsed="1" x14ac:dyDescent="0.25">
      <c r="A253" s="7" t="s">
        <v>1534</v>
      </c>
      <c r="B253" s="7" t="s">
        <v>1535</v>
      </c>
      <c r="C253" s="8">
        <v>28.871190643649999</v>
      </c>
      <c r="D253" s="9">
        <v>8.4000000000000005E-2</v>
      </c>
      <c r="E253" s="8">
        <v>3.2255433705358199</v>
      </c>
      <c r="F253" s="8">
        <v>3.1147261682367202</v>
      </c>
      <c r="G253" s="8">
        <v>30.747267894</v>
      </c>
      <c r="H253" s="9">
        <v>1.8698114057996099E-2</v>
      </c>
    </row>
    <row r="254" spans="1:8" collapsed="1" x14ac:dyDescent="0.25">
      <c r="A254" s="7" t="s">
        <v>1536</v>
      </c>
      <c r="B254" s="7" t="s">
        <v>1537</v>
      </c>
      <c r="C254" s="8">
        <v>27.016012561429999</v>
      </c>
      <c r="D254" s="9">
        <v>-2.9420000000000002E-2</v>
      </c>
      <c r="E254" s="8">
        <v>20.232469363153498</v>
      </c>
      <c r="F254" s="8">
        <v>5.3767277598543899</v>
      </c>
      <c r="G254" s="8">
        <v>12.634848717000001</v>
      </c>
      <c r="H254" s="9">
        <v>1.8674990344089999E-2</v>
      </c>
    </row>
    <row r="255" spans="1:8" collapsed="1" x14ac:dyDescent="0.25">
      <c r="A255" s="7" t="s">
        <v>1538</v>
      </c>
      <c r="B255" s="7" t="s">
        <v>1539</v>
      </c>
      <c r="C255" s="8">
        <v>25.707069673309999</v>
      </c>
      <c r="D255" s="9">
        <v>-0.22244</v>
      </c>
      <c r="E255" s="8">
        <v>-9.0648731052254998</v>
      </c>
      <c r="F255" s="8">
        <v>2.8524747104810402</v>
      </c>
      <c r="G255" s="8">
        <v>72.797264580700002</v>
      </c>
      <c r="H255" s="9">
        <v>1.8644202221038998E-2</v>
      </c>
    </row>
    <row r="256" spans="1:8" collapsed="1" x14ac:dyDescent="0.25">
      <c r="A256" s="7" t="s">
        <v>1540</v>
      </c>
      <c r="B256" s="7" t="s">
        <v>1541</v>
      </c>
      <c r="C256" s="8">
        <v>4.9825762740000004</v>
      </c>
      <c r="D256" s="9">
        <v>4.2646699999999996E-2</v>
      </c>
      <c r="E256" s="8">
        <v>0.76044189663000405</v>
      </c>
      <c r="F256" s="8">
        <v>3.3546320497517099</v>
      </c>
      <c r="G256" s="8">
        <v>37.938019912999998</v>
      </c>
      <c r="H256" s="9">
        <v>1.8589539118422801E-2</v>
      </c>
    </row>
    <row r="257" spans="1:8" collapsed="1" x14ac:dyDescent="0.25">
      <c r="A257" s="7" t="s">
        <v>1542</v>
      </c>
      <c r="B257" s="7" t="s">
        <v>1543</v>
      </c>
      <c r="C257" s="8">
        <v>125.11975540284</v>
      </c>
      <c r="D257" s="9">
        <v>0.23918</v>
      </c>
      <c r="E257" s="8">
        <v>5.7534342571318602</v>
      </c>
      <c r="F257" s="8">
        <v>20.206826472721801</v>
      </c>
      <c r="G257" s="8">
        <v>24.692909461999999</v>
      </c>
      <c r="H257" s="9">
        <v>1.8559948398024998E-2</v>
      </c>
    </row>
    <row r="258" spans="1:8" collapsed="1" x14ac:dyDescent="0.25">
      <c r="A258" s="7" t="s">
        <v>1544</v>
      </c>
      <c r="B258" s="7" t="s">
        <v>1545</v>
      </c>
      <c r="C258" s="8">
        <v>39.902646213499999</v>
      </c>
      <c r="D258" s="9">
        <v>0.10099999999999999</v>
      </c>
      <c r="E258" s="8">
        <v>6.1439855828227197</v>
      </c>
      <c r="F258" s="8">
        <v>4.96429560722519</v>
      </c>
      <c r="G258" s="8">
        <v>53.001244604999997</v>
      </c>
      <c r="H258" s="9">
        <v>1.85100012470127E-2</v>
      </c>
    </row>
    <row r="259" spans="1:8" collapsed="1" x14ac:dyDescent="0.25">
      <c r="A259" s="7" t="s">
        <v>1546</v>
      </c>
      <c r="B259" s="7" t="s">
        <v>1547</v>
      </c>
      <c r="C259" s="8">
        <v>37.197510467199997</v>
      </c>
      <c r="D259" s="9">
        <v>0.1348567</v>
      </c>
      <c r="E259" s="8">
        <v>-0.74636699862191702</v>
      </c>
      <c r="F259" s="8">
        <v>3.9443116789285702</v>
      </c>
      <c r="G259" s="8">
        <v>18.610609053000001</v>
      </c>
      <c r="H259" s="9">
        <v>1.8466054814619298E-2</v>
      </c>
    </row>
    <row r="260" spans="1:8" collapsed="1" x14ac:dyDescent="0.25">
      <c r="A260" s="7" t="s">
        <v>1548</v>
      </c>
      <c r="B260" s="7" t="s">
        <v>1549</v>
      </c>
      <c r="C260" s="8">
        <v>39.942298233700001</v>
      </c>
      <c r="D260" s="9">
        <v>0.13573000000000002</v>
      </c>
      <c r="E260" s="8"/>
      <c r="F260" s="8">
        <v>4.2342793101865599</v>
      </c>
      <c r="G260" s="8"/>
      <c r="H260" s="9">
        <v>1.8247687095046899E-2</v>
      </c>
    </row>
    <row r="261" spans="1:8" collapsed="1" x14ac:dyDescent="0.25">
      <c r="A261" s="7" t="s">
        <v>1550</v>
      </c>
      <c r="B261" s="7" t="s">
        <v>1551</v>
      </c>
      <c r="C261" s="8">
        <v>135.79587398528</v>
      </c>
      <c r="D261" s="9">
        <v>0.11710000000000001</v>
      </c>
      <c r="E261" s="8">
        <v>24.907586711098801</v>
      </c>
      <c r="F261" s="8">
        <v>5.1009160254565096</v>
      </c>
      <c r="G261" s="8">
        <v>23.094711904</v>
      </c>
      <c r="H261" s="9">
        <v>1.8226205835603998E-2</v>
      </c>
    </row>
    <row r="262" spans="1:8" collapsed="1" x14ac:dyDescent="0.25">
      <c r="A262" s="7" t="s">
        <v>36</v>
      </c>
      <c r="B262" s="7" t="s">
        <v>37</v>
      </c>
      <c r="C262" s="8">
        <v>1636.3937475303601</v>
      </c>
      <c r="D262" s="9">
        <v>0.14550000000000002</v>
      </c>
      <c r="E262" s="8">
        <v>9.5664635245566796</v>
      </c>
      <c r="F262" s="8">
        <v>9.2632430176699394</v>
      </c>
      <c r="G262" s="8">
        <v>29.633584231</v>
      </c>
      <c r="H262" s="9">
        <v>1.82078971493757E-2</v>
      </c>
    </row>
    <row r="263" spans="1:8" collapsed="1" x14ac:dyDescent="0.25">
      <c r="A263" s="7" t="s">
        <v>1552</v>
      </c>
      <c r="B263" s="7" t="s">
        <v>1553</v>
      </c>
      <c r="C263" s="8">
        <v>10.88367427323</v>
      </c>
      <c r="D263" s="9"/>
      <c r="E263" s="8">
        <v>0.70139338444743504</v>
      </c>
      <c r="F263" s="8">
        <v>0.89768907089097605</v>
      </c>
      <c r="G263" s="8">
        <v>76.113494273000001</v>
      </c>
      <c r="H263" s="9">
        <v>1.8174767933507099E-2</v>
      </c>
    </row>
    <row r="264" spans="1:8" collapsed="1" x14ac:dyDescent="0.25">
      <c r="A264" s="7" t="s">
        <v>1554</v>
      </c>
      <c r="B264" s="7" t="s">
        <v>1555</v>
      </c>
      <c r="C264" s="8">
        <v>51.621835690259999</v>
      </c>
      <c r="D264" s="9">
        <v>4.1950000000000001E-2</v>
      </c>
      <c r="E264" s="8">
        <v>0.95942331199301301</v>
      </c>
      <c r="F264" s="8">
        <v>0.77312468126525702</v>
      </c>
      <c r="G264" s="8">
        <v>10.852629722</v>
      </c>
      <c r="H264" s="9">
        <v>1.8157246130199901E-2</v>
      </c>
    </row>
    <row r="265" spans="1:8" collapsed="1" x14ac:dyDescent="0.25">
      <c r="A265" s="7" t="s">
        <v>1556</v>
      </c>
      <c r="B265" s="7" t="s">
        <v>1557</v>
      </c>
      <c r="C265" s="8">
        <v>32.430546479999997</v>
      </c>
      <c r="D265" s="9">
        <v>0.12219329999999999</v>
      </c>
      <c r="E265" s="8"/>
      <c r="F265" s="8">
        <v>0.88968712720950005</v>
      </c>
      <c r="G265" s="8"/>
      <c r="H265" s="9">
        <v>1.8070908865837402E-2</v>
      </c>
    </row>
    <row r="266" spans="1:8" collapsed="1" x14ac:dyDescent="0.25">
      <c r="A266" s="7" t="s">
        <v>1558</v>
      </c>
      <c r="B266" s="7" t="s">
        <v>1559</v>
      </c>
      <c r="C266" s="8">
        <v>23.310917706600002</v>
      </c>
      <c r="D266" s="9">
        <v>4.4000000000000004E-2</v>
      </c>
      <c r="E266" s="8">
        <v>2.6125650263137499</v>
      </c>
      <c r="F266" s="8">
        <v>2.1191759900768199</v>
      </c>
      <c r="G266" s="8">
        <v>12.014223276799999</v>
      </c>
      <c r="H266" s="9">
        <v>1.8032104680409E-2</v>
      </c>
    </row>
    <row r="267" spans="1:8" collapsed="1" x14ac:dyDescent="0.25">
      <c r="A267" s="7" t="s">
        <v>172</v>
      </c>
      <c r="B267" s="7" t="s">
        <v>173</v>
      </c>
      <c r="C267" s="8">
        <v>9.4816155053400006</v>
      </c>
      <c r="D267" s="9">
        <v>0.21899999999999997</v>
      </c>
      <c r="E267" s="8">
        <v>21.076818974938998</v>
      </c>
      <c r="F267" s="8">
        <v>1.84127788511777</v>
      </c>
      <c r="G267" s="8">
        <v>136.09145191299999</v>
      </c>
      <c r="H267" s="9">
        <v>1.7715254640016002E-2</v>
      </c>
    </row>
    <row r="268" spans="1:8" collapsed="1" x14ac:dyDescent="0.25">
      <c r="A268" s="7" t="s">
        <v>1560</v>
      </c>
      <c r="B268" s="7" t="s">
        <v>1561</v>
      </c>
      <c r="C268" s="8">
        <v>21.185720014499999</v>
      </c>
      <c r="D268" s="9">
        <v>8.7289999999999993E-2</v>
      </c>
      <c r="E268" s="8">
        <v>4.90800015642359</v>
      </c>
      <c r="F268" s="8">
        <v>5.9179361184179102</v>
      </c>
      <c r="G268" s="8">
        <v>150.8745521454</v>
      </c>
      <c r="H268" s="9">
        <v>1.7693469463748598E-2</v>
      </c>
    </row>
    <row r="269" spans="1:8" collapsed="1" x14ac:dyDescent="0.25">
      <c r="A269" s="7" t="s">
        <v>1562</v>
      </c>
      <c r="B269" s="7" t="s">
        <v>1563</v>
      </c>
      <c r="C269" s="8">
        <v>169.1448116592</v>
      </c>
      <c r="D269" s="9">
        <v>9.9316700000000008E-2</v>
      </c>
      <c r="E269" s="8">
        <v>4.3083322355697504</v>
      </c>
      <c r="F269" s="8">
        <v>9.5141837751909701</v>
      </c>
      <c r="G269" s="8">
        <v>25.4694771192</v>
      </c>
      <c r="H269" s="9">
        <v>1.76639209052212E-2</v>
      </c>
    </row>
    <row r="270" spans="1:8" collapsed="1" x14ac:dyDescent="0.25">
      <c r="A270" s="7" t="s">
        <v>1564</v>
      </c>
      <c r="B270" s="7" t="s">
        <v>1565</v>
      </c>
      <c r="C270" s="8">
        <v>17.523288237239999</v>
      </c>
      <c r="D270" s="9"/>
      <c r="E270" s="8">
        <v>1.5909007384759399</v>
      </c>
      <c r="F270" s="8">
        <v>10.3888364292742</v>
      </c>
      <c r="G270" s="8">
        <v>30.342624682</v>
      </c>
      <c r="H270" s="9">
        <v>1.7539340732116798E-2</v>
      </c>
    </row>
    <row r="271" spans="1:8" collapsed="1" x14ac:dyDescent="0.25">
      <c r="A271" s="7" t="s">
        <v>1566</v>
      </c>
      <c r="B271" s="7" t="s">
        <v>1567</v>
      </c>
      <c r="C271" s="8">
        <v>101.2247435238</v>
      </c>
      <c r="D271" s="9">
        <v>0.15326999999999999</v>
      </c>
      <c r="E271" s="8">
        <v>4.0351676283081801</v>
      </c>
      <c r="F271" s="8">
        <v>0.890217748012198</v>
      </c>
      <c r="G271" s="8">
        <v>11.9879035213</v>
      </c>
      <c r="H271" s="9">
        <v>1.72767077321043E-2</v>
      </c>
    </row>
    <row r="272" spans="1:8" collapsed="1" x14ac:dyDescent="0.25">
      <c r="A272" s="7" t="s">
        <v>1568</v>
      </c>
      <c r="B272" s="7" t="s">
        <v>1569</v>
      </c>
      <c r="C272" s="8">
        <v>83.528227784400002</v>
      </c>
      <c r="D272" s="9">
        <v>0.19375000000000001</v>
      </c>
      <c r="E272" s="8">
        <v>0.84712854183131003</v>
      </c>
      <c r="F272" s="8">
        <v>5.4076309162417697</v>
      </c>
      <c r="G272" s="8">
        <v>15.932595157</v>
      </c>
      <c r="H272" s="9">
        <v>1.6968309659443299E-2</v>
      </c>
    </row>
    <row r="273" spans="1:8" collapsed="1" x14ac:dyDescent="0.25">
      <c r="A273" s="7" t="s">
        <v>1570</v>
      </c>
      <c r="B273" s="7" t="s">
        <v>1571</v>
      </c>
      <c r="C273" s="8">
        <v>24.815911979582001</v>
      </c>
      <c r="D273" s="9">
        <v>4.8000000000000001E-2</v>
      </c>
      <c r="E273" s="8">
        <v>2.7480794889112499</v>
      </c>
      <c r="F273" s="8">
        <v>6.2448873592833998</v>
      </c>
      <c r="G273" s="8">
        <v>26.291953796800001</v>
      </c>
      <c r="H273" s="9">
        <v>1.6919499976446199E-2</v>
      </c>
    </row>
    <row r="274" spans="1:8" collapsed="1" x14ac:dyDescent="0.25">
      <c r="A274" s="7" t="s">
        <v>1572</v>
      </c>
      <c r="B274" s="7" t="s">
        <v>1573</v>
      </c>
      <c r="C274" s="8">
        <v>34.259088641680002</v>
      </c>
      <c r="D274" s="9">
        <v>8.4853299999999993E-2</v>
      </c>
      <c r="E274" s="8">
        <v>6.8898023279675202</v>
      </c>
      <c r="F274" s="8">
        <v>5.34389547291814</v>
      </c>
      <c r="G274" s="8">
        <v>21.598952088000001</v>
      </c>
      <c r="H274" s="9">
        <v>1.6736811065181302E-2</v>
      </c>
    </row>
    <row r="275" spans="1:8" collapsed="1" x14ac:dyDescent="0.25">
      <c r="A275" s="7" t="s">
        <v>1574</v>
      </c>
      <c r="B275" s="7" t="s">
        <v>1575</v>
      </c>
      <c r="C275" s="8">
        <v>30.905894736419999</v>
      </c>
      <c r="D275" s="9">
        <v>-6.9249999999999997E-3</v>
      </c>
      <c r="E275" s="8">
        <v>-1.9790006331501699</v>
      </c>
      <c r="F275" s="8">
        <v>2.6972747192994899</v>
      </c>
      <c r="G275" s="8">
        <v>12.6321221687</v>
      </c>
      <c r="H275" s="9">
        <v>1.6705034973409801E-2</v>
      </c>
    </row>
    <row r="276" spans="1:8" collapsed="1" x14ac:dyDescent="0.25">
      <c r="A276" s="7" t="s">
        <v>164</v>
      </c>
      <c r="B276" s="7" t="s">
        <v>165</v>
      </c>
      <c r="C276" s="8">
        <v>12.29904968538</v>
      </c>
      <c r="D276" s="9">
        <v>0.13949999999999999</v>
      </c>
      <c r="E276" s="8">
        <v>-17.5724630254843</v>
      </c>
      <c r="F276" s="8">
        <v>57.537804647201597</v>
      </c>
      <c r="G276" s="8">
        <v>6.602517067</v>
      </c>
      <c r="H276" s="9">
        <v>1.64425383278596E-2</v>
      </c>
    </row>
    <row r="277" spans="1:8" collapsed="1" x14ac:dyDescent="0.25">
      <c r="A277" s="7" t="s">
        <v>1576</v>
      </c>
      <c r="B277" s="7" t="s">
        <v>1577</v>
      </c>
      <c r="C277" s="8">
        <v>56.328670465720002</v>
      </c>
      <c r="D277" s="9">
        <v>1.3600000000000001E-2</v>
      </c>
      <c r="E277" s="8">
        <v>10.057202042514501</v>
      </c>
      <c r="F277" s="8">
        <v>3.1875772776623399</v>
      </c>
      <c r="G277" s="8">
        <v>14.426239840999999</v>
      </c>
      <c r="H277" s="9">
        <v>1.63080695607093E-2</v>
      </c>
    </row>
    <row r="278" spans="1:8" collapsed="1" x14ac:dyDescent="0.25">
      <c r="A278" s="7" t="s">
        <v>1578</v>
      </c>
      <c r="B278" s="7" t="s">
        <v>1579</v>
      </c>
      <c r="C278" s="8">
        <v>70.864047608280003</v>
      </c>
      <c r="D278" s="9">
        <v>6.6873299999999997E-2</v>
      </c>
      <c r="E278" s="8">
        <v>7.0821299430813296</v>
      </c>
      <c r="F278" s="8">
        <v>3.9905977873896199</v>
      </c>
      <c r="G278" s="8">
        <v>14.127147699</v>
      </c>
      <c r="H278" s="9">
        <v>1.6280337082178999E-2</v>
      </c>
    </row>
    <row r="279" spans="1:8" collapsed="1" x14ac:dyDescent="0.25">
      <c r="A279" s="7" t="s">
        <v>1580</v>
      </c>
      <c r="B279" s="7" t="s">
        <v>1581</v>
      </c>
      <c r="C279" s="8">
        <v>180.43984386</v>
      </c>
      <c r="D279" s="9">
        <v>0.109</v>
      </c>
      <c r="E279" s="8">
        <v>-0.30953414837460203</v>
      </c>
      <c r="F279" s="8">
        <v>7.5990854694836898</v>
      </c>
      <c r="G279" s="8">
        <v>21.128520824999999</v>
      </c>
      <c r="H279" s="9">
        <v>1.6261622539116199E-2</v>
      </c>
    </row>
    <row r="280" spans="1:8" collapsed="1" x14ac:dyDescent="0.25">
      <c r="A280" s="7" t="s">
        <v>1582</v>
      </c>
      <c r="B280" s="7" t="s">
        <v>1583</v>
      </c>
      <c r="C280" s="8">
        <v>9.6095835738000002</v>
      </c>
      <c r="D280" s="9">
        <v>6.6299999999999998E-2</v>
      </c>
      <c r="E280" s="8">
        <v>-4.2212758038009701</v>
      </c>
      <c r="F280" s="8">
        <v>2.14378054749695</v>
      </c>
      <c r="G280" s="8">
        <v>13.713427677</v>
      </c>
      <c r="H280" s="9">
        <v>1.61356763964236E-2</v>
      </c>
    </row>
    <row r="281" spans="1:8" collapsed="1" x14ac:dyDescent="0.25">
      <c r="A281" s="7" t="s">
        <v>1584</v>
      </c>
      <c r="B281" s="7" t="s">
        <v>1585</v>
      </c>
      <c r="C281" s="8">
        <v>19.721195003249999</v>
      </c>
      <c r="D281" s="9">
        <v>0.15</v>
      </c>
      <c r="E281" s="8">
        <v>0.90520723698863703</v>
      </c>
      <c r="F281" s="8">
        <v>2.6831922087775002</v>
      </c>
      <c r="G281" s="8">
        <v>20.466208029000001</v>
      </c>
      <c r="H281" s="9">
        <v>1.5943080035950401E-2</v>
      </c>
    </row>
    <row r="282" spans="1:8" collapsed="1" x14ac:dyDescent="0.25">
      <c r="A282" s="7" t="s">
        <v>1586</v>
      </c>
      <c r="B282" s="7" t="s">
        <v>1587</v>
      </c>
      <c r="C282" s="8">
        <v>6.7656452943799996</v>
      </c>
      <c r="D282" s="9">
        <v>-0.16556499999999999</v>
      </c>
      <c r="E282" s="8">
        <v>-9.8087339006233201</v>
      </c>
      <c r="F282" s="8">
        <v>2.4372825320859102</v>
      </c>
      <c r="G282" s="8">
        <v>12.205338928</v>
      </c>
      <c r="H282" s="9">
        <v>1.59230469778073E-2</v>
      </c>
    </row>
    <row r="283" spans="1:8" collapsed="1" x14ac:dyDescent="0.25">
      <c r="A283" s="7" t="s">
        <v>1588</v>
      </c>
      <c r="B283" s="7" t="s">
        <v>1589</v>
      </c>
      <c r="C283" s="8">
        <v>49.68469695564</v>
      </c>
      <c r="D283" s="9">
        <v>7.6215000000000005E-2</v>
      </c>
      <c r="E283" s="8">
        <v>8.1777731535783698</v>
      </c>
      <c r="F283" s="8">
        <v>6.6773098752860998</v>
      </c>
      <c r="G283" s="8">
        <v>18.881374903000001</v>
      </c>
      <c r="H283" s="9">
        <v>1.5898357401051298E-2</v>
      </c>
    </row>
    <row r="284" spans="1:8" collapsed="1" x14ac:dyDescent="0.25">
      <c r="A284" s="7" t="s">
        <v>1590</v>
      </c>
      <c r="B284" s="7" t="s">
        <v>1591</v>
      </c>
      <c r="C284" s="8">
        <v>102.05934728925</v>
      </c>
      <c r="D284" s="9">
        <v>6.6507499999999997E-2</v>
      </c>
      <c r="E284" s="8">
        <v>10.7074405767017</v>
      </c>
      <c r="F284" s="8">
        <v>3.80191335299188</v>
      </c>
      <c r="G284" s="8">
        <v>15.664330078000001</v>
      </c>
      <c r="H284" s="9">
        <v>1.5878838025360199E-2</v>
      </c>
    </row>
    <row r="285" spans="1:8" collapsed="1" x14ac:dyDescent="0.25">
      <c r="A285" s="7" t="s">
        <v>1592</v>
      </c>
      <c r="B285" s="7" t="s">
        <v>1593</v>
      </c>
      <c r="C285" s="8">
        <v>6.9068258522599999</v>
      </c>
      <c r="D285" s="9">
        <v>3.7599999999999999E-3</v>
      </c>
      <c r="E285" s="8">
        <v>4.99468651896502</v>
      </c>
      <c r="F285" s="8">
        <v>5.2475208267043296</v>
      </c>
      <c r="G285" s="8">
        <v>15.604552619</v>
      </c>
      <c r="H285" s="9">
        <v>1.56707495497144E-2</v>
      </c>
    </row>
    <row r="286" spans="1:8" collapsed="1" x14ac:dyDescent="0.25">
      <c r="A286" s="7" t="s">
        <v>1594</v>
      </c>
      <c r="B286" s="7" t="s">
        <v>1595</v>
      </c>
      <c r="C286" s="8">
        <v>7.6505596200000001</v>
      </c>
      <c r="D286" s="9">
        <v>4.4999999999999998E-2</v>
      </c>
      <c r="E286" s="8">
        <v>-30.4834039813557</v>
      </c>
      <c r="F286" s="8">
        <v>2.1278042065182001</v>
      </c>
      <c r="G286" s="8"/>
      <c r="H286" s="9">
        <v>1.5532336939348902E-2</v>
      </c>
    </row>
    <row r="287" spans="1:8" collapsed="1" x14ac:dyDescent="0.25">
      <c r="A287" s="7" t="s">
        <v>1596</v>
      </c>
      <c r="B287" s="7" t="s">
        <v>1597</v>
      </c>
      <c r="C287" s="8">
        <v>26.803928790800001</v>
      </c>
      <c r="D287" s="9">
        <v>0.1195</v>
      </c>
      <c r="E287" s="8">
        <v>-4.7548111588485096</v>
      </c>
      <c r="F287" s="8">
        <v>4.3004181808416497</v>
      </c>
      <c r="G287" s="8">
        <v>19.494298792399999</v>
      </c>
      <c r="H287" s="9">
        <v>1.5471397891291301E-2</v>
      </c>
    </row>
    <row r="288" spans="1:8" collapsed="1" x14ac:dyDescent="0.25">
      <c r="A288" s="7" t="s">
        <v>1598</v>
      </c>
      <c r="B288" s="7" t="s">
        <v>1599</v>
      </c>
      <c r="C288" s="8">
        <v>334.16516585490001</v>
      </c>
      <c r="D288" s="9">
        <v>0.12251429999999999</v>
      </c>
      <c r="E288" s="8">
        <v>14.4279374798262</v>
      </c>
      <c r="F288" s="8">
        <v>4.43991952691783</v>
      </c>
      <c r="G288" s="8">
        <v>21.057178498700001</v>
      </c>
      <c r="H288" s="9">
        <v>1.5405385410951201E-2</v>
      </c>
    </row>
    <row r="289" spans="1:8" collapsed="1" x14ac:dyDescent="0.25">
      <c r="A289" s="7" t="s">
        <v>1600</v>
      </c>
      <c r="B289" s="7" t="s">
        <v>1601</v>
      </c>
      <c r="C289" s="8">
        <v>6.7057229463599999</v>
      </c>
      <c r="D289" s="9">
        <v>7.9500000000000001E-2</v>
      </c>
      <c r="E289" s="8">
        <v>0.69361541215757805</v>
      </c>
      <c r="F289" s="8">
        <v>10.113691382516</v>
      </c>
      <c r="G289" s="8">
        <v>19.006923564000001</v>
      </c>
      <c r="H289" s="9">
        <v>1.53486764463202E-2</v>
      </c>
    </row>
    <row r="290" spans="1:8" collapsed="1" x14ac:dyDescent="0.25">
      <c r="A290" s="7" t="s">
        <v>1602</v>
      </c>
      <c r="B290" s="7" t="s">
        <v>1603</v>
      </c>
      <c r="C290" s="8">
        <v>17.745331368790001</v>
      </c>
      <c r="D290" s="9">
        <v>5.3700000000000006E-3</v>
      </c>
      <c r="E290" s="8"/>
      <c r="F290" s="8">
        <v>1.9133215330498701</v>
      </c>
      <c r="G290" s="8"/>
      <c r="H290" s="9">
        <v>1.51857851716302E-2</v>
      </c>
    </row>
    <row r="291" spans="1:8" collapsed="1" x14ac:dyDescent="0.25">
      <c r="A291" s="7" t="s">
        <v>1604</v>
      </c>
      <c r="B291" s="7" t="s">
        <v>1603</v>
      </c>
      <c r="C291" s="8">
        <v>17.745331368790001</v>
      </c>
      <c r="D291" s="9">
        <v>5.3700000000000006E-3</v>
      </c>
      <c r="E291" s="8"/>
      <c r="F291" s="8">
        <v>1.9133215330498701</v>
      </c>
      <c r="G291" s="8"/>
      <c r="H291" s="9">
        <v>1.51857851716302E-2</v>
      </c>
    </row>
    <row r="292" spans="1:8" collapsed="1" x14ac:dyDescent="0.25">
      <c r="A292" s="7" t="s">
        <v>1605</v>
      </c>
      <c r="B292" s="7" t="s">
        <v>1606</v>
      </c>
      <c r="C292" s="8">
        <v>10.989631961700001</v>
      </c>
      <c r="D292" s="9">
        <v>0.51695999999999998</v>
      </c>
      <c r="E292" s="8">
        <v>8.6128484977444006E-2</v>
      </c>
      <c r="F292" s="8">
        <v>0.81021733410545305</v>
      </c>
      <c r="G292" s="8"/>
      <c r="H292" s="9">
        <v>1.51416541143278E-2</v>
      </c>
    </row>
    <row r="293" spans="1:8" collapsed="1" x14ac:dyDescent="0.25">
      <c r="A293" s="7" t="s">
        <v>1607</v>
      </c>
      <c r="B293" s="7" t="s">
        <v>1606</v>
      </c>
      <c r="C293" s="8">
        <v>10.989631961700001</v>
      </c>
      <c r="D293" s="9">
        <v>0.51695999999999998</v>
      </c>
      <c r="E293" s="8">
        <v>8.6128484977444006E-2</v>
      </c>
      <c r="F293" s="8">
        <v>0.81021733410545305</v>
      </c>
      <c r="G293" s="8"/>
      <c r="H293" s="9">
        <v>1.51416541143278E-2</v>
      </c>
    </row>
    <row r="294" spans="1:8" collapsed="1" x14ac:dyDescent="0.25">
      <c r="A294" s="7" t="s">
        <v>34</v>
      </c>
      <c r="B294" s="7" t="s">
        <v>35</v>
      </c>
      <c r="C294" s="8">
        <v>2150.5177092899999</v>
      </c>
      <c r="D294" s="9">
        <v>0.12921199999999999</v>
      </c>
      <c r="E294" s="8">
        <v>2.79486946398948</v>
      </c>
      <c r="F294" s="8">
        <v>10.381238184861401</v>
      </c>
      <c r="G294" s="8">
        <v>21.330457682799999</v>
      </c>
      <c r="H294" s="9">
        <v>1.5122457181759901E-2</v>
      </c>
    </row>
    <row r="295" spans="1:8" collapsed="1" x14ac:dyDescent="0.25">
      <c r="A295" s="7" t="s">
        <v>1608</v>
      </c>
      <c r="B295" s="7" t="s">
        <v>1609</v>
      </c>
      <c r="C295" s="8">
        <v>99.748743484079995</v>
      </c>
      <c r="D295" s="9">
        <v>0.1605</v>
      </c>
      <c r="E295" s="8">
        <v>0.61803394799575495</v>
      </c>
      <c r="F295" s="8">
        <v>5.49792147871542</v>
      </c>
      <c r="G295" s="8">
        <v>16.126513107699999</v>
      </c>
      <c r="H295" s="9">
        <v>1.5069720663768001E-2</v>
      </c>
    </row>
    <row r="296" spans="1:8" collapsed="1" x14ac:dyDescent="0.25">
      <c r="A296" s="7" t="s">
        <v>1610</v>
      </c>
      <c r="B296" s="7" t="s">
        <v>1611</v>
      </c>
      <c r="C296" s="8">
        <v>14.2874827245</v>
      </c>
      <c r="D296" s="9">
        <v>9.1509999999999994E-2</v>
      </c>
      <c r="E296" s="8">
        <v>4.36604206431912</v>
      </c>
      <c r="F296" s="8">
        <v>1.86246205026367</v>
      </c>
      <c r="G296" s="8">
        <v>14.582950656</v>
      </c>
      <c r="H296" s="9">
        <v>1.5011784133111E-2</v>
      </c>
    </row>
    <row r="297" spans="1:8" collapsed="1" x14ac:dyDescent="0.25">
      <c r="A297" s="7" t="s">
        <v>1612</v>
      </c>
      <c r="B297" s="7" t="s">
        <v>1613</v>
      </c>
      <c r="C297" s="8">
        <v>9.2359562151999999</v>
      </c>
      <c r="D297" s="9"/>
      <c r="E297" s="8">
        <v>-2.9155988461138498</v>
      </c>
      <c r="F297" s="8">
        <v>5.3763170344367701</v>
      </c>
      <c r="G297" s="8">
        <v>23.909185904000001</v>
      </c>
      <c r="H297" s="9">
        <v>1.49102729975444E-2</v>
      </c>
    </row>
    <row r="298" spans="1:8" collapsed="1" x14ac:dyDescent="0.25">
      <c r="A298" s="7" t="s">
        <v>1614</v>
      </c>
      <c r="B298" s="7" t="s">
        <v>1615</v>
      </c>
      <c r="C298" s="8">
        <v>26.876780904</v>
      </c>
      <c r="D298" s="9">
        <v>5.2199999999999996E-2</v>
      </c>
      <c r="E298" s="8">
        <v>3.84814586759465</v>
      </c>
      <c r="F298" s="8">
        <v>2.1697559020208401</v>
      </c>
      <c r="G298" s="8">
        <v>29.142872739000001</v>
      </c>
      <c r="H298" s="9">
        <v>1.47943528271249E-2</v>
      </c>
    </row>
    <row r="299" spans="1:8" collapsed="1" x14ac:dyDescent="0.25">
      <c r="A299" s="7" t="s">
        <v>1616</v>
      </c>
      <c r="B299" s="7" t="s">
        <v>1617</v>
      </c>
      <c r="C299" s="8">
        <v>31.142266379700001</v>
      </c>
      <c r="D299" s="9">
        <v>0.221</v>
      </c>
      <c r="E299" s="8">
        <v>8.5693555013788902</v>
      </c>
      <c r="F299" s="8">
        <v>7.7145747192720897</v>
      </c>
      <c r="G299" s="8">
        <v>39.476352413999997</v>
      </c>
      <c r="H299" s="9">
        <v>1.4697043500946701E-2</v>
      </c>
    </row>
    <row r="300" spans="1:8" collapsed="1" x14ac:dyDescent="0.25">
      <c r="A300" s="7" t="s">
        <v>1618</v>
      </c>
      <c r="B300" s="7" t="s">
        <v>1619</v>
      </c>
      <c r="C300" s="8">
        <v>11.79880558542</v>
      </c>
      <c r="D300" s="9">
        <v>0.16500000000000001</v>
      </c>
      <c r="E300" s="8">
        <v>4.84280282324334</v>
      </c>
      <c r="F300" s="8">
        <v>1.7054443830541</v>
      </c>
      <c r="G300" s="8">
        <v>11.415703735999999</v>
      </c>
      <c r="H300" s="9">
        <v>1.4656718752088601E-2</v>
      </c>
    </row>
    <row r="301" spans="1:8" collapsed="1" x14ac:dyDescent="0.25">
      <c r="A301" s="7" t="s">
        <v>1620</v>
      </c>
      <c r="B301" s="7" t="s">
        <v>1621</v>
      </c>
      <c r="C301" s="8">
        <v>39.278509439399997</v>
      </c>
      <c r="D301" s="9">
        <v>0.18072669999999999</v>
      </c>
      <c r="E301" s="8">
        <v>1.6770682921702</v>
      </c>
      <c r="F301" s="8">
        <v>6.5366845680279404</v>
      </c>
      <c r="G301" s="8">
        <v>13.895621687</v>
      </c>
      <c r="H301" s="9">
        <v>1.45734065369151E-2</v>
      </c>
    </row>
    <row r="302" spans="1:8" collapsed="1" x14ac:dyDescent="0.25">
      <c r="A302" s="7" t="s">
        <v>1622</v>
      </c>
      <c r="B302" s="7" t="s">
        <v>1623</v>
      </c>
      <c r="C302" s="8">
        <v>7.0993195223300001</v>
      </c>
      <c r="D302" s="9">
        <v>6.4000000000000001E-2</v>
      </c>
      <c r="E302" s="8">
        <v>1.3337219135457701</v>
      </c>
      <c r="F302" s="8">
        <v>3.2309141201625202</v>
      </c>
      <c r="G302" s="8">
        <v>29.676929776000001</v>
      </c>
      <c r="H302" s="9">
        <v>1.4521424529802899E-2</v>
      </c>
    </row>
    <row r="303" spans="1:8" collapsed="1" x14ac:dyDescent="0.25">
      <c r="A303" s="7" t="s">
        <v>1624</v>
      </c>
      <c r="B303" s="7" t="s">
        <v>1625</v>
      </c>
      <c r="C303" s="8">
        <v>15.10261767713</v>
      </c>
      <c r="D303" s="9">
        <v>-8.7650000000000002E-3</v>
      </c>
      <c r="E303" s="8">
        <v>-9.4526153477720598</v>
      </c>
      <c r="F303" s="8">
        <v>2.2590564889186999</v>
      </c>
      <c r="G303" s="8">
        <v>15.613989135000001</v>
      </c>
      <c r="H303" s="9">
        <v>1.4511410149919902E-2</v>
      </c>
    </row>
    <row r="304" spans="1:8" collapsed="1" x14ac:dyDescent="0.25">
      <c r="A304" s="7" t="s">
        <v>1626</v>
      </c>
      <c r="B304" s="7" t="s">
        <v>1627</v>
      </c>
      <c r="C304" s="8">
        <v>6.7650853264000004</v>
      </c>
      <c r="D304" s="9">
        <v>-2.7019999999999999E-2</v>
      </c>
      <c r="E304" s="8">
        <v>-11.389477412855699</v>
      </c>
      <c r="F304" s="8">
        <v>0.835882310904836</v>
      </c>
      <c r="G304" s="8"/>
      <c r="H304" s="9">
        <v>1.4384836810561298E-2</v>
      </c>
    </row>
    <row r="305" spans="1:8" collapsed="1" x14ac:dyDescent="0.25">
      <c r="A305" s="7" t="s">
        <v>1628</v>
      </c>
      <c r="B305" s="7" t="s">
        <v>1629</v>
      </c>
      <c r="C305" s="8">
        <v>21.158034105319999</v>
      </c>
      <c r="D305" s="9">
        <v>9.8019999999999996E-2</v>
      </c>
      <c r="E305" s="8">
        <v>5.5326538577295397</v>
      </c>
      <c r="F305" s="8">
        <v>6.5432094229753499</v>
      </c>
      <c r="G305" s="8">
        <v>25.034239757999998</v>
      </c>
      <c r="H305" s="9">
        <v>1.4182221689214701E-2</v>
      </c>
    </row>
    <row r="306" spans="1:8" collapsed="1" x14ac:dyDescent="0.25">
      <c r="A306" s="7" t="s">
        <v>1630</v>
      </c>
      <c r="B306" s="7" t="s">
        <v>1631</v>
      </c>
      <c r="C306" s="8">
        <v>80.503098103900001</v>
      </c>
      <c r="D306" s="9">
        <v>0.136245</v>
      </c>
      <c r="E306" s="8">
        <v>8.2048140251353292</v>
      </c>
      <c r="F306" s="8">
        <v>2.0288087907235099</v>
      </c>
      <c r="G306" s="8">
        <v>16.354027938000002</v>
      </c>
      <c r="H306" s="9">
        <v>1.4167430528835501E-2</v>
      </c>
    </row>
    <row r="307" spans="1:8" collapsed="1" x14ac:dyDescent="0.25">
      <c r="A307" s="7" t="s">
        <v>1632</v>
      </c>
      <c r="B307" s="7" t="s">
        <v>1633</v>
      </c>
      <c r="C307" s="8">
        <v>18.342514685299999</v>
      </c>
      <c r="D307" s="9">
        <v>0.15654500000000002</v>
      </c>
      <c r="E307" s="8">
        <v>8.3470590476842705</v>
      </c>
      <c r="F307" s="8">
        <v>7.4509184490812403</v>
      </c>
      <c r="G307" s="8">
        <v>22.219008384999999</v>
      </c>
      <c r="H307" s="9">
        <v>1.3910440603783601E-2</v>
      </c>
    </row>
    <row r="308" spans="1:8" collapsed="1" x14ac:dyDescent="0.25">
      <c r="A308" s="7" t="s">
        <v>1634</v>
      </c>
      <c r="B308" s="7" t="s">
        <v>1635</v>
      </c>
      <c r="C308" s="8">
        <v>12.297969586240001</v>
      </c>
      <c r="D308" s="9">
        <v>9.1499999999999998E-2</v>
      </c>
      <c r="E308" s="8">
        <v>2.8282834065490801</v>
      </c>
      <c r="F308" s="8">
        <v>3.7157999132995401</v>
      </c>
      <c r="G308" s="8">
        <v>21.103996175100001</v>
      </c>
      <c r="H308" s="9">
        <v>1.39080881665661E-2</v>
      </c>
    </row>
    <row r="309" spans="1:8" collapsed="1" x14ac:dyDescent="0.25">
      <c r="A309" s="7" t="s">
        <v>1636</v>
      </c>
      <c r="B309" s="7" t="s">
        <v>1637</v>
      </c>
      <c r="C309" s="8">
        <v>75.845373035850002</v>
      </c>
      <c r="D309" s="9">
        <v>9.5000000000000001E-2</v>
      </c>
      <c r="E309" s="8">
        <v>5.7343502081014499</v>
      </c>
      <c r="F309" s="8">
        <v>3.6505646392492799</v>
      </c>
      <c r="G309" s="8">
        <v>68.652158806700001</v>
      </c>
      <c r="H309" s="9">
        <v>1.38726673844382E-2</v>
      </c>
    </row>
    <row r="310" spans="1:8" collapsed="1" x14ac:dyDescent="0.25">
      <c r="A310" s="7" t="s">
        <v>1638</v>
      </c>
      <c r="B310" s="7" t="s">
        <v>1639</v>
      </c>
      <c r="C310" s="8">
        <v>80.658403075479995</v>
      </c>
      <c r="D310" s="9">
        <v>4.6449999999999998E-2</v>
      </c>
      <c r="E310" s="8">
        <v>-2.7419738240623301</v>
      </c>
      <c r="F310" s="8">
        <v>11.8273546983032</v>
      </c>
      <c r="G310" s="8">
        <v>20.920969769999999</v>
      </c>
      <c r="H310" s="9">
        <v>1.38350785933975E-2</v>
      </c>
    </row>
    <row r="311" spans="1:8" collapsed="1" x14ac:dyDescent="0.25">
      <c r="A311" s="7" t="s">
        <v>1640</v>
      </c>
      <c r="B311" s="7" t="s">
        <v>1641</v>
      </c>
      <c r="C311" s="8">
        <v>15.12579179149</v>
      </c>
      <c r="D311" s="9">
        <v>0.1004867</v>
      </c>
      <c r="E311" s="8">
        <v>6.7025573944185401</v>
      </c>
      <c r="F311" s="8">
        <v>3.91845001458905</v>
      </c>
      <c r="G311" s="8">
        <v>19.937564582</v>
      </c>
      <c r="H311" s="9">
        <v>1.3799113990649701E-2</v>
      </c>
    </row>
    <row r="312" spans="1:8" collapsed="1" x14ac:dyDescent="0.25">
      <c r="A312" s="7" t="s">
        <v>1642</v>
      </c>
      <c r="B312" s="7" t="s">
        <v>1643</v>
      </c>
      <c r="C312" s="8">
        <v>10.06922498582</v>
      </c>
      <c r="D312" s="9"/>
      <c r="E312" s="8">
        <v>-4.6097488538617197</v>
      </c>
      <c r="F312" s="8">
        <v>-6.3061200879801298</v>
      </c>
      <c r="G312" s="8"/>
      <c r="H312" s="9">
        <v>1.3735382123286299E-2</v>
      </c>
    </row>
    <row r="313" spans="1:8" collapsed="1" x14ac:dyDescent="0.25">
      <c r="A313" s="7" t="s">
        <v>1644</v>
      </c>
      <c r="B313" s="7" t="s">
        <v>1645</v>
      </c>
      <c r="C313" s="8">
        <v>15.75186529752</v>
      </c>
      <c r="D313" s="9">
        <v>8.4890000000000007E-2</v>
      </c>
      <c r="E313" s="8">
        <v>5.5425840194539102</v>
      </c>
      <c r="F313" s="8">
        <v>5.85461007683333</v>
      </c>
      <c r="G313" s="8">
        <v>21.567667631999999</v>
      </c>
      <c r="H313" s="9">
        <v>1.37188732588125E-2</v>
      </c>
    </row>
    <row r="314" spans="1:8" collapsed="1" x14ac:dyDescent="0.25">
      <c r="A314" s="7" t="s">
        <v>1646</v>
      </c>
      <c r="B314" s="7" t="s">
        <v>1647</v>
      </c>
      <c r="C314" s="8">
        <v>11.282513271379999</v>
      </c>
      <c r="D314" s="9">
        <v>9.6999999999999989E-2</v>
      </c>
      <c r="E314" s="8">
        <v>1.72501600361887</v>
      </c>
      <c r="F314" s="8">
        <v>-141.51276728571301</v>
      </c>
      <c r="G314" s="8"/>
      <c r="H314" s="9">
        <v>1.3392037187696999E-2</v>
      </c>
    </row>
    <row r="315" spans="1:8" collapsed="1" x14ac:dyDescent="0.25">
      <c r="A315" s="7" t="s">
        <v>1648</v>
      </c>
      <c r="B315" s="7" t="s">
        <v>1649</v>
      </c>
      <c r="C315" s="8">
        <v>35.2827283536</v>
      </c>
      <c r="D315" s="9">
        <v>3.4750000000000003E-2</v>
      </c>
      <c r="E315" s="8">
        <v>-0.26166731294371398</v>
      </c>
      <c r="F315" s="8">
        <v>3.0973913841304599</v>
      </c>
      <c r="G315" s="8">
        <v>94.121995068000004</v>
      </c>
      <c r="H315" s="9">
        <v>1.33308535804032E-2</v>
      </c>
    </row>
    <row r="316" spans="1:8" collapsed="1" x14ac:dyDescent="0.25">
      <c r="A316" s="7" t="s">
        <v>1650</v>
      </c>
      <c r="B316" s="7" t="s">
        <v>1651</v>
      </c>
      <c r="C316" s="8">
        <v>42.927169477360003</v>
      </c>
      <c r="D316" s="9">
        <v>8.8340000000000002E-2</v>
      </c>
      <c r="E316" s="8">
        <v>1.6471154002661601</v>
      </c>
      <c r="F316" s="8">
        <v>4.0605883603601596</v>
      </c>
      <c r="G316" s="8">
        <v>20.582537232</v>
      </c>
      <c r="H316" s="9">
        <v>1.32274958999586E-2</v>
      </c>
    </row>
    <row r="317" spans="1:8" collapsed="1" x14ac:dyDescent="0.25">
      <c r="A317" s="7" t="s">
        <v>1652</v>
      </c>
      <c r="B317" s="7" t="s">
        <v>1653</v>
      </c>
      <c r="C317" s="8">
        <v>28.31793976158</v>
      </c>
      <c r="D317" s="9">
        <v>8.6279999999999996E-2</v>
      </c>
      <c r="E317" s="8"/>
      <c r="F317" s="8">
        <v>-1.5034880507939501</v>
      </c>
      <c r="G317" s="8"/>
      <c r="H317" s="9">
        <v>1.3138865371514199E-2</v>
      </c>
    </row>
    <row r="318" spans="1:8" collapsed="1" x14ac:dyDescent="0.25">
      <c r="A318" s="7" t="s">
        <v>1654</v>
      </c>
      <c r="B318" s="7" t="s">
        <v>1655</v>
      </c>
      <c r="C318" s="8">
        <v>7.1769669771800002</v>
      </c>
      <c r="D318" s="9">
        <v>-9.4499999999999987E-2</v>
      </c>
      <c r="E318" s="8">
        <v>-5.4962594190076501</v>
      </c>
      <c r="F318" s="8">
        <v>2.01512168476911</v>
      </c>
      <c r="G318" s="8"/>
      <c r="H318" s="9">
        <v>1.3083199527940901E-2</v>
      </c>
    </row>
    <row r="319" spans="1:8" collapsed="1" x14ac:dyDescent="0.25">
      <c r="A319" s="7" t="s">
        <v>1656</v>
      </c>
      <c r="B319" s="7" t="s">
        <v>1657</v>
      </c>
      <c r="C319" s="8">
        <v>10.528685201449999</v>
      </c>
      <c r="D319" s="9">
        <v>3.5784999999999997E-2</v>
      </c>
      <c r="E319" s="8">
        <v>3.1582327541005899</v>
      </c>
      <c r="F319" s="8">
        <v>7.9078318316890197</v>
      </c>
      <c r="G319" s="8">
        <v>31.017810376</v>
      </c>
      <c r="H319" s="9">
        <v>1.2975371011506E-2</v>
      </c>
    </row>
    <row r="320" spans="1:8" collapsed="1" x14ac:dyDescent="0.25">
      <c r="A320" s="7" t="s">
        <v>1658</v>
      </c>
      <c r="B320" s="7" t="s">
        <v>1659</v>
      </c>
      <c r="C320" s="8">
        <v>14.643769799119999</v>
      </c>
      <c r="D320" s="9">
        <v>0.13</v>
      </c>
      <c r="E320" s="8">
        <v>-0.13218552431206701</v>
      </c>
      <c r="F320" s="8">
        <v>5.3288706050805503</v>
      </c>
      <c r="G320" s="8">
        <v>26.672028777000001</v>
      </c>
      <c r="H320" s="9">
        <v>1.2917680815710299E-2</v>
      </c>
    </row>
    <row r="321" spans="1:8" collapsed="1" x14ac:dyDescent="0.25">
      <c r="A321" s="7" t="s">
        <v>1660</v>
      </c>
      <c r="B321" s="7" t="s">
        <v>1661</v>
      </c>
      <c r="C321" s="8">
        <v>64.480279727359999</v>
      </c>
      <c r="D321" s="9">
        <v>0.11293329999999999</v>
      </c>
      <c r="E321" s="8">
        <v>5.5620654401829803</v>
      </c>
      <c r="F321" s="8">
        <v>2.5866970513067802</v>
      </c>
      <c r="G321" s="8">
        <v>21.948065866</v>
      </c>
      <c r="H321" s="9">
        <v>1.28351190846856E-2</v>
      </c>
    </row>
    <row r="322" spans="1:8" collapsed="1" x14ac:dyDescent="0.25">
      <c r="A322" s="7" t="s">
        <v>1662</v>
      </c>
      <c r="B322" s="7" t="s">
        <v>1663</v>
      </c>
      <c r="C322" s="8">
        <v>19.81170386134</v>
      </c>
      <c r="D322" s="9">
        <v>0.1200267</v>
      </c>
      <c r="E322" s="8">
        <v>1.01841488604162</v>
      </c>
      <c r="F322" s="8">
        <v>2.7087481360457701</v>
      </c>
      <c r="G322" s="8">
        <v>17.388844853999998</v>
      </c>
      <c r="H322" s="9">
        <v>1.2767558436814801E-2</v>
      </c>
    </row>
    <row r="323" spans="1:8" collapsed="1" x14ac:dyDescent="0.25">
      <c r="A323" s="7" t="s">
        <v>1664</v>
      </c>
      <c r="B323" s="7" t="s">
        <v>1665</v>
      </c>
      <c r="C323" s="8">
        <v>18.79098717314</v>
      </c>
      <c r="D323" s="9">
        <v>-7.3400000000000002E-3</v>
      </c>
      <c r="E323" s="8">
        <v>-1.4762601903694999E-2</v>
      </c>
      <c r="F323" s="8">
        <v>4.72878219305918</v>
      </c>
      <c r="G323" s="8">
        <v>28.848097293999999</v>
      </c>
      <c r="H323" s="9">
        <v>1.2672474520572302E-2</v>
      </c>
    </row>
    <row r="324" spans="1:8" collapsed="1" x14ac:dyDescent="0.25">
      <c r="A324" s="7" t="s">
        <v>1666</v>
      </c>
      <c r="B324" s="7" t="s">
        <v>1667</v>
      </c>
      <c r="C324" s="8">
        <v>311.87415247361997</v>
      </c>
      <c r="D324" s="9">
        <v>0.41570000000000001</v>
      </c>
      <c r="E324" s="8">
        <v>5.4081809778545198</v>
      </c>
      <c r="F324" s="8">
        <v>3.3477859220380002</v>
      </c>
      <c r="G324" s="8">
        <v>22.587812294999999</v>
      </c>
      <c r="H324" s="9">
        <v>1.2621470748879799E-2</v>
      </c>
    </row>
    <row r="325" spans="1:8" collapsed="1" x14ac:dyDescent="0.25">
      <c r="A325" s="7" t="s">
        <v>1668</v>
      </c>
      <c r="B325" s="7" t="s">
        <v>1669</v>
      </c>
      <c r="C325" s="8">
        <v>34.681250562339997</v>
      </c>
      <c r="D325" s="9">
        <v>8.8149999999999992E-2</v>
      </c>
      <c r="E325" s="8">
        <v>0.91304862799945796</v>
      </c>
      <c r="F325" s="8">
        <v>15.150190797291399</v>
      </c>
      <c r="G325" s="8">
        <v>29.364893055</v>
      </c>
      <c r="H325" s="9">
        <v>1.24862713450004E-2</v>
      </c>
    </row>
    <row r="326" spans="1:8" collapsed="1" x14ac:dyDescent="0.25">
      <c r="A326" s="7" t="s">
        <v>1670</v>
      </c>
      <c r="B326" s="7" t="s">
        <v>1671</v>
      </c>
      <c r="C326" s="8">
        <v>16.106867255640001</v>
      </c>
      <c r="D326" s="9"/>
      <c r="E326" s="8">
        <v>4.3641348265789803</v>
      </c>
      <c r="F326" s="8">
        <v>3.0162395891759002</v>
      </c>
      <c r="G326" s="8">
        <v>34.506348887999998</v>
      </c>
      <c r="H326" s="9">
        <v>1.23857915981491E-2</v>
      </c>
    </row>
    <row r="327" spans="1:8" collapsed="1" x14ac:dyDescent="0.25">
      <c r="A327" s="7" t="s">
        <v>1672</v>
      </c>
      <c r="B327" s="7" t="s">
        <v>1673</v>
      </c>
      <c r="C327" s="8">
        <v>79.462360001440004</v>
      </c>
      <c r="D327" s="9">
        <v>0.1138067</v>
      </c>
      <c r="E327" s="8">
        <v>11.835967072180299</v>
      </c>
      <c r="F327" s="8">
        <v>2.7419507562883201</v>
      </c>
      <c r="G327" s="8">
        <v>43.946374566000003</v>
      </c>
      <c r="H327" s="9">
        <v>1.23012748032771E-2</v>
      </c>
    </row>
    <row r="328" spans="1:8" collapsed="1" x14ac:dyDescent="0.25">
      <c r="A328" s="7" t="s">
        <v>1674</v>
      </c>
      <c r="B328" s="7" t="s">
        <v>1675</v>
      </c>
      <c r="C328" s="8">
        <v>16.666006705920001</v>
      </c>
      <c r="D328" s="9">
        <v>0.1085</v>
      </c>
      <c r="E328" s="8">
        <v>-5.8460584607607098</v>
      </c>
      <c r="F328" s="8">
        <v>10.423631847757401</v>
      </c>
      <c r="G328" s="8">
        <v>30.926000009199999</v>
      </c>
      <c r="H328" s="9">
        <v>1.22923561016107E-2</v>
      </c>
    </row>
    <row r="329" spans="1:8" collapsed="1" x14ac:dyDescent="0.25">
      <c r="A329" s="7" t="s">
        <v>1676</v>
      </c>
      <c r="B329" s="7" t="s">
        <v>1677</v>
      </c>
      <c r="C329" s="8">
        <v>26.001553152749999</v>
      </c>
      <c r="D329" s="9">
        <v>0.16600000000000001</v>
      </c>
      <c r="E329" s="8">
        <v>8.5254295981302306</v>
      </c>
      <c r="F329" s="8">
        <v>1.87017875509526</v>
      </c>
      <c r="G329" s="8">
        <v>12.270104437400001</v>
      </c>
      <c r="H329" s="9">
        <v>1.21905216203752E-2</v>
      </c>
    </row>
    <row r="330" spans="1:8" collapsed="1" x14ac:dyDescent="0.25">
      <c r="A330" s="7" t="s">
        <v>1678</v>
      </c>
      <c r="B330" s="7" t="s">
        <v>1679</v>
      </c>
      <c r="C330" s="8">
        <v>7.4175715854100002</v>
      </c>
      <c r="D330" s="9">
        <v>-1.567E-2</v>
      </c>
      <c r="E330" s="8">
        <v>-4.9039700674722599</v>
      </c>
      <c r="F330" s="8">
        <v>4.0772897466930003</v>
      </c>
      <c r="G330" s="8">
        <v>57.481651159000002</v>
      </c>
      <c r="H330" s="9">
        <v>1.2078798567475998E-2</v>
      </c>
    </row>
    <row r="331" spans="1:8" collapsed="1" x14ac:dyDescent="0.25">
      <c r="A331" s="7" t="s">
        <v>1680</v>
      </c>
      <c r="B331" s="7" t="s">
        <v>1681</v>
      </c>
      <c r="C331" s="8">
        <v>111.14544587851999</v>
      </c>
      <c r="D331" s="9">
        <v>5.3203300000000002E-2</v>
      </c>
      <c r="E331" s="8">
        <v>3.0971734778258502</v>
      </c>
      <c r="F331" s="8">
        <v>2.8228535070238499</v>
      </c>
      <c r="G331" s="8">
        <v>22.934971475299999</v>
      </c>
      <c r="H331" s="9">
        <v>1.1963165243767499E-2</v>
      </c>
    </row>
    <row r="332" spans="1:8" collapsed="1" x14ac:dyDescent="0.25">
      <c r="A332" s="7" t="s">
        <v>1682</v>
      </c>
      <c r="B332" s="7" t="s">
        <v>1683</v>
      </c>
      <c r="C332" s="8">
        <v>90.967644339990002</v>
      </c>
      <c r="D332" s="9">
        <v>8.6847499999999994E-2</v>
      </c>
      <c r="E332" s="8">
        <v>3.3062758950448399</v>
      </c>
      <c r="F332" s="8">
        <v>5.7950261241119403</v>
      </c>
      <c r="G332" s="8">
        <v>28.639830379999999</v>
      </c>
      <c r="H332" s="9">
        <v>1.19199261283655E-2</v>
      </c>
    </row>
    <row r="333" spans="1:8" collapsed="1" x14ac:dyDescent="0.25">
      <c r="A333" s="7" t="s">
        <v>1684</v>
      </c>
      <c r="B333" s="7" t="s">
        <v>1685</v>
      </c>
      <c r="C333" s="8">
        <v>5.9332771152900001</v>
      </c>
      <c r="D333" s="9"/>
      <c r="E333" s="8">
        <v>1.32547032837727</v>
      </c>
      <c r="F333" s="8">
        <v>1.39123766497083</v>
      </c>
      <c r="G333" s="8"/>
      <c r="H333" s="9">
        <v>1.18239659164178E-2</v>
      </c>
    </row>
    <row r="334" spans="1:8" collapsed="1" x14ac:dyDescent="0.25">
      <c r="A334" s="7" t="s">
        <v>1686</v>
      </c>
      <c r="B334" s="7" t="s">
        <v>1687</v>
      </c>
      <c r="C334" s="8">
        <v>14.7585202524</v>
      </c>
      <c r="D334" s="9">
        <v>0.14713329999999999</v>
      </c>
      <c r="E334" s="8">
        <v>-3.8539516122290798</v>
      </c>
      <c r="F334" s="8">
        <v>-79.448945353750403</v>
      </c>
      <c r="G334" s="8">
        <v>18.561339852</v>
      </c>
      <c r="H334" s="9">
        <v>1.1758568356874E-2</v>
      </c>
    </row>
    <row r="335" spans="1:8" collapsed="1" x14ac:dyDescent="0.25">
      <c r="A335" s="7" t="s">
        <v>1688</v>
      </c>
      <c r="B335" s="7" t="s">
        <v>1689</v>
      </c>
      <c r="C335" s="8">
        <v>21.4115929391</v>
      </c>
      <c r="D335" s="9">
        <v>9.5009999999999997E-2</v>
      </c>
      <c r="E335" s="8">
        <v>4.1532501493219502</v>
      </c>
      <c r="F335" s="8">
        <v>5.77743932979583</v>
      </c>
      <c r="G335" s="8">
        <v>50.108669298999999</v>
      </c>
      <c r="H335" s="9">
        <v>1.1743779401523999E-2</v>
      </c>
    </row>
    <row r="336" spans="1:8" collapsed="1" x14ac:dyDescent="0.25">
      <c r="A336" s="7" t="s">
        <v>1690</v>
      </c>
      <c r="B336" s="7" t="s">
        <v>1691</v>
      </c>
      <c r="C336" s="8">
        <v>49.687695578049997</v>
      </c>
      <c r="D336" s="9">
        <v>0.44119329999999995</v>
      </c>
      <c r="E336" s="8">
        <v>13.8598012483943</v>
      </c>
      <c r="F336" s="8">
        <v>1.8234397513798499</v>
      </c>
      <c r="G336" s="8">
        <v>47.464856011999998</v>
      </c>
      <c r="H336" s="9">
        <v>1.17051617530487E-2</v>
      </c>
    </row>
    <row r="337" spans="1:8" collapsed="1" x14ac:dyDescent="0.25">
      <c r="A337" s="7" t="s">
        <v>1692</v>
      </c>
      <c r="B337" s="7" t="s">
        <v>1693</v>
      </c>
      <c r="C337" s="8">
        <v>66.140414115840002</v>
      </c>
      <c r="D337" s="9">
        <v>0.28139999999999998</v>
      </c>
      <c r="E337" s="8">
        <v>3.3203361448663098</v>
      </c>
      <c r="F337" s="8">
        <v>2.9269007646922298</v>
      </c>
      <c r="G337" s="8">
        <v>21.604779927999999</v>
      </c>
      <c r="H337" s="9">
        <v>1.1681270283012399E-2</v>
      </c>
    </row>
    <row r="338" spans="1:8" collapsed="1" x14ac:dyDescent="0.25">
      <c r="A338" s="7" t="s">
        <v>1694</v>
      </c>
      <c r="B338" s="7" t="s">
        <v>1695</v>
      </c>
      <c r="C338" s="8">
        <v>41.144721491760002</v>
      </c>
      <c r="D338" s="9">
        <v>-9.9299999999999999E-2</v>
      </c>
      <c r="E338" s="8">
        <v>-11.4006015867649</v>
      </c>
      <c r="F338" s="8">
        <v>-66.2489032905264</v>
      </c>
      <c r="G338" s="8">
        <v>28.859091296300001</v>
      </c>
      <c r="H338" s="9">
        <v>1.1632345165793801E-2</v>
      </c>
    </row>
    <row r="339" spans="1:8" collapsed="1" x14ac:dyDescent="0.25">
      <c r="A339" s="7" t="s">
        <v>1696</v>
      </c>
      <c r="B339" s="7" t="s">
        <v>1697</v>
      </c>
      <c r="C339" s="8">
        <v>11.8908224477</v>
      </c>
      <c r="D339" s="9">
        <v>0.10796500000000001</v>
      </c>
      <c r="E339" s="8">
        <v>3.7289798268195198</v>
      </c>
      <c r="F339" s="8">
        <v>7.8358325243951601</v>
      </c>
      <c r="G339" s="8">
        <v>35.268422228299997</v>
      </c>
      <c r="H339" s="9">
        <v>1.1553225087957E-2</v>
      </c>
    </row>
    <row r="340" spans="1:8" collapsed="1" x14ac:dyDescent="0.25">
      <c r="A340" s="7" t="s">
        <v>1698</v>
      </c>
      <c r="B340" s="7" t="s">
        <v>1699</v>
      </c>
      <c r="C340" s="8">
        <v>42.642969111120003</v>
      </c>
      <c r="D340" s="9">
        <v>2.5099999999999997E-2</v>
      </c>
      <c r="E340" s="8">
        <v>2.8234471341071199</v>
      </c>
      <c r="F340" s="8">
        <v>3.5599363144142702</v>
      </c>
      <c r="G340" s="8">
        <v>21.397413991000001</v>
      </c>
      <c r="H340" s="9">
        <v>1.1539647286280298E-2</v>
      </c>
    </row>
    <row r="341" spans="1:8" collapsed="1" x14ac:dyDescent="0.25">
      <c r="A341" s="7" t="s">
        <v>1700</v>
      </c>
      <c r="B341" s="7" t="s">
        <v>1701</v>
      </c>
      <c r="C341" s="8">
        <v>19.01314241667</v>
      </c>
      <c r="D341" s="9">
        <v>9.8705000000000001E-2</v>
      </c>
      <c r="E341" s="8">
        <v>4.8543638930032396</v>
      </c>
      <c r="F341" s="8">
        <v>12.845873498819399</v>
      </c>
      <c r="G341" s="8">
        <v>22.289828162999999</v>
      </c>
      <c r="H341" s="9">
        <v>1.1453203857437399E-2</v>
      </c>
    </row>
    <row r="342" spans="1:8" collapsed="1" x14ac:dyDescent="0.25">
      <c r="A342" s="7" t="s">
        <v>1702</v>
      </c>
      <c r="B342" s="7" t="s">
        <v>1703</v>
      </c>
      <c r="C342" s="8">
        <v>34.109651059199997</v>
      </c>
      <c r="D342" s="9">
        <v>0.14800000000000002</v>
      </c>
      <c r="E342" s="8">
        <v>6.55694945720946</v>
      </c>
      <c r="F342" s="8">
        <v>-32.853684257575303</v>
      </c>
      <c r="G342" s="8">
        <v>33.656101319999998</v>
      </c>
      <c r="H342" s="9">
        <v>1.1274591153403299E-2</v>
      </c>
    </row>
    <row r="343" spans="1:8" collapsed="1" x14ac:dyDescent="0.25">
      <c r="A343" s="7" t="s">
        <v>1704</v>
      </c>
      <c r="B343" s="7" t="s">
        <v>1705</v>
      </c>
      <c r="C343" s="8">
        <v>50.572662000000001</v>
      </c>
      <c r="D343" s="9">
        <v>0.1033733</v>
      </c>
      <c r="E343" s="8">
        <v>6.0066493074313101</v>
      </c>
      <c r="F343" s="8">
        <v>40.107400106965699</v>
      </c>
      <c r="G343" s="8">
        <v>28.442115688000001</v>
      </c>
      <c r="H343" s="9">
        <v>1.1249940192539E-2</v>
      </c>
    </row>
    <row r="344" spans="1:8" collapsed="1" x14ac:dyDescent="0.25">
      <c r="A344" s="7" t="s">
        <v>1706</v>
      </c>
      <c r="B344" s="7" t="s">
        <v>1707</v>
      </c>
      <c r="C344" s="8">
        <v>34.988165049529997</v>
      </c>
      <c r="D344" s="9">
        <v>-4.8339999999999994E-2</v>
      </c>
      <c r="E344" s="8"/>
      <c r="F344" s="8">
        <v>5.29463411547699</v>
      </c>
      <c r="G344" s="8"/>
      <c r="H344" s="9">
        <v>1.1199998092367401E-2</v>
      </c>
    </row>
    <row r="345" spans="1:8" collapsed="1" x14ac:dyDescent="0.25">
      <c r="A345" s="7" t="s">
        <v>1708</v>
      </c>
      <c r="B345" s="7" t="s">
        <v>1709</v>
      </c>
      <c r="C345" s="8">
        <v>14.482389426659999</v>
      </c>
      <c r="D345" s="9"/>
      <c r="E345" s="8">
        <v>7.41666997526145</v>
      </c>
      <c r="F345" s="8">
        <v>22.448993593444001</v>
      </c>
      <c r="G345" s="8">
        <v>29.507231848</v>
      </c>
      <c r="H345" s="9">
        <v>1.11693237519889E-2</v>
      </c>
    </row>
    <row r="346" spans="1:8" collapsed="1" x14ac:dyDescent="0.25">
      <c r="A346" s="7" t="s">
        <v>1710</v>
      </c>
      <c r="B346" s="7" t="s">
        <v>1711</v>
      </c>
      <c r="C346" s="8">
        <v>219.55776383196999</v>
      </c>
      <c r="D346" s="9">
        <v>0.34299999999999997</v>
      </c>
      <c r="E346" s="8">
        <v>1.15323600803301</v>
      </c>
      <c r="F346" s="8">
        <v>12.589118033298201</v>
      </c>
      <c r="G346" s="8">
        <v>35.883137961000003</v>
      </c>
      <c r="H346" s="9">
        <v>1.1139200066105399E-2</v>
      </c>
    </row>
    <row r="347" spans="1:8" collapsed="1" x14ac:dyDescent="0.25">
      <c r="A347" s="7" t="s">
        <v>1712</v>
      </c>
      <c r="B347" s="7" t="s">
        <v>1713</v>
      </c>
      <c r="C347" s="8">
        <v>89.83730619536</v>
      </c>
      <c r="D347" s="9">
        <v>0.17066669999999998</v>
      </c>
      <c r="E347" s="8">
        <v>1.8706564625378801</v>
      </c>
      <c r="F347" s="8">
        <v>12.365839704217599</v>
      </c>
      <c r="G347" s="8">
        <v>44.005568132999997</v>
      </c>
      <c r="H347" s="9">
        <v>1.10337839318576E-2</v>
      </c>
    </row>
    <row r="348" spans="1:8" collapsed="1" x14ac:dyDescent="0.25">
      <c r="A348" s="7" t="s">
        <v>1714</v>
      </c>
      <c r="B348" s="7" t="s">
        <v>1715</v>
      </c>
      <c r="C348" s="8">
        <v>61.630469461529998</v>
      </c>
      <c r="D348" s="9">
        <v>8.4544999999999995E-2</v>
      </c>
      <c r="E348" s="8">
        <v>-1.7369831749632401</v>
      </c>
      <c r="F348" s="8">
        <v>6.1101770424056596</v>
      </c>
      <c r="G348" s="8">
        <v>30.976805561999999</v>
      </c>
      <c r="H348" s="9">
        <v>1.0927480997034601E-2</v>
      </c>
    </row>
    <row r="349" spans="1:8" collapsed="1" x14ac:dyDescent="0.25">
      <c r="A349" s="7" t="s">
        <v>1716</v>
      </c>
      <c r="B349" s="7" t="s">
        <v>1717</v>
      </c>
      <c r="C349" s="8">
        <v>18.121242689180001</v>
      </c>
      <c r="D349" s="9"/>
      <c r="E349" s="8">
        <v>6.5727975968930901</v>
      </c>
      <c r="F349" s="8">
        <v>15.6680299433486</v>
      </c>
      <c r="G349" s="8">
        <v>48.857262731900001</v>
      </c>
      <c r="H349" s="9">
        <v>1.0922684800376302E-2</v>
      </c>
    </row>
    <row r="350" spans="1:8" collapsed="1" x14ac:dyDescent="0.25">
      <c r="A350" s="7" t="s">
        <v>1718</v>
      </c>
      <c r="B350" s="7" t="s">
        <v>1719</v>
      </c>
      <c r="C350" s="8">
        <v>50.484886072179997</v>
      </c>
      <c r="D350" s="9">
        <v>0.16896</v>
      </c>
      <c r="E350" s="8">
        <v>8.9622248026188096</v>
      </c>
      <c r="F350" s="8">
        <v>4.9392258389633401</v>
      </c>
      <c r="G350" s="8">
        <v>19.388438992000001</v>
      </c>
      <c r="H350" s="9">
        <v>1.07778889850549E-2</v>
      </c>
    </row>
    <row r="351" spans="1:8" collapsed="1" x14ac:dyDescent="0.25">
      <c r="A351" s="7" t="s">
        <v>1720</v>
      </c>
      <c r="B351" s="7" t="s">
        <v>1721</v>
      </c>
      <c r="C351" s="8">
        <v>40.267814314340001</v>
      </c>
      <c r="D351" s="9">
        <v>8.900000000000001E-2</v>
      </c>
      <c r="E351" s="8">
        <v>1.9522758361299399</v>
      </c>
      <c r="F351" s="8">
        <v>4.2629196735916599</v>
      </c>
      <c r="G351" s="8">
        <v>17.845248117000001</v>
      </c>
      <c r="H351" s="9">
        <v>1.0777878188101799E-2</v>
      </c>
    </row>
    <row r="352" spans="1:8" collapsed="1" x14ac:dyDescent="0.25">
      <c r="A352" s="7" t="s">
        <v>1722</v>
      </c>
      <c r="B352" s="7" t="s">
        <v>1723</v>
      </c>
      <c r="C352" s="8">
        <v>38.497517571179998</v>
      </c>
      <c r="D352" s="9">
        <v>9.5966999999999997E-3</v>
      </c>
      <c r="E352" s="8">
        <v>-6.2836881140688803</v>
      </c>
      <c r="F352" s="8">
        <v>6.1159087321915298</v>
      </c>
      <c r="G352" s="8">
        <v>16.370807410000001</v>
      </c>
      <c r="H352" s="9">
        <v>1.0630387600477999E-2</v>
      </c>
    </row>
    <row r="353" spans="1:8" collapsed="1" x14ac:dyDescent="0.25">
      <c r="A353" s="7" t="s">
        <v>1724</v>
      </c>
      <c r="B353" s="7" t="s">
        <v>1725</v>
      </c>
      <c r="C353" s="8">
        <v>47.647442808000001</v>
      </c>
      <c r="D353" s="9">
        <v>7.6600000000000001E-2</v>
      </c>
      <c r="E353" s="8">
        <v>1.2478365017147199</v>
      </c>
      <c r="F353" s="8">
        <v>8.7121234790100601</v>
      </c>
      <c r="G353" s="8">
        <v>26.896003081</v>
      </c>
      <c r="H353" s="9">
        <v>1.0378018672104701E-2</v>
      </c>
    </row>
    <row r="354" spans="1:8" collapsed="1" x14ac:dyDescent="0.25">
      <c r="A354" s="7" t="s">
        <v>1726</v>
      </c>
      <c r="B354" s="7" t="s">
        <v>1727</v>
      </c>
      <c r="C354" s="8">
        <v>12.8769274656</v>
      </c>
      <c r="D354" s="9">
        <v>0.30367</v>
      </c>
      <c r="E354" s="8">
        <v>3.7059938024575301</v>
      </c>
      <c r="F354" s="8">
        <v>1.7788588000040599</v>
      </c>
      <c r="G354" s="8">
        <v>97.447771857500001</v>
      </c>
      <c r="H354" s="9">
        <v>1.0352502375378402E-2</v>
      </c>
    </row>
    <row r="355" spans="1:8" collapsed="1" x14ac:dyDescent="0.25">
      <c r="A355" s="7" t="s">
        <v>1728</v>
      </c>
      <c r="B355" s="7" t="s">
        <v>1729</v>
      </c>
      <c r="C355" s="8">
        <v>24.376962789979999</v>
      </c>
      <c r="D355" s="9">
        <v>0.10353329999999999</v>
      </c>
      <c r="E355" s="8">
        <v>2.1491883100323501</v>
      </c>
      <c r="F355" s="8">
        <v>4.7082212477898002</v>
      </c>
      <c r="G355" s="8">
        <v>31.631439261000001</v>
      </c>
      <c r="H355" s="9">
        <v>1.0288765341443001E-2</v>
      </c>
    </row>
    <row r="356" spans="1:8" collapsed="1" x14ac:dyDescent="0.25">
      <c r="A356" s="7" t="s">
        <v>64</v>
      </c>
      <c r="B356" s="7" t="s">
        <v>65</v>
      </c>
      <c r="C356" s="8">
        <v>157.01434002363001</v>
      </c>
      <c r="D356" s="9">
        <v>8.5950000000000013E-2</v>
      </c>
      <c r="E356" s="8">
        <v>6.0736300347684598</v>
      </c>
      <c r="F356" s="8">
        <v>7.2791513374933698</v>
      </c>
      <c r="G356" s="8">
        <v>32.474172348499998</v>
      </c>
      <c r="H356" s="9">
        <v>1.02777702467208E-2</v>
      </c>
    </row>
    <row r="357" spans="1:8" collapsed="1" x14ac:dyDescent="0.25">
      <c r="A357" s="7" t="s">
        <v>1730</v>
      </c>
      <c r="B357" s="7" t="s">
        <v>1731</v>
      </c>
      <c r="C357" s="8">
        <v>75.341483999999994</v>
      </c>
      <c r="D357" s="9">
        <v>0.11833</v>
      </c>
      <c r="E357" s="8">
        <v>5.1557571317199802</v>
      </c>
      <c r="F357" s="8">
        <v>451.803724016351</v>
      </c>
      <c r="G357" s="8">
        <v>23.890520000999999</v>
      </c>
      <c r="H357" s="9">
        <v>1.02091495270543E-2</v>
      </c>
    </row>
    <row r="358" spans="1:8" collapsed="1" x14ac:dyDescent="0.25">
      <c r="A358" s="7" t="s">
        <v>1732</v>
      </c>
      <c r="B358" s="7" t="s">
        <v>1733</v>
      </c>
      <c r="C358" s="8">
        <v>33.823849284520001</v>
      </c>
      <c r="D358" s="9">
        <v>0.125</v>
      </c>
      <c r="E358" s="8">
        <v>2.3997656700227399</v>
      </c>
      <c r="F358" s="8">
        <v>7.1538609206950001</v>
      </c>
      <c r="G358" s="8">
        <v>25.445653185000001</v>
      </c>
      <c r="H358" s="9">
        <v>9.8918603635003398E-3</v>
      </c>
    </row>
    <row r="359" spans="1:8" collapsed="1" x14ac:dyDescent="0.25">
      <c r="A359" s="7" t="s">
        <v>170</v>
      </c>
      <c r="B359" s="7" t="s">
        <v>171</v>
      </c>
      <c r="C359" s="8">
        <v>9.6618309957000008</v>
      </c>
      <c r="D359" s="9">
        <v>-0.41912750000000004</v>
      </c>
      <c r="E359" s="8">
        <v>-11.9178461058764</v>
      </c>
      <c r="F359" s="8">
        <v>-33.9938969342357</v>
      </c>
      <c r="G359" s="8">
        <v>8.0253937359999998</v>
      </c>
      <c r="H359" s="9">
        <v>9.802468060782589E-3</v>
      </c>
    </row>
    <row r="360" spans="1:8" collapsed="1" x14ac:dyDescent="0.25">
      <c r="A360" s="7" t="s">
        <v>1734</v>
      </c>
      <c r="B360" s="7" t="s">
        <v>1735</v>
      </c>
      <c r="C360" s="8">
        <v>29.29819062975</v>
      </c>
      <c r="D360" s="9">
        <v>0.10122999999999999</v>
      </c>
      <c r="E360" s="8">
        <v>3.6234108978459201</v>
      </c>
      <c r="F360" s="8">
        <v>3.50556151573771</v>
      </c>
      <c r="G360" s="8">
        <v>18.452576983</v>
      </c>
      <c r="H360" s="9">
        <v>9.7436359808386105E-3</v>
      </c>
    </row>
    <row r="361" spans="1:8" collapsed="1" x14ac:dyDescent="0.25">
      <c r="A361" s="7" t="s">
        <v>1736</v>
      </c>
      <c r="B361" s="7" t="s">
        <v>1737</v>
      </c>
      <c r="C361" s="8">
        <v>39.593131294849996</v>
      </c>
      <c r="D361" s="9">
        <v>7.8E-2</v>
      </c>
      <c r="E361" s="8">
        <v>3.04701720632954</v>
      </c>
      <c r="F361" s="8">
        <v>6.4295990099317404</v>
      </c>
      <c r="G361" s="8">
        <v>27.000228816</v>
      </c>
      <c r="H361" s="9">
        <v>9.7319801127001108E-3</v>
      </c>
    </row>
    <row r="362" spans="1:8" collapsed="1" x14ac:dyDescent="0.25">
      <c r="A362" s="7" t="s">
        <v>1738</v>
      </c>
      <c r="B362" s="7" t="s">
        <v>1739</v>
      </c>
      <c r="C362" s="8">
        <v>5.3891050417599997</v>
      </c>
      <c r="D362" s="9"/>
      <c r="E362" s="8">
        <v>-1.3094385740394101</v>
      </c>
      <c r="F362" s="8">
        <v>0.890459118964264</v>
      </c>
      <c r="G362" s="8"/>
      <c r="H362" s="9">
        <v>9.5684190780319801E-3</v>
      </c>
    </row>
    <row r="363" spans="1:8" collapsed="1" x14ac:dyDescent="0.25">
      <c r="A363" s="7" t="s">
        <v>1740</v>
      </c>
      <c r="B363" s="7" t="s">
        <v>1741</v>
      </c>
      <c r="C363" s="8">
        <v>65.903169798660002</v>
      </c>
      <c r="D363" s="9">
        <v>0.100062</v>
      </c>
      <c r="E363" s="8">
        <v>2.8464161760525499</v>
      </c>
      <c r="F363" s="8">
        <v>15.102815472917699</v>
      </c>
      <c r="G363" s="8">
        <v>27.557949416</v>
      </c>
      <c r="H363" s="9">
        <v>9.5540780164137199E-3</v>
      </c>
    </row>
    <row r="364" spans="1:8" collapsed="1" x14ac:dyDescent="0.25">
      <c r="A364" s="7" t="s">
        <v>1742</v>
      </c>
      <c r="B364" s="7" t="s">
        <v>1743</v>
      </c>
      <c r="C364" s="8">
        <v>10.55779541065</v>
      </c>
      <c r="D364" s="9">
        <v>1.1265000000000001E-2</v>
      </c>
      <c r="E364" s="8">
        <v>2.47036960604725</v>
      </c>
      <c r="F364" s="8">
        <v>38.181089960902597</v>
      </c>
      <c r="G364" s="8">
        <v>26.513182896</v>
      </c>
      <c r="H364" s="9">
        <v>9.5449313127466597E-3</v>
      </c>
    </row>
    <row r="365" spans="1:8" collapsed="1" x14ac:dyDescent="0.25">
      <c r="A365" s="7" t="s">
        <v>1744</v>
      </c>
      <c r="B365" s="7" t="s">
        <v>1745</v>
      </c>
      <c r="C365" s="8">
        <v>15.6954383966</v>
      </c>
      <c r="D365" s="9">
        <v>0.16975999999999999</v>
      </c>
      <c r="E365" s="8">
        <v>3.7816444283259099</v>
      </c>
      <c r="F365" s="8">
        <v>6.4034935062989096</v>
      </c>
      <c r="G365" s="8">
        <v>23.3379659382</v>
      </c>
      <c r="H365" s="9">
        <v>9.4754039984249298E-3</v>
      </c>
    </row>
    <row r="366" spans="1:8" collapsed="1" x14ac:dyDescent="0.25">
      <c r="A366" s="7" t="s">
        <v>1746</v>
      </c>
      <c r="B366" s="7" t="s">
        <v>1747</v>
      </c>
      <c r="C366" s="8">
        <v>56.204037669999998</v>
      </c>
      <c r="D366" s="9">
        <v>0.10542249999999999</v>
      </c>
      <c r="E366" s="8">
        <v>4.0278973166690601</v>
      </c>
      <c r="F366" s="8">
        <v>-10.3313680984316</v>
      </c>
      <c r="G366" s="8">
        <v>12.876213841</v>
      </c>
      <c r="H366" s="9">
        <v>9.3409034145696904E-3</v>
      </c>
    </row>
    <row r="367" spans="1:8" collapsed="1" x14ac:dyDescent="0.25">
      <c r="A367" s="7" t="s">
        <v>1748</v>
      </c>
      <c r="B367" s="7" t="s">
        <v>1749</v>
      </c>
      <c r="C367" s="8">
        <v>14.6823749709</v>
      </c>
      <c r="D367" s="9">
        <v>0.150954</v>
      </c>
      <c r="E367" s="8">
        <v>7.6201130835693096</v>
      </c>
      <c r="F367" s="8">
        <v>-4.1064422078934797</v>
      </c>
      <c r="G367" s="8">
        <v>31.787874777999999</v>
      </c>
      <c r="H367" s="9">
        <v>9.3210005940891402E-3</v>
      </c>
    </row>
    <row r="368" spans="1:8" collapsed="1" x14ac:dyDescent="0.25">
      <c r="A368" s="7" t="s">
        <v>1750</v>
      </c>
      <c r="B368" s="7" t="s">
        <v>1751</v>
      </c>
      <c r="C368" s="8">
        <v>101.14400456385</v>
      </c>
      <c r="D368" s="9">
        <v>0.10791000000000001</v>
      </c>
      <c r="E368" s="8">
        <v>8.8031459520937503</v>
      </c>
      <c r="F368" s="8">
        <v>24.268587653079098</v>
      </c>
      <c r="G368" s="8">
        <v>40.832894575099999</v>
      </c>
      <c r="H368" s="9">
        <v>9.175331028532659E-3</v>
      </c>
    </row>
    <row r="369" spans="1:8" collapsed="1" x14ac:dyDescent="0.25">
      <c r="A369" s="7" t="s">
        <v>1752</v>
      </c>
      <c r="B369" s="7" t="s">
        <v>1753</v>
      </c>
      <c r="C369" s="8">
        <v>27.699151148670001</v>
      </c>
      <c r="D369" s="9">
        <v>-0.1613433</v>
      </c>
      <c r="E369" s="8">
        <v>-11.144525577469899</v>
      </c>
      <c r="F369" s="8">
        <v>3.2271626090928001</v>
      </c>
      <c r="G369" s="8">
        <v>12.414491776</v>
      </c>
      <c r="H369" s="9">
        <v>9.1306445780465987E-3</v>
      </c>
    </row>
    <row r="370" spans="1:8" collapsed="1" x14ac:dyDescent="0.25">
      <c r="A370" s="7" t="s">
        <v>1754</v>
      </c>
      <c r="B370" s="7" t="s">
        <v>1755</v>
      </c>
      <c r="C370" s="8">
        <v>14.517620555580001</v>
      </c>
      <c r="D370" s="9">
        <v>0.11243499999999999</v>
      </c>
      <c r="E370" s="8">
        <v>1.9425983612075199</v>
      </c>
      <c r="F370" s="8">
        <v>1.74308184679887</v>
      </c>
      <c r="G370" s="8">
        <v>24.560266617300002</v>
      </c>
      <c r="H370" s="9">
        <v>9.1223736482934498E-3</v>
      </c>
    </row>
    <row r="371" spans="1:8" collapsed="1" x14ac:dyDescent="0.25">
      <c r="A371" s="7" t="s">
        <v>1756</v>
      </c>
      <c r="B371" s="7" t="s">
        <v>1757</v>
      </c>
      <c r="C371" s="8">
        <v>39.077287136099997</v>
      </c>
      <c r="D371" s="9">
        <v>9.3000000000000013E-2</v>
      </c>
      <c r="E371" s="8">
        <v>3.4663027674720901</v>
      </c>
      <c r="F371" s="8">
        <v>4.6958505030978399</v>
      </c>
      <c r="G371" s="8">
        <v>34.909343913699999</v>
      </c>
      <c r="H371" s="9">
        <v>9.1130092718728697E-3</v>
      </c>
    </row>
    <row r="372" spans="1:8" collapsed="1" x14ac:dyDescent="0.25">
      <c r="A372" s="7" t="s">
        <v>1758</v>
      </c>
      <c r="B372" s="7" t="s">
        <v>1759</v>
      </c>
      <c r="C372" s="8">
        <v>19.118180014</v>
      </c>
      <c r="D372" s="9">
        <v>7.2000000000000008E-2</v>
      </c>
      <c r="E372" s="8">
        <v>4.55264777227449</v>
      </c>
      <c r="F372" s="8">
        <v>2.8854202152656399</v>
      </c>
      <c r="G372" s="8">
        <v>26.191722617</v>
      </c>
      <c r="H372" s="9">
        <v>9.0038475144518498E-3</v>
      </c>
    </row>
    <row r="373" spans="1:8" collapsed="1" x14ac:dyDescent="0.25">
      <c r="A373" s="7" t="s">
        <v>1760</v>
      </c>
      <c r="B373" s="7" t="s">
        <v>1761</v>
      </c>
      <c r="C373" s="8">
        <v>36.895017169660001</v>
      </c>
      <c r="D373" s="9">
        <v>0.10384</v>
      </c>
      <c r="E373" s="8">
        <v>3.2541810232336901</v>
      </c>
      <c r="F373" s="8">
        <v>2.8385029775069901</v>
      </c>
      <c r="G373" s="8">
        <v>47.905923657700001</v>
      </c>
      <c r="H373" s="9">
        <v>9.0038202134911805E-3</v>
      </c>
    </row>
    <row r="374" spans="1:8" collapsed="1" x14ac:dyDescent="0.25">
      <c r="A374" s="7" t="s">
        <v>1762</v>
      </c>
      <c r="B374" s="7" t="s">
        <v>1763</v>
      </c>
      <c r="C374" s="8">
        <v>21.050754808459999</v>
      </c>
      <c r="D374" s="9">
        <v>8.3475000000000008E-2</v>
      </c>
      <c r="E374" s="8">
        <v>5.9089433428746601</v>
      </c>
      <c r="F374" s="8">
        <v>3.2711035007255802</v>
      </c>
      <c r="G374" s="8">
        <v>33.470283293000001</v>
      </c>
      <c r="H374" s="9">
        <v>8.9952686862328005E-3</v>
      </c>
    </row>
    <row r="375" spans="1:8" collapsed="1" x14ac:dyDescent="0.25">
      <c r="A375" s="7" t="s">
        <v>1764</v>
      </c>
      <c r="B375" s="7" t="s">
        <v>1765</v>
      </c>
      <c r="C375" s="8">
        <v>20.203521432599999</v>
      </c>
      <c r="D375" s="9">
        <v>-0.1795467</v>
      </c>
      <c r="E375" s="8">
        <v>-7.9379047500458402</v>
      </c>
      <c r="F375" s="8">
        <v>4.38321843458397</v>
      </c>
      <c r="G375" s="8">
        <v>35.316525597999998</v>
      </c>
      <c r="H375" s="9">
        <v>8.7768391054254095E-3</v>
      </c>
    </row>
    <row r="376" spans="1:8" collapsed="1" x14ac:dyDescent="0.25">
      <c r="A376" s="7" t="s">
        <v>1766</v>
      </c>
      <c r="B376" s="7" t="s">
        <v>1767</v>
      </c>
      <c r="C376" s="8">
        <v>40.629664365959997</v>
      </c>
      <c r="D376" s="9">
        <v>4.3049999999999998E-2</v>
      </c>
      <c r="E376" s="8">
        <v>-3.5153732301315501</v>
      </c>
      <c r="F376" s="8">
        <v>10.4996625118554</v>
      </c>
      <c r="G376" s="8">
        <v>22.799942744999999</v>
      </c>
      <c r="H376" s="9">
        <v>8.4818864166393403E-3</v>
      </c>
    </row>
    <row r="377" spans="1:8" collapsed="1" x14ac:dyDescent="0.25">
      <c r="A377" s="7" t="s">
        <v>1768</v>
      </c>
      <c r="B377" s="7" t="s">
        <v>1769</v>
      </c>
      <c r="C377" s="8">
        <v>29.577437020560001</v>
      </c>
      <c r="D377" s="9">
        <v>0.1380625</v>
      </c>
      <c r="E377" s="8">
        <v>0.104607518798372</v>
      </c>
      <c r="F377" s="8">
        <v>5.8231348591244396</v>
      </c>
      <c r="G377" s="8">
        <v>38.271517834000001</v>
      </c>
      <c r="H377" s="9">
        <v>8.3580638565339208E-3</v>
      </c>
    </row>
    <row r="378" spans="1:8" collapsed="1" x14ac:dyDescent="0.25">
      <c r="A378" s="7" t="s">
        <v>1770</v>
      </c>
      <c r="B378" s="7" t="s">
        <v>1771</v>
      </c>
      <c r="C378" s="8">
        <v>23.35243095101</v>
      </c>
      <c r="D378" s="9">
        <v>0.24536999999999998</v>
      </c>
      <c r="E378" s="8">
        <v>11.337188033704001</v>
      </c>
      <c r="F378" s="8">
        <v>4.8419438249823203</v>
      </c>
      <c r="G378" s="8">
        <v>26.856047802999999</v>
      </c>
      <c r="H378" s="9">
        <v>8.2443859913633195E-3</v>
      </c>
    </row>
    <row r="379" spans="1:8" collapsed="1" x14ac:dyDescent="0.25">
      <c r="A379" s="7" t="s">
        <v>1772</v>
      </c>
      <c r="B379" s="7" t="s">
        <v>1773</v>
      </c>
      <c r="C379" s="8">
        <v>10.139654463119999</v>
      </c>
      <c r="D379" s="9">
        <v>7.374E-2</v>
      </c>
      <c r="E379" s="8">
        <v>2.9366081814042002</v>
      </c>
      <c r="F379" s="8">
        <v>1.5891815604561801</v>
      </c>
      <c r="G379" s="8">
        <v>11.878657242099999</v>
      </c>
      <c r="H379" s="9">
        <v>8.1165128204824695E-3</v>
      </c>
    </row>
    <row r="380" spans="1:8" collapsed="1" x14ac:dyDescent="0.25">
      <c r="A380" s="7" t="s">
        <v>1774</v>
      </c>
      <c r="B380" s="7" t="s">
        <v>1775</v>
      </c>
      <c r="C380" s="8">
        <v>12.032508752249999</v>
      </c>
      <c r="D380" s="9"/>
      <c r="E380" s="8">
        <v>-8.5004216503014192</v>
      </c>
      <c r="F380" s="8">
        <v>1.4738039406266801</v>
      </c>
      <c r="G380" s="8"/>
      <c r="H380" s="9">
        <v>8.089803220573219E-3</v>
      </c>
    </row>
    <row r="381" spans="1:8" collapsed="1" x14ac:dyDescent="0.25">
      <c r="A381" s="7" t="s">
        <v>1776</v>
      </c>
      <c r="B381" s="7" t="s">
        <v>1777</v>
      </c>
      <c r="C381" s="8">
        <v>33.150030513750004</v>
      </c>
      <c r="D381" s="9">
        <v>3.5393300000000003E-2</v>
      </c>
      <c r="E381" s="8">
        <v>-3.0095836288006299</v>
      </c>
      <c r="F381" s="8">
        <v>2.2618094677770499</v>
      </c>
      <c r="G381" s="8">
        <v>39.176182697000002</v>
      </c>
      <c r="H381" s="9">
        <v>7.8961112075023199E-3</v>
      </c>
    </row>
    <row r="382" spans="1:8" collapsed="1" x14ac:dyDescent="0.25">
      <c r="A382" s="7" t="s">
        <v>1778</v>
      </c>
      <c r="B382" s="7" t="s">
        <v>1779</v>
      </c>
      <c r="C382" s="8">
        <v>11.69485565486</v>
      </c>
      <c r="D382" s="9">
        <v>9.8150000000000001E-2</v>
      </c>
      <c r="E382" s="8">
        <v>0.236008617570205</v>
      </c>
      <c r="F382" s="8">
        <v>1.69864365815796</v>
      </c>
      <c r="G382" s="8">
        <v>15.565748513000001</v>
      </c>
      <c r="H382" s="9">
        <v>7.8767556660724707E-3</v>
      </c>
    </row>
    <row r="383" spans="1:8" collapsed="1" x14ac:dyDescent="0.25">
      <c r="A383" s="7" t="s">
        <v>1780</v>
      </c>
      <c r="B383" s="7" t="s">
        <v>1781</v>
      </c>
      <c r="C383" s="8">
        <v>46.070457629910003</v>
      </c>
      <c r="D383" s="9">
        <v>3.6888999999999998</v>
      </c>
      <c r="E383" s="8">
        <v>-9.8221752514380096</v>
      </c>
      <c r="F383" s="8">
        <v>2.6038943205680201</v>
      </c>
      <c r="G383" s="8"/>
      <c r="H383" s="9">
        <v>7.8049893411916106E-3</v>
      </c>
    </row>
    <row r="384" spans="1:8" collapsed="1" x14ac:dyDescent="0.25">
      <c r="A384" s="7" t="s">
        <v>1782</v>
      </c>
      <c r="B384" s="7" t="s">
        <v>1783</v>
      </c>
      <c r="C384" s="8">
        <v>29.944780130369999</v>
      </c>
      <c r="D384" s="9">
        <v>-6.25E-2</v>
      </c>
      <c r="E384" s="8">
        <v>-9.7877176018850491</v>
      </c>
      <c r="F384" s="8">
        <v>-32.433442745981999</v>
      </c>
      <c r="G384" s="8">
        <v>25.836048133999999</v>
      </c>
      <c r="H384" s="9">
        <v>7.7024063910582094E-3</v>
      </c>
    </row>
    <row r="385" spans="1:8" collapsed="1" x14ac:dyDescent="0.25">
      <c r="A385" s="7" t="s">
        <v>1784</v>
      </c>
      <c r="B385" s="7" t="s">
        <v>1785</v>
      </c>
      <c r="C385" s="8">
        <v>26.96122514</v>
      </c>
      <c r="D385" s="9">
        <v>8.3889999999999992E-2</v>
      </c>
      <c r="E385" s="8">
        <v>4.8908405961668899</v>
      </c>
      <c r="F385" s="8">
        <v>1.90617837865296</v>
      </c>
      <c r="G385" s="8">
        <v>22.040585847300001</v>
      </c>
      <c r="H385" s="9">
        <v>7.5254971650571103E-3</v>
      </c>
    </row>
    <row r="386" spans="1:8" collapsed="1" x14ac:dyDescent="0.25">
      <c r="A386" s="7" t="s">
        <v>1786</v>
      </c>
      <c r="B386" s="7" t="s">
        <v>1787</v>
      </c>
      <c r="C386" s="8">
        <v>27.366214621200001</v>
      </c>
      <c r="D386" s="9"/>
      <c r="E386" s="8">
        <v>1.3285115528570299</v>
      </c>
      <c r="F386" s="8">
        <v>4.0275953265319604</v>
      </c>
      <c r="G386" s="8">
        <v>23.313549867999999</v>
      </c>
      <c r="H386" s="9">
        <v>6.9542265566897403E-3</v>
      </c>
    </row>
    <row r="387" spans="1:8" collapsed="1" x14ac:dyDescent="0.25">
      <c r="A387" s="7" t="s">
        <v>1788</v>
      </c>
      <c r="B387" s="7" t="s">
        <v>1789</v>
      </c>
      <c r="C387" s="8">
        <v>12.74614270488</v>
      </c>
      <c r="D387" s="9">
        <v>5.6835000000000004E-2</v>
      </c>
      <c r="E387" s="8">
        <v>-4.7718449371687104</v>
      </c>
      <c r="F387" s="8">
        <v>2.0188992675014301</v>
      </c>
      <c r="G387" s="8"/>
      <c r="H387" s="9">
        <v>6.9246995193026498E-3</v>
      </c>
    </row>
    <row r="388" spans="1:8" collapsed="1" x14ac:dyDescent="0.25">
      <c r="A388" s="7" t="s">
        <v>1790</v>
      </c>
      <c r="B388" s="7" t="s">
        <v>1791</v>
      </c>
      <c r="C388" s="8">
        <v>19.58498072898</v>
      </c>
      <c r="D388" s="9">
        <v>0.19856670000000001</v>
      </c>
      <c r="E388" s="8">
        <v>14.439233629596901</v>
      </c>
      <c r="F388" s="8">
        <v>16.304887282299099</v>
      </c>
      <c r="G388" s="8">
        <v>53.191473203999998</v>
      </c>
      <c r="H388" s="9">
        <v>6.8414217213039093E-3</v>
      </c>
    </row>
    <row r="389" spans="1:8" collapsed="1" x14ac:dyDescent="0.25">
      <c r="A389" s="7" t="s">
        <v>1792</v>
      </c>
      <c r="B389" s="7" t="s">
        <v>1793</v>
      </c>
      <c r="C389" s="8">
        <v>471.33505940561997</v>
      </c>
      <c r="D389" s="9">
        <v>0.12025000000000001</v>
      </c>
      <c r="E389" s="8">
        <v>3.83111995722729</v>
      </c>
      <c r="F389" s="8">
        <v>8.2927871584019694</v>
      </c>
      <c r="G389" s="8">
        <v>36.704575238399997</v>
      </c>
      <c r="H389" s="9">
        <v>6.7655197666612998E-3</v>
      </c>
    </row>
    <row r="390" spans="1:8" collapsed="1" x14ac:dyDescent="0.25">
      <c r="A390" s="7" t="s">
        <v>1794</v>
      </c>
      <c r="B390" s="7" t="s">
        <v>1795</v>
      </c>
      <c r="C390" s="8">
        <v>53.903996406810002</v>
      </c>
      <c r="D390" s="9">
        <v>0.1177633</v>
      </c>
      <c r="E390" s="8">
        <v>9.5075813653479493</v>
      </c>
      <c r="F390" s="8">
        <v>3.3912863364994799</v>
      </c>
      <c r="G390" s="8">
        <v>20.845137393000002</v>
      </c>
      <c r="H390" s="9">
        <v>6.7571864438505901E-3</v>
      </c>
    </row>
    <row r="391" spans="1:8" collapsed="1" x14ac:dyDescent="0.25">
      <c r="A391" s="7" t="s">
        <v>1796</v>
      </c>
      <c r="B391" s="7" t="s">
        <v>1797</v>
      </c>
      <c r="C391" s="8">
        <v>77.264289334829996</v>
      </c>
      <c r="D391" s="9">
        <v>9.5931700000000009E-2</v>
      </c>
      <c r="E391" s="8">
        <v>5.2071374746735604</v>
      </c>
      <c r="F391" s="8">
        <v>21.064866878378901</v>
      </c>
      <c r="G391" s="8">
        <v>38.668792867000001</v>
      </c>
      <c r="H391" s="9">
        <v>6.5427818940241101E-3</v>
      </c>
    </row>
    <row r="392" spans="1:8" collapsed="1" x14ac:dyDescent="0.25">
      <c r="A392" s="7" t="s">
        <v>1798</v>
      </c>
      <c r="B392" s="7" t="s">
        <v>1799</v>
      </c>
      <c r="C392" s="8">
        <v>31.11480945189</v>
      </c>
      <c r="D392" s="9">
        <v>0.11050499999999999</v>
      </c>
      <c r="E392" s="8">
        <v>6.1633655715370503</v>
      </c>
      <c r="F392" s="8">
        <v>10.474269589327999</v>
      </c>
      <c r="G392" s="8">
        <v>31.994180946</v>
      </c>
      <c r="H392" s="9">
        <v>6.4645018031351201E-3</v>
      </c>
    </row>
    <row r="393" spans="1:8" collapsed="1" x14ac:dyDescent="0.25">
      <c r="A393" s="7" t="s">
        <v>1800</v>
      </c>
      <c r="B393" s="7" t="s">
        <v>1801</v>
      </c>
      <c r="C393" s="8">
        <v>28.588849751360002</v>
      </c>
      <c r="D393" s="9">
        <v>0.16344</v>
      </c>
      <c r="E393" s="8">
        <v>-10.291914423042099</v>
      </c>
      <c r="F393" s="8">
        <v>2.2474032291177202</v>
      </c>
      <c r="G393" s="8">
        <v>77.026838315999996</v>
      </c>
      <c r="H393" s="9">
        <v>6.4072218150005196E-3</v>
      </c>
    </row>
    <row r="394" spans="1:8" collapsed="1" x14ac:dyDescent="0.25">
      <c r="A394" s="7" t="s">
        <v>1802</v>
      </c>
      <c r="B394" s="7" t="s">
        <v>1803</v>
      </c>
      <c r="C394" s="8">
        <v>29.90539447874</v>
      </c>
      <c r="D394" s="9">
        <v>0.41185000000000005</v>
      </c>
      <c r="E394" s="8">
        <v>4.6452656337266003</v>
      </c>
      <c r="F394" s="8">
        <v>-7.6889386484961797</v>
      </c>
      <c r="G394" s="8">
        <v>435.14679610299999</v>
      </c>
      <c r="H394" s="9">
        <v>6.2239390485720599E-3</v>
      </c>
    </row>
    <row r="395" spans="1:8" collapsed="1" x14ac:dyDescent="0.25">
      <c r="A395" s="7" t="s">
        <v>1804</v>
      </c>
      <c r="B395" s="7" t="s">
        <v>1805</v>
      </c>
      <c r="C395" s="8">
        <v>324.93784792712</v>
      </c>
      <c r="D395" s="9">
        <v>0.102295</v>
      </c>
      <c r="E395" s="8">
        <v>4.9245742435789097</v>
      </c>
      <c r="F395" s="8">
        <v>36.959754380820002</v>
      </c>
      <c r="G395" s="8">
        <v>34.639308872999997</v>
      </c>
      <c r="H395" s="9">
        <v>6.1762422023728105E-3</v>
      </c>
    </row>
    <row r="396" spans="1:8" collapsed="1" x14ac:dyDescent="0.25">
      <c r="A396" s="7" t="s">
        <v>88</v>
      </c>
      <c r="B396" s="7" t="s">
        <v>89</v>
      </c>
      <c r="C396" s="8">
        <v>71.991646782749996</v>
      </c>
      <c r="D396" s="9">
        <v>0.24377669999999999</v>
      </c>
      <c r="E396" s="8">
        <v>2.3736328360306</v>
      </c>
      <c r="F396" s="8">
        <v>4.1817872196771404</v>
      </c>
      <c r="G396" s="8">
        <v>34.045395720000002</v>
      </c>
      <c r="H396" s="9">
        <v>6.0659414524602499E-3</v>
      </c>
    </row>
    <row r="397" spans="1:8" collapsed="1" x14ac:dyDescent="0.25">
      <c r="A397" s="7" t="s">
        <v>1806</v>
      </c>
      <c r="B397" s="7" t="s">
        <v>1807</v>
      </c>
      <c r="C397" s="8">
        <v>15.53634746046</v>
      </c>
      <c r="D397" s="9"/>
      <c r="E397" s="8">
        <v>21.912371027801999</v>
      </c>
      <c r="F397" s="8">
        <v>2.62656691897919</v>
      </c>
      <c r="G397" s="8">
        <v>25.459065536000001</v>
      </c>
      <c r="H397" s="9">
        <v>6.0591426261406203E-3</v>
      </c>
    </row>
    <row r="398" spans="1:8" collapsed="1" x14ac:dyDescent="0.25">
      <c r="A398" s="7" t="s">
        <v>1808</v>
      </c>
      <c r="B398" s="7" t="s">
        <v>1809</v>
      </c>
      <c r="C398" s="8">
        <v>43.462252569230003</v>
      </c>
      <c r="D398" s="9">
        <v>5.0999999999999997E-2</v>
      </c>
      <c r="E398" s="8">
        <v>3.4808335558860901</v>
      </c>
      <c r="F398" s="8">
        <v>3.9605537952372898</v>
      </c>
      <c r="G398" s="8">
        <v>25.809373437000001</v>
      </c>
      <c r="H398" s="9">
        <v>6.0008509851242594E-3</v>
      </c>
    </row>
    <row r="399" spans="1:8" collapsed="1" x14ac:dyDescent="0.25">
      <c r="A399" s="7" t="s">
        <v>1810</v>
      </c>
      <c r="B399" s="7" t="s">
        <v>1811</v>
      </c>
      <c r="C399" s="8">
        <v>167.72722373337001</v>
      </c>
      <c r="D399" s="9">
        <v>0.1936833</v>
      </c>
      <c r="E399" s="8">
        <v>1.8018967958988801</v>
      </c>
      <c r="F399" s="8">
        <v>2.8949767377852802</v>
      </c>
      <c r="G399" s="8">
        <v>25.165203565999999</v>
      </c>
      <c r="H399" s="9">
        <v>5.65830474141655E-3</v>
      </c>
    </row>
    <row r="400" spans="1:8" collapsed="1" x14ac:dyDescent="0.25">
      <c r="A400" s="7" t="s">
        <v>1812</v>
      </c>
      <c r="B400" s="7" t="s">
        <v>1813</v>
      </c>
      <c r="C400" s="8">
        <v>17.966835648450001</v>
      </c>
      <c r="D400" s="9">
        <v>0.12</v>
      </c>
      <c r="E400" s="8">
        <v>3.20200784890132</v>
      </c>
      <c r="F400" s="8">
        <v>4.7335159918773098</v>
      </c>
      <c r="G400" s="8">
        <v>42.867971283999999</v>
      </c>
      <c r="H400" s="9">
        <v>5.6236427392331902E-3</v>
      </c>
    </row>
    <row r="401" spans="1:8" collapsed="1" x14ac:dyDescent="0.25">
      <c r="A401" s="7" t="s">
        <v>1814</v>
      </c>
      <c r="B401" s="7" t="s">
        <v>1815</v>
      </c>
      <c r="C401" s="8">
        <v>13.07295379232</v>
      </c>
      <c r="D401" s="9"/>
      <c r="E401" s="8"/>
      <c r="F401" s="8">
        <v>0.77938077890325397</v>
      </c>
      <c r="G401" s="8">
        <v>20.903846964</v>
      </c>
      <c r="H401" s="9">
        <v>5.6008019053263702E-3</v>
      </c>
    </row>
    <row r="402" spans="1:8" collapsed="1" x14ac:dyDescent="0.25">
      <c r="A402" s="7" t="s">
        <v>1816</v>
      </c>
      <c r="B402" s="7" t="s">
        <v>1817</v>
      </c>
      <c r="C402" s="8">
        <v>22.187027662559998</v>
      </c>
      <c r="D402" s="9">
        <v>0.20499999999999999</v>
      </c>
      <c r="E402" s="8">
        <v>6.3210635821332701</v>
      </c>
      <c r="F402" s="8">
        <v>6.8314646421168801</v>
      </c>
      <c r="G402" s="8">
        <v>44.141484544999997</v>
      </c>
      <c r="H402" s="9">
        <v>5.24624900728174E-3</v>
      </c>
    </row>
    <row r="403" spans="1:8" collapsed="1" x14ac:dyDescent="0.25">
      <c r="A403" s="7" t="s">
        <v>1818</v>
      </c>
      <c r="B403" s="7" t="s">
        <v>1819</v>
      </c>
      <c r="C403" s="8">
        <v>41.02565813783</v>
      </c>
      <c r="D403" s="9">
        <v>0.13794499999999998</v>
      </c>
      <c r="E403" s="8">
        <v>2.7410939719426199</v>
      </c>
      <c r="F403" s="8">
        <v>6.3814922195393802</v>
      </c>
      <c r="G403" s="8">
        <v>20.319339687999999</v>
      </c>
      <c r="H403" s="9">
        <v>5.1514629699226499E-3</v>
      </c>
    </row>
    <row r="404" spans="1:8" collapsed="1" x14ac:dyDescent="0.25">
      <c r="A404" s="7" t="s">
        <v>1820</v>
      </c>
      <c r="B404" s="7" t="s">
        <v>1821</v>
      </c>
      <c r="C404" s="8">
        <v>23.897446773239999</v>
      </c>
      <c r="D404" s="9"/>
      <c r="E404" s="8">
        <v>7.7044891903763597</v>
      </c>
      <c r="F404" s="8">
        <v>1.3980461380899201</v>
      </c>
      <c r="G404" s="8"/>
      <c r="H404" s="9">
        <v>4.5898055485890802E-3</v>
      </c>
    </row>
    <row r="405" spans="1:8" collapsed="1" x14ac:dyDescent="0.25">
      <c r="A405" s="7" t="s">
        <v>1822</v>
      </c>
      <c r="B405" s="7" t="s">
        <v>1823</v>
      </c>
      <c r="C405" s="8">
        <v>10.865865425000001</v>
      </c>
      <c r="D405" s="9">
        <v>0.12037</v>
      </c>
      <c r="E405" s="8">
        <v>4.3482333066173799</v>
      </c>
      <c r="F405" s="8">
        <v>1.4814215681135301</v>
      </c>
      <c r="G405" s="8">
        <v>17.396034396000001</v>
      </c>
      <c r="H405" s="9">
        <v>4.5118190655548899E-3</v>
      </c>
    </row>
    <row r="406" spans="1:8" collapsed="1" x14ac:dyDescent="0.25">
      <c r="A406" s="7" t="s">
        <v>44</v>
      </c>
      <c r="B406" s="7" t="s">
        <v>45</v>
      </c>
      <c r="C406" s="8">
        <v>322.50519000000003</v>
      </c>
      <c r="D406" s="9">
        <v>0.22045000000000001</v>
      </c>
      <c r="E406" s="8">
        <v>8.3268327090269896</v>
      </c>
      <c r="F406" s="8">
        <v>13.870778303284901</v>
      </c>
      <c r="G406" s="8">
        <v>40.526701326999998</v>
      </c>
      <c r="H406" s="9">
        <v>4.3449639797340303E-3</v>
      </c>
    </row>
    <row r="407" spans="1:8" collapsed="1" x14ac:dyDescent="0.25">
      <c r="A407" s="7" t="s">
        <v>1824</v>
      </c>
      <c r="B407" s="7" t="s">
        <v>1825</v>
      </c>
      <c r="C407" s="8">
        <v>23.73184138932</v>
      </c>
      <c r="D407" s="9">
        <v>-8.1240000000000007E-2</v>
      </c>
      <c r="E407" s="8">
        <v>1.2600135694704799</v>
      </c>
      <c r="F407" s="8">
        <v>4.3635160796354402</v>
      </c>
      <c r="G407" s="8"/>
      <c r="H407" s="9">
        <v>4.1022344681996498E-3</v>
      </c>
    </row>
    <row r="408" spans="1:8" collapsed="1" x14ac:dyDescent="0.25">
      <c r="A408" s="7" t="s">
        <v>1826</v>
      </c>
      <c r="B408" s="7" t="s">
        <v>1827</v>
      </c>
      <c r="C408" s="8">
        <v>24.347448566970002</v>
      </c>
      <c r="D408" s="9">
        <v>0.15067</v>
      </c>
      <c r="E408" s="8">
        <v>2.6489848843893999</v>
      </c>
      <c r="F408" s="8">
        <v>4.7976688866994204</v>
      </c>
      <c r="G408" s="8">
        <v>21.216825603</v>
      </c>
      <c r="H408" s="9">
        <v>3.8443609916980299E-3</v>
      </c>
    </row>
    <row r="409" spans="1:8" collapsed="1" x14ac:dyDescent="0.25">
      <c r="A409" s="7" t="s">
        <v>1828</v>
      </c>
      <c r="B409" s="7" t="s">
        <v>1829</v>
      </c>
      <c r="C409" s="8">
        <v>16.716670865649998</v>
      </c>
      <c r="D409" s="9">
        <v>0.17</v>
      </c>
      <c r="E409" s="8">
        <v>7.8534377469940999</v>
      </c>
      <c r="F409" s="8">
        <v>3.5055005102635701</v>
      </c>
      <c r="G409" s="8">
        <v>32.627021175000003</v>
      </c>
      <c r="H409" s="9">
        <v>3.7956889063898301E-3</v>
      </c>
    </row>
    <row r="410" spans="1:8" collapsed="1" x14ac:dyDescent="0.25">
      <c r="A410" s="7" t="s">
        <v>1830</v>
      </c>
      <c r="B410" s="7" t="s">
        <v>1831</v>
      </c>
      <c r="C410" s="8">
        <v>10.9948426016</v>
      </c>
      <c r="D410" s="9">
        <v>5.1100000000000007E-2</v>
      </c>
      <c r="E410" s="8">
        <v>2.45199751703431</v>
      </c>
      <c r="F410" s="8">
        <v>2.2441499328658701</v>
      </c>
      <c r="G410" s="8">
        <v>15.313130312</v>
      </c>
      <c r="H410" s="9">
        <v>3.2995741045844101E-3</v>
      </c>
    </row>
    <row r="411" spans="1:8" collapsed="1" x14ac:dyDescent="0.25">
      <c r="A411" s="7" t="s">
        <v>1832</v>
      </c>
      <c r="B411" s="7" t="s">
        <v>1833</v>
      </c>
      <c r="C411" s="8">
        <v>201.09254920958</v>
      </c>
      <c r="D411" s="9">
        <v>0.16733499999999998</v>
      </c>
      <c r="E411" s="8">
        <v>6.87780705124554</v>
      </c>
      <c r="F411" s="8">
        <v>3.6992590392335498</v>
      </c>
      <c r="G411" s="8">
        <v>31.920724581000002</v>
      </c>
      <c r="H411" s="9">
        <v>3.10550237364054E-3</v>
      </c>
    </row>
    <row r="412" spans="1:8" collapsed="1" x14ac:dyDescent="0.25">
      <c r="A412" s="7" t="s">
        <v>1834</v>
      </c>
      <c r="B412" s="7" t="s">
        <v>1835</v>
      </c>
      <c r="C412" s="8">
        <v>11.25910365627</v>
      </c>
      <c r="D412" s="9">
        <v>0.11449999999999999</v>
      </c>
      <c r="E412" s="8">
        <v>1.1619073780697999</v>
      </c>
      <c r="F412" s="8">
        <v>3.2131886334101099</v>
      </c>
      <c r="G412" s="8">
        <v>23.214083289000001</v>
      </c>
      <c r="H412" s="9">
        <v>2.7501311456250401E-3</v>
      </c>
    </row>
    <row r="413" spans="1:8" collapsed="1" x14ac:dyDescent="0.25">
      <c r="A413" s="7" t="s">
        <v>1836</v>
      </c>
      <c r="B413" s="7" t="s">
        <v>1837</v>
      </c>
      <c r="C413" s="8">
        <v>11.299555343470001</v>
      </c>
      <c r="D413" s="9">
        <v>-3.5279999999999999E-2</v>
      </c>
      <c r="E413" s="8">
        <v>-4.8380157464676898</v>
      </c>
      <c r="F413" s="8">
        <v>2.1774121032045199</v>
      </c>
      <c r="G413" s="8">
        <v>15.323077955</v>
      </c>
      <c r="H413" s="9">
        <v>1.7702452182707001E-3</v>
      </c>
    </row>
    <row r="414" spans="1:8" collapsed="1" x14ac:dyDescent="0.25">
      <c r="A414" s="7" t="s">
        <v>1838</v>
      </c>
      <c r="B414" s="7" t="s">
        <v>1839</v>
      </c>
      <c r="C414" s="8">
        <v>56.200571691500002</v>
      </c>
      <c r="D414" s="9">
        <v>0.14474399999999998</v>
      </c>
      <c r="E414" s="8">
        <v>20.019204991721001</v>
      </c>
      <c r="F414" s="8">
        <v>4.7589678368135004</v>
      </c>
      <c r="G414" s="8"/>
      <c r="H414" s="9">
        <v>1.4066909166852101E-3</v>
      </c>
    </row>
    <row r="415" spans="1:8" collapsed="1" x14ac:dyDescent="0.25">
      <c r="A415" s="7" t="s">
        <v>1840</v>
      </c>
      <c r="B415" s="7" t="s">
        <v>1841</v>
      </c>
      <c r="C415" s="8">
        <v>6.9194763300000002</v>
      </c>
      <c r="D415" s="9">
        <v>-5.4612499999999994E-2</v>
      </c>
      <c r="E415" s="8">
        <v>-5.1365037617495304</v>
      </c>
      <c r="F415" s="8">
        <v>1.52580474356665</v>
      </c>
      <c r="G415" s="8">
        <v>14.278281093</v>
      </c>
      <c r="H415" s="9">
        <v>1.2251243719884101E-3</v>
      </c>
    </row>
    <row r="416" spans="1:8" collapsed="1" x14ac:dyDescent="0.25">
      <c r="A416" s="7" t="s">
        <v>1842</v>
      </c>
      <c r="B416" s="7" t="s">
        <v>1843</v>
      </c>
      <c r="C416" s="8">
        <v>79.767815424000005</v>
      </c>
      <c r="D416" s="9">
        <v>0.10249499999999999</v>
      </c>
      <c r="E416" s="8">
        <v>42.828570227466301</v>
      </c>
      <c r="F416" s="8">
        <v>2.3625343291538199</v>
      </c>
      <c r="G416" s="8">
        <v>18.285809101000002</v>
      </c>
      <c r="H416" s="9">
        <v>3.7675201859919001E-4</v>
      </c>
    </row>
    <row r="417" spans="1:8" collapsed="1" x14ac:dyDescent="0.25">
      <c r="A417" s="7" t="s">
        <v>1844</v>
      </c>
      <c r="B417" s="7" t="s">
        <v>1845</v>
      </c>
      <c r="C417" s="8">
        <v>19.031515476599999</v>
      </c>
      <c r="D417" s="9"/>
      <c r="E417" s="8">
        <v>0.83705451092592797</v>
      </c>
      <c r="F417" s="8">
        <v>3.7969079660476002</v>
      </c>
      <c r="G417" s="8">
        <v>42.735574423300001</v>
      </c>
      <c r="H417" s="9">
        <v>2.5321563387665998E-4</v>
      </c>
    </row>
    <row r="418" spans="1:8" collapsed="1" x14ac:dyDescent="0.25">
      <c r="A418" s="7" t="s">
        <v>38</v>
      </c>
      <c r="B418" s="7" t="s">
        <v>39</v>
      </c>
      <c r="C418" s="8">
        <v>1565.8450218590799</v>
      </c>
      <c r="D418" s="9">
        <v>0.32799999999999996</v>
      </c>
      <c r="E418" s="8">
        <v>17.309877291303401</v>
      </c>
      <c r="F418" s="8">
        <v>21.075534655272701</v>
      </c>
      <c r="G418" s="8">
        <v>107.23680306200001</v>
      </c>
      <c r="H418" s="9">
        <v>0</v>
      </c>
    </row>
    <row r="419" spans="1:8" collapsed="1" x14ac:dyDescent="0.25">
      <c r="A419" s="7" t="s">
        <v>1846</v>
      </c>
      <c r="B419" s="7" t="s">
        <v>1847</v>
      </c>
      <c r="C419" s="8">
        <v>1209.1702410805201</v>
      </c>
      <c r="D419" s="9">
        <v>0.1681</v>
      </c>
      <c r="E419" s="8">
        <v>10.954568236666899</v>
      </c>
      <c r="F419" s="8">
        <v>4.5292791406339097</v>
      </c>
      <c r="G419" s="8">
        <v>30.995378428999999</v>
      </c>
      <c r="H419" s="9">
        <v>0</v>
      </c>
    </row>
    <row r="420" spans="1:8" collapsed="1" x14ac:dyDescent="0.25">
      <c r="A420" s="7" t="s">
        <v>1848</v>
      </c>
      <c r="B420" s="7" t="s">
        <v>1847</v>
      </c>
      <c r="C420" s="8">
        <v>1209.1702410805201</v>
      </c>
      <c r="D420" s="9">
        <v>0.1681</v>
      </c>
      <c r="E420" s="8">
        <v>10.954568236666899</v>
      </c>
      <c r="F420" s="8">
        <v>4.5292791406339097</v>
      </c>
      <c r="G420" s="8">
        <v>30.995378428999999</v>
      </c>
      <c r="H420" s="9">
        <v>0</v>
      </c>
    </row>
    <row r="421" spans="1:8" collapsed="1" x14ac:dyDescent="0.25">
      <c r="A421" s="7" t="s">
        <v>40</v>
      </c>
      <c r="B421" s="7" t="s">
        <v>41</v>
      </c>
      <c r="C421" s="8">
        <v>800.54956405514997</v>
      </c>
      <c r="D421" s="9">
        <v>4.0890899999999997</v>
      </c>
      <c r="E421" s="8">
        <v>19.8428694607064</v>
      </c>
      <c r="F421" s="8">
        <v>16.4584360178095</v>
      </c>
      <c r="G421" s="8"/>
      <c r="H421" s="9">
        <v>0</v>
      </c>
    </row>
    <row r="422" spans="1:8" collapsed="1" x14ac:dyDescent="0.25">
      <c r="A422" s="7" t="s">
        <v>42</v>
      </c>
      <c r="B422" s="7" t="s">
        <v>43</v>
      </c>
      <c r="C422" s="8">
        <v>743.68921639810003</v>
      </c>
      <c r="D422" s="9">
        <v>0.16600000000000001</v>
      </c>
      <c r="E422" s="8">
        <v>16.442696102750102</v>
      </c>
      <c r="F422" s="8">
        <v>6.4371624111543904</v>
      </c>
      <c r="G422" s="8">
        <v>30.302328304</v>
      </c>
      <c r="H422" s="9">
        <v>0</v>
      </c>
    </row>
    <row r="423" spans="1:8" collapsed="1" x14ac:dyDescent="0.25">
      <c r="A423" s="7" t="s">
        <v>1849</v>
      </c>
      <c r="B423" s="7" t="s">
        <v>1850</v>
      </c>
      <c r="C423" s="8">
        <v>550.37720627936005</v>
      </c>
      <c r="D423" s="9"/>
      <c r="E423" s="8">
        <v>4.6600692138272404</v>
      </c>
      <c r="F423" s="8">
        <v>1.3789771887681599</v>
      </c>
      <c r="G423" s="8">
        <v>12.718925085</v>
      </c>
      <c r="H423" s="9">
        <v>0</v>
      </c>
    </row>
    <row r="424" spans="1:8" collapsed="1" x14ac:dyDescent="0.25">
      <c r="A424" s="7" t="s">
        <v>46</v>
      </c>
      <c r="B424" s="7" t="s">
        <v>47</v>
      </c>
      <c r="C424" s="8">
        <v>289.70079977525</v>
      </c>
      <c r="D424" s="9">
        <v>0.22986249999999997</v>
      </c>
      <c r="E424" s="8">
        <v>11.251036967477001</v>
      </c>
      <c r="F424" s="8">
        <v>6.8864668820072197</v>
      </c>
      <c r="G424" s="8">
        <v>46.159709485999997</v>
      </c>
      <c r="H424" s="9">
        <v>0</v>
      </c>
    </row>
    <row r="425" spans="1:8" collapsed="1" x14ac:dyDescent="0.25">
      <c r="A425" s="7" t="s">
        <v>52</v>
      </c>
      <c r="B425" s="7" t="s">
        <v>53</v>
      </c>
      <c r="C425" s="8">
        <v>221.67948116415999</v>
      </c>
      <c r="D425" s="9">
        <v>0.44701999999999997</v>
      </c>
      <c r="E425" s="8">
        <v>5.8672742473794903</v>
      </c>
      <c r="F425" s="8">
        <v>24.908096123089301</v>
      </c>
      <c r="G425" s="8">
        <v>99.344051482200001</v>
      </c>
      <c r="H425" s="9">
        <v>0</v>
      </c>
    </row>
    <row r="426" spans="1:8" collapsed="1" x14ac:dyDescent="0.25">
      <c r="A426" s="7" t="s">
        <v>50</v>
      </c>
      <c r="B426" s="7" t="s">
        <v>51</v>
      </c>
      <c r="C426" s="8">
        <v>218.52654999999999</v>
      </c>
      <c r="D426" s="9">
        <v>0.16668500000000003</v>
      </c>
      <c r="E426" s="8">
        <v>13.4054894872187</v>
      </c>
      <c r="F426" s="8">
        <v>12.445555267416401</v>
      </c>
      <c r="G426" s="8">
        <v>47.446186576300001</v>
      </c>
      <c r="H426" s="9">
        <v>0</v>
      </c>
    </row>
    <row r="427" spans="1:8" collapsed="1" x14ac:dyDescent="0.25">
      <c r="A427" s="7" t="s">
        <v>1851</v>
      </c>
      <c r="B427" s="7" t="s">
        <v>1852</v>
      </c>
      <c r="C427" s="8">
        <v>198.33539999999999</v>
      </c>
      <c r="D427" s="9">
        <v>0.17692329999999998</v>
      </c>
      <c r="E427" s="8">
        <v>18.056628913367899</v>
      </c>
      <c r="F427" s="8">
        <v>7.2665195823681996</v>
      </c>
      <c r="G427" s="8">
        <v>242.00727627500001</v>
      </c>
      <c r="H427" s="9">
        <v>0</v>
      </c>
    </row>
    <row r="428" spans="1:8" collapsed="1" x14ac:dyDescent="0.25">
      <c r="A428" s="7" t="s">
        <v>80</v>
      </c>
      <c r="B428" s="7" t="s">
        <v>81</v>
      </c>
      <c r="C428" s="8">
        <v>95.646412565999995</v>
      </c>
      <c r="D428" s="9">
        <v>0.18379999999999999</v>
      </c>
      <c r="E428" s="8">
        <v>-10.1171541384725</v>
      </c>
      <c r="F428" s="8">
        <v>1.69952823107611</v>
      </c>
      <c r="G428" s="8">
        <v>8.1707841267999992</v>
      </c>
      <c r="H428" s="9">
        <v>0</v>
      </c>
    </row>
    <row r="429" spans="1:8" collapsed="1" x14ac:dyDescent="0.25">
      <c r="A429" s="7" t="s">
        <v>66</v>
      </c>
      <c r="B429" s="7" t="s">
        <v>67</v>
      </c>
      <c r="C429" s="8">
        <v>161.16810286360001</v>
      </c>
      <c r="D429" s="9">
        <v>-1.3999999999999999E-2</v>
      </c>
      <c r="E429" s="8">
        <v>10.551113779181501</v>
      </c>
      <c r="F429" s="8">
        <v>2.4544866818512099</v>
      </c>
      <c r="G429" s="8">
        <v>20.101622393</v>
      </c>
      <c r="H429" s="9">
        <v>0</v>
      </c>
    </row>
    <row r="430" spans="1:8" collapsed="1" x14ac:dyDescent="0.25">
      <c r="A430" s="7" t="s">
        <v>1853</v>
      </c>
      <c r="B430" s="7" t="s">
        <v>1854</v>
      </c>
      <c r="C430" s="8">
        <v>126.57492230856001</v>
      </c>
      <c r="D430" s="9">
        <v>0.5185225</v>
      </c>
      <c r="E430" s="8">
        <v>3.3822057456542201</v>
      </c>
      <c r="F430" s="8">
        <v>-27.710605784432399</v>
      </c>
      <c r="G430" s="8">
        <v>26.593545953</v>
      </c>
      <c r="H430" s="9">
        <v>0</v>
      </c>
    </row>
    <row r="431" spans="1:8" collapsed="1" x14ac:dyDescent="0.25">
      <c r="A431" s="7" t="s">
        <v>74</v>
      </c>
      <c r="B431" s="7" t="s">
        <v>75</v>
      </c>
      <c r="C431" s="8">
        <v>107.5825560191</v>
      </c>
      <c r="D431" s="9">
        <v>0.39140000000000003</v>
      </c>
      <c r="E431" s="8">
        <v>10.9948496152654</v>
      </c>
      <c r="F431" s="8">
        <v>18.628131973255002</v>
      </c>
      <c r="G431" s="8"/>
      <c r="H431" s="9">
        <v>0</v>
      </c>
    </row>
    <row r="432" spans="1:8" collapsed="1" x14ac:dyDescent="0.25">
      <c r="A432" s="7" t="s">
        <v>1855</v>
      </c>
      <c r="B432" s="7" t="s">
        <v>1856</v>
      </c>
      <c r="C432" s="8">
        <v>101.338842</v>
      </c>
      <c r="D432" s="9">
        <v>0.26107600000000003</v>
      </c>
      <c r="E432" s="8">
        <v>20.9206126046485</v>
      </c>
      <c r="F432" s="8">
        <v>36.3466115405216</v>
      </c>
      <c r="G432" s="8"/>
      <c r="H432" s="9">
        <v>0</v>
      </c>
    </row>
    <row r="433" spans="1:8" collapsed="1" x14ac:dyDescent="0.25">
      <c r="A433" s="7" t="s">
        <v>1857</v>
      </c>
      <c r="B433" s="7" t="s">
        <v>1858</v>
      </c>
      <c r="C433" s="8">
        <v>91.506364300439998</v>
      </c>
      <c r="D433" s="9">
        <v>6.9199999999999998E-2</v>
      </c>
      <c r="E433" s="8">
        <v>8.1066191203507802</v>
      </c>
      <c r="F433" s="8">
        <v>8.0225356202545299</v>
      </c>
      <c r="G433" s="8">
        <v>47.808128242000002</v>
      </c>
      <c r="H433" s="9">
        <v>0</v>
      </c>
    </row>
    <row r="434" spans="1:8" collapsed="1" x14ac:dyDescent="0.25">
      <c r="A434" s="7" t="s">
        <v>1859</v>
      </c>
      <c r="B434" s="7" t="s">
        <v>1860</v>
      </c>
      <c r="C434" s="8">
        <v>88.587112852480004</v>
      </c>
      <c r="D434" s="9">
        <v>2.9014999999999999E-2</v>
      </c>
      <c r="E434" s="8">
        <v>-8.3917856243329894</v>
      </c>
      <c r="F434" s="8">
        <v>10.511939525230201</v>
      </c>
      <c r="G434" s="8">
        <v>24.712370567000001</v>
      </c>
      <c r="H434" s="9">
        <v>0</v>
      </c>
    </row>
    <row r="435" spans="1:8" collapsed="1" x14ac:dyDescent="0.25">
      <c r="A435" s="7" t="s">
        <v>86</v>
      </c>
      <c r="B435" s="7" t="s">
        <v>87</v>
      </c>
      <c r="C435" s="8">
        <v>72.186050631059999</v>
      </c>
      <c r="D435" s="9">
        <v>0.17522400000000002</v>
      </c>
      <c r="E435" s="8">
        <v>32.9356876148155</v>
      </c>
      <c r="F435" s="8">
        <v>8.9774578745703195</v>
      </c>
      <c r="G435" s="8">
        <v>32.024271255000002</v>
      </c>
      <c r="H435" s="9">
        <v>0</v>
      </c>
    </row>
    <row r="436" spans="1:8" collapsed="1" x14ac:dyDescent="0.25">
      <c r="A436" s="7" t="s">
        <v>1861</v>
      </c>
      <c r="B436" s="7" t="s">
        <v>1862</v>
      </c>
      <c r="C436" s="8">
        <v>68.379007650909998</v>
      </c>
      <c r="D436" s="9">
        <v>0.34909999999999997</v>
      </c>
      <c r="E436" s="8">
        <v>15.6567110034904</v>
      </c>
      <c r="F436" s="8">
        <v>12.0087430961302</v>
      </c>
      <c r="G436" s="8"/>
      <c r="H436" s="9">
        <v>0</v>
      </c>
    </row>
    <row r="437" spans="1:8" collapsed="1" x14ac:dyDescent="0.25">
      <c r="A437" s="7" t="s">
        <v>1863</v>
      </c>
      <c r="B437" s="7" t="s">
        <v>1864</v>
      </c>
      <c r="C437" s="8">
        <v>60.305387997540002</v>
      </c>
      <c r="D437" s="9">
        <v>0.2524033</v>
      </c>
      <c r="E437" s="8">
        <v>28.411947128979001</v>
      </c>
      <c r="F437" s="8">
        <v>16.079805217323099</v>
      </c>
      <c r="G437" s="8">
        <v>67.472019177999996</v>
      </c>
      <c r="H437" s="9">
        <v>0</v>
      </c>
    </row>
    <row r="438" spans="1:8" collapsed="1" x14ac:dyDescent="0.25">
      <c r="A438" s="7" t="s">
        <v>1865</v>
      </c>
      <c r="B438" s="7" t="s">
        <v>1866</v>
      </c>
      <c r="C438" s="8">
        <v>56.970660000000002</v>
      </c>
      <c r="D438" s="9">
        <v>6.3E-2</v>
      </c>
      <c r="E438" s="8">
        <v>2.8140552910163898</v>
      </c>
      <c r="F438" s="8">
        <v>11.6071413091141</v>
      </c>
      <c r="G438" s="8">
        <v>49.967087405999997</v>
      </c>
      <c r="H438" s="9">
        <v>0</v>
      </c>
    </row>
    <row r="439" spans="1:8" collapsed="1" x14ac:dyDescent="0.25">
      <c r="A439" s="7" t="s">
        <v>90</v>
      </c>
      <c r="B439" s="7" t="s">
        <v>91</v>
      </c>
      <c r="C439" s="8">
        <v>56.969407286959999</v>
      </c>
      <c r="D439" s="9">
        <v>0.11142329999999999</v>
      </c>
      <c r="E439" s="8">
        <v>9.1706413094185102</v>
      </c>
      <c r="F439" s="8">
        <v>6.7660473114301203</v>
      </c>
      <c r="G439" s="8">
        <v>32.141207131000002</v>
      </c>
      <c r="H439" s="9">
        <v>0</v>
      </c>
    </row>
    <row r="440" spans="1:8" collapsed="1" x14ac:dyDescent="0.25">
      <c r="A440" s="7" t="s">
        <v>1867</v>
      </c>
      <c r="B440" s="7" t="s">
        <v>1868</v>
      </c>
      <c r="C440" s="8">
        <v>54.789755679430002</v>
      </c>
      <c r="D440" s="9">
        <v>0.11811999999999999</v>
      </c>
      <c r="E440" s="8">
        <v>6.6195882968108002</v>
      </c>
      <c r="F440" s="8">
        <v>10.178970606186001</v>
      </c>
      <c r="G440" s="8">
        <v>42.301525660999999</v>
      </c>
      <c r="H440" s="9">
        <v>0</v>
      </c>
    </row>
    <row r="441" spans="1:8" collapsed="1" x14ac:dyDescent="0.25">
      <c r="A441" s="7" t="s">
        <v>1869</v>
      </c>
      <c r="B441" s="7" t="s">
        <v>1870</v>
      </c>
      <c r="C441" s="8">
        <v>51.935791317929997</v>
      </c>
      <c r="D441" s="9">
        <v>7.0982500000000004E-2</v>
      </c>
      <c r="E441" s="8">
        <v>2.76028466447424</v>
      </c>
      <c r="F441" s="8">
        <v>5.1161270318582703</v>
      </c>
      <c r="G441" s="8">
        <v>31.120926908000001</v>
      </c>
      <c r="H441" s="9">
        <v>0</v>
      </c>
    </row>
    <row r="442" spans="1:8" collapsed="1" x14ac:dyDescent="0.25">
      <c r="A442" s="7" t="s">
        <v>1871</v>
      </c>
      <c r="B442" s="7" t="s">
        <v>1872</v>
      </c>
      <c r="C442" s="8">
        <v>47.554741470560003</v>
      </c>
      <c r="D442" s="9">
        <v>0.146735</v>
      </c>
      <c r="E442" s="8">
        <v>6.9217395465521996</v>
      </c>
      <c r="F442" s="8">
        <v>8.2776526808701494</v>
      </c>
      <c r="G442" s="8">
        <v>36.776868874100003</v>
      </c>
      <c r="H442" s="9">
        <v>0</v>
      </c>
    </row>
    <row r="443" spans="1:8" collapsed="1" x14ac:dyDescent="0.25">
      <c r="A443" s="7" t="s">
        <v>1873</v>
      </c>
      <c r="B443" s="7" t="s">
        <v>1874</v>
      </c>
      <c r="C443" s="8">
        <v>43.951997004719999</v>
      </c>
      <c r="D443" s="9">
        <v>0.19009499999999999</v>
      </c>
      <c r="E443" s="8">
        <v>9.6760197874223195</v>
      </c>
      <c r="F443" s="8">
        <v>13.246383553168901</v>
      </c>
      <c r="G443" s="8">
        <v>50.239093965000002</v>
      </c>
      <c r="H443" s="9">
        <v>0</v>
      </c>
    </row>
    <row r="444" spans="1:8" collapsed="1" x14ac:dyDescent="0.25">
      <c r="A444" s="7" t="s">
        <v>1875</v>
      </c>
      <c r="B444" s="7" t="s">
        <v>1876</v>
      </c>
      <c r="C444" s="8">
        <v>42.138936522480002</v>
      </c>
      <c r="D444" s="9">
        <v>-8.4030000000000007E-2</v>
      </c>
      <c r="E444" s="8">
        <v>3.6656359004943599</v>
      </c>
      <c r="F444" s="8">
        <v>4.5190045694404004</v>
      </c>
      <c r="G444" s="8">
        <v>15.018172923</v>
      </c>
      <c r="H444" s="9">
        <v>0</v>
      </c>
    </row>
    <row r="445" spans="1:8" collapsed="1" x14ac:dyDescent="0.25">
      <c r="A445" s="7" t="s">
        <v>1877</v>
      </c>
      <c r="B445" s="7" t="s">
        <v>1878</v>
      </c>
      <c r="C445" s="8">
        <v>41.36447711249</v>
      </c>
      <c r="D445" s="9">
        <v>0.170875</v>
      </c>
      <c r="E445" s="8">
        <v>6.7520290950507498</v>
      </c>
      <c r="F445" s="8">
        <v>-695.23945723331701</v>
      </c>
      <c r="G445" s="8">
        <v>47.872914698000002</v>
      </c>
      <c r="H445" s="9">
        <v>0</v>
      </c>
    </row>
    <row r="446" spans="1:8" collapsed="1" x14ac:dyDescent="0.25">
      <c r="A446" s="7" t="s">
        <v>1879</v>
      </c>
      <c r="B446" s="7" t="s">
        <v>1880</v>
      </c>
      <c r="C446" s="8">
        <v>41.043315695399997</v>
      </c>
      <c r="D446" s="9">
        <v>0.115</v>
      </c>
      <c r="E446" s="8">
        <v>6.2847355479316098</v>
      </c>
      <c r="F446" s="8">
        <v>4.3676730377060498</v>
      </c>
      <c r="G446" s="8">
        <v>44.500146439600002</v>
      </c>
      <c r="H446" s="9">
        <v>0</v>
      </c>
    </row>
    <row r="447" spans="1:8" collapsed="1" x14ac:dyDescent="0.25">
      <c r="A447" s="7" t="s">
        <v>1881</v>
      </c>
      <c r="B447" s="7" t="s">
        <v>1882</v>
      </c>
      <c r="C447" s="8">
        <v>39.997349288519999</v>
      </c>
      <c r="D447" s="9">
        <v>0.2677775</v>
      </c>
      <c r="E447" s="8">
        <v>7.2489633543286303</v>
      </c>
      <c r="F447" s="8">
        <v>10.9916491691601</v>
      </c>
      <c r="G447" s="8">
        <v>59.292069726000001</v>
      </c>
      <c r="H447" s="9">
        <v>0</v>
      </c>
    </row>
    <row r="448" spans="1:8" collapsed="1" x14ac:dyDescent="0.25">
      <c r="A448" s="7" t="s">
        <v>1883</v>
      </c>
      <c r="B448" s="7" t="s">
        <v>1884</v>
      </c>
      <c r="C448" s="8">
        <v>38.38648422</v>
      </c>
      <c r="D448" s="9">
        <v>0.14699999999999999</v>
      </c>
      <c r="E448" s="8">
        <v>6.9191082194367501</v>
      </c>
      <c r="F448" s="8">
        <v>10.9238362680235</v>
      </c>
      <c r="G448" s="8">
        <v>28.826673687</v>
      </c>
      <c r="H448" s="9">
        <v>0</v>
      </c>
    </row>
    <row r="449" spans="1:8" collapsed="1" x14ac:dyDescent="0.25">
      <c r="A449" s="7" t="s">
        <v>1885</v>
      </c>
      <c r="B449" s="7" t="s">
        <v>1886</v>
      </c>
      <c r="C449" s="8">
        <v>36.530406714629997</v>
      </c>
      <c r="D449" s="9"/>
      <c r="E449" s="8">
        <v>7.9239386319216898</v>
      </c>
      <c r="F449" s="8">
        <v>3.4922323865989102</v>
      </c>
      <c r="G449" s="8">
        <v>67.471868619000006</v>
      </c>
      <c r="H449" s="9">
        <v>0</v>
      </c>
    </row>
    <row r="450" spans="1:8" collapsed="1" x14ac:dyDescent="0.25">
      <c r="A450" s="7" t="s">
        <v>1887</v>
      </c>
      <c r="B450" s="7" t="s">
        <v>1888</v>
      </c>
      <c r="C450" s="8">
        <v>36.40549645278</v>
      </c>
      <c r="D450" s="9">
        <v>0.104466</v>
      </c>
      <c r="E450" s="8">
        <v>21.304738063408202</v>
      </c>
      <c r="F450" s="8">
        <v>2.17019845167763</v>
      </c>
      <c r="G450" s="8">
        <v>21.296331125999998</v>
      </c>
      <c r="H450" s="9">
        <v>0</v>
      </c>
    </row>
    <row r="451" spans="1:8" collapsed="1" x14ac:dyDescent="0.25">
      <c r="A451" s="7" t="s">
        <v>1889</v>
      </c>
      <c r="B451" s="7" t="s">
        <v>1890</v>
      </c>
      <c r="C451" s="8">
        <v>36.230420268659998</v>
      </c>
      <c r="D451" s="9">
        <v>0.13195000000000001</v>
      </c>
      <c r="E451" s="8">
        <v>6.0984613680550499</v>
      </c>
      <c r="F451" s="8">
        <v>-1.0519876560177199</v>
      </c>
      <c r="G451" s="8">
        <v>44.659349456000001</v>
      </c>
      <c r="H451" s="9">
        <v>0</v>
      </c>
    </row>
    <row r="452" spans="1:8" collapsed="1" x14ac:dyDescent="0.25">
      <c r="A452" s="7" t="s">
        <v>112</v>
      </c>
      <c r="B452" s="7" t="s">
        <v>113</v>
      </c>
      <c r="C452" s="8">
        <v>34.713141188569999</v>
      </c>
      <c r="D452" s="9">
        <v>0.10998749999999999</v>
      </c>
      <c r="E452" s="8">
        <v>14.200135673778499</v>
      </c>
      <c r="F452" s="8">
        <v>2.9167917108836598</v>
      </c>
      <c r="G452" s="8">
        <v>41.330877571999999</v>
      </c>
      <c r="H452" s="9">
        <v>0</v>
      </c>
    </row>
    <row r="453" spans="1:8" collapsed="1" x14ac:dyDescent="0.25">
      <c r="A453" s="7" t="s">
        <v>1891</v>
      </c>
      <c r="B453" s="7" t="s">
        <v>1892</v>
      </c>
      <c r="C453" s="8">
        <v>34.343311936920003</v>
      </c>
      <c r="D453" s="9">
        <v>0.26899999999999996</v>
      </c>
      <c r="E453" s="8">
        <v>25.852713105183501</v>
      </c>
      <c r="F453" s="8">
        <v>22.949474390276599</v>
      </c>
      <c r="G453" s="8"/>
      <c r="H453" s="9">
        <v>0</v>
      </c>
    </row>
    <row r="454" spans="1:8" collapsed="1" x14ac:dyDescent="0.25">
      <c r="A454" s="7" t="s">
        <v>1893</v>
      </c>
      <c r="B454" s="7" t="s">
        <v>1894</v>
      </c>
      <c r="C454" s="8">
        <v>33.611719510859999</v>
      </c>
      <c r="D454" s="9">
        <v>0.11985</v>
      </c>
      <c r="E454" s="8">
        <v>6.0064237216118403</v>
      </c>
      <c r="F454" s="8">
        <v>68.991857403344696</v>
      </c>
      <c r="G454" s="8">
        <v>23.365355963999999</v>
      </c>
      <c r="H454" s="9">
        <v>0</v>
      </c>
    </row>
    <row r="455" spans="1:8" collapsed="1" x14ac:dyDescent="0.25">
      <c r="A455" s="7" t="s">
        <v>1895</v>
      </c>
      <c r="B455" s="7" t="s">
        <v>1896</v>
      </c>
      <c r="C455" s="8">
        <v>31.735043767770001</v>
      </c>
      <c r="D455" s="9">
        <v>6.3875000000000001E-2</v>
      </c>
      <c r="E455" s="8">
        <v>9.3831131990809595</v>
      </c>
      <c r="F455" s="8">
        <v>5.63809669324176</v>
      </c>
      <c r="G455" s="8">
        <v>38.853495080999998</v>
      </c>
      <c r="H455" s="9">
        <v>0</v>
      </c>
    </row>
    <row r="456" spans="1:8" collapsed="1" x14ac:dyDescent="0.25">
      <c r="A456" s="7" t="s">
        <v>1897</v>
      </c>
      <c r="B456" s="7" t="s">
        <v>1898</v>
      </c>
      <c r="C456" s="8">
        <v>31.214079097620001</v>
      </c>
      <c r="D456" s="9">
        <v>4.2259999999999999E-2</v>
      </c>
      <c r="E456" s="8">
        <v>11.4694172841689</v>
      </c>
      <c r="F456" s="8">
        <v>-9.24845259979414</v>
      </c>
      <c r="G456" s="8">
        <v>30.472673668700001</v>
      </c>
      <c r="H456" s="9">
        <v>0</v>
      </c>
    </row>
    <row r="457" spans="1:8" collapsed="1" x14ac:dyDescent="0.25">
      <c r="A457" s="7" t="s">
        <v>1899</v>
      </c>
      <c r="B457" s="7" t="s">
        <v>1900</v>
      </c>
      <c r="C457" s="8">
        <v>29.29491418308</v>
      </c>
      <c r="D457" s="9">
        <v>0.121</v>
      </c>
      <c r="E457" s="8">
        <v>1.7971473368663999</v>
      </c>
      <c r="F457" s="8">
        <v>33.859933615625103</v>
      </c>
      <c r="G457" s="8">
        <v>32.846392420999997</v>
      </c>
      <c r="H457" s="9">
        <v>0</v>
      </c>
    </row>
    <row r="458" spans="1:8" collapsed="1" x14ac:dyDescent="0.25">
      <c r="A458" s="7" t="s">
        <v>1901</v>
      </c>
      <c r="B458" s="7" t="s">
        <v>1902</v>
      </c>
      <c r="C458" s="8">
        <v>28.182373368739999</v>
      </c>
      <c r="D458" s="9">
        <v>5.5999999999999994E-2</v>
      </c>
      <c r="E458" s="8">
        <v>4.4495694328549096</v>
      </c>
      <c r="F458" s="8">
        <v>-14.296702445635701</v>
      </c>
      <c r="G458" s="8">
        <v>16.1537626227</v>
      </c>
      <c r="H458" s="9">
        <v>0</v>
      </c>
    </row>
    <row r="459" spans="1:8" collapsed="1" x14ac:dyDescent="0.25">
      <c r="A459" s="7" t="s">
        <v>122</v>
      </c>
      <c r="B459" s="7" t="s">
        <v>123</v>
      </c>
      <c r="C459" s="8">
        <v>27.90519168546</v>
      </c>
      <c r="D459" s="9">
        <v>0.60899999999999999</v>
      </c>
      <c r="E459" s="8">
        <v>35.826300262434202</v>
      </c>
      <c r="F459" s="8">
        <v>12.938192414504799</v>
      </c>
      <c r="G459" s="8">
        <v>111.11017838399999</v>
      </c>
      <c r="H459" s="9">
        <v>0</v>
      </c>
    </row>
    <row r="460" spans="1:8" collapsed="1" x14ac:dyDescent="0.25">
      <c r="A460" s="7" t="s">
        <v>1903</v>
      </c>
      <c r="B460" s="7" t="s">
        <v>1904</v>
      </c>
      <c r="C460" s="8">
        <v>27.412665807020002</v>
      </c>
      <c r="D460" s="9"/>
      <c r="E460" s="8">
        <v>7.8639013075357997</v>
      </c>
      <c r="F460" s="8">
        <v>8.6096132629653308</v>
      </c>
      <c r="G460" s="8">
        <v>28.801912039299999</v>
      </c>
      <c r="H460" s="9">
        <v>0</v>
      </c>
    </row>
    <row r="461" spans="1:8" collapsed="1" x14ac:dyDescent="0.25">
      <c r="A461" s="7" t="s">
        <v>1905</v>
      </c>
      <c r="B461" s="7" t="s">
        <v>1906</v>
      </c>
      <c r="C461" s="8">
        <v>27.36885281592</v>
      </c>
      <c r="D461" s="9">
        <v>0.10490000000000001</v>
      </c>
      <c r="E461" s="8">
        <v>4.2195986170393596</v>
      </c>
      <c r="F461" s="8">
        <v>4.7404587178893696</v>
      </c>
      <c r="G461" s="8">
        <v>34.2358473958</v>
      </c>
      <c r="H461" s="9">
        <v>0</v>
      </c>
    </row>
    <row r="462" spans="1:8" collapsed="1" x14ac:dyDescent="0.25">
      <c r="A462" s="7" t="s">
        <v>124</v>
      </c>
      <c r="B462" s="7" t="s">
        <v>125</v>
      </c>
      <c r="C462" s="8">
        <v>25.428219085759999</v>
      </c>
      <c r="D462" s="9">
        <v>0.36699500000000002</v>
      </c>
      <c r="E462" s="8">
        <v>30.775176201508899</v>
      </c>
      <c r="F462" s="8">
        <v>23.710735371859101</v>
      </c>
      <c r="G462" s="8"/>
      <c r="H462" s="9">
        <v>0</v>
      </c>
    </row>
    <row r="463" spans="1:8" collapsed="1" x14ac:dyDescent="0.25">
      <c r="A463" s="7" t="s">
        <v>1907</v>
      </c>
      <c r="B463" s="7" t="s">
        <v>1908</v>
      </c>
      <c r="C463" s="8">
        <v>25.412512023600001</v>
      </c>
      <c r="D463" s="9">
        <v>0.1106133</v>
      </c>
      <c r="E463" s="8">
        <v>3.11680350086485</v>
      </c>
      <c r="F463" s="8">
        <v>3.5933621539893599</v>
      </c>
      <c r="G463" s="8">
        <v>49.532440563999998</v>
      </c>
      <c r="H463" s="9">
        <v>0</v>
      </c>
    </row>
    <row r="464" spans="1:8" collapsed="1" x14ac:dyDescent="0.25">
      <c r="A464" s="7" t="s">
        <v>1909</v>
      </c>
      <c r="B464" s="7" t="s">
        <v>1910</v>
      </c>
      <c r="C464" s="8">
        <v>24.39509239022</v>
      </c>
      <c r="D464" s="9">
        <v>0.08</v>
      </c>
      <c r="E464" s="8">
        <v>15.1072304324016</v>
      </c>
      <c r="F464" s="8">
        <v>2.2847350853052699</v>
      </c>
      <c r="G464" s="8">
        <v>15.327080069999999</v>
      </c>
      <c r="H464" s="9">
        <v>0</v>
      </c>
    </row>
    <row r="465" spans="1:8" collapsed="1" x14ac:dyDescent="0.25">
      <c r="A465" s="7" t="s">
        <v>1911</v>
      </c>
      <c r="B465" s="7" t="s">
        <v>1912</v>
      </c>
      <c r="C465" s="8">
        <v>24.059236835749999</v>
      </c>
      <c r="D465" s="9">
        <v>0.19242200000000001</v>
      </c>
      <c r="E465" s="8">
        <v>13.389349173575299</v>
      </c>
      <c r="F465" s="8">
        <v>14.9854175799013</v>
      </c>
      <c r="G465" s="8">
        <v>67.554885201999994</v>
      </c>
      <c r="H465" s="9">
        <v>0</v>
      </c>
    </row>
    <row r="466" spans="1:8" collapsed="1" x14ac:dyDescent="0.25">
      <c r="A466" s="7" t="s">
        <v>1913</v>
      </c>
      <c r="B466" s="7" t="s">
        <v>1914</v>
      </c>
      <c r="C466" s="8">
        <v>24.05731909344</v>
      </c>
      <c r="D466" s="9">
        <v>6.5990000000000007E-2</v>
      </c>
      <c r="E466" s="8">
        <v>5.9074675059760597</v>
      </c>
      <c r="F466" s="8">
        <v>7.9759167418750696</v>
      </c>
      <c r="G466" s="8">
        <v>34.058474023000002</v>
      </c>
      <c r="H466" s="9">
        <v>0</v>
      </c>
    </row>
    <row r="467" spans="1:8" collapsed="1" x14ac:dyDescent="0.25">
      <c r="A467" s="7" t="s">
        <v>1915</v>
      </c>
      <c r="B467" s="7" t="s">
        <v>1916</v>
      </c>
      <c r="C467" s="8">
        <v>23.248783942229998</v>
      </c>
      <c r="D467" s="9">
        <v>0.136515</v>
      </c>
      <c r="E467" s="8">
        <v>16.361529056681601</v>
      </c>
      <c r="F467" s="8">
        <v>26.674521839515499</v>
      </c>
      <c r="G467" s="8">
        <v>60.743313006900003</v>
      </c>
      <c r="H467" s="9">
        <v>0</v>
      </c>
    </row>
    <row r="468" spans="1:8" collapsed="1" x14ac:dyDescent="0.25">
      <c r="A468" s="7" t="s">
        <v>1917</v>
      </c>
      <c r="B468" s="7" t="s">
        <v>1918</v>
      </c>
      <c r="C468" s="8">
        <v>22.858232035309999</v>
      </c>
      <c r="D468" s="9">
        <v>0.15277670000000002</v>
      </c>
      <c r="E468" s="8">
        <v>16.281865944549299</v>
      </c>
      <c r="F468" s="8">
        <v>7.1551657113746199</v>
      </c>
      <c r="G468" s="8">
        <v>47.434444597000002</v>
      </c>
      <c r="H468" s="9">
        <v>0</v>
      </c>
    </row>
    <row r="469" spans="1:8" collapsed="1" x14ac:dyDescent="0.25">
      <c r="A469" s="7" t="s">
        <v>1919</v>
      </c>
      <c r="B469" s="7" t="s">
        <v>1920</v>
      </c>
      <c r="C469" s="8">
        <v>22.488772785439998</v>
      </c>
      <c r="D469" s="9"/>
      <c r="E469" s="8">
        <v>1.7658438702104999</v>
      </c>
      <c r="F469" s="8">
        <v>-12.145253823245101</v>
      </c>
      <c r="G469" s="8">
        <v>31.225196923999999</v>
      </c>
      <c r="H469" s="9">
        <v>0</v>
      </c>
    </row>
    <row r="470" spans="1:8" collapsed="1" x14ac:dyDescent="0.25">
      <c r="A470" s="7" t="s">
        <v>1921</v>
      </c>
      <c r="B470" s="7" t="s">
        <v>1922</v>
      </c>
      <c r="C470" s="8">
        <v>22.24988578428</v>
      </c>
      <c r="D470" s="9">
        <v>8.7147500000000003E-2</v>
      </c>
      <c r="E470" s="8">
        <v>2.42275647517598</v>
      </c>
      <c r="F470" s="8">
        <v>5.4485921063986797</v>
      </c>
      <c r="G470" s="8">
        <v>26.956786653000002</v>
      </c>
      <c r="H470" s="9">
        <v>0</v>
      </c>
    </row>
    <row r="471" spans="1:8" collapsed="1" x14ac:dyDescent="0.25">
      <c r="A471" s="7" t="s">
        <v>1923</v>
      </c>
      <c r="B471" s="7" t="s">
        <v>1924</v>
      </c>
      <c r="C471" s="8">
        <v>21.987075999999998</v>
      </c>
      <c r="D471" s="9">
        <v>0.10930999999999999</v>
      </c>
      <c r="E471" s="8">
        <v>4.0230911029390102</v>
      </c>
      <c r="F471" s="8">
        <v>2.4030006579443</v>
      </c>
      <c r="G471" s="8">
        <v>17.697356333999998</v>
      </c>
      <c r="H471" s="9">
        <v>0</v>
      </c>
    </row>
    <row r="472" spans="1:8" collapsed="1" x14ac:dyDescent="0.25">
      <c r="A472" s="7" t="s">
        <v>1925</v>
      </c>
      <c r="B472" s="7" t="s">
        <v>1926</v>
      </c>
      <c r="C472" s="8">
        <v>21.63793021104</v>
      </c>
      <c r="D472" s="9"/>
      <c r="E472" s="8">
        <v>3.3460344008057401</v>
      </c>
      <c r="F472" s="8">
        <v>6.9430728908176498</v>
      </c>
      <c r="G472" s="8">
        <v>54.383624546999997</v>
      </c>
      <c r="H472" s="9">
        <v>0</v>
      </c>
    </row>
    <row r="473" spans="1:8" collapsed="1" x14ac:dyDescent="0.25">
      <c r="A473" s="7" t="s">
        <v>1927</v>
      </c>
      <c r="B473" s="7" t="s">
        <v>1928</v>
      </c>
      <c r="C473" s="8">
        <v>21.475973537440002</v>
      </c>
      <c r="D473" s="9">
        <v>0</v>
      </c>
      <c r="E473" s="8">
        <v>-0.58888295404429003</v>
      </c>
      <c r="F473" s="8">
        <v>1.3516024266617901</v>
      </c>
      <c r="G473" s="8">
        <v>39.246928140400001</v>
      </c>
      <c r="H473" s="9">
        <v>0</v>
      </c>
    </row>
    <row r="474" spans="1:8" collapsed="1" x14ac:dyDescent="0.25">
      <c r="A474" s="7" t="s">
        <v>1929</v>
      </c>
      <c r="B474" s="7" t="s">
        <v>1930</v>
      </c>
      <c r="C474" s="8">
        <v>21.33837180806</v>
      </c>
      <c r="D474" s="9">
        <v>0.11</v>
      </c>
      <c r="E474" s="8">
        <v>10.8961044250913</v>
      </c>
      <c r="F474" s="8">
        <v>3.33802818596706</v>
      </c>
      <c r="G474" s="8">
        <v>17.229156531000001</v>
      </c>
      <c r="H474" s="9">
        <v>0</v>
      </c>
    </row>
    <row r="475" spans="1:8" collapsed="1" x14ac:dyDescent="0.25">
      <c r="A475" s="7" t="s">
        <v>1931</v>
      </c>
      <c r="B475" s="7" t="s">
        <v>1932</v>
      </c>
      <c r="C475" s="8">
        <v>21.176425118339999</v>
      </c>
      <c r="D475" s="9">
        <v>0.1575</v>
      </c>
      <c r="E475" s="8">
        <v>4.2963214780418904</v>
      </c>
      <c r="F475" s="8">
        <v>2.0900651363889402</v>
      </c>
      <c r="G475" s="8">
        <v>107.0528179367</v>
      </c>
      <c r="H475" s="9">
        <v>0</v>
      </c>
    </row>
    <row r="476" spans="1:8" collapsed="1" x14ac:dyDescent="0.25">
      <c r="A476" s="7" t="s">
        <v>1933</v>
      </c>
      <c r="B476" s="7" t="s">
        <v>1934</v>
      </c>
      <c r="C476" s="8">
        <v>20.548966026599999</v>
      </c>
      <c r="D476" s="9">
        <v>0.25849</v>
      </c>
      <c r="E476" s="8">
        <v>13.4275805359492</v>
      </c>
      <c r="F476" s="8">
        <v>23.986620037165899</v>
      </c>
      <c r="G476" s="8">
        <v>283.586747559</v>
      </c>
      <c r="H476" s="9">
        <v>0</v>
      </c>
    </row>
    <row r="477" spans="1:8" collapsed="1" x14ac:dyDescent="0.25">
      <c r="A477" s="7" t="s">
        <v>1935</v>
      </c>
      <c r="B477" s="7" t="s">
        <v>1936</v>
      </c>
      <c r="C477" s="8">
        <v>19.735713168339998</v>
      </c>
      <c r="D477" s="9">
        <v>0.13200000000000001</v>
      </c>
      <c r="E477" s="8">
        <v>9.6164511127536692</v>
      </c>
      <c r="F477" s="8">
        <v>4.8142376962634401</v>
      </c>
      <c r="G477" s="8">
        <v>51.041631609100001</v>
      </c>
      <c r="H477" s="9">
        <v>0</v>
      </c>
    </row>
    <row r="478" spans="1:8" collapsed="1" x14ac:dyDescent="0.25">
      <c r="A478" s="7" t="s">
        <v>1937</v>
      </c>
      <c r="B478" s="7" t="s">
        <v>1938</v>
      </c>
      <c r="C478" s="8">
        <v>19.530165811170001</v>
      </c>
      <c r="D478" s="9">
        <v>0.17399999999999999</v>
      </c>
      <c r="E478" s="8">
        <v>4.4805856647841997</v>
      </c>
      <c r="F478" s="8">
        <v>5.1976398334923699</v>
      </c>
      <c r="G478" s="8">
        <v>33.563822027699999</v>
      </c>
      <c r="H478" s="9">
        <v>0</v>
      </c>
    </row>
    <row r="479" spans="1:8" collapsed="1" x14ac:dyDescent="0.25">
      <c r="A479" s="7" t="s">
        <v>1939</v>
      </c>
      <c r="B479" s="7" t="s">
        <v>1940</v>
      </c>
      <c r="C479" s="8">
        <v>19.333279112700001</v>
      </c>
      <c r="D479" s="9">
        <v>6.694E-2</v>
      </c>
      <c r="E479" s="8">
        <v>23.097069099629302</v>
      </c>
      <c r="F479" s="8">
        <v>4.0464378800654002</v>
      </c>
      <c r="G479" s="8"/>
      <c r="H479" s="9">
        <v>0</v>
      </c>
    </row>
    <row r="480" spans="1:8" collapsed="1" x14ac:dyDescent="0.25">
      <c r="A480" s="7" t="s">
        <v>1941</v>
      </c>
      <c r="B480" s="7" t="s">
        <v>1942</v>
      </c>
      <c r="C480" s="8">
        <v>18.924701139930001</v>
      </c>
      <c r="D480" s="9">
        <v>6.3404999999999989E-2</v>
      </c>
      <c r="E480" s="8">
        <v>1.6289903920001301</v>
      </c>
      <c r="F480" s="8">
        <v>3.7246368977454698</v>
      </c>
      <c r="G480" s="8">
        <v>16.098177241999998</v>
      </c>
      <c r="H480" s="9">
        <v>0</v>
      </c>
    </row>
    <row r="481" spans="1:8" collapsed="1" x14ac:dyDescent="0.25">
      <c r="A481" s="7" t="s">
        <v>1943</v>
      </c>
      <c r="B481" s="7" t="s">
        <v>1944</v>
      </c>
      <c r="C481" s="8">
        <v>18.815397463730001</v>
      </c>
      <c r="D481" s="9">
        <v>-2.6000000000000002E-2</v>
      </c>
      <c r="E481" s="8">
        <v>6.42459102296002</v>
      </c>
      <c r="F481" s="8">
        <v>4.1186596952234398</v>
      </c>
      <c r="G481" s="8">
        <v>10.965889996</v>
      </c>
      <c r="H481" s="9">
        <v>0</v>
      </c>
    </row>
    <row r="482" spans="1:8" collapsed="1" x14ac:dyDescent="0.25">
      <c r="A482" s="7" t="s">
        <v>1945</v>
      </c>
      <c r="B482" s="7" t="s">
        <v>1946</v>
      </c>
      <c r="C482" s="8">
        <v>18.148983210920001</v>
      </c>
      <c r="D482" s="9"/>
      <c r="E482" s="8">
        <v>1.7861894070531501</v>
      </c>
      <c r="F482" s="8">
        <v>2.0201743909798502</v>
      </c>
      <c r="G482" s="8">
        <v>14.678615809</v>
      </c>
      <c r="H482" s="9">
        <v>0</v>
      </c>
    </row>
    <row r="483" spans="1:8" collapsed="1" x14ac:dyDescent="0.25">
      <c r="A483" s="7" t="s">
        <v>1947</v>
      </c>
      <c r="B483" s="7" t="s">
        <v>1948</v>
      </c>
      <c r="C483" s="8">
        <v>17.908966619880001</v>
      </c>
      <c r="D483" s="9">
        <v>0.10436999999999999</v>
      </c>
      <c r="E483" s="8">
        <v>5.7353844860146301</v>
      </c>
      <c r="F483" s="8">
        <v>3.6172735748995501</v>
      </c>
      <c r="G483" s="8">
        <v>34.709429737999997</v>
      </c>
      <c r="H483" s="9">
        <v>0</v>
      </c>
    </row>
    <row r="484" spans="1:8" collapsed="1" x14ac:dyDescent="0.25">
      <c r="A484" s="7" t="s">
        <v>138</v>
      </c>
      <c r="B484" s="7" t="s">
        <v>139</v>
      </c>
      <c r="C484" s="8">
        <v>17.19382719971</v>
      </c>
      <c r="D484" s="9">
        <v>-0.30830999999999997</v>
      </c>
      <c r="E484" s="8">
        <v>-0.71032744660161096</v>
      </c>
      <c r="F484" s="8">
        <v>3.5175820761427299</v>
      </c>
      <c r="G484" s="8">
        <v>15.3483250991</v>
      </c>
      <c r="H484" s="9">
        <v>0</v>
      </c>
    </row>
    <row r="485" spans="1:8" collapsed="1" x14ac:dyDescent="0.25">
      <c r="A485" s="7" t="s">
        <v>1949</v>
      </c>
      <c r="B485" s="7" t="s">
        <v>1950</v>
      </c>
      <c r="C485" s="8">
        <v>17.08288997008</v>
      </c>
      <c r="D485" s="9"/>
      <c r="E485" s="8">
        <v>7.8189515501307003</v>
      </c>
      <c r="F485" s="8">
        <v>6.8313439763371298</v>
      </c>
      <c r="G485" s="8">
        <v>59.964828075</v>
      </c>
      <c r="H485" s="9">
        <v>0</v>
      </c>
    </row>
    <row r="486" spans="1:8" collapsed="1" x14ac:dyDescent="0.25">
      <c r="A486" s="7" t="s">
        <v>1951</v>
      </c>
      <c r="B486" s="7" t="s">
        <v>1952</v>
      </c>
      <c r="C486" s="8">
        <v>16.865796572120001</v>
      </c>
      <c r="D486" s="9">
        <v>4.9000000000000002E-2</v>
      </c>
      <c r="E486" s="8">
        <v>-0.75736897833498196</v>
      </c>
      <c r="F486" s="8">
        <v>-12.8927578023814</v>
      </c>
      <c r="G486" s="8">
        <v>30.881508803999999</v>
      </c>
      <c r="H486" s="9">
        <v>0</v>
      </c>
    </row>
    <row r="487" spans="1:8" collapsed="1" x14ac:dyDescent="0.25">
      <c r="A487" s="7" t="s">
        <v>1953</v>
      </c>
      <c r="B487" s="7" t="s">
        <v>1954</v>
      </c>
      <c r="C487" s="8">
        <v>16.618166025619999</v>
      </c>
      <c r="D487" s="9"/>
      <c r="E487" s="8">
        <v>-15.428028186411501</v>
      </c>
      <c r="F487" s="8">
        <v>0.94724961178951805</v>
      </c>
      <c r="G487" s="8"/>
      <c r="H487" s="9">
        <v>0</v>
      </c>
    </row>
    <row r="488" spans="1:8" collapsed="1" x14ac:dyDescent="0.25">
      <c r="A488" s="7" t="s">
        <v>1955</v>
      </c>
      <c r="B488" s="7" t="s">
        <v>1956</v>
      </c>
      <c r="C488" s="8">
        <v>16.516798795629999</v>
      </c>
      <c r="D488" s="9">
        <v>3.4999999999999996E-3</v>
      </c>
      <c r="E488" s="8">
        <v>0.75195414222433099</v>
      </c>
      <c r="F488" s="8">
        <v>8.9470908490877807</v>
      </c>
      <c r="G488" s="8">
        <v>28.274579032999998</v>
      </c>
      <c r="H488" s="9">
        <v>0</v>
      </c>
    </row>
    <row r="489" spans="1:8" collapsed="1" x14ac:dyDescent="0.25">
      <c r="A489" s="7" t="s">
        <v>1957</v>
      </c>
      <c r="B489" s="7" t="s">
        <v>1958</v>
      </c>
      <c r="C489" s="8">
        <v>16.370655785099999</v>
      </c>
      <c r="D489" s="9">
        <v>1.64967E-2</v>
      </c>
      <c r="E489" s="8">
        <v>7.7944489034452102</v>
      </c>
      <c r="F489" s="8">
        <v>1.7069936378741899</v>
      </c>
      <c r="G489" s="8">
        <v>24.393619598000001</v>
      </c>
      <c r="H489" s="9">
        <v>0</v>
      </c>
    </row>
    <row r="490" spans="1:8" collapsed="1" x14ac:dyDescent="0.25">
      <c r="A490" s="7" t="s">
        <v>1959</v>
      </c>
      <c r="B490" s="7" t="s">
        <v>1958</v>
      </c>
      <c r="C490" s="8">
        <v>16.370655785099999</v>
      </c>
      <c r="D490" s="9">
        <v>-0.01</v>
      </c>
      <c r="E490" s="8">
        <v>7.7944489034452102</v>
      </c>
      <c r="F490" s="8">
        <v>1.7069936378741899</v>
      </c>
      <c r="G490" s="8">
        <v>24.393619598000001</v>
      </c>
      <c r="H490" s="9">
        <v>0</v>
      </c>
    </row>
    <row r="491" spans="1:8" collapsed="1" x14ac:dyDescent="0.25">
      <c r="A491" s="7" t="s">
        <v>1960</v>
      </c>
      <c r="B491" s="7" t="s">
        <v>1961</v>
      </c>
      <c r="C491" s="8">
        <v>16.055723676749999</v>
      </c>
      <c r="D491" s="9"/>
      <c r="E491" s="8">
        <v>3.8506743980382101</v>
      </c>
      <c r="F491" s="8">
        <v>6.3456608677639803</v>
      </c>
      <c r="G491" s="8">
        <v>41.440028627300002</v>
      </c>
      <c r="H491" s="9">
        <v>0</v>
      </c>
    </row>
    <row r="492" spans="1:8" collapsed="1" x14ac:dyDescent="0.25">
      <c r="A492" s="7" t="s">
        <v>1962</v>
      </c>
      <c r="B492" s="7" t="s">
        <v>1963</v>
      </c>
      <c r="C492" s="8">
        <v>15.47699712</v>
      </c>
      <c r="D492" s="9"/>
      <c r="E492" s="8">
        <v>1.8298319986693099</v>
      </c>
      <c r="F492" s="8">
        <v>5.8215121592396004</v>
      </c>
      <c r="G492" s="8">
        <v>17.744111362999998</v>
      </c>
      <c r="H492" s="9">
        <v>0</v>
      </c>
    </row>
    <row r="493" spans="1:8" collapsed="1" x14ac:dyDescent="0.25">
      <c r="A493" s="7" t="s">
        <v>1964</v>
      </c>
      <c r="B493" s="7" t="s">
        <v>1965</v>
      </c>
      <c r="C493" s="8">
        <v>15.197357652899999</v>
      </c>
      <c r="D493" s="9"/>
      <c r="E493" s="8">
        <v>8.0615308088119804</v>
      </c>
      <c r="F493" s="8">
        <v>14.080031444907901</v>
      </c>
      <c r="G493" s="8">
        <v>64.919084659999996</v>
      </c>
      <c r="H493" s="9">
        <v>0</v>
      </c>
    </row>
    <row r="494" spans="1:8" collapsed="1" x14ac:dyDescent="0.25">
      <c r="A494" s="7" t="s">
        <v>1966</v>
      </c>
      <c r="B494" s="7" t="s">
        <v>1967</v>
      </c>
      <c r="C494" s="8">
        <v>14.3091187812</v>
      </c>
      <c r="D494" s="9"/>
      <c r="E494" s="8">
        <v>4.2032675573245202</v>
      </c>
      <c r="F494" s="8">
        <v>3.56993324031325</v>
      </c>
      <c r="G494" s="8">
        <v>25.619607592000001</v>
      </c>
      <c r="H494" s="9">
        <v>0</v>
      </c>
    </row>
    <row r="495" spans="1:8" collapsed="1" x14ac:dyDescent="0.25">
      <c r="A495" s="7" t="s">
        <v>1968</v>
      </c>
      <c r="B495" s="7" t="s">
        <v>1969</v>
      </c>
      <c r="C495" s="8">
        <v>14.235899031120001</v>
      </c>
      <c r="D495" s="9">
        <v>0.11699999999999999</v>
      </c>
      <c r="E495" s="8">
        <v>4.3536730280102898</v>
      </c>
      <c r="F495" s="8">
        <v>-31.4737462772908</v>
      </c>
      <c r="G495" s="8">
        <v>71.870405446999996</v>
      </c>
      <c r="H495" s="9">
        <v>0</v>
      </c>
    </row>
    <row r="496" spans="1:8" collapsed="1" x14ac:dyDescent="0.25">
      <c r="A496" s="7" t="s">
        <v>1970</v>
      </c>
      <c r="B496" s="7" t="s">
        <v>1971</v>
      </c>
      <c r="C496" s="8">
        <v>13.7824846628</v>
      </c>
      <c r="D496" s="9">
        <v>0.29299999999999998</v>
      </c>
      <c r="E496" s="8">
        <v>-6.9588784132446104</v>
      </c>
      <c r="F496" s="8">
        <v>4.0154310633296104</v>
      </c>
      <c r="G496" s="8">
        <v>24.946731109000002</v>
      </c>
      <c r="H496" s="9">
        <v>0</v>
      </c>
    </row>
    <row r="497" spans="1:8" collapsed="1" x14ac:dyDescent="0.25">
      <c r="A497" s="7" t="s">
        <v>1972</v>
      </c>
      <c r="B497" s="7" t="s">
        <v>1973</v>
      </c>
      <c r="C497" s="8">
        <v>13.2272</v>
      </c>
      <c r="D497" s="9">
        <v>0.218</v>
      </c>
      <c r="E497" s="8">
        <v>-6.4564161453889799</v>
      </c>
      <c r="F497" s="8">
        <v>3.3541251916658101</v>
      </c>
      <c r="G497" s="8">
        <v>21.875110970000001</v>
      </c>
      <c r="H497" s="9">
        <v>0</v>
      </c>
    </row>
    <row r="498" spans="1:8" collapsed="1" x14ac:dyDescent="0.25">
      <c r="A498" s="7" t="s">
        <v>156</v>
      </c>
      <c r="B498" s="7" t="s">
        <v>157</v>
      </c>
      <c r="C498" s="8">
        <v>13.096640207249999</v>
      </c>
      <c r="D498" s="9">
        <v>-0.26900499999999999</v>
      </c>
      <c r="E498" s="8">
        <v>-10.646186997810201</v>
      </c>
      <c r="F498" s="8">
        <v>2.0953658606302601</v>
      </c>
      <c r="G498" s="8">
        <v>7.0310785469999999</v>
      </c>
      <c r="H498" s="9">
        <v>0</v>
      </c>
    </row>
    <row r="499" spans="1:8" collapsed="1" x14ac:dyDescent="0.25">
      <c r="A499" s="7" t="s">
        <v>1974</v>
      </c>
      <c r="B499" s="7" t="s">
        <v>1975</v>
      </c>
      <c r="C499" s="8">
        <v>12.1234904736</v>
      </c>
      <c r="D499" s="9">
        <v>4.4573299999999996E-2</v>
      </c>
      <c r="E499" s="8">
        <v>3.1784261526842199</v>
      </c>
      <c r="F499" s="8">
        <v>6.3167910698435898</v>
      </c>
      <c r="G499" s="8">
        <v>22.6301068888</v>
      </c>
      <c r="H499" s="9">
        <v>0</v>
      </c>
    </row>
    <row r="500" spans="1:8" collapsed="1" x14ac:dyDescent="0.25">
      <c r="A500" s="7" t="s">
        <v>1976</v>
      </c>
      <c r="B500" s="7" t="s">
        <v>1977</v>
      </c>
      <c r="C500" s="8">
        <v>11.306427151999999</v>
      </c>
      <c r="D500" s="9"/>
      <c r="E500" s="8">
        <v>3.4721234468720201</v>
      </c>
      <c r="F500" s="8">
        <v>2.33621266939315</v>
      </c>
      <c r="G500" s="8">
        <v>20.423028434999999</v>
      </c>
      <c r="H500" s="9">
        <v>0</v>
      </c>
    </row>
    <row r="501" spans="1:8" collapsed="1" x14ac:dyDescent="0.25">
      <c r="A501" s="7" t="s">
        <v>1978</v>
      </c>
      <c r="B501" s="7" t="s">
        <v>1979</v>
      </c>
      <c r="C501" s="8">
        <v>10.601474518</v>
      </c>
      <c r="D501" s="9">
        <v>6.5500000000000003E-3</v>
      </c>
      <c r="E501" s="8">
        <v>-1.1110704276483601</v>
      </c>
      <c r="F501" s="8">
        <v>1.9553245184786501</v>
      </c>
      <c r="G501" s="8">
        <v>16.534730568600001</v>
      </c>
      <c r="H501" s="9">
        <v>0</v>
      </c>
    </row>
    <row r="502" spans="1:8" collapsed="1" x14ac:dyDescent="0.25">
      <c r="A502" s="7" t="s">
        <v>1980</v>
      </c>
      <c r="B502" s="7" t="s">
        <v>1981</v>
      </c>
      <c r="C502" s="8">
        <v>10.055724807940001</v>
      </c>
      <c r="D502" s="9">
        <v>5.4339999999999999E-2</v>
      </c>
      <c r="E502" s="8">
        <v>-9.6117894812779401</v>
      </c>
      <c r="F502" s="8">
        <v>3.30000432338668</v>
      </c>
      <c r="G502" s="8">
        <v>18.2229535765</v>
      </c>
      <c r="H502" s="9">
        <v>0</v>
      </c>
    </row>
    <row r="503" spans="1:8" collapsed="1" x14ac:dyDescent="0.25">
      <c r="A503" s="7" t="s">
        <v>1982</v>
      </c>
      <c r="B503" s="7" t="s">
        <v>1983</v>
      </c>
      <c r="C503" s="8">
        <v>7.9851721356000001</v>
      </c>
      <c r="D503" s="9">
        <v>-0.51351000000000002</v>
      </c>
      <c r="E503" s="8">
        <v>-12.8696592143814</v>
      </c>
      <c r="F503" s="8">
        <v>1.9555187051786</v>
      </c>
      <c r="G503" s="8">
        <v>15.466054441000001</v>
      </c>
      <c r="H503" s="9">
        <v>0</v>
      </c>
    </row>
    <row r="504" spans="1:8" collapsed="1" x14ac:dyDescent="0.25">
      <c r="A504" s="7" t="s">
        <v>1984</v>
      </c>
      <c r="B504" s="7" t="s">
        <v>1985</v>
      </c>
      <c r="C504" s="8">
        <v>7.6477059705699997</v>
      </c>
      <c r="D504" s="9">
        <v>-4.4999999999999998E-2</v>
      </c>
      <c r="E504" s="8">
        <v>-3.2139788490933898</v>
      </c>
      <c r="F504" s="8">
        <v>5.1741463399539196</v>
      </c>
      <c r="G504" s="8">
        <v>83.623205979999994</v>
      </c>
      <c r="H504" s="9">
        <v>0</v>
      </c>
    </row>
    <row r="505" spans="1:8" collapsed="1" x14ac:dyDescent="0.25">
      <c r="A505" s="7" t="s">
        <v>1986</v>
      </c>
      <c r="B505" s="7" t="s">
        <v>1985</v>
      </c>
      <c r="C505" s="8">
        <v>7.6477059705699997</v>
      </c>
      <c r="D505" s="9"/>
      <c r="E505" s="8">
        <v>-3.2139788490933898</v>
      </c>
      <c r="F505" s="8">
        <v>5.1741463399539196</v>
      </c>
      <c r="G505" s="8">
        <v>83.623205979999994</v>
      </c>
      <c r="H505" s="9">
        <v>0</v>
      </c>
    </row>
    <row r="506" spans="1:8" collapsed="1" x14ac:dyDescent="0.25">
      <c r="A506" s="7" t="s">
        <v>1987</v>
      </c>
      <c r="B506" s="7" t="s">
        <v>1988</v>
      </c>
      <c r="C506" s="8">
        <v>5.7390111578800003</v>
      </c>
      <c r="D506" s="9">
        <v>3.7659999999999999E-2</v>
      </c>
      <c r="E506" s="8"/>
      <c r="F506" s="8">
        <v>3.3504602215653501</v>
      </c>
      <c r="G506" s="8"/>
      <c r="H506" s="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0FD7-BF16-4CF2-A643-3CA52F1E4C09}">
  <dimension ref="A1:AC3036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B1" sqref="AB1"/>
    </sheetView>
  </sheetViews>
  <sheetFormatPr defaultRowHeight="15" x14ac:dyDescent="0.25"/>
  <sheetData>
    <row r="1" spans="1:2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1006</v>
      </c>
      <c r="H1" t="s">
        <v>31</v>
      </c>
      <c r="I1" t="s">
        <v>32</v>
      </c>
      <c r="J1" t="s">
        <v>33</v>
      </c>
      <c r="K1" t="s">
        <v>1003</v>
      </c>
      <c r="L1" t="s">
        <v>1004</v>
      </c>
      <c r="M1" t="s">
        <v>1005</v>
      </c>
      <c r="P1" t="s">
        <v>1007</v>
      </c>
    </row>
    <row r="2" spans="1:29" ht="15.75" thickBot="1" x14ac:dyDescent="0.3">
      <c r="A2" t="s">
        <v>34</v>
      </c>
      <c r="B2" t="s">
        <v>35</v>
      </c>
      <c r="C2">
        <v>128.91</v>
      </c>
      <c r="D2">
        <v>2168.6868333299999</v>
      </c>
      <c r="E2">
        <v>38</v>
      </c>
      <c r="F2">
        <v>-1.3187495151655224E-3</v>
      </c>
      <c r="G2">
        <f>ABS(F2)</f>
        <v>1.3187495151655224E-3</v>
      </c>
      <c r="H2">
        <v>128.83000000000001</v>
      </c>
      <c r="I2">
        <v>129</v>
      </c>
      <c r="J2">
        <v>-0.16999999999998749</v>
      </c>
      <c r="K2">
        <f t="shared" ref="K2:K65" si="0">LOG(ABS(F2))</f>
        <v>-2.8798376870253235</v>
      </c>
      <c r="L2">
        <f t="shared" ref="L2:L65" si="1">LOG(D2)</f>
        <v>3.336196842758242</v>
      </c>
      <c r="M2">
        <f t="shared" ref="M2:M65" si="2">LOG(E2)</f>
        <v>1.5797835966168101</v>
      </c>
      <c r="Z2" s="23"/>
      <c r="AA2" s="23"/>
      <c r="AB2" s="61"/>
      <c r="AC2" s="61"/>
    </row>
    <row r="3" spans="1:29" x14ac:dyDescent="0.25">
      <c r="A3" t="s">
        <v>36</v>
      </c>
      <c r="B3" t="s">
        <v>37</v>
      </c>
      <c r="C3">
        <v>213.01999999999998</v>
      </c>
      <c r="D3">
        <v>1610.5368513163801</v>
      </c>
      <c r="E3">
        <v>31</v>
      </c>
      <c r="F3">
        <v>-3.661628016148724E-3</v>
      </c>
      <c r="G3">
        <f t="shared" ref="G3:G66" si="3">ABS(F3)</f>
        <v>3.661628016148724E-3</v>
      </c>
      <c r="H3">
        <v>212.75</v>
      </c>
      <c r="I3">
        <v>213.53</v>
      </c>
      <c r="J3">
        <v>-0.78000000000000114</v>
      </c>
      <c r="K3">
        <f t="shared" si="0"/>
        <v>-2.4363257776584697</v>
      </c>
      <c r="L3">
        <f t="shared" si="1"/>
        <v>3.2069706665293536</v>
      </c>
      <c r="M3">
        <f t="shared" si="2"/>
        <v>1.4913616938342726</v>
      </c>
      <c r="P3" s="5" t="s">
        <v>1008</v>
      </c>
      <c r="Q3" s="5"/>
      <c r="Z3" s="23"/>
      <c r="AA3" s="23"/>
      <c r="AB3" s="61"/>
      <c r="AC3" s="61"/>
    </row>
    <row r="4" spans="1:29" x14ac:dyDescent="0.25">
      <c r="A4" t="s">
        <v>38</v>
      </c>
      <c r="B4" t="s">
        <v>39</v>
      </c>
      <c r="C4">
        <v>3127.47</v>
      </c>
      <c r="D4">
        <v>1569.2117722970099</v>
      </c>
      <c r="E4">
        <v>46</v>
      </c>
      <c r="F4">
        <v>-2.7610176916165581E-2</v>
      </c>
      <c r="G4">
        <f t="shared" si="3"/>
        <v>2.7610176916165581E-2</v>
      </c>
      <c r="H4">
        <v>3045.6499999999996</v>
      </c>
      <c r="I4">
        <v>3132</v>
      </c>
      <c r="J4">
        <v>-86.350000000000364</v>
      </c>
      <c r="K4">
        <f t="shared" si="0"/>
        <v>-1.5589308105476869</v>
      </c>
      <c r="L4">
        <f t="shared" si="1"/>
        <v>3.1956815575663775</v>
      </c>
      <c r="M4">
        <f t="shared" si="2"/>
        <v>1.6627578316815741</v>
      </c>
      <c r="P4" s="2" t="s">
        <v>1009</v>
      </c>
      <c r="Q4" s="2">
        <v>0.33551899574607119</v>
      </c>
      <c r="Z4" s="23"/>
      <c r="AA4" s="23"/>
      <c r="AB4" s="61"/>
      <c r="AC4" s="61"/>
    </row>
    <row r="5" spans="1:29" x14ac:dyDescent="0.25">
      <c r="A5" t="s">
        <v>40</v>
      </c>
      <c r="B5" t="s">
        <v>41</v>
      </c>
      <c r="C5">
        <v>845</v>
      </c>
      <c r="D5">
        <v>800.97611938499995</v>
      </c>
      <c r="E5">
        <v>33</v>
      </c>
      <c r="F5">
        <v>-2.9585798816568047E-3</v>
      </c>
      <c r="G5">
        <f t="shared" si="3"/>
        <v>2.9585798816568047E-3</v>
      </c>
      <c r="H5">
        <v>844</v>
      </c>
      <c r="I5">
        <v>846.5</v>
      </c>
      <c r="J5">
        <v>-2.5</v>
      </c>
      <c r="K5">
        <f t="shared" si="0"/>
        <v>-2.5289167002776547</v>
      </c>
      <c r="L5">
        <f t="shared" si="1"/>
        <v>2.9036195680518739</v>
      </c>
      <c r="M5">
        <f t="shared" si="2"/>
        <v>1.5185139398778875</v>
      </c>
      <c r="P5" s="2" t="s">
        <v>1010</v>
      </c>
      <c r="Q5" s="2">
        <v>0.11257299650645214</v>
      </c>
      <c r="Z5" s="23"/>
      <c r="AA5" s="23"/>
      <c r="AB5" s="61"/>
      <c r="AC5" s="61"/>
    </row>
    <row r="6" spans="1:29" x14ac:dyDescent="0.25">
      <c r="A6" t="s">
        <v>42</v>
      </c>
      <c r="B6" t="s">
        <v>43</v>
      </c>
      <c r="C6">
        <v>245.64</v>
      </c>
      <c r="D6">
        <v>699.65461170443996</v>
      </c>
      <c r="E6">
        <v>46</v>
      </c>
      <c r="F6">
        <v>-2.6868588177821067E-3</v>
      </c>
      <c r="G6">
        <f t="shared" si="3"/>
        <v>2.6868588177821067E-3</v>
      </c>
      <c r="H6">
        <v>246</v>
      </c>
      <c r="I6">
        <v>246.66</v>
      </c>
      <c r="J6">
        <v>-0.65999999999999659</v>
      </c>
      <c r="K6">
        <f t="shared" si="0"/>
        <v>-2.570755153168264</v>
      </c>
      <c r="L6">
        <f t="shared" si="1"/>
        <v>2.8448837010871157</v>
      </c>
      <c r="M6">
        <f t="shared" si="2"/>
        <v>1.6627578316815741</v>
      </c>
      <c r="P6" s="2" t="s">
        <v>1011</v>
      </c>
      <c r="Q6" s="2">
        <v>0.10888307133600081</v>
      </c>
      <c r="Z6" s="23"/>
      <c r="AA6" s="23"/>
      <c r="AB6" s="61"/>
      <c r="AC6" s="61"/>
    </row>
    <row r="7" spans="1:29" x14ac:dyDescent="0.25">
      <c r="A7" t="s">
        <v>44</v>
      </c>
      <c r="B7" t="s">
        <v>45</v>
      </c>
      <c r="C7">
        <v>528.01</v>
      </c>
      <c r="D7">
        <v>326.83819</v>
      </c>
      <c r="E7">
        <v>34</v>
      </c>
      <c r="F7">
        <v>-5.6817105736633776E-3</v>
      </c>
      <c r="G7">
        <f t="shared" si="3"/>
        <v>5.6817105736633776E-3</v>
      </c>
      <c r="H7">
        <v>525</v>
      </c>
      <c r="I7">
        <v>528</v>
      </c>
      <c r="J7">
        <v>-3</v>
      </c>
      <c r="K7">
        <f t="shared" si="0"/>
        <v>-2.2455208930105384</v>
      </c>
      <c r="L7">
        <f t="shared" si="1"/>
        <v>2.5143327967503186</v>
      </c>
      <c r="M7">
        <f t="shared" si="2"/>
        <v>1.5314789170422551</v>
      </c>
      <c r="P7" s="2" t="s">
        <v>1012</v>
      </c>
      <c r="Q7" s="2">
        <v>0.85169960261244781</v>
      </c>
      <c r="Z7" s="23"/>
      <c r="AA7" s="23"/>
      <c r="AB7" s="61"/>
      <c r="AC7" s="61"/>
    </row>
    <row r="8" spans="1:29" ht="15.75" thickBot="1" x14ac:dyDescent="0.3">
      <c r="A8" t="s">
        <v>46</v>
      </c>
      <c r="B8" t="s">
        <v>47</v>
      </c>
      <c r="C8">
        <v>242.06</v>
      </c>
      <c r="D8">
        <v>283.61971928653998</v>
      </c>
      <c r="E8">
        <v>42</v>
      </c>
      <c r="F8">
        <v>-1.5657275055771382E-2</v>
      </c>
      <c r="G8">
        <f t="shared" si="3"/>
        <v>1.5657275055771382E-2</v>
      </c>
      <c r="H8">
        <v>239.01</v>
      </c>
      <c r="I8">
        <v>242.8</v>
      </c>
      <c r="J8">
        <v>-3.7900000000000205</v>
      </c>
      <c r="K8">
        <f t="shared" si="0"/>
        <v>-1.8052838189840859</v>
      </c>
      <c r="L8">
        <f t="shared" si="1"/>
        <v>2.4527364228425164</v>
      </c>
      <c r="M8">
        <f t="shared" si="2"/>
        <v>1.6232492903979006</v>
      </c>
      <c r="P8" s="3" t="s">
        <v>1013</v>
      </c>
      <c r="Q8" s="3">
        <v>484</v>
      </c>
      <c r="Z8" s="23"/>
      <c r="AA8" s="23"/>
      <c r="AB8" s="61"/>
      <c r="AC8" s="61"/>
    </row>
    <row r="9" spans="1:29" x14ac:dyDescent="0.25">
      <c r="A9" t="s">
        <v>48</v>
      </c>
      <c r="B9" t="s">
        <v>49</v>
      </c>
      <c r="C9">
        <v>544.65</v>
      </c>
      <c r="D9">
        <v>228.14131472920201</v>
      </c>
      <c r="E9">
        <v>6</v>
      </c>
      <c r="F9">
        <v>-5.6917286330681932E-4</v>
      </c>
      <c r="G9">
        <f t="shared" si="3"/>
        <v>5.6917286330681932E-4</v>
      </c>
      <c r="H9">
        <v>536.16</v>
      </c>
      <c r="I9">
        <v>536.47</v>
      </c>
      <c r="J9">
        <v>-0.31000000000005912</v>
      </c>
      <c r="K9">
        <f t="shared" si="0"/>
        <v>-3.2447558141342179</v>
      </c>
      <c r="L9">
        <f t="shared" si="1"/>
        <v>2.3582039399639094</v>
      </c>
      <c r="M9">
        <f t="shared" si="2"/>
        <v>0.77815125038364363</v>
      </c>
      <c r="Z9" s="23"/>
      <c r="AA9" s="23"/>
      <c r="AB9" s="61"/>
      <c r="AC9" s="61"/>
    </row>
    <row r="10" spans="1:29" ht="15.75" thickBot="1" x14ac:dyDescent="0.3">
      <c r="A10" t="s">
        <v>50</v>
      </c>
      <c r="B10" t="s">
        <v>51</v>
      </c>
      <c r="C10">
        <v>463.27</v>
      </c>
      <c r="D10">
        <v>222.23941325441001</v>
      </c>
      <c r="E10">
        <v>21</v>
      </c>
      <c r="F10">
        <v>-3.2184255401817567E-2</v>
      </c>
      <c r="G10">
        <f t="shared" si="3"/>
        <v>3.2184255401817567E-2</v>
      </c>
      <c r="H10">
        <v>459.89</v>
      </c>
      <c r="I10">
        <v>474.8</v>
      </c>
      <c r="J10">
        <v>-14.910000000000025</v>
      </c>
      <c r="K10">
        <f t="shared" si="0"/>
        <v>-1.492356534029887</v>
      </c>
      <c r="L10">
        <f t="shared" si="1"/>
        <v>2.3468210817920805</v>
      </c>
      <c r="M10">
        <f t="shared" si="2"/>
        <v>1.3222192947339193</v>
      </c>
      <c r="P10" t="s">
        <v>1014</v>
      </c>
      <c r="Z10" s="23"/>
      <c r="AA10" s="23"/>
      <c r="AB10" s="61"/>
      <c r="AC10" s="61"/>
    </row>
    <row r="11" spans="1:29" x14ac:dyDescent="0.25">
      <c r="A11" t="s">
        <v>52</v>
      </c>
      <c r="B11" t="s">
        <v>53</v>
      </c>
      <c r="C11">
        <v>500.85999999999996</v>
      </c>
      <c r="D11">
        <v>221.27744770688</v>
      </c>
      <c r="E11">
        <v>41</v>
      </c>
      <c r="F11">
        <v>0.99263267180449644</v>
      </c>
      <c r="G11">
        <f t="shared" si="3"/>
        <v>0.99263267180449644</v>
      </c>
      <c r="H11">
        <v>497.17</v>
      </c>
      <c r="I11">
        <v>0</v>
      </c>
      <c r="J11">
        <v>497.17</v>
      </c>
      <c r="K11">
        <f t="shared" si="0"/>
        <v>-3.2114344067887598E-3</v>
      </c>
      <c r="L11">
        <f t="shared" si="1"/>
        <v>2.3449371534864447</v>
      </c>
      <c r="M11">
        <f t="shared" si="2"/>
        <v>1.6127838567197355</v>
      </c>
      <c r="P11" s="4"/>
      <c r="Q11" s="4" t="s">
        <v>1019</v>
      </c>
      <c r="R11" s="4" t="s">
        <v>1020</v>
      </c>
      <c r="S11" s="4" t="s">
        <v>1021</v>
      </c>
      <c r="T11" s="4" t="s">
        <v>1022</v>
      </c>
      <c r="U11" s="4" t="s">
        <v>1023</v>
      </c>
      <c r="Z11" s="23"/>
      <c r="AA11" s="23"/>
      <c r="AB11" s="61"/>
      <c r="AC11" s="61"/>
    </row>
    <row r="12" spans="1:29" x14ac:dyDescent="0.25">
      <c r="A12" t="s">
        <v>54</v>
      </c>
      <c r="B12" t="s">
        <v>55</v>
      </c>
      <c r="C12">
        <v>167.26</v>
      </c>
      <c r="D12">
        <v>205.11533192019999</v>
      </c>
      <c r="E12">
        <v>33</v>
      </c>
      <c r="F12">
        <v>-1.7936147315555601E-3</v>
      </c>
      <c r="G12">
        <f t="shared" si="3"/>
        <v>1.7936147315555601E-3</v>
      </c>
      <c r="H12">
        <v>159.20000000000002</v>
      </c>
      <c r="I12">
        <v>159.5</v>
      </c>
      <c r="J12">
        <v>-0.29999999999998295</v>
      </c>
      <c r="K12">
        <f t="shared" si="0"/>
        <v>-2.7462708377291336</v>
      </c>
      <c r="L12">
        <f t="shared" si="1"/>
        <v>2.3119981241395848</v>
      </c>
      <c r="M12">
        <f t="shared" si="2"/>
        <v>1.5185139398778875</v>
      </c>
      <c r="P12" s="2" t="s">
        <v>1015</v>
      </c>
      <c r="Q12" s="2">
        <v>2</v>
      </c>
      <c r="R12" s="2">
        <v>44.260829853101029</v>
      </c>
      <c r="S12" s="2">
        <v>22.130414926550515</v>
      </c>
      <c r="T12" s="2">
        <v>30.508205805344961</v>
      </c>
      <c r="U12" s="2">
        <v>3.3566020231395781E-13</v>
      </c>
      <c r="Z12" s="23"/>
      <c r="AA12" s="23"/>
      <c r="AB12" s="61"/>
      <c r="AC12" s="61"/>
    </row>
    <row r="13" spans="1:29" x14ac:dyDescent="0.25">
      <c r="A13" t="s">
        <v>56</v>
      </c>
      <c r="B13" t="s">
        <v>57</v>
      </c>
      <c r="C13">
        <v>141.76</v>
      </c>
      <c r="D13">
        <v>195.90615131359999</v>
      </c>
      <c r="E13">
        <v>20</v>
      </c>
      <c r="F13">
        <v>0.99132336343115135</v>
      </c>
      <c r="G13">
        <f t="shared" si="3"/>
        <v>0.99132336343115135</v>
      </c>
      <c r="H13">
        <v>140.53</v>
      </c>
      <c r="I13">
        <v>0</v>
      </c>
      <c r="J13">
        <v>140.53</v>
      </c>
      <c r="K13">
        <f t="shared" si="0"/>
        <v>-3.7846582828283764E-3</v>
      </c>
      <c r="L13">
        <f t="shared" si="1"/>
        <v>2.2920480727461974</v>
      </c>
      <c r="M13">
        <f t="shared" si="2"/>
        <v>1.3010299956639813</v>
      </c>
      <c r="P13" s="2" t="s">
        <v>1016</v>
      </c>
      <c r="Q13" s="2">
        <v>481</v>
      </c>
      <c r="R13" s="2">
        <v>348.91365449638693</v>
      </c>
      <c r="S13" s="2">
        <v>0.72539221309020152</v>
      </c>
      <c r="T13" s="2"/>
      <c r="U13" s="2"/>
      <c r="Z13" s="23"/>
      <c r="AA13" s="23"/>
      <c r="AB13" s="61"/>
      <c r="AC13" s="61"/>
    </row>
    <row r="14" spans="1:29" ht="15.75" thickBot="1" x14ac:dyDescent="0.3">
      <c r="A14" t="s">
        <v>58</v>
      </c>
      <c r="B14" t="s">
        <v>59</v>
      </c>
      <c r="C14">
        <v>45.15</v>
      </c>
      <c r="D14">
        <v>190.78197520514999</v>
      </c>
      <c r="E14">
        <v>23</v>
      </c>
      <c r="F14">
        <v>-4.3853820598006736E-2</v>
      </c>
      <c r="G14">
        <f t="shared" si="3"/>
        <v>4.3853820598006736E-2</v>
      </c>
      <c r="H14">
        <v>44.01</v>
      </c>
      <c r="I14">
        <v>45.99</v>
      </c>
      <c r="J14">
        <v>-1.980000000000004</v>
      </c>
      <c r="K14">
        <f t="shared" si="0"/>
        <v>-1.3579925643879927</v>
      </c>
      <c r="L14">
        <f t="shared" si="1"/>
        <v>2.2805373408150298</v>
      </c>
      <c r="M14">
        <f t="shared" si="2"/>
        <v>1.3617278360175928</v>
      </c>
      <c r="P14" s="3" t="s">
        <v>1017</v>
      </c>
      <c r="Q14" s="3">
        <v>483</v>
      </c>
      <c r="R14" s="3">
        <v>393.17448434948795</v>
      </c>
      <c r="S14" s="3"/>
      <c r="T14" s="3"/>
      <c r="U14" s="3"/>
      <c r="Z14" s="23"/>
      <c r="AA14" s="23"/>
      <c r="AB14" s="61"/>
      <c r="AC14" s="61"/>
    </row>
    <row r="15" spans="1:29" ht="15.75" thickBot="1" x14ac:dyDescent="0.3">
      <c r="A15" t="s">
        <v>60</v>
      </c>
      <c r="B15" t="s">
        <v>61</v>
      </c>
      <c r="C15">
        <v>452.07</v>
      </c>
      <c r="D15">
        <v>183.86279925426001</v>
      </c>
      <c r="E15">
        <v>28</v>
      </c>
      <c r="F15">
        <v>-1.0979051916738558</v>
      </c>
      <c r="G15">
        <f t="shared" si="3"/>
        <v>1.0979051916738558</v>
      </c>
      <c r="H15">
        <v>0</v>
      </c>
      <c r="I15">
        <v>496.33</v>
      </c>
      <c r="J15">
        <v>-496.33</v>
      </c>
      <c r="K15">
        <f t="shared" si="0"/>
        <v>4.0564838738271804E-2</v>
      </c>
      <c r="L15">
        <f t="shared" si="1"/>
        <v>2.2644938678302058</v>
      </c>
      <c r="M15">
        <f t="shared" si="2"/>
        <v>1.4471580313422192</v>
      </c>
      <c r="Z15" s="23"/>
      <c r="AA15" s="23"/>
      <c r="AB15" s="61"/>
      <c r="AC15" s="61"/>
    </row>
    <row r="16" spans="1:29" x14ac:dyDescent="0.25">
      <c r="A16" t="s">
        <v>62</v>
      </c>
      <c r="B16" t="s">
        <v>63</v>
      </c>
      <c r="C16">
        <v>160.85</v>
      </c>
      <c r="D16">
        <v>181.92134999999999</v>
      </c>
      <c r="E16">
        <v>27</v>
      </c>
      <c r="F16">
        <v>-2.0889027043829739E-2</v>
      </c>
      <c r="G16">
        <f t="shared" si="3"/>
        <v>2.0889027043829739E-2</v>
      </c>
      <c r="H16">
        <v>158.01</v>
      </c>
      <c r="I16">
        <v>161.37</v>
      </c>
      <c r="J16">
        <v>-3.3600000000000136</v>
      </c>
      <c r="K16">
        <f t="shared" si="0"/>
        <v>-1.6800817878481429</v>
      </c>
      <c r="L16">
        <f t="shared" si="1"/>
        <v>2.2598836701634437</v>
      </c>
      <c r="M16">
        <f t="shared" si="2"/>
        <v>1.4313637641589874</v>
      </c>
      <c r="P16" s="4"/>
      <c r="Q16" s="4" t="s">
        <v>1024</v>
      </c>
      <c r="R16" s="4" t="s">
        <v>1012</v>
      </c>
      <c r="S16" s="4" t="s">
        <v>1025</v>
      </c>
      <c r="T16" s="4" t="s">
        <v>1026</v>
      </c>
      <c r="U16" s="4" t="s">
        <v>1027</v>
      </c>
      <c r="V16" s="4" t="s">
        <v>1028</v>
      </c>
      <c r="W16" s="4" t="s">
        <v>1031</v>
      </c>
      <c r="X16" s="4" t="s">
        <v>1032</v>
      </c>
      <c r="Z16" s="23"/>
      <c r="AA16" s="23"/>
      <c r="AB16" s="61"/>
      <c r="AC16" s="61"/>
    </row>
    <row r="17" spans="1:29" x14ac:dyDescent="0.25">
      <c r="A17" t="s">
        <v>64</v>
      </c>
      <c r="B17" t="s">
        <v>65</v>
      </c>
      <c r="C17">
        <v>362.34999999999997</v>
      </c>
      <c r="D17">
        <v>160.50482722814999</v>
      </c>
      <c r="E17">
        <v>27</v>
      </c>
      <c r="F17">
        <v>-2.8839519801297061E-2</v>
      </c>
      <c r="G17">
        <f t="shared" si="3"/>
        <v>2.8839519801297061E-2</v>
      </c>
      <c r="H17">
        <v>361</v>
      </c>
      <c r="I17">
        <v>371.45</v>
      </c>
      <c r="J17">
        <v>-10.449999999999989</v>
      </c>
      <c r="K17">
        <f t="shared" si="0"/>
        <v>-1.5400119752072245</v>
      </c>
      <c r="L17">
        <f t="shared" si="1"/>
        <v>2.2054880984668883</v>
      </c>
      <c r="M17">
        <f t="shared" si="2"/>
        <v>1.4313637641589874</v>
      </c>
      <c r="P17" s="2" t="s">
        <v>1018</v>
      </c>
      <c r="Q17" s="2">
        <v>-1.3470705706429458</v>
      </c>
      <c r="R17" s="2">
        <v>0.10059085872572703</v>
      </c>
      <c r="S17" s="2">
        <v>-13.391580385210691</v>
      </c>
      <c r="T17" s="2">
        <v>5.5459539545267198E-35</v>
      </c>
      <c r="U17" s="2">
        <v>-1.5447223701668324</v>
      </c>
      <c r="V17" s="2">
        <v>-1.1494187711190591</v>
      </c>
      <c r="W17" s="2">
        <v>-1.6072074951229527</v>
      </c>
      <c r="X17" s="2">
        <v>-1.0869336461629389</v>
      </c>
      <c r="Z17" s="23"/>
      <c r="AA17" s="23"/>
      <c r="AB17" s="61"/>
      <c r="AC17" s="61"/>
    </row>
    <row r="18" spans="1:29" x14ac:dyDescent="0.25">
      <c r="A18" t="s">
        <v>66</v>
      </c>
      <c r="B18" t="s">
        <v>67</v>
      </c>
      <c r="C18">
        <v>124.69</v>
      </c>
      <c r="D18">
        <v>154.76357909943999</v>
      </c>
      <c r="E18">
        <v>25</v>
      </c>
      <c r="F18">
        <v>-2.6626032560750607E-2</v>
      </c>
      <c r="G18">
        <f t="shared" si="3"/>
        <v>2.6626032560750607E-2</v>
      </c>
      <c r="H18">
        <v>124.69</v>
      </c>
      <c r="I18">
        <v>128.01</v>
      </c>
      <c r="J18">
        <v>-3.3199999999999932</v>
      </c>
      <c r="K18">
        <f t="shared" si="0"/>
        <v>-1.5746935412342982</v>
      </c>
      <c r="L18">
        <f t="shared" si="1"/>
        <v>2.1896687647631081</v>
      </c>
      <c r="M18">
        <f t="shared" si="2"/>
        <v>1.3979400086720377</v>
      </c>
      <c r="P18" s="2" t="s">
        <v>1029</v>
      </c>
      <c r="Q18" s="2">
        <v>-0.40490042308982216</v>
      </c>
      <c r="R18" s="2">
        <v>5.4529197322646723E-2</v>
      </c>
      <c r="S18" s="2">
        <v>-7.4253875532780205</v>
      </c>
      <c r="T18" s="2">
        <v>5.1549858026460743E-13</v>
      </c>
      <c r="U18" s="2">
        <v>-0.51204528808000149</v>
      </c>
      <c r="V18" s="2">
        <v>-0.29775555809964283</v>
      </c>
      <c r="W18" s="2">
        <v>-0.54591778655178447</v>
      </c>
      <c r="X18" s="2">
        <v>-0.26388305962785985</v>
      </c>
      <c r="Z18" s="23"/>
      <c r="AA18" s="23"/>
      <c r="AB18" s="61"/>
      <c r="AC18" s="61"/>
    </row>
    <row r="19" spans="1:29" ht="15.75" thickBot="1" x14ac:dyDescent="0.3">
      <c r="A19" t="s">
        <v>68</v>
      </c>
      <c r="B19" t="s">
        <v>69</v>
      </c>
      <c r="C19">
        <v>51.29</v>
      </c>
      <c r="D19">
        <v>135.312462630792</v>
      </c>
      <c r="E19">
        <v>4</v>
      </c>
      <c r="F19">
        <v>-5.8490933905246904E-4</v>
      </c>
      <c r="G19">
        <f t="shared" si="3"/>
        <v>5.8490933905246904E-4</v>
      </c>
      <c r="H19">
        <v>51.35</v>
      </c>
      <c r="I19">
        <v>51.38</v>
      </c>
      <c r="J19">
        <v>-3.0000000000001137E-2</v>
      </c>
      <c r="K19">
        <f t="shared" si="0"/>
        <v>-3.2329114443460747</v>
      </c>
      <c r="L19">
        <f t="shared" si="1"/>
        <v>2.1313377980944805</v>
      </c>
      <c r="M19">
        <f t="shared" si="2"/>
        <v>0.6020599913279624</v>
      </c>
      <c r="P19" s="3" t="s">
        <v>1030</v>
      </c>
      <c r="Q19" s="3">
        <v>0.56266651535021572</v>
      </c>
      <c r="R19" s="3">
        <v>0.14071869404472961</v>
      </c>
      <c r="S19" s="3">
        <v>3.9985200201713318</v>
      </c>
      <c r="T19" s="3">
        <v>7.3758959271419793E-5</v>
      </c>
      <c r="U19" s="3">
        <v>0.28616720460838851</v>
      </c>
      <c r="V19" s="3">
        <v>0.83916582609204293</v>
      </c>
      <c r="W19" s="3">
        <v>0.19875543287849723</v>
      </c>
      <c r="X19" s="3">
        <v>0.92657759782193416</v>
      </c>
      <c r="Z19" s="23"/>
      <c r="AA19" s="23"/>
      <c r="AB19" s="61"/>
      <c r="AC19" s="61"/>
    </row>
    <row r="20" spans="1:29" x14ac:dyDescent="0.25">
      <c r="A20" t="s">
        <v>70</v>
      </c>
      <c r="B20" t="s">
        <v>71</v>
      </c>
      <c r="C20">
        <v>49.03</v>
      </c>
      <c r="D20">
        <v>123.927375938656</v>
      </c>
      <c r="E20">
        <v>3</v>
      </c>
      <c r="F20">
        <v>-6.1187028349992117E-4</v>
      </c>
      <c r="G20">
        <f t="shared" si="3"/>
        <v>6.1187028349992117E-4</v>
      </c>
      <c r="H20">
        <v>49.06</v>
      </c>
      <c r="I20">
        <v>49.09</v>
      </c>
      <c r="J20">
        <v>-3.0000000000001137E-2</v>
      </c>
      <c r="K20">
        <f t="shared" si="0"/>
        <v>-3.2133406385264993</v>
      </c>
      <c r="L20">
        <f t="shared" si="1"/>
        <v>2.0931672539613415</v>
      </c>
      <c r="M20">
        <f t="shared" si="2"/>
        <v>0.47712125471966244</v>
      </c>
      <c r="Z20" s="23"/>
      <c r="AA20" s="23"/>
      <c r="AB20" s="61"/>
      <c r="AC20" s="61"/>
    </row>
    <row r="21" spans="1:29" x14ac:dyDescent="0.25">
      <c r="A21" t="s">
        <v>72</v>
      </c>
      <c r="B21" t="s">
        <v>73</v>
      </c>
      <c r="C21">
        <v>383.24</v>
      </c>
      <c r="D21">
        <v>111.55834258711999</v>
      </c>
      <c r="E21">
        <v>23</v>
      </c>
      <c r="F21">
        <v>-6.6277006575514571E-3</v>
      </c>
      <c r="G21">
        <f t="shared" si="3"/>
        <v>6.6277006575514571E-3</v>
      </c>
      <c r="H21">
        <v>385</v>
      </c>
      <c r="I21">
        <v>387.54</v>
      </c>
      <c r="J21">
        <v>-2.5400000000000205</v>
      </c>
      <c r="K21">
        <f t="shared" si="0"/>
        <v>-2.1786371148739092</v>
      </c>
      <c r="L21">
        <f t="shared" si="1"/>
        <v>2.0475020533654802</v>
      </c>
      <c r="M21">
        <f t="shared" si="2"/>
        <v>1.3617278360175928</v>
      </c>
      <c r="Z21" s="23"/>
      <c r="AA21" s="23"/>
      <c r="AB21" s="61"/>
      <c r="AC21" s="61"/>
    </row>
    <row r="22" spans="1:29" x14ac:dyDescent="0.25">
      <c r="A22" t="s">
        <v>74</v>
      </c>
      <c r="B22" t="s">
        <v>75</v>
      </c>
      <c r="C22">
        <v>90.789999999999992</v>
      </c>
      <c r="D22">
        <v>109.19418961402</v>
      </c>
      <c r="E22">
        <v>32</v>
      </c>
      <c r="F22">
        <v>-1.3217314682232664E-3</v>
      </c>
      <c r="G22">
        <f t="shared" si="3"/>
        <v>1.3217314682232664E-3</v>
      </c>
      <c r="H22">
        <v>90.62</v>
      </c>
      <c r="I22">
        <v>90.74</v>
      </c>
      <c r="J22">
        <v>-0.11999999999999034</v>
      </c>
      <c r="K22">
        <f t="shared" si="0"/>
        <v>-2.878856770050747</v>
      </c>
      <c r="L22">
        <f t="shared" si="1"/>
        <v>2.0381995295252651</v>
      </c>
      <c r="M22">
        <f t="shared" si="2"/>
        <v>1.505149978319906</v>
      </c>
      <c r="Z22" s="23"/>
      <c r="AA22" s="23"/>
      <c r="AB22" s="61"/>
      <c r="AC22" s="61"/>
    </row>
    <row r="23" spans="1:29" x14ac:dyDescent="0.25">
      <c r="A23" t="s">
        <v>76</v>
      </c>
      <c r="B23" t="s">
        <v>77</v>
      </c>
      <c r="C23">
        <v>180.5</v>
      </c>
      <c r="D23">
        <v>108.50301195999999</v>
      </c>
      <c r="E23">
        <v>25</v>
      </c>
      <c r="F23">
        <v>-9.9168975069251642E-3</v>
      </c>
      <c r="G23">
        <f t="shared" si="3"/>
        <v>9.9168975069251642E-3</v>
      </c>
      <c r="H23">
        <v>181.21</v>
      </c>
      <c r="I23">
        <v>183</v>
      </c>
      <c r="J23">
        <v>-1.789999999999992</v>
      </c>
      <c r="K23">
        <f t="shared" si="0"/>
        <v>-2.0036241752617854</v>
      </c>
      <c r="L23">
        <f t="shared" si="1"/>
        <v>2.0354417940320317</v>
      </c>
      <c r="M23">
        <f t="shared" si="2"/>
        <v>1.3979400086720377</v>
      </c>
      <c r="Z23" s="23"/>
      <c r="AA23" s="23"/>
      <c r="AB23" s="61"/>
      <c r="AC23" s="61"/>
    </row>
    <row r="24" spans="1:29" x14ac:dyDescent="0.25">
      <c r="A24" t="s">
        <v>78</v>
      </c>
      <c r="B24" t="s">
        <v>79</v>
      </c>
      <c r="C24">
        <v>1852.53</v>
      </c>
      <c r="D24">
        <v>92.385165359309994</v>
      </c>
      <c r="E24">
        <v>20</v>
      </c>
      <c r="F24">
        <v>0.97920141644129921</v>
      </c>
      <c r="G24">
        <f t="shared" si="3"/>
        <v>0.97920141644129921</v>
      </c>
      <c r="H24">
        <v>1814</v>
      </c>
      <c r="I24">
        <v>0</v>
      </c>
      <c r="J24">
        <v>1814</v>
      </c>
      <c r="K24">
        <f t="shared" si="0"/>
        <v>-9.1279669793603597E-3</v>
      </c>
      <c r="L24">
        <f t="shared" si="1"/>
        <v>1.9656022404861053</v>
      </c>
      <c r="M24">
        <f t="shared" si="2"/>
        <v>1.3010299956639813</v>
      </c>
      <c r="Z24" s="23"/>
      <c r="AA24" s="23"/>
      <c r="AB24" s="61"/>
      <c r="AC24" s="61"/>
    </row>
    <row r="25" spans="1:29" x14ac:dyDescent="0.25">
      <c r="A25" t="s">
        <v>80</v>
      </c>
      <c r="B25" t="s">
        <v>81</v>
      </c>
      <c r="C25">
        <v>81.3</v>
      </c>
      <c r="D25">
        <v>90.947992299600003</v>
      </c>
      <c r="E25">
        <v>32</v>
      </c>
      <c r="F25">
        <v>-6.2730627306273696E-3</v>
      </c>
      <c r="G25">
        <f t="shared" si="3"/>
        <v>6.2730627306273696E-3</v>
      </c>
      <c r="H25">
        <v>81.14</v>
      </c>
      <c r="I25">
        <v>81.650000000000006</v>
      </c>
      <c r="J25">
        <v>-0.51000000000000512</v>
      </c>
      <c r="K25">
        <f t="shared" si="0"/>
        <v>-2.2025203694961273</v>
      </c>
      <c r="L25">
        <f t="shared" si="1"/>
        <v>1.9587931163425585</v>
      </c>
      <c r="M25">
        <f t="shared" si="2"/>
        <v>1.505149978319906</v>
      </c>
      <c r="Z25" s="23"/>
      <c r="AA25" s="23"/>
      <c r="AB25" s="61"/>
      <c r="AC25" s="61"/>
    </row>
    <row r="26" spans="1:29" x14ac:dyDescent="0.25">
      <c r="A26" t="s">
        <v>82</v>
      </c>
      <c r="B26" t="s">
        <v>83</v>
      </c>
      <c r="C26">
        <v>249</v>
      </c>
      <c r="D26">
        <v>84.927834360000006</v>
      </c>
      <c r="E26">
        <v>35</v>
      </c>
      <c r="F26">
        <v>-4.0160642570281121E-3</v>
      </c>
      <c r="G26">
        <f t="shared" si="3"/>
        <v>4.0160642570281121E-3</v>
      </c>
      <c r="H26">
        <v>248</v>
      </c>
      <c r="I26">
        <v>249</v>
      </c>
      <c r="J26">
        <v>-1</v>
      </c>
      <c r="K26">
        <f t="shared" si="0"/>
        <v>-2.3961993470957363</v>
      </c>
      <c r="L26">
        <f t="shared" si="1"/>
        <v>1.9290500498178011</v>
      </c>
      <c r="M26">
        <f t="shared" si="2"/>
        <v>1.5440680443502757</v>
      </c>
      <c r="Z26" s="23"/>
      <c r="AA26" s="23"/>
      <c r="AB26" s="61"/>
      <c r="AC26" s="61"/>
    </row>
    <row r="27" spans="1:29" x14ac:dyDescent="0.25">
      <c r="A27" t="s">
        <v>84</v>
      </c>
      <c r="B27" t="s">
        <v>85</v>
      </c>
      <c r="C27">
        <v>104.77</v>
      </c>
      <c r="D27">
        <v>72.398531047299997</v>
      </c>
      <c r="E27">
        <v>31</v>
      </c>
      <c r="F27">
        <v>-5.3450415195189546E-2</v>
      </c>
      <c r="G27">
        <f t="shared" si="3"/>
        <v>5.3450415195189546E-2</v>
      </c>
      <c r="H27">
        <v>101</v>
      </c>
      <c r="I27">
        <v>106.60000000000001</v>
      </c>
      <c r="J27">
        <v>-5.6000000000000085</v>
      </c>
      <c r="K27">
        <f t="shared" si="0"/>
        <v>-1.2720489169046065</v>
      </c>
      <c r="L27">
        <f t="shared" si="1"/>
        <v>1.859729754532454</v>
      </c>
      <c r="M27">
        <f t="shared" si="2"/>
        <v>1.4913616938342726</v>
      </c>
      <c r="Z27" s="23"/>
      <c r="AA27" s="23"/>
    </row>
    <row r="28" spans="1:29" x14ac:dyDescent="0.25">
      <c r="A28" t="s">
        <v>86</v>
      </c>
      <c r="B28" t="s">
        <v>87</v>
      </c>
      <c r="C28">
        <v>107.97999999999999</v>
      </c>
      <c r="D28">
        <v>72.393886385640002</v>
      </c>
      <c r="E28">
        <v>33</v>
      </c>
      <c r="F28">
        <v>-0.99629561029820346</v>
      </c>
      <c r="G28">
        <f t="shared" si="3"/>
        <v>0.99629561029820346</v>
      </c>
      <c r="H28">
        <v>0</v>
      </c>
      <c r="I28">
        <v>107.58</v>
      </c>
      <c r="J28">
        <v>-107.58</v>
      </c>
      <c r="K28">
        <f t="shared" si="0"/>
        <v>-1.6117831893971697E-3</v>
      </c>
      <c r="L28">
        <f t="shared" si="1"/>
        <v>1.859701891872714</v>
      </c>
      <c r="M28">
        <f t="shared" si="2"/>
        <v>1.5185139398778875</v>
      </c>
      <c r="Z28" s="23"/>
      <c r="AA28" s="23"/>
    </row>
    <row r="29" spans="1:29" x14ac:dyDescent="0.25">
      <c r="A29" t="s">
        <v>88</v>
      </c>
      <c r="B29" t="s">
        <v>89</v>
      </c>
      <c r="C29">
        <v>89.99</v>
      </c>
      <c r="D29">
        <v>69.549418078149998</v>
      </c>
      <c r="E29">
        <v>32</v>
      </c>
      <c r="F29">
        <v>-0.12001333481497942</v>
      </c>
      <c r="G29">
        <f t="shared" si="3"/>
        <v>0.12001333481497942</v>
      </c>
      <c r="H29">
        <v>89</v>
      </c>
      <c r="I29">
        <v>99.8</v>
      </c>
      <c r="J29">
        <v>-10.799999999999997</v>
      </c>
      <c r="K29">
        <f t="shared" si="0"/>
        <v>-0.92077049632891284</v>
      </c>
      <c r="L29">
        <f t="shared" si="1"/>
        <v>1.8422935005896666</v>
      </c>
      <c r="M29">
        <f t="shared" si="2"/>
        <v>1.505149978319906</v>
      </c>
      <c r="Z29" s="23"/>
      <c r="AA29" s="23"/>
    </row>
    <row r="30" spans="1:29" x14ac:dyDescent="0.25">
      <c r="A30" t="s">
        <v>90</v>
      </c>
      <c r="B30" t="s">
        <v>91</v>
      </c>
      <c r="C30">
        <v>517.91</v>
      </c>
      <c r="D30">
        <v>55.26424118824</v>
      </c>
      <c r="E30">
        <v>25</v>
      </c>
      <c r="F30">
        <v>-3.2592535382595426E-2</v>
      </c>
      <c r="G30">
        <f t="shared" si="3"/>
        <v>3.2592535382595426E-2</v>
      </c>
      <c r="H30">
        <v>508.12</v>
      </c>
      <c r="I30">
        <v>525</v>
      </c>
      <c r="J30">
        <v>-16.879999999999995</v>
      </c>
      <c r="K30">
        <f t="shared" si="0"/>
        <v>-1.4868818543295153</v>
      </c>
      <c r="L30">
        <f t="shared" si="1"/>
        <v>1.7424442112712162</v>
      </c>
      <c r="M30">
        <f t="shared" si="2"/>
        <v>1.3979400086720377</v>
      </c>
      <c r="Z30" s="23"/>
      <c r="AA30" s="23"/>
    </row>
    <row r="31" spans="1:29" x14ac:dyDescent="0.25">
      <c r="A31" t="s">
        <v>92</v>
      </c>
      <c r="B31" t="s">
        <v>93</v>
      </c>
      <c r="C31">
        <v>129.72</v>
      </c>
      <c r="D31">
        <v>51.331514820599999</v>
      </c>
      <c r="E31">
        <v>14</v>
      </c>
      <c r="F31">
        <v>-3.083564600678209E-3</v>
      </c>
      <c r="G31">
        <f t="shared" si="3"/>
        <v>3.083564600678209E-3</v>
      </c>
      <c r="H31">
        <v>128.30000000000001</v>
      </c>
      <c r="I31">
        <v>128.69999999999999</v>
      </c>
      <c r="J31">
        <v>-0.39999999999997726</v>
      </c>
      <c r="K31">
        <f t="shared" si="0"/>
        <v>-2.5109469486729976</v>
      </c>
      <c r="L31">
        <f t="shared" si="1"/>
        <v>1.7103840807135269</v>
      </c>
      <c r="M31">
        <f t="shared" si="2"/>
        <v>1.146128035678238</v>
      </c>
      <c r="Z31" s="23"/>
      <c r="AA31" s="23"/>
    </row>
    <row r="32" spans="1:29" x14ac:dyDescent="0.25">
      <c r="A32" t="s">
        <v>94</v>
      </c>
      <c r="B32" t="s">
        <v>95</v>
      </c>
      <c r="C32">
        <v>180</v>
      </c>
      <c r="D32">
        <v>50.354926919999997</v>
      </c>
      <c r="E32">
        <v>26</v>
      </c>
      <c r="F32">
        <v>-0.1388888888888889</v>
      </c>
      <c r="G32">
        <f t="shared" si="3"/>
        <v>0.1388888888888889</v>
      </c>
      <c r="H32">
        <v>155</v>
      </c>
      <c r="I32">
        <v>180</v>
      </c>
      <c r="J32">
        <v>-25</v>
      </c>
      <c r="K32">
        <f t="shared" si="0"/>
        <v>-0.85733249643126841</v>
      </c>
      <c r="L32">
        <f t="shared" si="1"/>
        <v>1.7020419700134788</v>
      </c>
      <c r="M32">
        <f t="shared" si="2"/>
        <v>1.414973347970818</v>
      </c>
      <c r="Z32" s="23"/>
      <c r="AA32" s="23"/>
    </row>
    <row r="33" spans="1:27" x14ac:dyDescent="0.25">
      <c r="A33" t="s">
        <v>96</v>
      </c>
      <c r="B33" t="s">
        <v>97</v>
      </c>
      <c r="C33">
        <v>165.25</v>
      </c>
      <c r="D33">
        <v>48.34098323125</v>
      </c>
      <c r="E33">
        <v>24</v>
      </c>
      <c r="F33">
        <v>-0.14916792738275345</v>
      </c>
      <c r="G33">
        <f t="shared" si="3"/>
        <v>0.14916792738275345</v>
      </c>
      <c r="H33">
        <v>159.51</v>
      </c>
      <c r="I33">
        <v>184.16</v>
      </c>
      <c r="J33">
        <v>-24.650000000000006</v>
      </c>
      <c r="K33">
        <f t="shared" si="0"/>
        <v>-0.82632454454442894</v>
      </c>
      <c r="L33">
        <f t="shared" si="1"/>
        <v>1.6843154794924773</v>
      </c>
      <c r="M33">
        <f t="shared" si="2"/>
        <v>1.3802112417116059</v>
      </c>
      <c r="Z33" s="23"/>
      <c r="AA33" s="23"/>
    </row>
    <row r="34" spans="1:27" x14ac:dyDescent="0.25">
      <c r="A34" t="s">
        <v>98</v>
      </c>
      <c r="B34" t="s">
        <v>99</v>
      </c>
      <c r="C34">
        <v>17.649999999999999</v>
      </c>
      <c r="D34">
        <v>47.183706391346803</v>
      </c>
      <c r="E34">
        <v>2</v>
      </c>
      <c r="F34">
        <v>-1.1331444759206557E-3</v>
      </c>
      <c r="G34">
        <f t="shared" si="3"/>
        <v>1.1331444759206557E-3</v>
      </c>
      <c r="H34">
        <v>17.46</v>
      </c>
      <c r="I34">
        <v>17.48</v>
      </c>
      <c r="J34">
        <v>-1.9999999999999574E-2</v>
      </c>
      <c r="K34">
        <f t="shared" si="0"/>
        <v>-2.9457147140598696</v>
      </c>
      <c r="L34">
        <f t="shared" si="1"/>
        <v>1.673792052744713</v>
      </c>
      <c r="M34">
        <f t="shared" si="2"/>
        <v>0.3010299956639812</v>
      </c>
      <c r="Z34" s="23"/>
      <c r="AA34" s="23"/>
    </row>
    <row r="35" spans="1:27" x14ac:dyDescent="0.25">
      <c r="A35" t="s">
        <v>100</v>
      </c>
      <c r="B35" t="s">
        <v>101</v>
      </c>
      <c r="C35">
        <v>250.25</v>
      </c>
      <c r="D35">
        <v>46.685868729500001</v>
      </c>
      <c r="E35">
        <v>16</v>
      </c>
      <c r="F35">
        <v>-0.12151848151848151</v>
      </c>
      <c r="G35">
        <f t="shared" si="3"/>
        <v>0.12151848151848151</v>
      </c>
      <c r="H35">
        <v>244.58</v>
      </c>
      <c r="I35">
        <v>274.99</v>
      </c>
      <c r="J35">
        <v>-30.409999999999997</v>
      </c>
      <c r="K35">
        <f t="shared" si="0"/>
        <v>-0.91535766600722412</v>
      </c>
      <c r="L35">
        <f t="shared" si="1"/>
        <v>1.6691854445591281</v>
      </c>
      <c r="M35">
        <f t="shared" si="2"/>
        <v>1.2041199826559248</v>
      </c>
      <c r="Z35" s="23"/>
      <c r="AA35" s="23"/>
    </row>
    <row r="36" spans="1:27" x14ac:dyDescent="0.25">
      <c r="A36" t="s">
        <v>102</v>
      </c>
      <c r="B36" t="s">
        <v>103</v>
      </c>
      <c r="C36">
        <v>123.22</v>
      </c>
      <c r="D36">
        <v>42.811020916220002</v>
      </c>
      <c r="E36">
        <v>25</v>
      </c>
      <c r="F36">
        <v>-3.0027592923227119E-3</v>
      </c>
      <c r="G36">
        <f t="shared" si="3"/>
        <v>3.0027592923227119E-3</v>
      </c>
      <c r="H36">
        <v>125.14</v>
      </c>
      <c r="I36">
        <v>125.51</v>
      </c>
      <c r="J36">
        <v>-0.37000000000000455</v>
      </c>
      <c r="K36">
        <f t="shared" si="0"/>
        <v>-2.5224794803903903</v>
      </c>
      <c r="L36">
        <f t="shared" si="1"/>
        <v>1.6315555845966117</v>
      </c>
      <c r="M36">
        <f t="shared" si="2"/>
        <v>1.3979400086720377</v>
      </c>
      <c r="Z36" s="23"/>
      <c r="AA36" s="23"/>
    </row>
    <row r="37" spans="1:27" x14ac:dyDescent="0.25">
      <c r="A37" t="s">
        <v>104</v>
      </c>
      <c r="B37" t="s">
        <v>105</v>
      </c>
      <c r="C37">
        <v>11.69</v>
      </c>
      <c r="D37">
        <v>39.7404190965431</v>
      </c>
      <c r="E37">
        <v>7</v>
      </c>
      <c r="F37">
        <v>-1.7108639863130518E-3</v>
      </c>
      <c r="G37">
        <f t="shared" si="3"/>
        <v>1.7108639863130518E-3</v>
      </c>
      <c r="H37">
        <v>11.73</v>
      </c>
      <c r="I37">
        <v>11.75</v>
      </c>
      <c r="J37">
        <v>-1.9999999999999574E-2</v>
      </c>
      <c r="K37">
        <f t="shared" si="0"/>
        <v>-2.7667845154978683</v>
      </c>
      <c r="L37">
        <f t="shared" si="1"/>
        <v>1.5992324428028935</v>
      </c>
      <c r="M37">
        <f t="shared" si="2"/>
        <v>0.84509804001425681</v>
      </c>
      <c r="Z37" s="23"/>
      <c r="AA37" s="23"/>
    </row>
    <row r="38" spans="1:27" x14ac:dyDescent="0.25">
      <c r="A38" t="s">
        <v>106</v>
      </c>
      <c r="B38" t="s">
        <v>107</v>
      </c>
      <c r="C38">
        <v>78.83</v>
      </c>
      <c r="D38">
        <v>39.130386965219998</v>
      </c>
      <c r="E38">
        <v>17</v>
      </c>
      <c r="F38">
        <v>0.9775466193073703</v>
      </c>
      <c r="G38">
        <f t="shared" si="3"/>
        <v>0.9775466193073703</v>
      </c>
      <c r="H38">
        <v>77.06</v>
      </c>
      <c r="I38">
        <v>0</v>
      </c>
      <c r="J38">
        <v>77.06</v>
      </c>
      <c r="K38">
        <f t="shared" si="0"/>
        <v>-9.8625218859019394E-3</v>
      </c>
      <c r="L38">
        <f t="shared" si="1"/>
        <v>1.5925141427135798</v>
      </c>
      <c r="M38">
        <f t="shared" si="2"/>
        <v>1.2304489213782739</v>
      </c>
      <c r="Z38" s="23"/>
      <c r="AA38" s="23"/>
    </row>
    <row r="39" spans="1:27" x14ac:dyDescent="0.25">
      <c r="A39" t="s">
        <v>108</v>
      </c>
      <c r="B39" t="s">
        <v>109</v>
      </c>
      <c r="C39">
        <v>51.309999999999995</v>
      </c>
      <c r="D39">
        <v>34.470058000000002</v>
      </c>
      <c r="E39">
        <v>24</v>
      </c>
      <c r="F39">
        <v>-4.2486844669655036E-2</v>
      </c>
      <c r="G39">
        <f t="shared" si="3"/>
        <v>4.2486844669655036E-2</v>
      </c>
      <c r="H39">
        <v>49.81</v>
      </c>
      <c r="I39">
        <v>51.99</v>
      </c>
      <c r="J39">
        <v>-2.1799999999999997</v>
      </c>
      <c r="K39">
        <f t="shared" si="0"/>
        <v>-1.3717455210507801</v>
      </c>
      <c r="L39">
        <f t="shared" si="1"/>
        <v>1.5374420141610303</v>
      </c>
      <c r="M39">
        <f t="shared" si="2"/>
        <v>1.3802112417116059</v>
      </c>
      <c r="Z39" s="23"/>
      <c r="AA39" s="23"/>
    </row>
    <row r="40" spans="1:27" x14ac:dyDescent="0.25">
      <c r="A40" t="s">
        <v>110</v>
      </c>
      <c r="B40" t="s">
        <v>111</v>
      </c>
      <c r="C40">
        <v>140</v>
      </c>
      <c r="D40">
        <v>34.317040380000002</v>
      </c>
      <c r="E40">
        <v>17</v>
      </c>
      <c r="F40">
        <v>-1.0457142857142858</v>
      </c>
      <c r="G40">
        <f t="shared" si="3"/>
        <v>1.0457142857142858</v>
      </c>
      <c r="H40">
        <v>0</v>
      </c>
      <c r="I40">
        <v>146.4</v>
      </c>
      <c r="J40">
        <v>-146.4</v>
      </c>
      <c r="K40">
        <f t="shared" si="0"/>
        <v>1.9413041044135073E-2</v>
      </c>
      <c r="L40">
        <f t="shared" si="1"/>
        <v>1.5355098257367115</v>
      </c>
      <c r="M40">
        <f t="shared" si="2"/>
        <v>1.2304489213782739</v>
      </c>
      <c r="Z40" s="23"/>
      <c r="AA40" s="23"/>
    </row>
    <row r="41" spans="1:27" x14ac:dyDescent="0.25">
      <c r="A41" t="s">
        <v>112</v>
      </c>
      <c r="B41" t="s">
        <v>113</v>
      </c>
      <c r="C41">
        <v>156.65</v>
      </c>
      <c r="D41">
        <v>34.262576820550002</v>
      </c>
      <c r="E41">
        <v>17</v>
      </c>
      <c r="F41">
        <v>-3.3195020746888621E-3</v>
      </c>
      <c r="G41">
        <f t="shared" si="3"/>
        <v>3.3195020746888621E-3</v>
      </c>
      <c r="H41">
        <v>156.53</v>
      </c>
      <c r="I41">
        <v>157.05000000000001</v>
      </c>
      <c r="J41">
        <v>-0.52000000000001023</v>
      </c>
      <c r="K41">
        <f t="shared" si="0"/>
        <v>-2.4789270555829162</v>
      </c>
      <c r="L41">
        <f t="shared" si="1"/>
        <v>1.5348200222857105</v>
      </c>
      <c r="M41">
        <f t="shared" si="2"/>
        <v>1.2304489213782739</v>
      </c>
      <c r="Z41" s="23"/>
      <c r="AA41" s="23"/>
    </row>
    <row r="42" spans="1:27" x14ac:dyDescent="0.25">
      <c r="A42" t="s">
        <v>114</v>
      </c>
      <c r="B42" t="s">
        <v>115</v>
      </c>
      <c r="C42">
        <v>34.699999999999996</v>
      </c>
      <c r="D42">
        <v>31.146517178500002</v>
      </c>
      <c r="E42">
        <v>10</v>
      </c>
      <c r="F42">
        <v>-1.4409221902016475E-3</v>
      </c>
      <c r="G42">
        <f t="shared" si="3"/>
        <v>1.4409221902016475E-3</v>
      </c>
      <c r="H42">
        <v>34.200000000000003</v>
      </c>
      <c r="I42">
        <v>34.25</v>
      </c>
      <c r="J42">
        <v>-4.9999999999997158E-2</v>
      </c>
      <c r="K42">
        <f t="shared" si="0"/>
        <v>-2.8413594704548797</v>
      </c>
      <c r="L42">
        <f t="shared" si="1"/>
        <v>1.4934094906509192</v>
      </c>
      <c r="M42">
        <f t="shared" si="2"/>
        <v>1</v>
      </c>
      <c r="Z42" s="23"/>
      <c r="AA42" s="23"/>
    </row>
    <row r="43" spans="1:27" x14ac:dyDescent="0.25">
      <c r="A43" t="s">
        <v>116</v>
      </c>
      <c r="B43" t="s">
        <v>117</v>
      </c>
      <c r="C43">
        <v>66.539999999999992</v>
      </c>
      <c r="D43">
        <v>31.143902541660001</v>
      </c>
      <c r="E43">
        <v>12</v>
      </c>
      <c r="F43">
        <v>-7.5142771265400009E-4</v>
      </c>
      <c r="G43">
        <f t="shared" si="3"/>
        <v>7.5142771265400009E-4</v>
      </c>
      <c r="H43">
        <v>62.71</v>
      </c>
      <c r="I43">
        <v>62.76</v>
      </c>
      <c r="J43">
        <v>-4.9999999999997158E-2</v>
      </c>
      <c r="K43">
        <f t="shared" si="0"/>
        <v>-3.1241127921968097</v>
      </c>
      <c r="L43">
        <f t="shared" si="1"/>
        <v>1.4933730316783338</v>
      </c>
      <c r="M43">
        <f t="shared" si="2"/>
        <v>1.0791812460476249</v>
      </c>
      <c r="Z43" s="23"/>
      <c r="AA43" s="23"/>
    </row>
    <row r="44" spans="1:27" x14ac:dyDescent="0.25">
      <c r="A44" t="s">
        <v>118</v>
      </c>
      <c r="B44" t="s">
        <v>119</v>
      </c>
      <c r="C44">
        <v>335.96</v>
      </c>
      <c r="D44">
        <v>31.006518676176199</v>
      </c>
      <c r="E44">
        <v>17</v>
      </c>
      <c r="F44">
        <v>1.0007143707584236</v>
      </c>
      <c r="G44">
        <f t="shared" si="3"/>
        <v>1.0007143707584236</v>
      </c>
      <c r="H44">
        <v>336.2</v>
      </c>
      <c r="I44">
        <v>0</v>
      </c>
      <c r="J44">
        <v>336.2</v>
      </c>
      <c r="K44">
        <f t="shared" si="0"/>
        <v>3.1013651537207669E-4</v>
      </c>
      <c r="L44">
        <f t="shared" si="1"/>
        <v>1.491453007623968</v>
      </c>
      <c r="M44">
        <f t="shared" si="2"/>
        <v>1.2304489213782739</v>
      </c>
      <c r="Z44" s="23"/>
      <c r="AA44" s="23"/>
    </row>
    <row r="45" spans="1:27" x14ac:dyDescent="0.25">
      <c r="A45" t="s">
        <v>120</v>
      </c>
      <c r="B45" t="s">
        <v>121</v>
      </c>
      <c r="C45">
        <v>50.32</v>
      </c>
      <c r="D45">
        <v>28.886361703759999</v>
      </c>
      <c r="E45">
        <v>10</v>
      </c>
      <c r="F45">
        <v>-5.0675675675675762E-2</v>
      </c>
      <c r="G45">
        <f t="shared" si="3"/>
        <v>5.0675675675675762E-2</v>
      </c>
      <c r="H45">
        <v>48.25</v>
      </c>
      <c r="I45">
        <v>50.800000000000004</v>
      </c>
      <c r="J45">
        <v>-2.5500000000000043</v>
      </c>
      <c r="K45">
        <f t="shared" si="0"/>
        <v>-1.2952004520032565</v>
      </c>
      <c r="L45">
        <f t="shared" si="1"/>
        <v>1.4606928450119265</v>
      </c>
      <c r="M45">
        <f t="shared" si="2"/>
        <v>1</v>
      </c>
      <c r="Z45" s="23"/>
      <c r="AA45" s="23"/>
    </row>
    <row r="46" spans="1:27" x14ac:dyDescent="0.25">
      <c r="A46" t="s">
        <v>122</v>
      </c>
      <c r="B46" t="s">
        <v>123</v>
      </c>
      <c r="C46">
        <v>211.51999999999998</v>
      </c>
      <c r="D46">
        <v>26.670761128319999</v>
      </c>
      <c r="E46">
        <v>17</v>
      </c>
      <c r="F46">
        <v>-0.10746028744326787</v>
      </c>
      <c r="G46">
        <f t="shared" si="3"/>
        <v>0.10746028744326787</v>
      </c>
      <c r="H46">
        <v>205</v>
      </c>
      <c r="I46">
        <v>227.73000000000002</v>
      </c>
      <c r="J46">
        <v>-22.730000000000018</v>
      </c>
      <c r="K46">
        <f t="shared" si="0"/>
        <v>-0.96875200208057499</v>
      </c>
      <c r="L46">
        <f t="shared" si="1"/>
        <v>1.4260354097323467</v>
      </c>
      <c r="M46">
        <f t="shared" si="2"/>
        <v>1.2304489213782739</v>
      </c>
      <c r="Z46" s="23"/>
      <c r="AA46" s="23"/>
    </row>
    <row r="47" spans="1:27" x14ac:dyDescent="0.25">
      <c r="A47" t="s">
        <v>124</v>
      </c>
      <c r="B47" t="s">
        <v>125</v>
      </c>
      <c r="C47">
        <v>208.83</v>
      </c>
      <c r="D47">
        <v>26.382029966609998</v>
      </c>
      <c r="E47">
        <v>17</v>
      </c>
      <c r="F47">
        <v>-4.6018292390939929E-2</v>
      </c>
      <c r="G47">
        <f t="shared" si="3"/>
        <v>4.6018292390939929E-2</v>
      </c>
      <c r="H47">
        <v>204.39000000000001</v>
      </c>
      <c r="I47">
        <v>214</v>
      </c>
      <c r="J47">
        <v>-9.6099999999999852</v>
      </c>
      <c r="K47">
        <f t="shared" si="0"/>
        <v>-1.3370695008119062</v>
      </c>
      <c r="L47">
        <f t="shared" si="1"/>
        <v>1.4213082093065859</v>
      </c>
      <c r="M47">
        <f t="shared" si="2"/>
        <v>1.2304489213782739</v>
      </c>
      <c r="Z47" s="23"/>
      <c r="AA47" s="23"/>
    </row>
    <row r="48" spans="1:27" x14ac:dyDescent="0.25">
      <c r="A48" t="s">
        <v>126</v>
      </c>
      <c r="B48" t="s">
        <v>127</v>
      </c>
      <c r="C48">
        <v>105.85000000000001</v>
      </c>
      <c r="D48">
        <v>25.487153113750001</v>
      </c>
      <c r="E48">
        <v>9</v>
      </c>
      <c r="F48">
        <v>-7.7468115257439121E-3</v>
      </c>
      <c r="G48">
        <f t="shared" si="3"/>
        <v>7.7468115257439121E-3</v>
      </c>
      <c r="H48">
        <v>104.01</v>
      </c>
      <c r="I48">
        <v>104.83</v>
      </c>
      <c r="J48">
        <v>-0.81999999999999318</v>
      </c>
      <c r="K48">
        <f t="shared" si="0"/>
        <v>-2.1108770099717176</v>
      </c>
      <c r="L48">
        <f t="shared" si="1"/>
        <v>1.4063213279746452</v>
      </c>
      <c r="M48">
        <f t="shared" si="2"/>
        <v>0.95424250943932487</v>
      </c>
      <c r="Z48" s="23"/>
      <c r="AA48" s="23"/>
    </row>
    <row r="49" spans="1:27" x14ac:dyDescent="0.25">
      <c r="A49" t="s">
        <v>128</v>
      </c>
      <c r="B49" t="s">
        <v>129</v>
      </c>
      <c r="C49">
        <v>5.83</v>
      </c>
      <c r="D49">
        <v>24.77459344184</v>
      </c>
      <c r="E49">
        <v>17</v>
      </c>
      <c r="F49">
        <v>-4.6312178387650164E-2</v>
      </c>
      <c r="G49">
        <f t="shared" si="3"/>
        <v>4.6312178387650164E-2</v>
      </c>
      <c r="H49">
        <v>5.8</v>
      </c>
      <c r="I49">
        <v>6.07</v>
      </c>
      <c r="J49">
        <v>-0.27000000000000046</v>
      </c>
      <c r="K49">
        <f t="shared" si="0"/>
        <v>-1.334304790600026</v>
      </c>
      <c r="L49">
        <f t="shared" si="1"/>
        <v>1.3940065363192018</v>
      </c>
      <c r="M49">
        <f t="shared" si="2"/>
        <v>1.2304489213782739</v>
      </c>
      <c r="Z49" s="23"/>
      <c r="AA49" s="23"/>
    </row>
    <row r="50" spans="1:27" x14ac:dyDescent="0.25">
      <c r="A50" t="s">
        <v>130</v>
      </c>
      <c r="B50" t="s">
        <v>131</v>
      </c>
      <c r="C50">
        <v>69.290000000000006</v>
      </c>
      <c r="D50">
        <v>24.416717085409999</v>
      </c>
      <c r="E50">
        <v>20</v>
      </c>
      <c r="F50">
        <v>-1.8761726078798592E-3</v>
      </c>
      <c r="G50">
        <f t="shared" si="3"/>
        <v>1.8761726078798592E-3</v>
      </c>
      <c r="H50">
        <v>69.37</v>
      </c>
      <c r="I50">
        <v>69.5</v>
      </c>
      <c r="J50">
        <v>-0.12999999999999545</v>
      </c>
      <c r="K50">
        <f t="shared" si="0"/>
        <v>-2.7267272090265875</v>
      </c>
      <c r="L50">
        <f t="shared" si="1"/>
        <v>1.3876872710939006</v>
      </c>
      <c r="M50">
        <f t="shared" si="2"/>
        <v>1.3010299956639813</v>
      </c>
      <c r="Z50" s="23"/>
      <c r="AA50" s="23"/>
    </row>
    <row r="51" spans="1:27" x14ac:dyDescent="0.25">
      <c r="A51" t="s">
        <v>132</v>
      </c>
      <c r="B51" t="s">
        <v>133</v>
      </c>
      <c r="C51">
        <v>109.85000000000001</v>
      </c>
      <c r="D51">
        <v>21.601663519554599</v>
      </c>
      <c r="E51">
        <v>4</v>
      </c>
      <c r="F51">
        <v>-2.7583067819754219E-2</v>
      </c>
      <c r="G51">
        <f t="shared" si="3"/>
        <v>2.7583067819754219E-2</v>
      </c>
      <c r="H51">
        <v>108.94</v>
      </c>
      <c r="I51">
        <v>111.97</v>
      </c>
      <c r="J51">
        <v>-3.0300000000000011</v>
      </c>
      <c r="K51">
        <f t="shared" si="0"/>
        <v>-1.5593574327542239</v>
      </c>
      <c r="L51">
        <f t="shared" si="1"/>
        <v>1.3344871969631797</v>
      </c>
      <c r="M51">
        <f t="shared" si="2"/>
        <v>0.6020599913279624</v>
      </c>
      <c r="Z51" s="23"/>
      <c r="AA51" s="23"/>
    </row>
    <row r="52" spans="1:27" x14ac:dyDescent="0.25">
      <c r="A52" t="s">
        <v>134</v>
      </c>
      <c r="B52" t="s">
        <v>135</v>
      </c>
      <c r="C52">
        <v>54.919999999999995</v>
      </c>
      <c r="D52">
        <v>21.512923323919999</v>
      </c>
      <c r="E52">
        <v>23</v>
      </c>
      <c r="F52">
        <v>-1.3838310269482979E-2</v>
      </c>
      <c r="G52">
        <f t="shared" si="3"/>
        <v>1.3838310269482979E-2</v>
      </c>
      <c r="H52">
        <v>54.4</v>
      </c>
      <c r="I52">
        <v>55.160000000000004</v>
      </c>
      <c r="J52">
        <v>-0.76000000000000512</v>
      </c>
      <c r="K52">
        <f t="shared" si="0"/>
        <v>-1.8589169362839231</v>
      </c>
      <c r="L52">
        <f t="shared" si="1"/>
        <v>1.3326994293174255</v>
      </c>
      <c r="M52">
        <f t="shared" si="2"/>
        <v>1.3617278360175928</v>
      </c>
      <c r="AA52" s="23"/>
    </row>
    <row r="53" spans="1:27" x14ac:dyDescent="0.25">
      <c r="A53" t="s">
        <v>136</v>
      </c>
      <c r="B53" t="s">
        <v>137</v>
      </c>
      <c r="C53">
        <v>103.81</v>
      </c>
      <c r="D53">
        <v>17.969855753492599</v>
      </c>
      <c r="E53">
        <v>7</v>
      </c>
      <c r="F53">
        <v>-1.3486176668914417E-3</v>
      </c>
      <c r="G53">
        <f t="shared" si="3"/>
        <v>1.3486176668914417E-3</v>
      </c>
      <c r="H53">
        <v>103.61</v>
      </c>
      <c r="I53">
        <v>103.75</v>
      </c>
      <c r="J53">
        <v>-0.14000000000000057</v>
      </c>
      <c r="K53">
        <f t="shared" si="0"/>
        <v>-2.8701111553643992</v>
      </c>
      <c r="L53">
        <f t="shared" si="1"/>
        <v>1.2545445909813373</v>
      </c>
      <c r="M53">
        <f t="shared" si="2"/>
        <v>0.84509804001425681</v>
      </c>
    </row>
    <row r="54" spans="1:27" x14ac:dyDescent="0.25">
      <c r="A54" t="s">
        <v>138</v>
      </c>
      <c r="B54" t="s">
        <v>139</v>
      </c>
      <c r="C54">
        <v>33.53</v>
      </c>
      <c r="D54">
        <v>17.63563860527</v>
      </c>
      <c r="E54">
        <v>19</v>
      </c>
      <c r="F54">
        <v>-8.9472114524306479E-2</v>
      </c>
      <c r="G54">
        <f t="shared" si="3"/>
        <v>8.9472114524306479E-2</v>
      </c>
      <c r="H54">
        <v>31.400000000000002</v>
      </c>
      <c r="I54">
        <v>34.4</v>
      </c>
      <c r="J54">
        <v>-2.9999999999999964</v>
      </c>
      <c r="K54">
        <f t="shared" si="0"/>
        <v>-1.0483122987091582</v>
      </c>
      <c r="L54">
        <f t="shared" si="1"/>
        <v>1.2463911905543095</v>
      </c>
      <c r="M54">
        <f t="shared" si="2"/>
        <v>1.2787536009528289</v>
      </c>
    </row>
    <row r="55" spans="1:27" x14ac:dyDescent="0.25">
      <c r="A55" t="s">
        <v>140</v>
      </c>
      <c r="B55" t="s">
        <v>141</v>
      </c>
      <c r="C55">
        <v>88.92</v>
      </c>
      <c r="D55">
        <v>17.564407080479999</v>
      </c>
      <c r="E55">
        <v>14</v>
      </c>
      <c r="F55">
        <v>-1.0458839406207827</v>
      </c>
      <c r="G55">
        <f t="shared" si="3"/>
        <v>1.0458839406207827</v>
      </c>
      <c r="H55">
        <v>0</v>
      </c>
      <c r="I55">
        <v>93</v>
      </c>
      <c r="J55">
        <v>-93</v>
      </c>
      <c r="K55">
        <f t="shared" si="0"/>
        <v>1.9483494526982118E-2</v>
      </c>
      <c r="L55">
        <f t="shared" si="1"/>
        <v>1.2446334939503088</v>
      </c>
      <c r="M55">
        <f t="shared" si="2"/>
        <v>1.146128035678238</v>
      </c>
    </row>
    <row r="56" spans="1:27" x14ac:dyDescent="0.25">
      <c r="A56" t="s">
        <v>142</v>
      </c>
      <c r="B56" t="s">
        <v>143</v>
      </c>
      <c r="C56">
        <v>69.86999999999999</v>
      </c>
      <c r="D56">
        <v>17.47977189693</v>
      </c>
      <c r="E56">
        <v>12</v>
      </c>
      <c r="F56">
        <v>-1.0591097752969802</v>
      </c>
      <c r="G56">
        <f t="shared" si="3"/>
        <v>1.0591097752969802</v>
      </c>
      <c r="H56">
        <v>0</v>
      </c>
      <c r="I56">
        <v>74</v>
      </c>
      <c r="J56">
        <v>-74</v>
      </c>
      <c r="K56">
        <f t="shared" si="0"/>
        <v>2.4940976476633115E-2</v>
      </c>
      <c r="L56">
        <f t="shared" si="1"/>
        <v>1.2425357609899761</v>
      </c>
      <c r="M56">
        <f t="shared" si="2"/>
        <v>1.0791812460476249</v>
      </c>
    </row>
    <row r="57" spans="1:27" x14ac:dyDescent="0.25">
      <c r="A57" t="s">
        <v>144</v>
      </c>
      <c r="B57" t="s">
        <v>145</v>
      </c>
      <c r="C57">
        <v>106.42999999999999</v>
      </c>
      <c r="D57">
        <v>16.53116471685</v>
      </c>
      <c r="E57">
        <v>15</v>
      </c>
      <c r="F57">
        <v>-3.2227755332143261E-2</v>
      </c>
      <c r="G57">
        <f t="shared" si="3"/>
        <v>3.2227755332143261E-2</v>
      </c>
      <c r="H57">
        <v>103</v>
      </c>
      <c r="I57">
        <v>106.43</v>
      </c>
      <c r="J57">
        <v>-3.4300000000000068</v>
      </c>
      <c r="K57">
        <f t="shared" si="0"/>
        <v>-1.491769942108274</v>
      </c>
      <c r="L57">
        <f t="shared" si="1"/>
        <v>1.2183034532254813</v>
      </c>
      <c r="M57">
        <f t="shared" si="2"/>
        <v>1.1760912590556813</v>
      </c>
    </row>
    <row r="58" spans="1:27" x14ac:dyDescent="0.25">
      <c r="A58" t="s">
        <v>146</v>
      </c>
      <c r="B58" t="s">
        <v>147</v>
      </c>
      <c r="C58">
        <v>28.13</v>
      </c>
      <c r="D58">
        <v>16.511803969430002</v>
      </c>
      <c r="E58">
        <v>11</v>
      </c>
      <c r="F58">
        <v>-1.706363313188768E-2</v>
      </c>
      <c r="G58">
        <f t="shared" si="3"/>
        <v>1.706363313188768E-2</v>
      </c>
      <c r="H58">
        <v>27.01</v>
      </c>
      <c r="I58">
        <v>27.490000000000002</v>
      </c>
      <c r="J58">
        <v>-0.48000000000000043</v>
      </c>
      <c r="K58">
        <f t="shared" si="0"/>
        <v>-1.7679284947896134</v>
      </c>
      <c r="L58">
        <f t="shared" si="1"/>
        <v>1.2177945239696342</v>
      </c>
      <c r="M58">
        <f t="shared" si="2"/>
        <v>1.0413926851582251</v>
      </c>
    </row>
    <row r="59" spans="1:27" x14ac:dyDescent="0.25">
      <c r="A59" t="s">
        <v>148</v>
      </c>
      <c r="B59" t="s">
        <v>149</v>
      </c>
      <c r="C59">
        <v>210.04</v>
      </c>
      <c r="D59">
        <v>14.95634432496</v>
      </c>
      <c r="E59">
        <v>16</v>
      </c>
      <c r="F59">
        <v>0.93315558941154064</v>
      </c>
      <c r="G59">
        <f t="shared" si="3"/>
        <v>0.93315558941154064</v>
      </c>
      <c r="H59">
        <v>196</v>
      </c>
      <c r="I59">
        <v>0</v>
      </c>
      <c r="J59">
        <v>196</v>
      </c>
      <c r="K59">
        <f t="shared" si="0"/>
        <v>-3.004593825854332E-2</v>
      </c>
      <c r="L59">
        <f t="shared" si="1"/>
        <v>1.1748254549248645</v>
      </c>
      <c r="M59">
        <f t="shared" si="2"/>
        <v>1.2041199826559248</v>
      </c>
    </row>
    <row r="60" spans="1:27" x14ac:dyDescent="0.25">
      <c r="A60" t="s">
        <v>150</v>
      </c>
      <c r="B60" t="s">
        <v>151</v>
      </c>
      <c r="C60">
        <v>163.93</v>
      </c>
      <c r="D60">
        <v>14.6449607524247</v>
      </c>
      <c r="E60">
        <v>12</v>
      </c>
      <c r="F60">
        <v>0.80448972122247298</v>
      </c>
      <c r="G60">
        <f t="shared" si="3"/>
        <v>0.80448972122247298</v>
      </c>
      <c r="H60">
        <v>131.88</v>
      </c>
      <c r="I60">
        <v>0</v>
      </c>
      <c r="J60">
        <v>131.88</v>
      </c>
      <c r="K60">
        <f t="shared" si="0"/>
        <v>-9.4479500408803013E-2</v>
      </c>
      <c r="L60">
        <f t="shared" si="1"/>
        <v>1.1656882121372336</v>
      </c>
      <c r="M60">
        <f t="shared" si="2"/>
        <v>1.0791812460476249</v>
      </c>
    </row>
    <row r="61" spans="1:27" x14ac:dyDescent="0.25">
      <c r="A61" t="s">
        <v>152</v>
      </c>
      <c r="B61" t="s">
        <v>153</v>
      </c>
      <c r="C61">
        <v>26.53</v>
      </c>
      <c r="D61">
        <v>14.44353064945</v>
      </c>
      <c r="E61">
        <v>2</v>
      </c>
      <c r="F61">
        <v>-1.0554089709762576E-2</v>
      </c>
      <c r="G61">
        <f t="shared" si="3"/>
        <v>1.0554089709762576E-2</v>
      </c>
      <c r="H61">
        <v>26.61</v>
      </c>
      <c r="I61">
        <v>26.89</v>
      </c>
      <c r="J61">
        <v>-0.28000000000000114</v>
      </c>
      <c r="K61">
        <f t="shared" si="0"/>
        <v>-1.9765792186401081</v>
      </c>
      <c r="L61">
        <f t="shared" si="1"/>
        <v>1.1596733673436983</v>
      </c>
      <c r="M61">
        <f t="shared" si="2"/>
        <v>0.3010299956639812</v>
      </c>
    </row>
    <row r="62" spans="1:27" x14ac:dyDescent="0.25">
      <c r="A62" t="s">
        <v>154</v>
      </c>
      <c r="B62" t="s">
        <v>155</v>
      </c>
      <c r="C62">
        <v>52.660000000000004</v>
      </c>
      <c r="D62">
        <v>14.314620512659999</v>
      </c>
      <c r="E62">
        <v>6</v>
      </c>
      <c r="F62">
        <v>-0.11203949867071777</v>
      </c>
      <c r="G62">
        <f t="shared" si="3"/>
        <v>0.11203949867071777</v>
      </c>
      <c r="H62">
        <v>47.1</v>
      </c>
      <c r="I62">
        <v>53</v>
      </c>
      <c r="J62">
        <v>-5.8999999999999986</v>
      </c>
      <c r="K62">
        <f t="shared" si="0"/>
        <v>-0.9506288431279053</v>
      </c>
      <c r="L62">
        <f t="shared" si="1"/>
        <v>1.1557798391587155</v>
      </c>
      <c r="M62">
        <f t="shared" si="2"/>
        <v>0.77815125038364363</v>
      </c>
    </row>
    <row r="63" spans="1:27" x14ac:dyDescent="0.25">
      <c r="A63" t="s">
        <v>156</v>
      </c>
      <c r="B63" t="s">
        <v>157</v>
      </c>
      <c r="C63">
        <v>46.29</v>
      </c>
      <c r="D63">
        <v>13.54734022779</v>
      </c>
      <c r="E63">
        <v>20</v>
      </c>
      <c r="F63">
        <v>-1.0142579390797148</v>
      </c>
      <c r="G63">
        <f t="shared" si="3"/>
        <v>1.0142579390797148</v>
      </c>
      <c r="H63">
        <v>0</v>
      </c>
      <c r="I63">
        <v>46.95</v>
      </c>
      <c r="J63">
        <v>-46.95</v>
      </c>
      <c r="K63">
        <f t="shared" si="0"/>
        <v>6.1484158193190232E-3</v>
      </c>
      <c r="L63">
        <f t="shared" si="1"/>
        <v>1.1318540378096671</v>
      </c>
      <c r="M63">
        <f t="shared" si="2"/>
        <v>1.3010299956639813</v>
      </c>
    </row>
    <row r="64" spans="1:27" x14ac:dyDescent="0.25">
      <c r="A64" t="s">
        <v>158</v>
      </c>
      <c r="B64" t="s">
        <v>159</v>
      </c>
      <c r="C64">
        <v>282.17</v>
      </c>
      <c r="D64">
        <v>13.214324493234599</v>
      </c>
      <c r="E64">
        <v>16</v>
      </c>
      <c r="F64">
        <v>-1.0419250806251543E-2</v>
      </c>
      <c r="G64">
        <f t="shared" si="3"/>
        <v>1.0419250806251543E-2</v>
      </c>
      <c r="H64">
        <v>277.18</v>
      </c>
      <c r="I64">
        <v>280.12</v>
      </c>
      <c r="J64">
        <v>-2.9399999999999977</v>
      </c>
      <c r="K64">
        <f t="shared" si="0"/>
        <v>-1.9821635077551509</v>
      </c>
      <c r="L64">
        <f t="shared" si="1"/>
        <v>1.1210449672135501</v>
      </c>
      <c r="M64">
        <f t="shared" si="2"/>
        <v>1.2041199826559248</v>
      </c>
    </row>
    <row r="65" spans="1:13" x14ac:dyDescent="0.25">
      <c r="A65" t="s">
        <v>160</v>
      </c>
      <c r="B65" t="s">
        <v>161</v>
      </c>
      <c r="C65">
        <v>34.619999999999997</v>
      </c>
      <c r="D65">
        <v>12.878920028998801</v>
      </c>
      <c r="E65">
        <v>3</v>
      </c>
      <c r="F65">
        <v>-1.0150202195262854</v>
      </c>
      <c r="G65">
        <f t="shared" si="3"/>
        <v>1.0150202195262854</v>
      </c>
      <c r="H65">
        <v>0</v>
      </c>
      <c r="I65">
        <v>35.14</v>
      </c>
      <c r="J65">
        <v>-35.14</v>
      </c>
      <c r="K65">
        <f t="shared" si="0"/>
        <v>6.4746936199011132E-3</v>
      </c>
      <c r="L65">
        <f t="shared" si="1"/>
        <v>1.1098794464778989</v>
      </c>
      <c r="M65">
        <f t="shared" si="2"/>
        <v>0.47712125471966244</v>
      </c>
    </row>
    <row r="66" spans="1:13" x14ac:dyDescent="0.25">
      <c r="A66" t="s">
        <v>162</v>
      </c>
      <c r="B66" t="s">
        <v>163</v>
      </c>
      <c r="C66">
        <v>46.64</v>
      </c>
      <c r="D66">
        <v>12.385964099520001</v>
      </c>
      <c r="E66">
        <v>5</v>
      </c>
      <c r="F66">
        <v>-1.0581046312178388</v>
      </c>
      <c r="G66">
        <f t="shared" si="3"/>
        <v>1.0581046312178388</v>
      </c>
      <c r="H66">
        <v>0</v>
      </c>
      <c r="I66">
        <v>49.35</v>
      </c>
      <c r="J66">
        <v>-49.35</v>
      </c>
      <c r="K66">
        <f t="shared" ref="K66:K129" si="4">LOG(ABS(F66))</f>
        <v>2.4528615254697888E-2</v>
      </c>
      <c r="L66">
        <f t="shared" ref="L66:L129" si="5">LOG(D66)</f>
        <v>1.092929816881129</v>
      </c>
      <c r="M66">
        <f t="shared" ref="M66:M129" si="6">LOG(E66)</f>
        <v>0.69897000433601886</v>
      </c>
    </row>
    <row r="67" spans="1:13" x14ac:dyDescent="0.25">
      <c r="A67" t="s">
        <v>164</v>
      </c>
      <c r="B67" t="s">
        <v>165</v>
      </c>
      <c r="C67">
        <v>20.34</v>
      </c>
      <c r="D67">
        <v>12.038627074140001</v>
      </c>
      <c r="E67">
        <v>9</v>
      </c>
      <c r="F67">
        <v>-1.0688298918387416</v>
      </c>
      <c r="G67">
        <f t="shared" ref="G67:G130" si="7">ABS(F67)</f>
        <v>1.0688298918387416</v>
      </c>
      <c r="H67">
        <v>0</v>
      </c>
      <c r="I67">
        <v>21.740000000000002</v>
      </c>
      <c r="J67">
        <v>-21.740000000000002</v>
      </c>
      <c r="K67">
        <f t="shared" si="4"/>
        <v>2.8908591163550008E-2</v>
      </c>
      <c r="L67">
        <f t="shared" si="5"/>
        <v>1.0805769613301788</v>
      </c>
      <c r="M67">
        <f t="shared" si="6"/>
        <v>0.95424250943932487</v>
      </c>
    </row>
    <row r="68" spans="1:13" x14ac:dyDescent="0.25">
      <c r="A68" t="s">
        <v>166</v>
      </c>
      <c r="B68" t="s">
        <v>167</v>
      </c>
      <c r="C68">
        <v>9.91</v>
      </c>
      <c r="D68">
        <v>10.69288308282</v>
      </c>
      <c r="E68">
        <v>20</v>
      </c>
      <c r="F68">
        <v>1</v>
      </c>
      <c r="G68">
        <f t="shared" si="7"/>
        <v>1</v>
      </c>
      <c r="H68">
        <v>9.91</v>
      </c>
      <c r="I68">
        <v>0</v>
      </c>
      <c r="J68">
        <v>9.91</v>
      </c>
      <c r="K68">
        <f t="shared" si="4"/>
        <v>0</v>
      </c>
      <c r="L68">
        <f t="shared" si="5"/>
        <v>1.0290948182250474</v>
      </c>
      <c r="M68">
        <f t="shared" si="6"/>
        <v>1.3010299956639813</v>
      </c>
    </row>
    <row r="69" spans="1:13" x14ac:dyDescent="0.25">
      <c r="A69" t="s">
        <v>168</v>
      </c>
      <c r="B69" t="s">
        <v>169</v>
      </c>
      <c r="C69">
        <v>32.369999999999997</v>
      </c>
      <c r="D69">
        <v>10.4858160888</v>
      </c>
      <c r="E69">
        <v>3</v>
      </c>
      <c r="F69">
        <v>-1.112140871177014E-2</v>
      </c>
      <c r="G69">
        <f t="shared" si="7"/>
        <v>1.112140871177014E-2</v>
      </c>
      <c r="H69">
        <v>32</v>
      </c>
      <c r="I69">
        <v>32.36</v>
      </c>
      <c r="J69">
        <v>-0.35999999999999943</v>
      </c>
      <c r="K69">
        <f t="shared" si="4"/>
        <v>-1.9538401986352865</v>
      </c>
      <c r="L69">
        <f t="shared" si="5"/>
        <v>1.0206022363340508</v>
      </c>
      <c r="M69">
        <f t="shared" si="6"/>
        <v>0.47712125471966244</v>
      </c>
    </row>
    <row r="70" spans="1:13" x14ac:dyDescent="0.25">
      <c r="A70" t="s">
        <v>170</v>
      </c>
      <c r="B70" t="s">
        <v>171</v>
      </c>
      <c r="C70">
        <v>16.439999999999998</v>
      </c>
      <c r="D70">
        <v>9.9461804364000006</v>
      </c>
      <c r="E70">
        <v>18</v>
      </c>
      <c r="F70">
        <v>-1.8248175182482445E-3</v>
      </c>
      <c r="G70">
        <f t="shared" si="7"/>
        <v>1.8248175182482445E-3</v>
      </c>
      <c r="H70">
        <v>16.38</v>
      </c>
      <c r="I70">
        <v>16.41</v>
      </c>
      <c r="J70">
        <v>-3.0000000000001137E-2</v>
      </c>
      <c r="K70">
        <f t="shared" si="4"/>
        <v>-2.7387805584843528</v>
      </c>
      <c r="L70">
        <f t="shared" si="5"/>
        <v>0.997656333623539</v>
      </c>
      <c r="M70">
        <f t="shared" si="6"/>
        <v>1.255272505103306</v>
      </c>
    </row>
    <row r="71" spans="1:13" x14ac:dyDescent="0.25">
      <c r="A71" t="s">
        <v>172</v>
      </c>
      <c r="B71" t="s">
        <v>173</v>
      </c>
      <c r="C71">
        <v>61.93</v>
      </c>
      <c r="D71">
        <v>9.78334635531</v>
      </c>
      <c r="E71">
        <v>31</v>
      </c>
      <c r="F71">
        <v>-0.99919263684805426</v>
      </c>
      <c r="G71">
        <f t="shared" si="7"/>
        <v>0.99919263684805426</v>
      </c>
      <c r="H71">
        <v>0</v>
      </c>
      <c r="I71">
        <v>61.88</v>
      </c>
      <c r="J71">
        <v>-61.88</v>
      </c>
      <c r="K71">
        <f t="shared" si="4"/>
        <v>-3.5077498224134836E-4</v>
      </c>
      <c r="L71">
        <f t="shared" si="5"/>
        <v>0.99048742892552244</v>
      </c>
      <c r="M71">
        <f t="shared" si="6"/>
        <v>1.4913616938342726</v>
      </c>
    </row>
    <row r="72" spans="1:13" x14ac:dyDescent="0.25">
      <c r="A72" t="s">
        <v>174</v>
      </c>
      <c r="B72" t="s">
        <v>175</v>
      </c>
      <c r="C72">
        <v>41.64</v>
      </c>
      <c r="D72">
        <v>9.7274013512399993</v>
      </c>
      <c r="E72">
        <v>10</v>
      </c>
      <c r="F72">
        <v>-2.0653218059558102E-2</v>
      </c>
      <c r="G72">
        <f t="shared" si="7"/>
        <v>2.0653218059558102E-2</v>
      </c>
      <c r="H72">
        <v>41.6</v>
      </c>
      <c r="I72">
        <v>42.46</v>
      </c>
      <c r="J72">
        <v>-0.85999999999999943</v>
      </c>
      <c r="K72">
        <f t="shared" si="4"/>
        <v>-1.6850122695949312</v>
      </c>
      <c r="L72">
        <f t="shared" si="5"/>
        <v>0.98799683517566661</v>
      </c>
      <c r="M72">
        <f t="shared" si="6"/>
        <v>1</v>
      </c>
    </row>
    <row r="73" spans="1:13" x14ac:dyDescent="0.25">
      <c r="A73" t="s">
        <v>176</v>
      </c>
      <c r="B73" t="s">
        <v>177</v>
      </c>
      <c r="C73">
        <v>34.549999999999997</v>
      </c>
      <c r="D73">
        <v>9.6980369577123007</v>
      </c>
      <c r="E73">
        <v>10</v>
      </c>
      <c r="F73">
        <v>-2.6628075253255997E-2</v>
      </c>
      <c r="G73">
        <f t="shared" si="7"/>
        <v>2.6628075253255997E-2</v>
      </c>
      <c r="H73">
        <v>32.200000000000003</v>
      </c>
      <c r="I73">
        <v>33.119999999999997</v>
      </c>
      <c r="J73">
        <v>-0.9199999999999946</v>
      </c>
      <c r="K73">
        <f t="shared" si="4"/>
        <v>-1.5746602243646644</v>
      </c>
      <c r="L73">
        <f t="shared" si="5"/>
        <v>0.98668383481146404</v>
      </c>
      <c r="M73">
        <f t="shared" si="6"/>
        <v>1</v>
      </c>
    </row>
    <row r="74" spans="1:13" x14ac:dyDescent="0.25">
      <c r="A74" t="s">
        <v>178</v>
      </c>
      <c r="B74" t="s">
        <v>179</v>
      </c>
      <c r="C74">
        <v>22.689999999999998</v>
      </c>
      <c r="D74">
        <v>9.3849751302200008</v>
      </c>
      <c r="E74">
        <v>9</v>
      </c>
      <c r="F74">
        <v>-8.8144557073600409E-3</v>
      </c>
      <c r="G74">
        <f t="shared" si="7"/>
        <v>8.8144557073600409E-3</v>
      </c>
      <c r="H74">
        <v>22.82</v>
      </c>
      <c r="I74">
        <v>23.02</v>
      </c>
      <c r="J74">
        <v>-0.19999999999999929</v>
      </c>
      <c r="K74">
        <f t="shared" si="4"/>
        <v>-2.0548045002209561</v>
      </c>
      <c r="L74">
        <f t="shared" si="5"/>
        <v>0.97243312609721266</v>
      </c>
      <c r="M74">
        <f t="shared" si="6"/>
        <v>0.95424250943932487</v>
      </c>
    </row>
    <row r="75" spans="1:13" x14ac:dyDescent="0.25">
      <c r="A75" t="s">
        <v>180</v>
      </c>
      <c r="B75" t="s">
        <v>181</v>
      </c>
      <c r="C75">
        <v>49.42</v>
      </c>
      <c r="D75">
        <v>9.1021832106799998</v>
      </c>
      <c r="E75">
        <v>7</v>
      </c>
      <c r="F75">
        <v>-2.0234722784297856E-2</v>
      </c>
      <c r="G75">
        <f t="shared" si="7"/>
        <v>2.0234722784297856E-2</v>
      </c>
      <c r="H75">
        <v>48.38</v>
      </c>
      <c r="I75">
        <v>49.38</v>
      </c>
      <c r="J75">
        <v>-1</v>
      </c>
      <c r="K75">
        <f t="shared" si="4"/>
        <v>-1.6939027410660605</v>
      </c>
      <c r="L75">
        <f t="shared" si="5"/>
        <v>0.95914557283007196</v>
      </c>
      <c r="M75">
        <f t="shared" si="6"/>
        <v>0.84509804001425681</v>
      </c>
    </row>
    <row r="76" spans="1:13" x14ac:dyDescent="0.25">
      <c r="A76" t="s">
        <v>182</v>
      </c>
      <c r="B76" t="s">
        <v>183</v>
      </c>
      <c r="C76">
        <v>65.650000000000006</v>
      </c>
      <c r="D76">
        <v>8.9791091760500006</v>
      </c>
      <c r="E76">
        <v>6</v>
      </c>
      <c r="F76">
        <v>-0.99923838537699905</v>
      </c>
      <c r="G76">
        <f t="shared" si="7"/>
        <v>0.99923838537699905</v>
      </c>
      <c r="H76">
        <v>0</v>
      </c>
      <c r="I76">
        <v>65.599999999999994</v>
      </c>
      <c r="J76">
        <v>-65.599999999999994</v>
      </c>
      <c r="K76">
        <f t="shared" si="4"/>
        <v>-3.3089104983795488E-4</v>
      </c>
      <c r="L76">
        <f t="shared" si="5"/>
        <v>0.95323325213317112</v>
      </c>
      <c r="M76">
        <f t="shared" si="6"/>
        <v>0.77815125038364363</v>
      </c>
    </row>
    <row r="77" spans="1:13" x14ac:dyDescent="0.25">
      <c r="A77" t="s">
        <v>184</v>
      </c>
      <c r="B77" t="s">
        <v>185</v>
      </c>
      <c r="C77">
        <v>142.47</v>
      </c>
      <c r="D77">
        <v>8.9265517377299997</v>
      </c>
      <c r="E77">
        <v>19</v>
      </c>
      <c r="F77">
        <v>-7.3699726258160412E-3</v>
      </c>
      <c r="G77">
        <f t="shared" si="7"/>
        <v>7.3699726258160412E-3</v>
      </c>
      <c r="H77">
        <v>138.15</v>
      </c>
      <c r="I77">
        <v>139.20000000000002</v>
      </c>
      <c r="J77">
        <v>-1.0500000000000114</v>
      </c>
      <c r="K77">
        <f t="shared" si="4"/>
        <v>-2.132534125231738</v>
      </c>
      <c r="L77">
        <f t="shared" si="5"/>
        <v>0.95068372647115396</v>
      </c>
      <c r="M77">
        <f t="shared" si="6"/>
        <v>1.2787536009528289</v>
      </c>
    </row>
    <row r="78" spans="1:13" x14ac:dyDescent="0.25">
      <c r="A78" t="s">
        <v>186</v>
      </c>
      <c r="B78" t="s">
        <v>187</v>
      </c>
      <c r="C78">
        <v>15.62</v>
      </c>
      <c r="D78">
        <v>8.51620470778</v>
      </c>
      <c r="E78">
        <v>14</v>
      </c>
      <c r="F78">
        <v>-1.0243277848911662E-2</v>
      </c>
      <c r="G78">
        <f t="shared" si="7"/>
        <v>1.0243277848911662E-2</v>
      </c>
      <c r="H78">
        <v>15.52</v>
      </c>
      <c r="I78">
        <v>15.68</v>
      </c>
      <c r="J78">
        <v>-0.16000000000000014</v>
      </c>
      <c r="K78">
        <f t="shared" si="4"/>
        <v>-1.9895610468853564</v>
      </c>
      <c r="L78">
        <f t="shared" si="5"/>
        <v>0.93024609222034116</v>
      </c>
      <c r="M78">
        <f t="shared" si="6"/>
        <v>1.146128035678238</v>
      </c>
    </row>
    <row r="79" spans="1:13" x14ac:dyDescent="0.25">
      <c r="A79" t="s">
        <v>188</v>
      </c>
      <c r="B79" t="s">
        <v>189</v>
      </c>
      <c r="C79">
        <v>198.03</v>
      </c>
      <c r="D79">
        <v>8.3306559373799995</v>
      </c>
      <c r="E79">
        <v>4</v>
      </c>
      <c r="F79">
        <v>0.98469928798666873</v>
      </c>
      <c r="G79">
        <f t="shared" si="7"/>
        <v>0.98469928798666873</v>
      </c>
      <c r="H79">
        <v>195</v>
      </c>
      <c r="I79">
        <v>0</v>
      </c>
      <c r="J79">
        <v>195</v>
      </c>
      <c r="K79">
        <f t="shared" si="4"/>
        <v>-6.6963761087296134E-3</v>
      </c>
      <c r="L79">
        <f t="shared" si="5"/>
        <v>0.92067919813779575</v>
      </c>
      <c r="M79">
        <f t="shared" si="6"/>
        <v>0.6020599913279624</v>
      </c>
    </row>
    <row r="80" spans="1:13" x14ac:dyDescent="0.25">
      <c r="A80" t="s">
        <v>190</v>
      </c>
      <c r="B80" t="s">
        <v>191</v>
      </c>
      <c r="C80">
        <v>21.31</v>
      </c>
      <c r="D80">
        <v>8.1849083329399992</v>
      </c>
      <c r="E80">
        <v>6</v>
      </c>
      <c r="F80">
        <v>-8.9160018770529214E-3</v>
      </c>
      <c r="G80">
        <f t="shared" si="7"/>
        <v>8.9160018770529214E-3</v>
      </c>
      <c r="H80">
        <v>20.900000000000002</v>
      </c>
      <c r="I80">
        <v>21.09</v>
      </c>
      <c r="J80">
        <v>-0.18999999999999773</v>
      </c>
      <c r="K80">
        <f t="shared" si="4"/>
        <v>-2.049829848761378</v>
      </c>
      <c r="L80">
        <f t="shared" si="5"/>
        <v>0.91301381988464214</v>
      </c>
      <c r="M80">
        <f t="shared" si="6"/>
        <v>0.77815125038364363</v>
      </c>
    </row>
    <row r="81" spans="1:13" x14ac:dyDescent="0.25">
      <c r="A81" t="s">
        <v>192</v>
      </c>
      <c r="B81" t="s">
        <v>193</v>
      </c>
      <c r="C81">
        <v>89.9</v>
      </c>
      <c r="D81">
        <v>7.0942827455000002</v>
      </c>
      <c r="E81">
        <v>21</v>
      </c>
      <c r="F81">
        <v>-7.2302558398220874E-3</v>
      </c>
      <c r="G81">
        <f t="shared" si="7"/>
        <v>7.2302558398220874E-3</v>
      </c>
      <c r="H81">
        <v>89.7</v>
      </c>
      <c r="I81">
        <v>90.350000000000009</v>
      </c>
      <c r="J81">
        <v>-0.65000000000000568</v>
      </c>
      <c r="K81">
        <f t="shared" si="4"/>
        <v>-2.1408463350903695</v>
      </c>
      <c r="L81">
        <f t="shared" si="5"/>
        <v>0.8509084934625919</v>
      </c>
      <c r="M81">
        <f t="shared" si="6"/>
        <v>1.3222192947339193</v>
      </c>
    </row>
    <row r="82" spans="1:13" x14ac:dyDescent="0.25">
      <c r="A82" t="s">
        <v>194</v>
      </c>
      <c r="B82" t="s">
        <v>195</v>
      </c>
      <c r="C82">
        <v>18.349999999999998</v>
      </c>
      <c r="D82">
        <v>6.9267246396999997</v>
      </c>
      <c r="E82">
        <v>29</v>
      </c>
      <c r="F82">
        <v>-5.4495912806539516E-2</v>
      </c>
      <c r="G82">
        <f t="shared" si="7"/>
        <v>5.4495912806539516E-2</v>
      </c>
      <c r="H82">
        <v>18</v>
      </c>
      <c r="I82">
        <v>19</v>
      </c>
      <c r="J82">
        <v>-1</v>
      </c>
      <c r="K82">
        <f t="shared" si="4"/>
        <v>-1.2636360685881081</v>
      </c>
      <c r="L82">
        <f t="shared" si="5"/>
        <v>0.84052792333255222</v>
      </c>
      <c r="M82">
        <f t="shared" si="6"/>
        <v>1.4623979978989561</v>
      </c>
    </row>
    <row r="83" spans="1:13" x14ac:dyDescent="0.25">
      <c r="A83" t="s">
        <v>196</v>
      </c>
      <c r="B83" t="s">
        <v>197</v>
      </c>
      <c r="C83">
        <v>31.169999999999998</v>
      </c>
      <c r="D83">
        <v>6.5231713924688801</v>
      </c>
      <c r="E83">
        <v>9</v>
      </c>
      <c r="F83">
        <v>0.91434071222329172</v>
      </c>
      <c r="G83">
        <f t="shared" si="7"/>
        <v>0.91434071222329172</v>
      </c>
      <c r="H83">
        <v>28.5</v>
      </c>
      <c r="I83">
        <v>0</v>
      </c>
      <c r="J83">
        <v>28.5</v>
      </c>
      <c r="K83">
        <f t="shared" si="4"/>
        <v>-3.88919422683296E-2</v>
      </c>
      <c r="L83">
        <f t="shared" si="5"/>
        <v>0.8144587895029568</v>
      </c>
      <c r="M83">
        <f t="shared" si="6"/>
        <v>0.95424250943932487</v>
      </c>
    </row>
    <row r="84" spans="1:13" x14ac:dyDescent="0.25">
      <c r="A84" t="s">
        <v>198</v>
      </c>
      <c r="B84" t="s">
        <v>199</v>
      </c>
      <c r="C84">
        <v>92.850000000000009</v>
      </c>
      <c r="D84">
        <v>6.4518791848500001</v>
      </c>
      <c r="E84">
        <v>4</v>
      </c>
      <c r="F84">
        <v>-2.5848142164781811E-2</v>
      </c>
      <c r="G84">
        <f t="shared" si="7"/>
        <v>2.5848142164781811E-2</v>
      </c>
      <c r="H84">
        <v>92.600000000000009</v>
      </c>
      <c r="I84">
        <v>95</v>
      </c>
      <c r="J84">
        <v>-2.3999999999999915</v>
      </c>
      <c r="K84">
        <f t="shared" si="4"/>
        <v>-1.5875706663641949</v>
      </c>
      <c r="L84">
        <f t="shared" si="5"/>
        <v>0.80968622637900833</v>
      </c>
      <c r="M84">
        <f t="shared" si="6"/>
        <v>0.6020599913279624</v>
      </c>
    </row>
    <row r="85" spans="1:13" x14ac:dyDescent="0.25">
      <c r="A85" t="s">
        <v>200</v>
      </c>
      <c r="B85" t="s">
        <v>201</v>
      </c>
      <c r="C85">
        <v>35.08</v>
      </c>
      <c r="D85">
        <v>5.96919522492</v>
      </c>
      <c r="E85">
        <v>14</v>
      </c>
      <c r="F85">
        <v>-1.0176738882554164</v>
      </c>
      <c r="G85">
        <f t="shared" si="7"/>
        <v>1.0176738882554164</v>
      </c>
      <c r="H85">
        <v>0</v>
      </c>
      <c r="I85">
        <v>35.700000000000003</v>
      </c>
      <c r="J85">
        <v>-35.700000000000003</v>
      </c>
      <c r="K85">
        <f t="shared" si="4"/>
        <v>7.6086314181903689E-3</v>
      </c>
      <c r="L85">
        <f t="shared" si="5"/>
        <v>0.77591578289887908</v>
      </c>
      <c r="M85">
        <f t="shared" si="6"/>
        <v>1.146128035678238</v>
      </c>
    </row>
    <row r="86" spans="1:13" x14ac:dyDescent="0.25">
      <c r="A86" t="s">
        <v>202</v>
      </c>
      <c r="B86" t="s">
        <v>203</v>
      </c>
      <c r="C86">
        <v>43.46</v>
      </c>
      <c r="D86">
        <v>5.9173341101999997</v>
      </c>
      <c r="E86">
        <v>9</v>
      </c>
      <c r="F86">
        <v>0.98205246203405427</v>
      </c>
      <c r="G86">
        <f t="shared" si="7"/>
        <v>0.98205246203405427</v>
      </c>
      <c r="H86">
        <v>42.68</v>
      </c>
      <c r="I86">
        <v>0</v>
      </c>
      <c r="J86">
        <v>42.68</v>
      </c>
      <c r="K86">
        <f t="shared" si="4"/>
        <v>-7.8653112320734644E-3</v>
      </c>
      <c r="L86">
        <f t="shared" si="5"/>
        <v>0.77212609152133838</v>
      </c>
      <c r="M86">
        <f t="shared" si="6"/>
        <v>0.95424250943932487</v>
      </c>
    </row>
    <row r="87" spans="1:13" x14ac:dyDescent="0.25">
      <c r="A87" t="s">
        <v>204</v>
      </c>
      <c r="B87" t="s">
        <v>205</v>
      </c>
      <c r="C87">
        <v>631</v>
      </c>
      <c r="D87">
        <v>5.8474700589999999</v>
      </c>
      <c r="E87">
        <v>1</v>
      </c>
      <c r="F87">
        <v>-0.99841521394611732</v>
      </c>
      <c r="G87">
        <f t="shared" si="7"/>
        <v>0.99841521394611732</v>
      </c>
      <c r="H87">
        <v>0</v>
      </c>
      <c r="I87">
        <v>630</v>
      </c>
      <c r="J87">
        <v>-630</v>
      </c>
      <c r="K87">
        <f t="shared" si="4"/>
        <v>-6.888097905525881E-4</v>
      </c>
      <c r="L87">
        <f t="shared" si="5"/>
        <v>0.76696800675406407</v>
      </c>
      <c r="M87">
        <f t="shared" si="6"/>
        <v>0</v>
      </c>
    </row>
    <row r="88" spans="1:13" x14ac:dyDescent="0.25">
      <c r="A88" t="s">
        <v>206</v>
      </c>
      <c r="B88" t="s">
        <v>207</v>
      </c>
      <c r="C88">
        <v>42.64</v>
      </c>
      <c r="D88">
        <v>5.6716597371199997</v>
      </c>
      <c r="E88">
        <v>10</v>
      </c>
      <c r="F88">
        <v>-1.0680112570356473</v>
      </c>
      <c r="G88">
        <f t="shared" si="7"/>
        <v>1.0680112570356473</v>
      </c>
      <c r="H88">
        <v>0</v>
      </c>
      <c r="I88">
        <v>45.54</v>
      </c>
      <c r="J88">
        <v>-45.54</v>
      </c>
      <c r="K88">
        <f t="shared" si="4"/>
        <v>2.8575830260608129E-2</v>
      </c>
      <c r="L88">
        <f t="shared" si="5"/>
        <v>0.75371016809816904</v>
      </c>
      <c r="M88">
        <f t="shared" si="6"/>
        <v>1</v>
      </c>
    </row>
    <row r="89" spans="1:13" x14ac:dyDescent="0.25">
      <c r="A89" t="s">
        <v>208</v>
      </c>
      <c r="B89" t="s">
        <v>209</v>
      </c>
      <c r="C89">
        <v>14.01</v>
      </c>
      <c r="D89">
        <v>5.6662157340899997</v>
      </c>
      <c r="E89">
        <v>1</v>
      </c>
      <c r="F89">
        <v>-1.0706638115631717E-2</v>
      </c>
      <c r="G89">
        <f t="shared" si="7"/>
        <v>1.0706638115631717E-2</v>
      </c>
      <c r="H89">
        <v>14.05</v>
      </c>
      <c r="I89">
        <v>14.200000000000001</v>
      </c>
      <c r="J89">
        <v>-0.15000000000000036</v>
      </c>
      <c r="K89">
        <f t="shared" si="4"/>
        <v>-1.9703468762300924</v>
      </c>
      <c r="L89">
        <f t="shared" si="5"/>
        <v>0.753293105719402</v>
      </c>
      <c r="M89">
        <f t="shared" si="6"/>
        <v>0</v>
      </c>
    </row>
    <row r="90" spans="1:13" x14ac:dyDescent="0.25">
      <c r="A90" t="s">
        <v>210</v>
      </c>
      <c r="B90" t="s">
        <v>211</v>
      </c>
      <c r="C90">
        <v>17.599999999999998</v>
      </c>
      <c r="D90">
        <v>5.6268389407999999</v>
      </c>
      <c r="E90">
        <v>6</v>
      </c>
      <c r="F90">
        <v>-6.8181818181818751E-3</v>
      </c>
      <c r="G90">
        <f t="shared" si="7"/>
        <v>6.8181818181818751E-3</v>
      </c>
      <c r="H90">
        <v>16.8</v>
      </c>
      <c r="I90">
        <v>16.920000000000002</v>
      </c>
      <c r="J90">
        <v>-0.12000000000000099</v>
      </c>
      <c r="K90">
        <f t="shared" si="4"/>
        <v>-2.1663314217665213</v>
      </c>
      <c r="L90">
        <f t="shared" si="5"/>
        <v>0.75026448435198945</v>
      </c>
      <c r="M90">
        <f t="shared" si="6"/>
        <v>0.77815125038364363</v>
      </c>
    </row>
    <row r="91" spans="1:13" x14ac:dyDescent="0.25">
      <c r="A91" t="s">
        <v>212</v>
      </c>
      <c r="B91" t="s">
        <v>213</v>
      </c>
      <c r="C91">
        <v>12.379999999999999</v>
      </c>
      <c r="D91">
        <v>5.5288845770400004</v>
      </c>
      <c r="E91">
        <v>5</v>
      </c>
      <c r="F91">
        <v>-1.2544426494345722</v>
      </c>
      <c r="G91">
        <f t="shared" si="7"/>
        <v>1.2544426494345722</v>
      </c>
      <c r="H91">
        <v>0</v>
      </c>
      <c r="I91">
        <v>15.530000000000001</v>
      </c>
      <c r="J91">
        <v>-15.530000000000001</v>
      </c>
      <c r="K91">
        <f t="shared" si="4"/>
        <v>9.8450811044459449E-2</v>
      </c>
      <c r="L91">
        <f t="shared" si="5"/>
        <v>0.74263752354737267</v>
      </c>
      <c r="M91">
        <f t="shared" si="6"/>
        <v>0.69897000433601886</v>
      </c>
    </row>
    <row r="92" spans="1:13" x14ac:dyDescent="0.25">
      <c r="A92" t="s">
        <v>214</v>
      </c>
      <c r="B92" t="s">
        <v>215</v>
      </c>
      <c r="C92">
        <v>85.42</v>
      </c>
      <c r="D92">
        <v>5.4983631639799997</v>
      </c>
      <c r="E92">
        <v>3</v>
      </c>
      <c r="F92">
        <v>-1.1578084757667995</v>
      </c>
      <c r="G92">
        <f t="shared" si="7"/>
        <v>1.1578084757667995</v>
      </c>
      <c r="H92">
        <v>0</v>
      </c>
      <c r="I92">
        <v>98.9</v>
      </c>
      <c r="J92">
        <v>-98.9</v>
      </c>
      <c r="K92">
        <f t="shared" si="4"/>
        <v>6.3636724506374198E-2</v>
      </c>
      <c r="L92">
        <f t="shared" si="5"/>
        <v>0.74023342137572179</v>
      </c>
      <c r="M92">
        <f t="shared" si="6"/>
        <v>0.47712125471966244</v>
      </c>
    </row>
    <row r="93" spans="1:13" x14ac:dyDescent="0.25">
      <c r="A93" t="s">
        <v>216</v>
      </c>
      <c r="B93" t="s">
        <v>217</v>
      </c>
      <c r="C93">
        <v>153.71</v>
      </c>
      <c r="D93">
        <v>5.2765857774800002</v>
      </c>
      <c r="E93">
        <v>2</v>
      </c>
      <c r="F93">
        <v>0.98367054843536539</v>
      </c>
      <c r="G93">
        <f t="shared" si="7"/>
        <v>0.98367054843536539</v>
      </c>
      <c r="H93">
        <v>151.20000000000002</v>
      </c>
      <c r="I93">
        <v>0</v>
      </c>
      <c r="J93">
        <v>151.20000000000002</v>
      </c>
      <c r="K93">
        <f t="shared" si="4"/>
        <v>-7.1503313999134975E-3</v>
      </c>
      <c r="L93">
        <f t="shared" si="5"/>
        <v>0.72235300253119383</v>
      </c>
      <c r="M93">
        <f t="shared" si="6"/>
        <v>0.3010299956639812</v>
      </c>
    </row>
    <row r="94" spans="1:13" x14ac:dyDescent="0.25">
      <c r="A94" t="s">
        <v>218</v>
      </c>
      <c r="B94" t="s">
        <v>219</v>
      </c>
      <c r="C94">
        <v>21</v>
      </c>
      <c r="D94">
        <v>5.2667690460000003</v>
      </c>
      <c r="E94">
        <v>12</v>
      </c>
      <c r="F94">
        <v>1.0047619047619047</v>
      </c>
      <c r="G94">
        <f t="shared" si="7"/>
        <v>1.0047619047619047</v>
      </c>
      <c r="H94">
        <v>21.1</v>
      </c>
      <c r="I94">
        <v>0</v>
      </c>
      <c r="J94">
        <v>21.1</v>
      </c>
      <c r="K94">
        <f t="shared" si="4"/>
        <v>2.0631605637733896E-3</v>
      </c>
      <c r="L94">
        <f t="shared" si="5"/>
        <v>0.72154427445261615</v>
      </c>
      <c r="M94">
        <f t="shared" si="6"/>
        <v>1.0791812460476249</v>
      </c>
    </row>
    <row r="95" spans="1:13" x14ac:dyDescent="0.25">
      <c r="A95" t="s">
        <v>220</v>
      </c>
      <c r="B95" t="s">
        <v>221</v>
      </c>
      <c r="C95">
        <v>23.34</v>
      </c>
      <c r="D95">
        <v>5.2331246664803004</v>
      </c>
      <c r="E95">
        <v>3</v>
      </c>
      <c r="F95">
        <v>-3.8560411311053923E-3</v>
      </c>
      <c r="G95">
        <f t="shared" si="7"/>
        <v>3.8560411311053923E-3</v>
      </c>
      <c r="H95">
        <v>23.05</v>
      </c>
      <c r="I95">
        <v>23.14</v>
      </c>
      <c r="J95">
        <v>-8.9999999999999858E-2</v>
      </c>
      <c r="K95">
        <f t="shared" si="4"/>
        <v>-2.4138583422700273</v>
      </c>
      <c r="L95">
        <f t="shared" si="5"/>
        <v>0.71876108087373125</v>
      </c>
      <c r="M95">
        <f t="shared" si="6"/>
        <v>0.47712125471966244</v>
      </c>
    </row>
    <row r="96" spans="1:13" x14ac:dyDescent="0.25">
      <c r="A96" t="s">
        <v>222</v>
      </c>
      <c r="B96" t="s">
        <v>223</v>
      </c>
      <c r="C96">
        <v>22.34</v>
      </c>
      <c r="D96">
        <v>5.1299799076400001</v>
      </c>
      <c r="E96">
        <v>14</v>
      </c>
      <c r="F96">
        <v>0.98701880035810208</v>
      </c>
      <c r="G96">
        <f t="shared" si="7"/>
        <v>0.98701880035810208</v>
      </c>
      <c r="H96">
        <v>22.05</v>
      </c>
      <c r="I96">
        <v>0</v>
      </c>
      <c r="J96">
        <v>22.05</v>
      </c>
      <c r="K96">
        <f t="shared" si="4"/>
        <v>-5.6745749757329033E-3</v>
      </c>
      <c r="L96">
        <f t="shared" si="5"/>
        <v>0.71011566413361649</v>
      </c>
      <c r="M96">
        <f t="shared" si="6"/>
        <v>1.146128035678238</v>
      </c>
    </row>
    <row r="97" spans="1:13" x14ac:dyDescent="0.25">
      <c r="A97" t="s">
        <v>224</v>
      </c>
      <c r="B97" t="s">
        <v>225</v>
      </c>
      <c r="C97">
        <v>38.239999999999995</v>
      </c>
      <c r="D97">
        <v>4.9804288798399998</v>
      </c>
      <c r="E97">
        <v>12</v>
      </c>
      <c r="F97">
        <v>1.0000000000000002</v>
      </c>
      <c r="G97">
        <f t="shared" si="7"/>
        <v>1.0000000000000002</v>
      </c>
      <c r="H97">
        <v>38.24</v>
      </c>
      <c r="I97">
        <v>0</v>
      </c>
      <c r="J97">
        <v>38.24</v>
      </c>
      <c r="K97">
        <f t="shared" si="4"/>
        <v>9.6432746655328696E-17</v>
      </c>
      <c r="L97">
        <f t="shared" si="5"/>
        <v>0.6972667427854139</v>
      </c>
      <c r="M97">
        <f t="shared" si="6"/>
        <v>1.0791812460476249</v>
      </c>
    </row>
    <row r="98" spans="1:13" x14ac:dyDescent="0.25">
      <c r="A98" t="s">
        <v>226</v>
      </c>
      <c r="B98" t="s">
        <v>227</v>
      </c>
      <c r="C98">
        <v>11.99</v>
      </c>
      <c r="D98">
        <v>4.6288487169100003</v>
      </c>
      <c r="E98">
        <v>12</v>
      </c>
      <c r="F98">
        <v>-1.9182652210175181E-2</v>
      </c>
      <c r="G98">
        <f t="shared" si="7"/>
        <v>1.9182652210175181E-2</v>
      </c>
      <c r="H98">
        <v>11.86</v>
      </c>
      <c r="I98">
        <v>12.09</v>
      </c>
      <c r="J98">
        <v>-0.23000000000000043</v>
      </c>
      <c r="K98">
        <f t="shared" si="4"/>
        <v>-1.717091347081255</v>
      </c>
      <c r="L98">
        <f t="shared" si="5"/>
        <v>0.66547298711574898</v>
      </c>
      <c r="M98">
        <f t="shared" si="6"/>
        <v>1.0791812460476249</v>
      </c>
    </row>
    <row r="99" spans="1:13" x14ac:dyDescent="0.25">
      <c r="A99" t="s">
        <v>228</v>
      </c>
      <c r="B99" t="s">
        <v>229</v>
      </c>
      <c r="C99">
        <v>65.92</v>
      </c>
      <c r="D99">
        <v>4.4090711974400003</v>
      </c>
      <c r="E99">
        <v>15</v>
      </c>
      <c r="F99">
        <v>0.97269417475728159</v>
      </c>
      <c r="G99">
        <f t="shared" si="7"/>
        <v>0.97269417475728159</v>
      </c>
      <c r="H99">
        <v>64.12</v>
      </c>
      <c r="I99">
        <v>0</v>
      </c>
      <c r="J99">
        <v>64.12</v>
      </c>
      <c r="K99">
        <f t="shared" si="4"/>
        <v>-1.2023685006952143E-2</v>
      </c>
      <c r="L99">
        <f t="shared" si="5"/>
        <v>0.64434711184643234</v>
      </c>
      <c r="M99">
        <f t="shared" si="6"/>
        <v>1.1760912590556813</v>
      </c>
    </row>
    <row r="100" spans="1:13" x14ac:dyDescent="0.25">
      <c r="A100" t="s">
        <v>230</v>
      </c>
      <c r="B100" t="s">
        <v>231</v>
      </c>
      <c r="C100">
        <v>87.710000000000008</v>
      </c>
      <c r="D100">
        <v>4.1713706825700001</v>
      </c>
      <c r="E100">
        <v>10</v>
      </c>
      <c r="F100">
        <v>0.9577015163607342</v>
      </c>
      <c r="G100">
        <f t="shared" si="7"/>
        <v>0.9577015163607342</v>
      </c>
      <c r="H100">
        <v>84</v>
      </c>
      <c r="I100">
        <v>0</v>
      </c>
      <c r="J100">
        <v>84</v>
      </c>
      <c r="K100">
        <f t="shared" si="4"/>
        <v>-1.8769824946525192E-2</v>
      </c>
      <c r="L100">
        <f t="shared" si="5"/>
        <v>0.62027878448539375</v>
      </c>
      <c r="M100">
        <f t="shared" si="6"/>
        <v>1</v>
      </c>
    </row>
    <row r="101" spans="1:13" x14ac:dyDescent="0.25">
      <c r="A101" t="s">
        <v>232</v>
      </c>
      <c r="B101" t="s">
        <v>233</v>
      </c>
      <c r="C101">
        <v>25.26</v>
      </c>
      <c r="D101">
        <v>4.1666097949800003</v>
      </c>
      <c r="E101">
        <v>4</v>
      </c>
      <c r="F101">
        <v>-7.5217735550277193E-2</v>
      </c>
      <c r="G101">
        <f t="shared" si="7"/>
        <v>7.5217735550277193E-2</v>
      </c>
      <c r="H101">
        <v>25</v>
      </c>
      <c r="I101">
        <v>26.900000000000002</v>
      </c>
      <c r="J101">
        <v>-1.9000000000000021</v>
      </c>
      <c r="K101">
        <f t="shared" si="4"/>
        <v>-1.1236797452664826</v>
      </c>
      <c r="L101">
        <f t="shared" si="5"/>
        <v>0.61978283047361193</v>
      </c>
      <c r="M101">
        <f t="shared" si="6"/>
        <v>0.6020599913279624</v>
      </c>
    </row>
    <row r="102" spans="1:13" x14ac:dyDescent="0.25">
      <c r="A102" t="s">
        <v>234</v>
      </c>
      <c r="B102" t="s">
        <v>235</v>
      </c>
      <c r="C102">
        <v>24.07</v>
      </c>
      <c r="D102">
        <v>4.06092903472</v>
      </c>
      <c r="E102">
        <v>6</v>
      </c>
      <c r="F102">
        <v>-1.7864561695056073E-2</v>
      </c>
      <c r="G102">
        <f t="shared" si="7"/>
        <v>1.7864561695056073E-2</v>
      </c>
      <c r="H102">
        <v>23.52</v>
      </c>
      <c r="I102">
        <v>23.95</v>
      </c>
      <c r="J102">
        <v>-0.42999999999999972</v>
      </c>
      <c r="K102">
        <f t="shared" si="4"/>
        <v>-1.7480076346954438</v>
      </c>
      <c r="L102">
        <f t="shared" si="5"/>
        <v>0.60862540020197997</v>
      </c>
      <c r="M102">
        <f t="shared" si="6"/>
        <v>0.77815125038364363</v>
      </c>
    </row>
    <row r="103" spans="1:13" x14ac:dyDescent="0.25">
      <c r="A103" t="s">
        <v>236</v>
      </c>
      <c r="B103" t="s">
        <v>237</v>
      </c>
      <c r="C103">
        <v>53.599999999999994</v>
      </c>
      <c r="D103">
        <v>4.0594991264000004</v>
      </c>
      <c r="E103">
        <v>14</v>
      </c>
      <c r="F103">
        <v>0.93283582089552253</v>
      </c>
      <c r="G103">
        <f t="shared" si="7"/>
        <v>0.93283582089552253</v>
      </c>
      <c r="H103">
        <v>50</v>
      </c>
      <c r="I103">
        <v>0</v>
      </c>
      <c r="J103">
        <v>50</v>
      </c>
      <c r="K103">
        <f t="shared" si="4"/>
        <v>-3.0194785356751151E-2</v>
      </c>
      <c r="L103">
        <f t="shared" si="5"/>
        <v>0.60847245228172242</v>
      </c>
      <c r="M103">
        <f t="shared" si="6"/>
        <v>1.146128035678238</v>
      </c>
    </row>
    <row r="104" spans="1:13" x14ac:dyDescent="0.25">
      <c r="A104" t="s">
        <v>238</v>
      </c>
      <c r="B104" t="s">
        <v>239</v>
      </c>
      <c r="C104">
        <v>11.26</v>
      </c>
      <c r="D104">
        <v>4.0115064550138504</v>
      </c>
      <c r="E104">
        <v>2</v>
      </c>
      <c r="F104">
        <v>-2.6642984014209024E-3</v>
      </c>
      <c r="G104">
        <f t="shared" si="7"/>
        <v>2.6642984014209024E-3</v>
      </c>
      <c r="H104">
        <v>11.48</v>
      </c>
      <c r="I104">
        <v>11.51</v>
      </c>
      <c r="J104">
        <v>-2.9999999999999361E-2</v>
      </c>
      <c r="K104">
        <f t="shared" si="4"/>
        <v>-2.5744171357956742</v>
      </c>
      <c r="L104">
        <f t="shared" si="5"/>
        <v>0.60330749537302464</v>
      </c>
      <c r="M104">
        <f t="shared" si="6"/>
        <v>0.3010299956639812</v>
      </c>
    </row>
    <row r="105" spans="1:13" x14ac:dyDescent="0.25">
      <c r="A105" t="s">
        <v>240</v>
      </c>
      <c r="B105" t="s">
        <v>241</v>
      </c>
      <c r="C105">
        <v>143.38</v>
      </c>
      <c r="D105">
        <v>3.99066786766</v>
      </c>
      <c r="E105">
        <v>14</v>
      </c>
      <c r="F105">
        <v>-8.1601339098898149E-2</v>
      </c>
      <c r="G105">
        <f t="shared" si="7"/>
        <v>8.1601339098898149E-2</v>
      </c>
      <c r="H105">
        <v>136</v>
      </c>
      <c r="I105">
        <v>147.70000000000002</v>
      </c>
      <c r="J105">
        <v>-11.700000000000017</v>
      </c>
      <c r="K105">
        <f t="shared" si="4"/>
        <v>-1.0883027143038551</v>
      </c>
      <c r="L105">
        <f t="shared" si="5"/>
        <v>0.60104558414963538</v>
      </c>
      <c r="M105">
        <f t="shared" si="6"/>
        <v>1.146128035678238</v>
      </c>
    </row>
    <row r="106" spans="1:13" x14ac:dyDescent="0.25">
      <c r="A106" t="s">
        <v>242</v>
      </c>
      <c r="B106" t="s">
        <v>243</v>
      </c>
      <c r="C106">
        <v>12.559999999999999</v>
      </c>
      <c r="D106">
        <v>3.9875427711999998</v>
      </c>
      <c r="E106">
        <v>9</v>
      </c>
      <c r="F106">
        <v>-1.4331210191082782E-2</v>
      </c>
      <c r="G106">
        <f t="shared" si="7"/>
        <v>1.4331210191082782E-2</v>
      </c>
      <c r="H106">
        <v>12.120000000000001</v>
      </c>
      <c r="I106">
        <v>12.3</v>
      </c>
      <c r="J106">
        <v>-0.17999999999999972</v>
      </c>
      <c r="K106">
        <f t="shared" si="4"/>
        <v>-1.843717134297872</v>
      </c>
      <c r="L106">
        <f t="shared" si="5"/>
        <v>0.60070535442173223</v>
      </c>
      <c r="M106">
        <f t="shared" si="6"/>
        <v>0.95424250943932487</v>
      </c>
    </row>
    <row r="107" spans="1:13" x14ac:dyDescent="0.25">
      <c r="A107" t="s">
        <v>244</v>
      </c>
      <c r="B107" t="s">
        <v>245</v>
      </c>
      <c r="C107">
        <v>12.49</v>
      </c>
      <c r="D107">
        <v>3.9626886109599999</v>
      </c>
      <c r="E107">
        <v>5</v>
      </c>
      <c r="F107">
        <v>-0.58446757405924732</v>
      </c>
      <c r="G107">
        <f t="shared" si="7"/>
        <v>0.58446757405924732</v>
      </c>
      <c r="H107">
        <v>10.200000000000001</v>
      </c>
      <c r="I107">
        <v>17.5</v>
      </c>
      <c r="J107">
        <v>-7.2999999999999989</v>
      </c>
      <c r="K107">
        <f t="shared" si="4"/>
        <v>-0.23323957825367966</v>
      </c>
      <c r="L107">
        <f t="shared" si="5"/>
        <v>0.59798994670839112</v>
      </c>
      <c r="M107">
        <f t="shared" si="6"/>
        <v>0.69897000433601886</v>
      </c>
    </row>
    <row r="108" spans="1:13" x14ac:dyDescent="0.25">
      <c r="A108" t="s">
        <v>246</v>
      </c>
      <c r="B108" t="s">
        <v>247</v>
      </c>
      <c r="C108">
        <v>38.43</v>
      </c>
      <c r="D108">
        <v>3.8896187412600001</v>
      </c>
      <c r="E108">
        <v>4</v>
      </c>
      <c r="F108">
        <v>-3.1225604996096136E-3</v>
      </c>
      <c r="G108">
        <f t="shared" si="7"/>
        <v>3.1225604996096136E-3</v>
      </c>
      <c r="H108">
        <v>38.42</v>
      </c>
      <c r="I108">
        <v>38.54</v>
      </c>
      <c r="J108">
        <v>-0.11999999999999744</v>
      </c>
      <c r="K108">
        <f t="shared" si="4"/>
        <v>-2.505489138416733</v>
      </c>
      <c r="L108">
        <f t="shared" si="5"/>
        <v>0.58990703405535716</v>
      </c>
      <c r="M108">
        <f t="shared" si="6"/>
        <v>0.6020599913279624</v>
      </c>
    </row>
    <row r="109" spans="1:13" x14ac:dyDescent="0.25">
      <c r="A109" t="s">
        <v>248</v>
      </c>
      <c r="B109" t="s">
        <v>249</v>
      </c>
      <c r="C109">
        <v>39.08</v>
      </c>
      <c r="D109">
        <v>3.8776927565600001</v>
      </c>
      <c r="E109">
        <v>6</v>
      </c>
      <c r="F109">
        <v>-2.3285568065506749E-2</v>
      </c>
      <c r="G109">
        <f t="shared" si="7"/>
        <v>2.3285568065506749E-2</v>
      </c>
      <c r="H109">
        <v>39.08</v>
      </c>
      <c r="I109">
        <v>39.99</v>
      </c>
      <c r="J109">
        <v>-0.91000000000000369</v>
      </c>
      <c r="K109">
        <f t="shared" si="4"/>
        <v>-1.6329131627256401</v>
      </c>
      <c r="L109">
        <f t="shared" si="5"/>
        <v>0.58857339540367559</v>
      </c>
      <c r="M109">
        <f t="shared" si="6"/>
        <v>0.77815125038364363</v>
      </c>
    </row>
    <row r="110" spans="1:13" x14ac:dyDescent="0.25">
      <c r="A110" t="s">
        <v>250</v>
      </c>
      <c r="B110" t="s">
        <v>251</v>
      </c>
      <c r="C110">
        <v>12.11</v>
      </c>
      <c r="D110">
        <v>3.8230074853581302</v>
      </c>
      <c r="E110">
        <v>3</v>
      </c>
      <c r="F110">
        <v>-1.2386457473162705E-2</v>
      </c>
      <c r="G110">
        <f t="shared" si="7"/>
        <v>1.2386457473162705E-2</v>
      </c>
      <c r="H110">
        <v>13</v>
      </c>
      <c r="I110">
        <v>13.15</v>
      </c>
      <c r="J110">
        <v>-0.15000000000000036</v>
      </c>
      <c r="K110">
        <f t="shared" si="4"/>
        <v>-1.9070528840873699</v>
      </c>
      <c r="L110">
        <f t="shared" si="5"/>
        <v>0.58240514835817236</v>
      </c>
      <c r="M110">
        <f t="shared" si="6"/>
        <v>0.47712125471966244</v>
      </c>
    </row>
    <row r="111" spans="1:13" x14ac:dyDescent="0.25">
      <c r="A111" t="s">
        <v>252</v>
      </c>
      <c r="B111" t="s">
        <v>253</v>
      </c>
      <c r="C111">
        <v>28.59</v>
      </c>
      <c r="D111">
        <v>3.7625409735341702</v>
      </c>
      <c r="E111">
        <v>3</v>
      </c>
      <c r="F111">
        <v>-3.1479538300106125E-3</v>
      </c>
      <c r="G111">
        <f t="shared" si="7"/>
        <v>3.1479538300106125E-3</v>
      </c>
      <c r="H111">
        <v>28.22</v>
      </c>
      <c r="I111">
        <v>28.310000000000002</v>
      </c>
      <c r="J111">
        <v>-9.0000000000003411E-2</v>
      </c>
      <c r="K111">
        <f t="shared" si="4"/>
        <v>-2.5019716459186476</v>
      </c>
      <c r="L111">
        <f t="shared" si="5"/>
        <v>0.57548123803257178</v>
      </c>
      <c r="M111">
        <f t="shared" si="6"/>
        <v>0.47712125471966244</v>
      </c>
    </row>
    <row r="112" spans="1:13" x14ac:dyDescent="0.25">
      <c r="A112" t="s">
        <v>254</v>
      </c>
      <c r="B112" t="s">
        <v>255</v>
      </c>
      <c r="C112">
        <v>18.5</v>
      </c>
      <c r="D112">
        <v>3.6969166234999999</v>
      </c>
      <c r="E112">
        <v>11</v>
      </c>
      <c r="F112">
        <v>-1.1081081081081081</v>
      </c>
      <c r="G112">
        <f t="shared" si="7"/>
        <v>1.1081081081081081</v>
      </c>
      <c r="H112">
        <v>0</v>
      </c>
      <c r="I112">
        <v>20.5</v>
      </c>
      <c r="J112">
        <v>-20.5</v>
      </c>
      <c r="K112">
        <f t="shared" si="4"/>
        <v>4.4582132652740497E-2</v>
      </c>
      <c r="L112">
        <f t="shared" si="5"/>
        <v>0.56783965604722397</v>
      </c>
      <c r="M112">
        <f t="shared" si="6"/>
        <v>1.0413926851582251</v>
      </c>
    </row>
    <row r="113" spans="1:13" x14ac:dyDescent="0.25">
      <c r="A113" t="s">
        <v>256</v>
      </c>
      <c r="B113" t="s">
        <v>257</v>
      </c>
      <c r="C113">
        <v>31.139999999999997</v>
      </c>
      <c r="D113">
        <v>3.4864021700999999</v>
      </c>
      <c r="E113">
        <v>8</v>
      </c>
      <c r="F113">
        <v>-0.19267822736030829</v>
      </c>
      <c r="G113">
        <f t="shared" si="7"/>
        <v>0.19267822736030829</v>
      </c>
      <c r="H113">
        <v>30</v>
      </c>
      <c r="I113">
        <v>36</v>
      </c>
      <c r="J113">
        <v>-6</v>
      </c>
      <c r="K113">
        <f t="shared" si="4"/>
        <v>-0.71516735784845786</v>
      </c>
      <c r="L113">
        <f t="shared" si="5"/>
        <v>0.54237748322749069</v>
      </c>
      <c r="M113">
        <f t="shared" si="6"/>
        <v>0.90308998699194354</v>
      </c>
    </row>
    <row r="114" spans="1:13" x14ac:dyDescent="0.25">
      <c r="A114" t="s">
        <v>258</v>
      </c>
      <c r="B114" t="s">
        <v>259</v>
      </c>
      <c r="C114">
        <v>27.34</v>
      </c>
      <c r="D114">
        <v>3.3140105541599998</v>
      </c>
      <c r="E114">
        <v>14</v>
      </c>
      <c r="F114">
        <v>-2.5969275786393593E-2</v>
      </c>
      <c r="G114">
        <f t="shared" si="7"/>
        <v>2.5969275786393593E-2</v>
      </c>
      <c r="H114">
        <v>28.04</v>
      </c>
      <c r="I114">
        <v>28.75</v>
      </c>
      <c r="J114">
        <v>-0.71000000000000085</v>
      </c>
      <c r="K114">
        <f t="shared" si="4"/>
        <v>-1.5855401615127276</v>
      </c>
      <c r="L114">
        <f t="shared" si="5"/>
        <v>0.52035388718716535</v>
      </c>
      <c r="M114">
        <f t="shared" si="6"/>
        <v>1.146128035678238</v>
      </c>
    </row>
    <row r="115" spans="1:13" x14ac:dyDescent="0.25">
      <c r="A115" t="s">
        <v>260</v>
      </c>
      <c r="B115" t="s">
        <v>261</v>
      </c>
      <c r="C115">
        <v>55.620000000000005</v>
      </c>
      <c r="D115">
        <v>3.28389863094</v>
      </c>
      <c r="E115">
        <v>8</v>
      </c>
      <c r="F115">
        <v>-1.0787486515641855</v>
      </c>
      <c r="G115">
        <f t="shared" si="7"/>
        <v>1.0787486515641855</v>
      </c>
      <c r="H115">
        <v>0</v>
      </c>
      <c r="I115">
        <v>60</v>
      </c>
      <c r="J115">
        <v>-60</v>
      </c>
      <c r="K115">
        <f t="shared" si="4"/>
        <v>3.2920265855502916E-2</v>
      </c>
      <c r="L115">
        <f t="shared" si="5"/>
        <v>0.5163897426304529</v>
      </c>
      <c r="M115">
        <f t="shared" si="6"/>
        <v>0.90308998699194354</v>
      </c>
    </row>
    <row r="116" spans="1:13" x14ac:dyDescent="0.25">
      <c r="A116" t="s">
        <v>262</v>
      </c>
      <c r="B116" t="s">
        <v>263</v>
      </c>
      <c r="C116">
        <v>31.46</v>
      </c>
      <c r="D116">
        <v>3.2483964484399999</v>
      </c>
      <c r="E116">
        <v>7</v>
      </c>
      <c r="F116">
        <v>0.63604577240940885</v>
      </c>
      <c r="G116">
        <f t="shared" si="7"/>
        <v>0.63604577240940885</v>
      </c>
      <c r="H116">
        <v>20.010000000000002</v>
      </c>
      <c r="I116">
        <v>0</v>
      </c>
      <c r="J116">
        <v>20.010000000000002</v>
      </c>
      <c r="K116">
        <f t="shared" si="4"/>
        <v>-0.19651162965105659</v>
      </c>
      <c r="L116">
        <f t="shared" si="5"/>
        <v>0.51166902699244676</v>
      </c>
      <c r="M116">
        <f t="shared" si="6"/>
        <v>0.84509804001425681</v>
      </c>
    </row>
    <row r="117" spans="1:13" x14ac:dyDescent="0.25">
      <c r="A117" t="s">
        <v>264</v>
      </c>
      <c r="B117" t="s">
        <v>265</v>
      </c>
      <c r="C117">
        <v>1.8900000000000001</v>
      </c>
      <c r="D117">
        <v>3.2034923501951198</v>
      </c>
      <c r="E117">
        <v>15</v>
      </c>
      <c r="F117">
        <v>-1.058201058201059E-2</v>
      </c>
      <c r="G117">
        <f t="shared" si="7"/>
        <v>1.058201058201059E-2</v>
      </c>
      <c r="H117">
        <v>1.85</v>
      </c>
      <c r="I117">
        <v>1.87</v>
      </c>
      <c r="J117">
        <v>-2.0000000000000018E-2</v>
      </c>
      <c r="K117">
        <f t="shared" si="4"/>
        <v>-1.9754318085092626</v>
      </c>
      <c r="L117">
        <f t="shared" si="5"/>
        <v>0.50562369125217665</v>
      </c>
      <c r="M117">
        <f t="shared" si="6"/>
        <v>1.1760912590556813</v>
      </c>
    </row>
    <row r="118" spans="1:13" x14ac:dyDescent="0.25">
      <c r="A118" t="s">
        <v>266</v>
      </c>
      <c r="B118" t="s">
        <v>267</v>
      </c>
      <c r="C118">
        <v>15.16</v>
      </c>
      <c r="D118">
        <v>3.1517746574799999</v>
      </c>
      <c r="E118">
        <v>21</v>
      </c>
      <c r="F118">
        <v>-1.5171503957783669E-2</v>
      </c>
      <c r="G118">
        <f t="shared" si="7"/>
        <v>1.5171503957783669E-2</v>
      </c>
      <c r="H118">
        <v>15.23</v>
      </c>
      <c r="I118">
        <v>15.46</v>
      </c>
      <c r="J118">
        <v>-0.23000000000000043</v>
      </c>
      <c r="K118">
        <f t="shared" si="4"/>
        <v>-1.8189713652784409</v>
      </c>
      <c r="L118">
        <f t="shared" si="5"/>
        <v>0.49855515916287951</v>
      </c>
      <c r="M118">
        <f t="shared" si="6"/>
        <v>1.3222192947339193</v>
      </c>
    </row>
    <row r="119" spans="1:13" x14ac:dyDescent="0.25">
      <c r="A119" t="s">
        <v>268</v>
      </c>
      <c r="B119" t="s">
        <v>269</v>
      </c>
      <c r="C119">
        <v>4.5199999999999996</v>
      </c>
      <c r="D119">
        <v>3.0284001084800001</v>
      </c>
      <c r="E119">
        <v>4</v>
      </c>
      <c r="F119">
        <v>-0.10619469026548684</v>
      </c>
      <c r="G119">
        <f t="shared" si="7"/>
        <v>0.10619469026548684</v>
      </c>
      <c r="H119">
        <v>4.51</v>
      </c>
      <c r="I119">
        <v>4.99</v>
      </c>
      <c r="J119">
        <v>-0.48000000000000043</v>
      </c>
      <c r="K119">
        <f t="shared" si="4"/>
        <v>-0.97389719743579439</v>
      </c>
      <c r="L119">
        <f t="shared" si="5"/>
        <v>0.48121325306902551</v>
      </c>
      <c r="M119">
        <f t="shared" si="6"/>
        <v>0.6020599913279624</v>
      </c>
    </row>
    <row r="120" spans="1:13" x14ac:dyDescent="0.25">
      <c r="A120" t="s">
        <v>270</v>
      </c>
      <c r="B120" t="s">
        <v>271</v>
      </c>
      <c r="C120">
        <v>24.61</v>
      </c>
      <c r="D120">
        <v>2.9662225537700002</v>
      </c>
      <c r="E120">
        <v>6</v>
      </c>
      <c r="F120">
        <v>-3.4132466477041851E-2</v>
      </c>
      <c r="G120">
        <f t="shared" si="7"/>
        <v>3.4132466477041851E-2</v>
      </c>
      <c r="H120">
        <v>24</v>
      </c>
      <c r="I120">
        <v>24.84</v>
      </c>
      <c r="J120">
        <v>-0.83999999999999986</v>
      </c>
      <c r="K120">
        <f t="shared" si="4"/>
        <v>-1.466832327640921</v>
      </c>
      <c r="L120">
        <f t="shared" si="5"/>
        <v>0.47220373275042399</v>
      </c>
      <c r="M120">
        <f t="shared" si="6"/>
        <v>0.77815125038364363</v>
      </c>
    </row>
    <row r="121" spans="1:13" x14ac:dyDescent="0.25">
      <c r="A121" t="s">
        <v>272</v>
      </c>
      <c r="B121" t="s">
        <v>273</v>
      </c>
      <c r="C121">
        <v>42.2</v>
      </c>
      <c r="D121">
        <v>2.9159324772000002</v>
      </c>
      <c r="E121">
        <v>17</v>
      </c>
      <c r="F121">
        <v>-0.1398104265402843</v>
      </c>
      <c r="G121">
        <f t="shared" si="7"/>
        <v>0.1398104265402843</v>
      </c>
      <c r="H121">
        <v>41.22</v>
      </c>
      <c r="I121">
        <v>47.12</v>
      </c>
      <c r="J121">
        <v>-5.8999999999999986</v>
      </c>
      <c r="K121">
        <f t="shared" si="4"/>
        <v>-0.85446043931952986</v>
      </c>
      <c r="L121">
        <f t="shared" si="5"/>
        <v>0.46477746302077594</v>
      </c>
      <c r="M121">
        <f t="shared" si="6"/>
        <v>1.2304489213782739</v>
      </c>
    </row>
    <row r="122" spans="1:13" x14ac:dyDescent="0.25">
      <c r="A122" t="s">
        <v>274</v>
      </c>
      <c r="B122" t="s">
        <v>275</v>
      </c>
      <c r="C122">
        <v>38.979999999999997</v>
      </c>
      <c r="D122">
        <v>2.71625741178</v>
      </c>
      <c r="E122">
        <v>6</v>
      </c>
      <c r="F122">
        <v>-1.0559261159569011</v>
      </c>
      <c r="G122">
        <f t="shared" si="7"/>
        <v>1.0559261159569011</v>
      </c>
      <c r="H122">
        <v>0</v>
      </c>
      <c r="I122">
        <v>41.160000000000004</v>
      </c>
      <c r="J122">
        <v>-41.160000000000004</v>
      </c>
      <c r="K122">
        <f t="shared" si="4"/>
        <v>2.3633531308792748E-2</v>
      </c>
      <c r="L122">
        <f t="shared" si="5"/>
        <v>0.4339709243781027</v>
      </c>
      <c r="M122">
        <f t="shared" si="6"/>
        <v>0.77815125038364363</v>
      </c>
    </row>
    <row r="123" spans="1:13" x14ac:dyDescent="0.25">
      <c r="A123" t="s">
        <v>276</v>
      </c>
      <c r="B123" t="s">
        <v>277</v>
      </c>
      <c r="C123">
        <v>17.47</v>
      </c>
      <c r="D123">
        <v>2.5794367650000001</v>
      </c>
      <c r="E123">
        <v>8</v>
      </c>
      <c r="F123">
        <v>-0.98168288494562128</v>
      </c>
      <c r="G123">
        <f t="shared" si="7"/>
        <v>0.98168288494562128</v>
      </c>
      <c r="H123">
        <v>0</v>
      </c>
      <c r="I123">
        <v>17.150000000000002</v>
      </c>
      <c r="J123">
        <v>-17.150000000000002</v>
      </c>
      <c r="K123">
        <f t="shared" si="4"/>
        <v>-8.0287806041415468E-3</v>
      </c>
      <c r="L123">
        <f t="shared" si="5"/>
        <v>0.41152488559246964</v>
      </c>
      <c r="M123">
        <f t="shared" si="6"/>
        <v>0.90308998699194354</v>
      </c>
    </row>
    <row r="124" spans="1:13" x14ac:dyDescent="0.25">
      <c r="A124" t="s">
        <v>278</v>
      </c>
      <c r="B124" t="s">
        <v>279</v>
      </c>
      <c r="C124">
        <v>10.45</v>
      </c>
      <c r="D124">
        <v>2.4997592658499999</v>
      </c>
      <c r="E124">
        <v>4</v>
      </c>
      <c r="F124">
        <v>-0.13397129186602857</v>
      </c>
      <c r="G124">
        <f t="shared" si="7"/>
        <v>0.13397129186602857</v>
      </c>
      <c r="H124">
        <v>10.450000000000001</v>
      </c>
      <c r="I124">
        <v>11.85</v>
      </c>
      <c r="J124">
        <v>-1.3999999999999986</v>
      </c>
      <c r="K124">
        <f t="shared" si="4"/>
        <v>-0.87298825476883524</v>
      </c>
      <c r="L124">
        <f t="shared" si="5"/>
        <v>0.39789818685323702</v>
      </c>
      <c r="M124">
        <f t="shared" si="6"/>
        <v>0.6020599913279624</v>
      </c>
    </row>
    <row r="125" spans="1:13" x14ac:dyDescent="0.25">
      <c r="A125" t="s">
        <v>280</v>
      </c>
      <c r="B125" t="s">
        <v>281</v>
      </c>
      <c r="C125">
        <v>18.559999999999999</v>
      </c>
      <c r="D125">
        <v>2.47824848064</v>
      </c>
      <c r="E125">
        <v>12</v>
      </c>
      <c r="F125">
        <v>-5.3879310344828353E-3</v>
      </c>
      <c r="G125">
        <f t="shared" si="7"/>
        <v>5.3879310344828353E-3</v>
      </c>
      <c r="H125">
        <v>19.64</v>
      </c>
      <c r="I125">
        <v>19.740000000000002</v>
      </c>
      <c r="J125">
        <v>-0.10000000000000142</v>
      </c>
      <c r="K125">
        <f t="shared" si="4"/>
        <v>-2.2685779718828369</v>
      </c>
      <c r="L125">
        <f t="shared" si="5"/>
        <v>0.39414484859398508</v>
      </c>
      <c r="M125">
        <f t="shared" si="6"/>
        <v>1.0791812460476249</v>
      </c>
    </row>
    <row r="126" spans="1:13" x14ac:dyDescent="0.25">
      <c r="A126" t="s">
        <v>282</v>
      </c>
      <c r="B126" t="s">
        <v>283</v>
      </c>
      <c r="C126">
        <v>94.55</v>
      </c>
      <c r="D126">
        <v>2.4476580192999999</v>
      </c>
      <c r="E126">
        <v>3</v>
      </c>
      <c r="F126">
        <v>0.98360655737704916</v>
      </c>
      <c r="G126">
        <f t="shared" si="7"/>
        <v>0.98360655737704916</v>
      </c>
      <c r="H126">
        <v>93</v>
      </c>
      <c r="I126">
        <v>0</v>
      </c>
      <c r="J126">
        <v>93</v>
      </c>
      <c r="K126">
        <f t="shared" si="4"/>
        <v>-7.1785846271234096E-3</v>
      </c>
      <c r="L126">
        <f t="shared" si="5"/>
        <v>0.38875073916556191</v>
      </c>
      <c r="M126">
        <f t="shared" si="6"/>
        <v>0.47712125471966244</v>
      </c>
    </row>
    <row r="127" spans="1:13" x14ac:dyDescent="0.25">
      <c r="A127" t="s">
        <v>284</v>
      </c>
      <c r="B127" t="s">
        <v>285</v>
      </c>
      <c r="C127">
        <v>44.46</v>
      </c>
      <c r="D127">
        <v>2.4332343562799998</v>
      </c>
      <c r="E127">
        <v>2</v>
      </c>
      <c r="F127">
        <v>-2.0692757534862678E-2</v>
      </c>
      <c r="G127">
        <f t="shared" si="7"/>
        <v>2.0692757534862678E-2</v>
      </c>
      <c r="H127">
        <v>48.050000000000004</v>
      </c>
      <c r="I127">
        <v>48.97</v>
      </c>
      <c r="J127">
        <v>-0.9199999999999946</v>
      </c>
      <c r="K127">
        <f t="shared" si="4"/>
        <v>-1.6841816310174191</v>
      </c>
      <c r="L127">
        <f t="shared" si="5"/>
        <v>0.38618393989572081</v>
      </c>
      <c r="M127">
        <f t="shared" si="6"/>
        <v>0.3010299956639812</v>
      </c>
    </row>
    <row r="128" spans="1:13" x14ac:dyDescent="0.25">
      <c r="A128" t="s">
        <v>286</v>
      </c>
      <c r="B128" t="s">
        <v>287</v>
      </c>
      <c r="C128">
        <v>24.39</v>
      </c>
      <c r="D128">
        <v>2.3937702083999999</v>
      </c>
      <c r="E128">
        <v>2</v>
      </c>
      <c r="F128">
        <v>-1.0598605986059861</v>
      </c>
      <c r="G128">
        <f t="shared" si="7"/>
        <v>1.0598605986059861</v>
      </c>
      <c r="H128">
        <v>0</v>
      </c>
      <c r="I128">
        <v>25.85</v>
      </c>
      <c r="J128">
        <v>-25.85</v>
      </c>
      <c r="K128">
        <f t="shared" si="4"/>
        <v>2.5248747116230739E-2</v>
      </c>
      <c r="L128">
        <f t="shared" si="5"/>
        <v>0.37908245767700599</v>
      </c>
      <c r="M128">
        <f t="shared" si="6"/>
        <v>0.3010299956639812</v>
      </c>
    </row>
    <row r="129" spans="1:13" x14ac:dyDescent="0.25">
      <c r="A129" t="s">
        <v>288</v>
      </c>
      <c r="B129" t="s">
        <v>289</v>
      </c>
      <c r="C129">
        <v>6.13</v>
      </c>
      <c r="D129">
        <v>2.3835242403899999</v>
      </c>
      <c r="E129">
        <v>11</v>
      </c>
      <c r="F129">
        <v>-1.0848287112561175</v>
      </c>
      <c r="G129">
        <f t="shared" si="7"/>
        <v>1.0848287112561175</v>
      </c>
      <c r="H129">
        <v>0</v>
      </c>
      <c r="I129">
        <v>6.65</v>
      </c>
      <c r="J129">
        <v>-6.65</v>
      </c>
      <c r="K129">
        <f t="shared" si="4"/>
        <v>3.5361170784689561E-2</v>
      </c>
      <c r="L129">
        <f t="shared" si="5"/>
        <v>0.37721957305101289</v>
      </c>
      <c r="M129">
        <f t="shared" si="6"/>
        <v>1.0413926851582251</v>
      </c>
    </row>
    <row r="130" spans="1:13" x14ac:dyDescent="0.25">
      <c r="A130" t="s">
        <v>290</v>
      </c>
      <c r="B130" t="s">
        <v>291</v>
      </c>
      <c r="C130">
        <v>135.37</v>
      </c>
      <c r="D130">
        <v>2.29318864698</v>
      </c>
      <c r="E130">
        <v>5</v>
      </c>
      <c r="F130">
        <v>0.89015291423505949</v>
      </c>
      <c r="G130">
        <f t="shared" si="7"/>
        <v>0.89015291423505949</v>
      </c>
      <c r="H130">
        <v>120.5</v>
      </c>
      <c r="I130">
        <v>0</v>
      </c>
      <c r="J130">
        <v>120.5</v>
      </c>
      <c r="K130">
        <f t="shared" ref="K130:K193" si="8">LOG(ABS(F130))</f>
        <v>-5.0535382002182549E-2</v>
      </c>
      <c r="L130">
        <f t="shared" ref="L130:L193" si="9">LOG(D130)</f>
        <v>0.36043978302146557</v>
      </c>
      <c r="M130">
        <f t="shared" ref="M130:M193" si="10">LOG(E130)</f>
        <v>0.69897000433601886</v>
      </c>
    </row>
    <row r="131" spans="1:13" x14ac:dyDescent="0.25">
      <c r="A131" t="s">
        <v>292</v>
      </c>
      <c r="B131" t="s">
        <v>293</v>
      </c>
      <c r="C131">
        <v>68.8</v>
      </c>
      <c r="D131">
        <v>2.249091264</v>
      </c>
      <c r="E131">
        <v>3</v>
      </c>
      <c r="F131">
        <v>-8.604651162790701E-2</v>
      </c>
      <c r="G131">
        <f t="shared" ref="G131:G194" si="11">ABS(F131)</f>
        <v>8.604651162790701E-2</v>
      </c>
      <c r="H131">
        <v>65</v>
      </c>
      <c r="I131">
        <v>70.92</v>
      </c>
      <c r="J131">
        <v>-5.9200000000000017</v>
      </c>
      <c r="K131">
        <f t="shared" si="8"/>
        <v>-1.0652667315125914</v>
      </c>
      <c r="L131">
        <f t="shared" si="9"/>
        <v>0.35200707866703218</v>
      </c>
      <c r="M131">
        <f t="shared" si="10"/>
        <v>0.47712125471966244</v>
      </c>
    </row>
    <row r="132" spans="1:13" x14ac:dyDescent="0.25">
      <c r="A132" t="s">
        <v>294</v>
      </c>
      <c r="B132" t="s">
        <v>295</v>
      </c>
      <c r="C132">
        <v>91.69</v>
      </c>
      <c r="D132">
        <v>2.2374817292000002</v>
      </c>
      <c r="E132">
        <v>5</v>
      </c>
      <c r="F132">
        <v>0.95997382484458504</v>
      </c>
      <c r="G132">
        <f t="shared" si="11"/>
        <v>0.95997382484458504</v>
      </c>
      <c r="H132">
        <v>88.02</v>
      </c>
      <c r="I132">
        <v>0</v>
      </c>
      <c r="J132">
        <v>88.02</v>
      </c>
      <c r="K132">
        <f t="shared" si="8"/>
        <v>-1.7740608502658132E-2</v>
      </c>
      <c r="L132">
        <f t="shared" si="9"/>
        <v>0.34975949764604247</v>
      </c>
      <c r="M132">
        <f t="shared" si="10"/>
        <v>0.69897000433601886</v>
      </c>
    </row>
    <row r="133" spans="1:13" x14ac:dyDescent="0.25">
      <c r="A133" t="s">
        <v>296</v>
      </c>
      <c r="B133" t="s">
        <v>297</v>
      </c>
      <c r="C133">
        <v>52.620000000000005</v>
      </c>
      <c r="D133">
        <v>2.1758383155000001</v>
      </c>
      <c r="E133">
        <v>2</v>
      </c>
      <c r="F133">
        <v>-2.1854808057772682E-2</v>
      </c>
      <c r="G133">
        <f t="shared" si="11"/>
        <v>2.1854808057772682E-2</v>
      </c>
      <c r="H133">
        <v>51.09</v>
      </c>
      <c r="I133">
        <v>52.24</v>
      </c>
      <c r="J133">
        <v>-1.1499999999999986</v>
      </c>
      <c r="K133">
        <f t="shared" si="8"/>
        <v>-1.6604530033960729</v>
      </c>
      <c r="L133">
        <f t="shared" si="9"/>
        <v>0.3376266202104084</v>
      </c>
      <c r="M133">
        <f t="shared" si="10"/>
        <v>0.3010299956639812</v>
      </c>
    </row>
    <row r="134" spans="1:13" x14ac:dyDescent="0.25">
      <c r="A134" t="s">
        <v>298</v>
      </c>
      <c r="B134" t="s">
        <v>299</v>
      </c>
      <c r="C134">
        <v>41.06</v>
      </c>
      <c r="D134">
        <v>2.1320247427200001</v>
      </c>
      <c r="E134">
        <v>4</v>
      </c>
      <c r="F134">
        <v>0.9301022893326838</v>
      </c>
      <c r="G134">
        <f t="shared" si="11"/>
        <v>0.9301022893326838</v>
      </c>
      <c r="H134">
        <v>38.19</v>
      </c>
      <c r="I134">
        <v>0</v>
      </c>
      <c r="J134">
        <v>38.19</v>
      </c>
      <c r="K134">
        <f t="shared" si="8"/>
        <v>-3.1469286661255272E-2</v>
      </c>
      <c r="L134">
        <f t="shared" si="9"/>
        <v>0.32879224048793526</v>
      </c>
      <c r="M134">
        <f t="shared" si="10"/>
        <v>0.6020599913279624</v>
      </c>
    </row>
    <row r="135" spans="1:13" x14ac:dyDescent="0.25">
      <c r="A135" t="s">
        <v>300</v>
      </c>
      <c r="B135" t="s">
        <v>301</v>
      </c>
      <c r="C135">
        <v>7.9899999999999993</v>
      </c>
      <c r="D135">
        <v>2.1008758025200001</v>
      </c>
      <c r="E135">
        <v>2</v>
      </c>
      <c r="F135">
        <v>-8.7609511889860468E-3</v>
      </c>
      <c r="G135">
        <f t="shared" si="11"/>
        <v>8.7609511889860468E-3</v>
      </c>
      <c r="H135">
        <v>8.370000000000001</v>
      </c>
      <c r="I135">
        <v>8.44</v>
      </c>
      <c r="J135">
        <v>-6.9999999999998508E-2</v>
      </c>
      <c r="K135">
        <f t="shared" si="8"/>
        <v>-2.0574487392997436</v>
      </c>
      <c r="L135">
        <f t="shared" si="9"/>
        <v>0.3224003789768552</v>
      </c>
      <c r="M135">
        <f t="shared" si="10"/>
        <v>0.3010299956639812</v>
      </c>
    </row>
    <row r="136" spans="1:13" x14ac:dyDescent="0.25">
      <c r="A136" t="s">
        <v>302</v>
      </c>
      <c r="B136" t="s">
        <v>303</v>
      </c>
      <c r="C136">
        <v>24.759999999999998</v>
      </c>
      <c r="D136">
        <v>2.0250571877199999</v>
      </c>
      <c r="E136">
        <v>8</v>
      </c>
      <c r="F136">
        <v>-5.33117932148627E-2</v>
      </c>
      <c r="G136">
        <f t="shared" si="11"/>
        <v>5.33117932148627E-2</v>
      </c>
      <c r="H136">
        <v>24.63</v>
      </c>
      <c r="I136">
        <v>25.95</v>
      </c>
      <c r="J136">
        <v>-1.3200000000000003</v>
      </c>
      <c r="K136">
        <f t="shared" si="8"/>
        <v>-1.2731767091422304</v>
      </c>
      <c r="L136">
        <f t="shared" si="9"/>
        <v>0.30643729222255695</v>
      </c>
      <c r="M136">
        <f t="shared" si="10"/>
        <v>0.90308998699194354</v>
      </c>
    </row>
    <row r="137" spans="1:13" x14ac:dyDescent="0.25">
      <c r="A137" t="s">
        <v>304</v>
      </c>
      <c r="B137" t="s">
        <v>305</v>
      </c>
      <c r="C137">
        <v>10.209999999999999</v>
      </c>
      <c r="D137">
        <v>2.0243397017400002</v>
      </c>
      <c r="E137">
        <v>3</v>
      </c>
      <c r="F137">
        <v>-1.4691478942213553E-2</v>
      </c>
      <c r="G137">
        <f t="shared" si="11"/>
        <v>1.4691478942213553E-2</v>
      </c>
      <c r="H137">
        <v>10.15</v>
      </c>
      <c r="I137">
        <v>10.3</v>
      </c>
      <c r="J137">
        <v>-0.15000000000000036</v>
      </c>
      <c r="K137">
        <f t="shared" si="8"/>
        <v>-1.832934483031228</v>
      </c>
      <c r="L137">
        <f t="shared" si="9"/>
        <v>0.30628339265986965</v>
      </c>
      <c r="M137">
        <f t="shared" si="10"/>
        <v>0.47712125471966244</v>
      </c>
    </row>
    <row r="138" spans="1:13" x14ac:dyDescent="0.25">
      <c r="A138" t="s">
        <v>306</v>
      </c>
      <c r="B138" t="s">
        <v>307</v>
      </c>
      <c r="C138">
        <v>58.050000000000004</v>
      </c>
      <c r="D138">
        <v>1.9527340234499999</v>
      </c>
      <c r="E138">
        <v>5</v>
      </c>
      <c r="F138">
        <v>0.34453057708871659</v>
      </c>
      <c r="G138">
        <f t="shared" si="11"/>
        <v>0.34453057708871659</v>
      </c>
      <c r="H138">
        <v>20</v>
      </c>
      <c r="I138">
        <v>0</v>
      </c>
      <c r="J138">
        <v>20</v>
      </c>
      <c r="K138">
        <f t="shared" si="8"/>
        <v>-0.4627722284106115</v>
      </c>
      <c r="L138">
        <f t="shared" si="9"/>
        <v>0.2906430932548692</v>
      </c>
      <c r="M138">
        <f t="shared" si="10"/>
        <v>0.69897000433601886</v>
      </c>
    </row>
    <row r="139" spans="1:13" x14ac:dyDescent="0.25">
      <c r="A139" t="s">
        <v>308</v>
      </c>
      <c r="B139" t="s">
        <v>309</v>
      </c>
      <c r="C139">
        <v>13.75</v>
      </c>
      <c r="D139">
        <v>1.93816778375</v>
      </c>
      <c r="E139">
        <v>1</v>
      </c>
      <c r="F139">
        <v>-2.1818181818182643E-3</v>
      </c>
      <c r="G139">
        <f t="shared" si="11"/>
        <v>2.1818181818182643E-3</v>
      </c>
      <c r="H139">
        <v>14.6</v>
      </c>
      <c r="I139">
        <v>14.63</v>
      </c>
      <c r="J139">
        <v>-3.0000000000001137E-2</v>
      </c>
      <c r="K139">
        <f t="shared" si="8"/>
        <v>-2.6611814434466026</v>
      </c>
      <c r="L139">
        <f t="shared" si="9"/>
        <v>0.28739137044574725</v>
      </c>
      <c r="M139">
        <f t="shared" si="10"/>
        <v>0</v>
      </c>
    </row>
    <row r="140" spans="1:13" x14ac:dyDescent="0.25">
      <c r="A140" t="s">
        <v>310</v>
      </c>
      <c r="B140" t="s">
        <v>311</v>
      </c>
      <c r="C140">
        <v>17.79</v>
      </c>
      <c r="D140">
        <v>1.9319326422900001</v>
      </c>
      <c r="E140">
        <v>1</v>
      </c>
      <c r="F140">
        <v>-0.15401911186059575</v>
      </c>
      <c r="G140">
        <f t="shared" si="11"/>
        <v>0.15401911186059575</v>
      </c>
      <c r="H140">
        <v>16.8</v>
      </c>
      <c r="I140">
        <v>19.54</v>
      </c>
      <c r="J140">
        <v>-2.7399999999999984</v>
      </c>
      <c r="K140">
        <f t="shared" si="8"/>
        <v>-0.81242538526353736</v>
      </c>
      <c r="L140">
        <f t="shared" si="9"/>
        <v>0.28599198046885255</v>
      </c>
      <c r="M140">
        <f t="shared" si="10"/>
        <v>0</v>
      </c>
    </row>
    <row r="141" spans="1:13" x14ac:dyDescent="0.25">
      <c r="A141" t="s">
        <v>312</v>
      </c>
      <c r="B141" t="s">
        <v>313</v>
      </c>
      <c r="C141">
        <v>26.810000000000002</v>
      </c>
      <c r="D141">
        <v>1.91828410627</v>
      </c>
      <c r="E141">
        <v>2</v>
      </c>
      <c r="F141">
        <v>-2.0514733308467016E-2</v>
      </c>
      <c r="G141">
        <f t="shared" si="11"/>
        <v>2.0514733308467016E-2</v>
      </c>
      <c r="H141">
        <v>26.85</v>
      </c>
      <c r="I141">
        <v>27.400000000000002</v>
      </c>
      <c r="J141">
        <v>-0.55000000000000071</v>
      </c>
      <c r="K141">
        <f t="shared" si="8"/>
        <v>-1.6879341244886352</v>
      </c>
      <c r="L141">
        <f t="shared" si="9"/>
        <v>0.28291292851133754</v>
      </c>
      <c r="M141">
        <f t="shared" si="10"/>
        <v>0.3010299956639812</v>
      </c>
    </row>
    <row r="142" spans="1:13" x14ac:dyDescent="0.25">
      <c r="A142" t="s">
        <v>314</v>
      </c>
      <c r="B142" t="s">
        <v>315</v>
      </c>
      <c r="C142">
        <v>27.1</v>
      </c>
      <c r="D142">
        <v>1.8453358553999999</v>
      </c>
      <c r="E142">
        <v>13</v>
      </c>
      <c r="F142">
        <v>-0.11697416974169747</v>
      </c>
      <c r="G142">
        <f t="shared" si="11"/>
        <v>0.11697416974169747</v>
      </c>
      <c r="H142">
        <v>26.77</v>
      </c>
      <c r="I142">
        <v>29.94</v>
      </c>
      <c r="J142">
        <v>-3.1700000000000017</v>
      </c>
      <c r="K142">
        <f t="shared" si="8"/>
        <v>-0.93191002865665407</v>
      </c>
      <c r="L142">
        <f t="shared" si="9"/>
        <v>0.26607542029057496</v>
      </c>
      <c r="M142">
        <f t="shared" si="10"/>
        <v>1.1139433523068367</v>
      </c>
    </row>
    <row r="143" spans="1:13" x14ac:dyDescent="0.25">
      <c r="A143" t="s">
        <v>316</v>
      </c>
      <c r="B143" t="s">
        <v>317</v>
      </c>
      <c r="C143">
        <v>14.46</v>
      </c>
      <c r="D143">
        <v>1.81104244424137</v>
      </c>
      <c r="E143">
        <v>10</v>
      </c>
      <c r="F143">
        <v>1.0027662517289073</v>
      </c>
      <c r="G143">
        <f t="shared" si="11"/>
        <v>1.0027662517289073</v>
      </c>
      <c r="H143">
        <v>14.5</v>
      </c>
      <c r="I143">
        <v>0</v>
      </c>
      <c r="J143">
        <v>14.5</v>
      </c>
      <c r="K143">
        <f t="shared" si="8"/>
        <v>1.1997092764628712E-3</v>
      </c>
      <c r="L143">
        <f t="shared" si="9"/>
        <v>0.25792862871483652</v>
      </c>
      <c r="M143">
        <f t="shared" si="10"/>
        <v>1</v>
      </c>
    </row>
    <row r="144" spans="1:13" x14ac:dyDescent="0.25">
      <c r="A144" t="s">
        <v>318</v>
      </c>
      <c r="B144" t="s">
        <v>319</v>
      </c>
      <c r="C144">
        <v>32.769999999999996</v>
      </c>
      <c r="D144">
        <v>1.8060283669599999</v>
      </c>
      <c r="E144">
        <v>5</v>
      </c>
      <c r="F144">
        <v>-1.6783643576441892E-2</v>
      </c>
      <c r="G144">
        <f t="shared" si="11"/>
        <v>1.6783643576441892E-2</v>
      </c>
      <c r="H144">
        <v>31</v>
      </c>
      <c r="I144">
        <v>31.55</v>
      </c>
      <c r="J144">
        <v>-0.55000000000000071</v>
      </c>
      <c r="K144">
        <f t="shared" si="8"/>
        <v>-1.7751137518881313</v>
      </c>
      <c r="L144">
        <f t="shared" si="9"/>
        <v>0.25672456741571781</v>
      </c>
      <c r="M144">
        <f t="shared" si="10"/>
        <v>0.69897000433601886</v>
      </c>
    </row>
    <row r="145" spans="1:13" x14ac:dyDescent="0.25">
      <c r="A145" t="s">
        <v>320</v>
      </c>
      <c r="B145" t="s">
        <v>321</v>
      </c>
      <c r="C145">
        <v>10.37</v>
      </c>
      <c r="D145">
        <v>1.78373814168</v>
      </c>
      <c r="E145">
        <v>1</v>
      </c>
      <c r="F145">
        <v>-9.6432015429120423E-4</v>
      </c>
      <c r="G145">
        <f t="shared" si="11"/>
        <v>9.6432015429120423E-4</v>
      </c>
      <c r="H145">
        <v>10.64</v>
      </c>
      <c r="I145">
        <v>10.65</v>
      </c>
      <c r="J145">
        <v>-9.9999999999997868E-3</v>
      </c>
      <c r="K145">
        <f t="shared" si="8"/>
        <v>-3.0157787563890501</v>
      </c>
      <c r="L145">
        <f t="shared" si="9"/>
        <v>0.25133109893556432</v>
      </c>
      <c r="M145">
        <f t="shared" si="10"/>
        <v>0</v>
      </c>
    </row>
    <row r="146" spans="1:13" x14ac:dyDescent="0.25">
      <c r="A146" t="s">
        <v>322</v>
      </c>
      <c r="B146" t="s">
        <v>323</v>
      </c>
      <c r="C146">
        <v>39.81</v>
      </c>
      <c r="D146">
        <v>1.6123050000000001</v>
      </c>
      <c r="E146">
        <v>6</v>
      </c>
      <c r="F146">
        <v>0.71514694800301426</v>
      </c>
      <c r="G146">
        <f t="shared" si="11"/>
        <v>0.71514694800301426</v>
      </c>
      <c r="H146">
        <v>28.47</v>
      </c>
      <c r="I146">
        <v>0</v>
      </c>
      <c r="J146">
        <v>28.47</v>
      </c>
      <c r="K146">
        <f t="shared" si="8"/>
        <v>-0.14560471043714288</v>
      </c>
      <c r="L146">
        <f t="shared" si="9"/>
        <v>0.20744720079876652</v>
      </c>
      <c r="M146">
        <f t="shared" si="10"/>
        <v>0.77815125038364363</v>
      </c>
    </row>
    <row r="147" spans="1:13" x14ac:dyDescent="0.25">
      <c r="A147" t="s">
        <v>324</v>
      </c>
      <c r="B147" t="s">
        <v>325</v>
      </c>
      <c r="C147">
        <v>3.2199999999999998</v>
      </c>
      <c r="D147">
        <v>1.5588195554399999</v>
      </c>
      <c r="E147">
        <v>4</v>
      </c>
      <c r="F147">
        <v>-0.10248447204968947</v>
      </c>
      <c r="G147">
        <f t="shared" si="11"/>
        <v>0.10248447204968947</v>
      </c>
      <c r="H147">
        <v>3.15</v>
      </c>
      <c r="I147">
        <v>3.48</v>
      </c>
      <c r="J147">
        <v>-0.33000000000000007</v>
      </c>
      <c r="K147">
        <f t="shared" si="8"/>
        <v>-0.98934193181794328</v>
      </c>
      <c r="L147">
        <f t="shared" si="9"/>
        <v>0.19279584539266426</v>
      </c>
      <c r="M147">
        <f t="shared" si="10"/>
        <v>0.6020599913279624</v>
      </c>
    </row>
    <row r="148" spans="1:13" x14ac:dyDescent="0.25">
      <c r="A148" t="s">
        <v>326</v>
      </c>
      <c r="B148" t="s">
        <v>327</v>
      </c>
      <c r="C148">
        <v>42.83</v>
      </c>
      <c r="D148">
        <v>1.53889607673</v>
      </c>
      <c r="E148">
        <v>4</v>
      </c>
      <c r="F148">
        <v>-1.096194256362363</v>
      </c>
      <c r="G148">
        <f t="shared" si="11"/>
        <v>1.096194256362363</v>
      </c>
      <c r="H148">
        <v>0</v>
      </c>
      <c r="I148">
        <v>46.95</v>
      </c>
      <c r="J148">
        <v>-46.95</v>
      </c>
      <c r="K148">
        <f t="shared" si="8"/>
        <v>3.9887522205560445E-2</v>
      </c>
      <c r="L148">
        <f t="shared" si="9"/>
        <v>0.18720929245875761</v>
      </c>
      <c r="M148">
        <f t="shared" si="10"/>
        <v>0.6020599913279624</v>
      </c>
    </row>
    <row r="149" spans="1:13" x14ac:dyDescent="0.25">
      <c r="A149" t="s">
        <v>328</v>
      </c>
      <c r="B149" t="s">
        <v>329</v>
      </c>
      <c r="C149">
        <v>37.57</v>
      </c>
      <c r="D149">
        <v>1.5205770508701699</v>
      </c>
      <c r="E149">
        <v>4</v>
      </c>
      <c r="F149">
        <v>-2.9278679797710787E-3</v>
      </c>
      <c r="G149">
        <f t="shared" si="11"/>
        <v>2.9278679797710787E-3</v>
      </c>
      <c r="H149">
        <v>37.86</v>
      </c>
      <c r="I149">
        <v>37.97</v>
      </c>
      <c r="J149">
        <v>-0.10999999999999943</v>
      </c>
      <c r="K149">
        <f t="shared" si="8"/>
        <v>-2.533448509905162</v>
      </c>
      <c r="L149">
        <f t="shared" si="9"/>
        <v>0.18200843166194086</v>
      </c>
      <c r="M149">
        <f t="shared" si="10"/>
        <v>0.6020599913279624</v>
      </c>
    </row>
    <row r="150" spans="1:13" x14ac:dyDescent="0.25">
      <c r="A150" t="s">
        <v>330</v>
      </c>
      <c r="B150" t="s">
        <v>331</v>
      </c>
      <c r="C150">
        <v>28.9</v>
      </c>
      <c r="D150">
        <v>1.4717952419</v>
      </c>
      <c r="E150">
        <v>1</v>
      </c>
      <c r="F150">
        <v>-8.9965397923875978E-3</v>
      </c>
      <c r="G150">
        <f t="shared" si="11"/>
        <v>8.9965397923875978E-3</v>
      </c>
      <c r="H150">
        <v>27.55</v>
      </c>
      <c r="I150">
        <v>27.810000000000002</v>
      </c>
      <c r="J150">
        <v>-0.26000000000000156</v>
      </c>
      <c r="K150">
        <f t="shared" si="8"/>
        <v>-2.0459244947857274</v>
      </c>
      <c r="L150">
        <f t="shared" si="9"/>
        <v>0.16784739458139056</v>
      </c>
      <c r="M150">
        <f t="shared" si="10"/>
        <v>0</v>
      </c>
    </row>
    <row r="151" spans="1:13" x14ac:dyDescent="0.25">
      <c r="A151" t="s">
        <v>332</v>
      </c>
      <c r="B151" t="s">
        <v>333</v>
      </c>
      <c r="C151">
        <v>20.759999999999998</v>
      </c>
      <c r="D151">
        <v>1.422006543</v>
      </c>
      <c r="E151">
        <v>6</v>
      </c>
      <c r="F151">
        <v>-0.99951830443159928</v>
      </c>
      <c r="G151">
        <f t="shared" si="11"/>
        <v>0.99951830443159928</v>
      </c>
      <c r="H151">
        <v>0</v>
      </c>
      <c r="I151">
        <v>20.75</v>
      </c>
      <c r="J151">
        <v>-20.75</v>
      </c>
      <c r="K151">
        <f t="shared" si="8"/>
        <v>-2.0924812830870666E-4</v>
      </c>
      <c r="L151">
        <f t="shared" si="9"/>
        <v>0.15290159469350673</v>
      </c>
      <c r="M151">
        <f t="shared" si="10"/>
        <v>0.77815125038364363</v>
      </c>
    </row>
    <row r="152" spans="1:13" x14ac:dyDescent="0.25">
      <c r="A152" t="s">
        <v>334</v>
      </c>
      <c r="B152" t="s">
        <v>335</v>
      </c>
      <c r="C152">
        <v>3.73</v>
      </c>
      <c r="D152">
        <v>1.40898689548</v>
      </c>
      <c r="E152">
        <v>7</v>
      </c>
      <c r="F152">
        <v>0.97855227882037532</v>
      </c>
      <c r="G152">
        <f t="shared" si="11"/>
        <v>0.97855227882037532</v>
      </c>
      <c r="H152">
        <v>3.65</v>
      </c>
      <c r="I152">
        <v>0</v>
      </c>
      <c r="J152">
        <v>3.65</v>
      </c>
      <c r="K152">
        <f t="shared" si="8"/>
        <v>-9.4159673522129055E-3</v>
      </c>
      <c r="L152">
        <f t="shared" si="9"/>
        <v>0.14890695389914352</v>
      </c>
      <c r="M152">
        <f t="shared" si="10"/>
        <v>0.84509804001425681</v>
      </c>
    </row>
    <row r="153" spans="1:13" x14ac:dyDescent="0.25">
      <c r="A153" t="s">
        <v>336</v>
      </c>
      <c r="B153" t="s">
        <v>337</v>
      </c>
      <c r="C153">
        <v>30.939999999999998</v>
      </c>
      <c r="D153">
        <v>1.32751099371482</v>
      </c>
      <c r="E153">
        <v>10</v>
      </c>
      <c r="F153">
        <v>-5.4945054945055504E-3</v>
      </c>
      <c r="G153">
        <f t="shared" si="11"/>
        <v>5.4945054945055504E-3</v>
      </c>
      <c r="H153">
        <v>30.48</v>
      </c>
      <c r="I153">
        <v>30.650000000000002</v>
      </c>
      <c r="J153">
        <v>-0.17000000000000171</v>
      </c>
      <c r="K153">
        <f t="shared" si="8"/>
        <v>-2.2600713879850702</v>
      </c>
      <c r="L153">
        <f t="shared" si="9"/>
        <v>0.12303812635607687</v>
      </c>
      <c r="M153">
        <f t="shared" si="10"/>
        <v>1</v>
      </c>
    </row>
    <row r="154" spans="1:13" x14ac:dyDescent="0.25">
      <c r="A154" t="s">
        <v>338</v>
      </c>
      <c r="B154" t="s">
        <v>339</v>
      </c>
      <c r="C154">
        <v>54.1</v>
      </c>
      <c r="D154">
        <v>1.3183281137</v>
      </c>
      <c r="E154">
        <v>10</v>
      </c>
      <c r="F154">
        <v>0.97079482439926068</v>
      </c>
      <c r="G154">
        <f t="shared" si="11"/>
        <v>0.97079482439926068</v>
      </c>
      <c r="H154">
        <v>52.52</v>
      </c>
      <c r="I154">
        <v>0</v>
      </c>
      <c r="J154">
        <v>52.52</v>
      </c>
      <c r="K154">
        <f t="shared" si="8"/>
        <v>-1.287254768912768E-2</v>
      </c>
      <c r="L154">
        <f t="shared" si="9"/>
        <v>0.12002351362292664</v>
      </c>
      <c r="M154">
        <f t="shared" si="10"/>
        <v>1</v>
      </c>
    </row>
    <row r="155" spans="1:13" x14ac:dyDescent="0.25">
      <c r="A155" t="s">
        <v>340</v>
      </c>
      <c r="B155" t="s">
        <v>341</v>
      </c>
      <c r="C155">
        <v>24.439999999999998</v>
      </c>
      <c r="D155">
        <v>1.2866308468000001</v>
      </c>
      <c r="E155">
        <v>1</v>
      </c>
      <c r="F155">
        <v>-5.7283142389525608E-3</v>
      </c>
      <c r="G155">
        <f t="shared" si="11"/>
        <v>5.7283142389525608E-3</v>
      </c>
      <c r="H155">
        <v>24</v>
      </c>
      <c r="I155">
        <v>24.14</v>
      </c>
      <c r="J155">
        <v>-0.14000000000000057</v>
      </c>
      <c r="K155">
        <f t="shared" si="8"/>
        <v>-2.2419731658922766</v>
      </c>
      <c r="L155">
        <f t="shared" si="9"/>
        <v>0.10945395934045091</v>
      </c>
      <c r="M155">
        <f t="shared" si="10"/>
        <v>0</v>
      </c>
    </row>
    <row r="156" spans="1:13" x14ac:dyDescent="0.25">
      <c r="A156" t="s">
        <v>342</v>
      </c>
      <c r="B156" t="s">
        <v>343</v>
      </c>
      <c r="C156">
        <v>55.67</v>
      </c>
      <c r="D156">
        <v>1.2386695803900001</v>
      </c>
      <c r="E156">
        <v>6</v>
      </c>
      <c r="F156">
        <v>-0.11316687623495607</v>
      </c>
      <c r="G156">
        <f t="shared" si="11"/>
        <v>0.11316687623495607</v>
      </c>
      <c r="H156">
        <v>51</v>
      </c>
      <c r="I156">
        <v>57.300000000000004</v>
      </c>
      <c r="J156">
        <v>-6.3000000000000043</v>
      </c>
      <c r="K156">
        <f t="shared" si="8"/>
        <v>-0.9462806718533564</v>
      </c>
      <c r="L156">
        <f t="shared" si="9"/>
        <v>9.2955472194361399E-2</v>
      </c>
      <c r="M156">
        <f t="shared" si="10"/>
        <v>0.77815125038364363</v>
      </c>
    </row>
    <row r="157" spans="1:13" x14ac:dyDescent="0.25">
      <c r="A157" t="s">
        <v>344</v>
      </c>
      <c r="B157" t="s">
        <v>345</v>
      </c>
      <c r="C157">
        <v>6.9499999999999993</v>
      </c>
      <c r="D157">
        <v>1.2326794386</v>
      </c>
      <c r="E157">
        <v>4</v>
      </c>
      <c r="F157">
        <v>-1.1510791366906485E-2</v>
      </c>
      <c r="G157">
        <f t="shared" si="11"/>
        <v>1.1510791366906485E-2</v>
      </c>
      <c r="H157">
        <v>7.5600000000000005</v>
      </c>
      <c r="I157">
        <v>7.6400000000000006</v>
      </c>
      <c r="J157">
        <v>-8.0000000000000071E-2</v>
      </c>
      <c r="K157">
        <f t="shared" si="8"/>
        <v>-1.93889481759817</v>
      </c>
      <c r="L157">
        <f t="shared" si="9"/>
        <v>9.0850151901843118E-2</v>
      </c>
      <c r="M157">
        <f t="shared" si="10"/>
        <v>0.6020599913279624</v>
      </c>
    </row>
    <row r="158" spans="1:13" x14ac:dyDescent="0.25">
      <c r="A158" t="s">
        <v>346</v>
      </c>
      <c r="B158" t="s">
        <v>347</v>
      </c>
      <c r="C158">
        <v>24.560000000000002</v>
      </c>
      <c r="D158">
        <v>1.22342071432</v>
      </c>
      <c r="E158">
        <v>2</v>
      </c>
      <c r="F158">
        <v>-1.0476384364820845</v>
      </c>
      <c r="G158">
        <f t="shared" si="11"/>
        <v>1.0476384364820845</v>
      </c>
      <c r="H158">
        <v>0</v>
      </c>
      <c r="I158">
        <v>25.73</v>
      </c>
      <c r="J158">
        <v>-25.73</v>
      </c>
      <c r="K158">
        <f t="shared" si="8"/>
        <v>2.0211423741216452E-2</v>
      </c>
      <c r="L158">
        <f t="shared" si="9"/>
        <v>8.7575829471178104E-2</v>
      </c>
      <c r="M158">
        <f t="shared" si="10"/>
        <v>0.3010299956639812</v>
      </c>
    </row>
    <row r="159" spans="1:13" x14ac:dyDescent="0.25">
      <c r="A159" t="s">
        <v>348</v>
      </c>
      <c r="B159" t="s">
        <v>349</v>
      </c>
      <c r="C159">
        <v>13.65</v>
      </c>
      <c r="D159">
        <v>1.2214679841</v>
      </c>
      <c r="E159">
        <v>3</v>
      </c>
      <c r="F159">
        <v>0.71648351648351638</v>
      </c>
      <c r="G159">
        <f t="shared" si="11"/>
        <v>0.71648351648351638</v>
      </c>
      <c r="H159">
        <v>9.7799999999999994</v>
      </c>
      <c r="I159">
        <v>0</v>
      </c>
      <c r="J159">
        <v>9.7799999999999994</v>
      </c>
      <c r="K159">
        <f t="shared" si="8"/>
        <v>-0.14479379658917346</v>
      </c>
      <c r="L159">
        <f t="shared" si="9"/>
        <v>8.6882088165022658E-2</v>
      </c>
      <c r="M159">
        <f t="shared" si="10"/>
        <v>0.47712125471966244</v>
      </c>
    </row>
    <row r="160" spans="1:13" x14ac:dyDescent="0.25">
      <c r="A160" t="s">
        <v>350</v>
      </c>
      <c r="B160" t="s">
        <v>351</v>
      </c>
      <c r="C160">
        <v>21.56</v>
      </c>
      <c r="D160">
        <v>1.2069578413199999</v>
      </c>
      <c r="E160">
        <v>5</v>
      </c>
      <c r="F160">
        <v>-0.19480519480519479</v>
      </c>
      <c r="G160">
        <f t="shared" si="11"/>
        <v>0.19480519480519479</v>
      </c>
      <c r="H160">
        <v>21.02</v>
      </c>
      <c r="I160">
        <v>25.22</v>
      </c>
      <c r="J160">
        <v>-4.1999999999999993</v>
      </c>
      <c r="K160">
        <f t="shared" si="8"/>
        <v>-0.71039946611680072</v>
      </c>
      <c r="L160">
        <f t="shared" si="9"/>
        <v>8.1692100584628807E-2</v>
      </c>
      <c r="M160">
        <f t="shared" si="10"/>
        <v>0.69897000433601886</v>
      </c>
    </row>
    <row r="161" spans="1:13" x14ac:dyDescent="0.25">
      <c r="A161" t="s">
        <v>352</v>
      </c>
      <c r="B161" t="s">
        <v>353</v>
      </c>
      <c r="C161">
        <v>20</v>
      </c>
      <c r="D161">
        <v>1.2043647002</v>
      </c>
      <c r="E161">
        <v>6</v>
      </c>
      <c r="F161">
        <v>-1</v>
      </c>
      <c r="G161">
        <f t="shared" si="11"/>
        <v>1</v>
      </c>
      <c r="H161">
        <v>0</v>
      </c>
      <c r="I161">
        <v>20</v>
      </c>
      <c r="J161">
        <v>-20</v>
      </c>
      <c r="K161">
        <f t="shared" si="8"/>
        <v>0</v>
      </c>
      <c r="L161">
        <f t="shared" si="9"/>
        <v>8.0758017902646417E-2</v>
      </c>
      <c r="M161">
        <f t="shared" si="10"/>
        <v>0.77815125038364363</v>
      </c>
    </row>
    <row r="162" spans="1:13" x14ac:dyDescent="0.25">
      <c r="A162" t="s">
        <v>354</v>
      </c>
      <c r="B162" t="s">
        <v>355</v>
      </c>
      <c r="C162">
        <v>6.5600000000000005</v>
      </c>
      <c r="D162">
        <v>1.17888883584</v>
      </c>
      <c r="E162">
        <v>12</v>
      </c>
      <c r="F162">
        <v>-2.1341463414634096E-2</v>
      </c>
      <c r="G162">
        <f t="shared" si="11"/>
        <v>2.1341463414634096E-2</v>
      </c>
      <c r="H162">
        <v>6.6000000000000005</v>
      </c>
      <c r="I162">
        <v>6.74</v>
      </c>
      <c r="J162">
        <v>-0.13999999999999968</v>
      </c>
      <c r="K162">
        <f t="shared" si="8"/>
        <v>-1.6707758036974232</v>
      </c>
      <c r="L162">
        <f t="shared" si="9"/>
        <v>7.1472854919173004E-2</v>
      </c>
      <c r="M162">
        <f t="shared" si="10"/>
        <v>1.0791812460476249</v>
      </c>
    </row>
    <row r="163" spans="1:13" x14ac:dyDescent="0.25">
      <c r="A163" t="s">
        <v>356</v>
      </c>
      <c r="B163" t="s">
        <v>357</v>
      </c>
      <c r="C163">
        <v>20.619999999999997</v>
      </c>
      <c r="D163">
        <v>1.1589267892999999</v>
      </c>
      <c r="E163">
        <v>10</v>
      </c>
      <c r="F163">
        <v>-1.9388942774005824</v>
      </c>
      <c r="G163">
        <f t="shared" si="11"/>
        <v>1.9388942774005824</v>
      </c>
      <c r="H163">
        <v>0</v>
      </c>
      <c r="I163">
        <v>39.980000000000004</v>
      </c>
      <c r="J163">
        <v>-39.980000000000004</v>
      </c>
      <c r="K163">
        <f t="shared" si="8"/>
        <v>0.28755412883460046</v>
      </c>
      <c r="L163">
        <f t="shared" si="9"/>
        <v>6.4056001962501871E-2</v>
      </c>
      <c r="M163">
        <f t="shared" si="10"/>
        <v>1</v>
      </c>
    </row>
    <row r="164" spans="1:13" x14ac:dyDescent="0.25">
      <c r="A164" t="s">
        <v>358</v>
      </c>
      <c r="B164" t="s">
        <v>359</v>
      </c>
      <c r="C164">
        <v>12.030000000000001</v>
      </c>
      <c r="D164">
        <v>1.1556923377799999</v>
      </c>
      <c r="E164">
        <v>8</v>
      </c>
      <c r="F164">
        <v>0.91438071487946793</v>
      </c>
      <c r="G164">
        <f t="shared" si="11"/>
        <v>0.91438071487946793</v>
      </c>
      <c r="H164">
        <v>11</v>
      </c>
      <c r="I164">
        <v>0</v>
      </c>
      <c r="J164">
        <v>11</v>
      </c>
      <c r="K164">
        <f t="shared" si="8"/>
        <v>-3.8872942181619734E-2</v>
      </c>
      <c r="L164">
        <f t="shared" si="9"/>
        <v>6.2842233921771143E-2</v>
      </c>
      <c r="M164">
        <f t="shared" si="10"/>
        <v>0.90308998699194354</v>
      </c>
    </row>
    <row r="165" spans="1:13" x14ac:dyDescent="0.25">
      <c r="A165" t="s">
        <v>360</v>
      </c>
      <c r="B165" t="s">
        <v>361</v>
      </c>
      <c r="C165">
        <v>8.0499999999999989</v>
      </c>
      <c r="D165">
        <v>1.1390471550500001</v>
      </c>
      <c r="E165">
        <v>3</v>
      </c>
      <c r="F165">
        <v>-6.2111801242236031E-2</v>
      </c>
      <c r="G165">
        <f t="shared" si="11"/>
        <v>6.2111801242236031E-2</v>
      </c>
      <c r="H165">
        <v>7.9</v>
      </c>
      <c r="I165">
        <v>8.4</v>
      </c>
      <c r="J165">
        <v>-0.5</v>
      </c>
      <c r="K165">
        <f t="shared" si="8"/>
        <v>-1.2068258760318498</v>
      </c>
      <c r="L165">
        <f t="shared" si="9"/>
        <v>5.6541703670055218E-2</v>
      </c>
      <c r="M165">
        <f t="shared" si="10"/>
        <v>0.47712125471966244</v>
      </c>
    </row>
    <row r="166" spans="1:13" x14ac:dyDescent="0.25">
      <c r="A166" t="s">
        <v>362</v>
      </c>
      <c r="B166" t="s">
        <v>363</v>
      </c>
      <c r="C166">
        <v>48</v>
      </c>
      <c r="D166">
        <v>1.12503168</v>
      </c>
      <c r="E166">
        <v>6</v>
      </c>
      <c r="F166">
        <v>0.91666666666666663</v>
      </c>
      <c r="G166">
        <f t="shared" si="11"/>
        <v>0.91666666666666663</v>
      </c>
      <c r="H166">
        <v>44</v>
      </c>
      <c r="I166">
        <v>0</v>
      </c>
      <c r="J166">
        <v>44</v>
      </c>
      <c r="K166">
        <f t="shared" si="8"/>
        <v>-3.7788560889399803E-2</v>
      </c>
      <c r="L166">
        <f t="shared" si="9"/>
        <v>5.1164752007800275E-2</v>
      </c>
      <c r="M166">
        <f t="shared" si="10"/>
        <v>0.77815125038364363</v>
      </c>
    </row>
    <row r="167" spans="1:13" x14ac:dyDescent="0.25">
      <c r="A167" t="s">
        <v>364</v>
      </c>
      <c r="B167" t="s">
        <v>365</v>
      </c>
      <c r="C167">
        <v>9.83</v>
      </c>
      <c r="D167">
        <v>1.1195697839544601</v>
      </c>
      <c r="E167">
        <v>6</v>
      </c>
      <c r="F167">
        <v>-1.0681586978636826</v>
      </c>
      <c r="G167">
        <f t="shared" si="11"/>
        <v>1.0681586978636826</v>
      </c>
      <c r="H167">
        <v>0</v>
      </c>
      <c r="I167">
        <v>10.5</v>
      </c>
      <c r="J167">
        <v>-10.5</v>
      </c>
      <c r="K167">
        <f t="shared" si="8"/>
        <v>2.8635781237802433E-2</v>
      </c>
      <c r="L167">
        <f t="shared" si="9"/>
        <v>4.9051168787582283E-2</v>
      </c>
      <c r="M167">
        <f t="shared" si="10"/>
        <v>0.77815125038364363</v>
      </c>
    </row>
    <row r="168" spans="1:13" x14ac:dyDescent="0.25">
      <c r="A168" t="s">
        <v>366</v>
      </c>
      <c r="B168" t="s">
        <v>367</v>
      </c>
      <c r="C168">
        <v>24.740000000000002</v>
      </c>
      <c r="D168">
        <v>1.0704211515399999</v>
      </c>
      <c r="E168">
        <v>4</v>
      </c>
      <c r="F168">
        <v>0.97817299919159251</v>
      </c>
      <c r="G168">
        <f t="shared" si="11"/>
        <v>0.97817299919159251</v>
      </c>
      <c r="H168">
        <v>24.2</v>
      </c>
      <c r="I168">
        <v>0</v>
      </c>
      <c r="J168">
        <v>24.2</v>
      </c>
      <c r="K168">
        <f t="shared" si="8"/>
        <v>-9.5843293126705968E-3</v>
      </c>
      <c r="L168">
        <f t="shared" si="9"/>
        <v>2.9554682174819834E-2</v>
      </c>
      <c r="M168">
        <f t="shared" si="10"/>
        <v>0.6020599913279624</v>
      </c>
    </row>
    <row r="169" spans="1:13" x14ac:dyDescent="0.25">
      <c r="A169" t="s">
        <v>368</v>
      </c>
      <c r="B169" t="s">
        <v>369</v>
      </c>
      <c r="C169">
        <v>25.490000000000002</v>
      </c>
      <c r="D169">
        <v>1.0051257838900001</v>
      </c>
      <c r="E169">
        <v>6</v>
      </c>
      <c r="F169">
        <v>0.94154570419772454</v>
      </c>
      <c r="G169">
        <f t="shared" si="11"/>
        <v>0.94154570419772454</v>
      </c>
      <c r="H169">
        <v>24</v>
      </c>
      <c r="I169">
        <v>0</v>
      </c>
      <c r="J169">
        <v>24</v>
      </c>
      <c r="K169">
        <f t="shared" si="8"/>
        <v>-2.6158593757661521E-2</v>
      </c>
      <c r="L169">
        <f t="shared" si="9"/>
        <v>2.2204138272571405E-3</v>
      </c>
      <c r="M169">
        <f t="shared" si="10"/>
        <v>0.77815125038364363</v>
      </c>
    </row>
    <row r="170" spans="1:13" x14ac:dyDescent="0.25">
      <c r="A170" t="s">
        <v>370</v>
      </c>
      <c r="B170" t="s">
        <v>371</v>
      </c>
      <c r="C170">
        <v>28.85</v>
      </c>
      <c r="D170">
        <v>1.00172522825</v>
      </c>
      <c r="E170">
        <v>7</v>
      </c>
      <c r="F170">
        <v>-6.2391681109185464E-2</v>
      </c>
      <c r="G170">
        <f t="shared" si="11"/>
        <v>6.2391681109185464E-2</v>
      </c>
      <c r="H170">
        <v>28</v>
      </c>
      <c r="I170">
        <v>29.8</v>
      </c>
      <c r="J170">
        <v>-1.8000000000000007</v>
      </c>
      <c r="K170">
        <f t="shared" si="8"/>
        <v>-1.2048733123884441</v>
      </c>
      <c r="L170">
        <f t="shared" si="9"/>
        <v>7.4861153163866706E-4</v>
      </c>
      <c r="M170">
        <f t="shared" si="10"/>
        <v>0.84509804001425681</v>
      </c>
    </row>
    <row r="171" spans="1:13" x14ac:dyDescent="0.25">
      <c r="A171" t="s">
        <v>372</v>
      </c>
      <c r="B171" t="s">
        <v>373</v>
      </c>
      <c r="C171">
        <v>11.790000000000001</v>
      </c>
      <c r="D171">
        <v>0.97037664561000003</v>
      </c>
      <c r="E171">
        <v>4</v>
      </c>
      <c r="F171">
        <v>-7.633587786259545E-2</v>
      </c>
      <c r="G171">
        <f t="shared" si="11"/>
        <v>7.633587786259545E-2</v>
      </c>
      <c r="H171">
        <v>11.9</v>
      </c>
      <c r="I171">
        <v>12.8</v>
      </c>
      <c r="J171">
        <v>-0.90000000000000036</v>
      </c>
      <c r="K171">
        <f t="shared" si="8"/>
        <v>-1.117271295655764</v>
      </c>
      <c r="L171">
        <f t="shared" si="9"/>
        <v>-1.3059664331052635E-2</v>
      </c>
      <c r="M171">
        <f t="shared" si="10"/>
        <v>0.6020599913279624</v>
      </c>
    </row>
    <row r="172" spans="1:13" x14ac:dyDescent="0.25">
      <c r="A172" t="s">
        <v>374</v>
      </c>
      <c r="B172" t="s">
        <v>375</v>
      </c>
      <c r="C172">
        <v>14.69</v>
      </c>
      <c r="D172">
        <v>0.943621406705204</v>
      </c>
      <c r="E172">
        <v>7</v>
      </c>
      <c r="F172">
        <v>-3.4036759700475788E-3</v>
      </c>
      <c r="G172">
        <f t="shared" si="11"/>
        <v>3.4036759700475788E-3</v>
      </c>
      <c r="H172">
        <v>14.64</v>
      </c>
      <c r="I172">
        <v>14.69</v>
      </c>
      <c r="J172">
        <v>-4.9999999999998934E-2</v>
      </c>
      <c r="K172">
        <f t="shared" si="8"/>
        <v>-2.468051791454247</v>
      </c>
      <c r="L172">
        <f t="shared" si="9"/>
        <v>-2.5202215403554596E-2</v>
      </c>
      <c r="M172">
        <f t="shared" si="10"/>
        <v>0.84509804001425681</v>
      </c>
    </row>
    <row r="173" spans="1:13" x14ac:dyDescent="0.25">
      <c r="A173" t="s">
        <v>376</v>
      </c>
      <c r="B173" t="s">
        <v>377</v>
      </c>
      <c r="C173">
        <v>24.22</v>
      </c>
      <c r="D173">
        <v>0.92417750795999998</v>
      </c>
      <c r="E173">
        <v>2</v>
      </c>
      <c r="F173">
        <v>-1.106110652353427</v>
      </c>
      <c r="G173">
        <f t="shared" si="11"/>
        <v>1.106110652353427</v>
      </c>
      <c r="H173">
        <v>0</v>
      </c>
      <c r="I173">
        <v>26.79</v>
      </c>
      <c r="J173">
        <v>-26.79</v>
      </c>
      <c r="K173">
        <f t="shared" si="8"/>
        <v>4.3798574801175445E-2</v>
      </c>
      <c r="L173">
        <f t="shared" si="9"/>
        <v>-3.4244605269514117E-2</v>
      </c>
      <c r="M173">
        <f t="shared" si="10"/>
        <v>0.3010299956639812</v>
      </c>
    </row>
    <row r="174" spans="1:13" x14ac:dyDescent="0.25">
      <c r="A174" t="s">
        <v>378</v>
      </c>
      <c r="B174" t="s">
        <v>379</v>
      </c>
      <c r="C174">
        <v>12.86</v>
      </c>
      <c r="D174">
        <v>0.92024157697999998</v>
      </c>
      <c r="E174">
        <v>7</v>
      </c>
      <c r="F174">
        <v>1.0101088646967342</v>
      </c>
      <c r="G174">
        <f t="shared" si="11"/>
        <v>1.0101088646967342</v>
      </c>
      <c r="H174">
        <v>12.99</v>
      </c>
      <c r="I174">
        <v>0</v>
      </c>
      <c r="J174">
        <v>12.99</v>
      </c>
      <c r="K174">
        <f t="shared" si="8"/>
        <v>4.3681824848246821E-3</v>
      </c>
      <c r="L174">
        <f t="shared" si="9"/>
        <v>-3.6098148983548559E-2</v>
      </c>
      <c r="M174">
        <f t="shared" si="10"/>
        <v>0.84509804001425681</v>
      </c>
    </row>
    <row r="175" spans="1:13" x14ac:dyDescent="0.25">
      <c r="A175" t="s">
        <v>380</v>
      </c>
      <c r="B175" t="s">
        <v>381</v>
      </c>
      <c r="C175">
        <v>10.78</v>
      </c>
      <c r="D175">
        <v>0.89685146782000003</v>
      </c>
      <c r="E175">
        <v>2</v>
      </c>
      <c r="F175">
        <v>-0.5129870129870131</v>
      </c>
      <c r="G175">
        <f t="shared" si="11"/>
        <v>0.5129870129870131</v>
      </c>
      <c r="H175">
        <v>10.52</v>
      </c>
      <c r="I175">
        <v>16.05</v>
      </c>
      <c r="J175">
        <v>-5.5300000000000011</v>
      </c>
      <c r="K175">
        <f t="shared" si="8"/>
        <v>-0.28989362954602155</v>
      </c>
      <c r="L175">
        <f t="shared" si="9"/>
        <v>-4.727947674131229E-2</v>
      </c>
      <c r="M175">
        <f t="shared" si="10"/>
        <v>0.3010299956639812</v>
      </c>
    </row>
    <row r="176" spans="1:13" x14ac:dyDescent="0.25">
      <c r="A176" t="s">
        <v>382</v>
      </c>
      <c r="B176" t="s">
        <v>383</v>
      </c>
      <c r="C176">
        <v>43.27</v>
      </c>
      <c r="D176">
        <v>0.88019769095</v>
      </c>
      <c r="E176">
        <v>5</v>
      </c>
      <c r="F176">
        <v>0.83452738617980116</v>
      </c>
      <c r="G176">
        <f t="shared" si="11"/>
        <v>0.83452738617980116</v>
      </c>
      <c r="H176">
        <v>36.11</v>
      </c>
      <c r="I176">
        <v>0</v>
      </c>
      <c r="J176">
        <v>36.11</v>
      </c>
      <c r="K176">
        <f t="shared" si="8"/>
        <v>-7.8559406771897711E-2</v>
      </c>
      <c r="L176">
        <f t="shared" si="9"/>
        <v>-5.5419775069811682E-2</v>
      </c>
      <c r="M176">
        <f t="shared" si="10"/>
        <v>0.69897000433601886</v>
      </c>
    </row>
    <row r="177" spans="1:13" x14ac:dyDescent="0.25">
      <c r="A177" t="s">
        <v>384</v>
      </c>
      <c r="B177" t="s">
        <v>385</v>
      </c>
      <c r="C177">
        <v>15.5</v>
      </c>
      <c r="D177">
        <v>0.8755623105</v>
      </c>
      <c r="E177">
        <v>7</v>
      </c>
      <c r="F177">
        <v>-2.9677419354838766E-2</v>
      </c>
      <c r="G177">
        <f t="shared" si="11"/>
        <v>2.9677419354838766E-2</v>
      </c>
      <c r="H177">
        <v>15.5</v>
      </c>
      <c r="I177">
        <v>15.96</v>
      </c>
      <c r="J177">
        <v>-0.46000000000000085</v>
      </c>
      <c r="K177">
        <f t="shared" si="8"/>
        <v>-1.5275738664887166</v>
      </c>
      <c r="L177">
        <f t="shared" si="9"/>
        <v>-5.7712941364232551E-2</v>
      </c>
      <c r="M177">
        <f t="shared" si="10"/>
        <v>0.84509804001425681</v>
      </c>
    </row>
    <row r="178" spans="1:13" x14ac:dyDescent="0.25">
      <c r="A178" t="s">
        <v>386</v>
      </c>
      <c r="B178" t="s">
        <v>387</v>
      </c>
      <c r="C178">
        <v>35.71</v>
      </c>
      <c r="D178">
        <v>0.85575776103000001</v>
      </c>
      <c r="E178">
        <v>1</v>
      </c>
      <c r="F178">
        <v>-1.5961915429851588E-2</v>
      </c>
      <c r="G178">
        <f t="shared" si="11"/>
        <v>1.5961915429851588E-2</v>
      </c>
      <c r="H178">
        <v>35.730000000000004</v>
      </c>
      <c r="I178">
        <v>36.300000000000004</v>
      </c>
      <c r="J178">
        <v>-0.57000000000000028</v>
      </c>
      <c r="K178">
        <f t="shared" si="8"/>
        <v>-1.7969149945202905</v>
      </c>
      <c r="L178">
        <f t="shared" si="9"/>
        <v>-6.7649153472914808E-2</v>
      </c>
      <c r="M178">
        <f t="shared" si="10"/>
        <v>0</v>
      </c>
    </row>
    <row r="179" spans="1:13" x14ac:dyDescent="0.25">
      <c r="A179" t="s">
        <v>388</v>
      </c>
      <c r="B179" t="s">
        <v>389</v>
      </c>
      <c r="C179">
        <v>7.34</v>
      </c>
      <c r="D179">
        <v>0.80350205630000004</v>
      </c>
      <c r="E179">
        <v>3</v>
      </c>
      <c r="F179">
        <v>-1.6348773841961869E-2</v>
      </c>
      <c r="G179">
        <f t="shared" si="11"/>
        <v>1.6348773841961869E-2</v>
      </c>
      <c r="H179">
        <v>7.43</v>
      </c>
      <c r="I179">
        <v>7.55</v>
      </c>
      <c r="J179">
        <v>-0.12000000000000011</v>
      </c>
      <c r="K179">
        <f t="shared" si="8"/>
        <v>-1.7865148138684452</v>
      </c>
      <c r="L179">
        <f t="shared" si="9"/>
        <v>-9.5013007464917393E-2</v>
      </c>
      <c r="M179">
        <f t="shared" si="10"/>
        <v>0.47712125471966244</v>
      </c>
    </row>
    <row r="180" spans="1:13" x14ac:dyDescent="0.25">
      <c r="A180" t="s">
        <v>390</v>
      </c>
      <c r="B180" t="s">
        <v>391</v>
      </c>
      <c r="C180">
        <v>3.38</v>
      </c>
      <c r="D180">
        <v>0.79655712006000001</v>
      </c>
      <c r="E180">
        <v>5</v>
      </c>
      <c r="F180">
        <v>-1</v>
      </c>
      <c r="G180">
        <f t="shared" si="11"/>
        <v>1</v>
      </c>
      <c r="H180">
        <v>0</v>
      </c>
      <c r="I180">
        <v>3.38</v>
      </c>
      <c r="J180">
        <v>-3.38</v>
      </c>
      <c r="K180">
        <f t="shared" si="8"/>
        <v>0</v>
      </c>
      <c r="L180">
        <f t="shared" si="9"/>
        <v>-9.8783076061962391E-2</v>
      </c>
      <c r="M180">
        <f t="shared" si="10"/>
        <v>0.69897000433601886</v>
      </c>
    </row>
    <row r="181" spans="1:13" x14ac:dyDescent="0.25">
      <c r="A181" t="s">
        <v>392</v>
      </c>
      <c r="B181" t="s">
        <v>393</v>
      </c>
      <c r="C181">
        <v>31.13</v>
      </c>
      <c r="D181">
        <v>0.77886043609707001</v>
      </c>
      <c r="E181">
        <v>4</v>
      </c>
      <c r="F181">
        <v>-1.6061676839061997E-2</v>
      </c>
      <c r="G181">
        <f t="shared" si="11"/>
        <v>1.6061676839061997E-2</v>
      </c>
      <c r="H181">
        <v>30.54</v>
      </c>
      <c r="I181">
        <v>31.04</v>
      </c>
      <c r="J181">
        <v>-0.5</v>
      </c>
      <c r="K181">
        <f t="shared" si="8"/>
        <v>-1.7942091163464964</v>
      </c>
      <c r="L181">
        <f t="shared" si="9"/>
        <v>-0.10854035652910997</v>
      </c>
      <c r="M181">
        <f t="shared" si="10"/>
        <v>0.6020599913279624</v>
      </c>
    </row>
    <row r="182" spans="1:13" x14ac:dyDescent="0.25">
      <c r="A182" t="s">
        <v>394</v>
      </c>
      <c r="B182" t="s">
        <v>395</v>
      </c>
      <c r="C182">
        <v>27.29</v>
      </c>
      <c r="D182">
        <v>0.75991960507</v>
      </c>
      <c r="E182">
        <v>4</v>
      </c>
      <c r="F182">
        <v>-1</v>
      </c>
      <c r="G182">
        <f t="shared" si="11"/>
        <v>1</v>
      </c>
      <c r="H182">
        <v>0</v>
      </c>
      <c r="I182">
        <v>27.29</v>
      </c>
      <c r="J182">
        <v>-27.29</v>
      </c>
      <c r="K182">
        <f t="shared" si="8"/>
        <v>0</v>
      </c>
      <c r="L182">
        <f t="shared" si="9"/>
        <v>-0.11923235103672108</v>
      </c>
      <c r="M182">
        <f t="shared" si="10"/>
        <v>0.6020599913279624</v>
      </c>
    </row>
    <row r="183" spans="1:13" x14ac:dyDescent="0.25">
      <c r="A183" t="s">
        <v>396</v>
      </c>
      <c r="B183" t="s">
        <v>397</v>
      </c>
      <c r="C183">
        <v>29.6</v>
      </c>
      <c r="D183">
        <v>0.75442748400000004</v>
      </c>
      <c r="E183">
        <v>3</v>
      </c>
      <c r="F183">
        <v>-0.40506756756756751</v>
      </c>
      <c r="G183">
        <f t="shared" si="11"/>
        <v>0.40506756756756751</v>
      </c>
      <c r="H183">
        <v>21.580000000000002</v>
      </c>
      <c r="I183">
        <v>33.57</v>
      </c>
      <c r="J183">
        <v>-11.989999999999998</v>
      </c>
      <c r="K183">
        <f t="shared" si="8"/>
        <v>-0.39247252796008997</v>
      </c>
      <c r="L183">
        <f t="shared" si="9"/>
        <v>-0.12238249851553265</v>
      </c>
      <c r="M183">
        <f t="shared" si="10"/>
        <v>0.47712125471966244</v>
      </c>
    </row>
    <row r="184" spans="1:13" x14ac:dyDescent="0.25">
      <c r="A184" t="s">
        <v>398</v>
      </c>
      <c r="B184" t="s">
        <v>399</v>
      </c>
      <c r="C184">
        <v>26.75</v>
      </c>
      <c r="D184">
        <v>0.74569974549999996</v>
      </c>
      <c r="E184">
        <v>11</v>
      </c>
      <c r="F184">
        <v>0.98691588785046735</v>
      </c>
      <c r="G184">
        <f t="shared" si="11"/>
        <v>0.98691588785046735</v>
      </c>
      <c r="H184">
        <v>26.400000000000002</v>
      </c>
      <c r="I184">
        <v>0</v>
      </c>
      <c r="J184">
        <v>26.400000000000002</v>
      </c>
      <c r="K184">
        <f t="shared" si="8"/>
        <v>-5.7198594874161577E-3</v>
      </c>
      <c r="L184">
        <f t="shared" si="9"/>
        <v>-0.12743600512976483</v>
      </c>
      <c r="M184">
        <f t="shared" si="10"/>
        <v>1.0413926851582251</v>
      </c>
    </row>
    <row r="185" spans="1:13" x14ac:dyDescent="0.25">
      <c r="A185" t="s">
        <v>400</v>
      </c>
      <c r="B185" t="s">
        <v>401</v>
      </c>
      <c r="C185">
        <v>17.29</v>
      </c>
      <c r="D185">
        <v>0.73521044596999996</v>
      </c>
      <c r="E185">
        <v>3</v>
      </c>
      <c r="F185">
        <v>0.98322729901677275</v>
      </c>
      <c r="G185">
        <f t="shared" si="11"/>
        <v>0.98322729901677275</v>
      </c>
      <c r="H185">
        <v>17</v>
      </c>
      <c r="I185">
        <v>0</v>
      </c>
      <c r="J185">
        <v>17</v>
      </c>
      <c r="K185">
        <f t="shared" si="8"/>
        <v>-7.3460718956486117E-3</v>
      </c>
      <c r="L185">
        <f t="shared" si="9"/>
        <v>-0.13358833106304899</v>
      </c>
      <c r="M185">
        <f t="shared" si="10"/>
        <v>0.47712125471966244</v>
      </c>
    </row>
    <row r="186" spans="1:13" x14ac:dyDescent="0.25">
      <c r="A186" t="s">
        <v>402</v>
      </c>
      <c r="B186" t="s">
        <v>403</v>
      </c>
      <c r="C186">
        <v>0.69019999999999992</v>
      </c>
      <c r="D186">
        <v>0.7159473643616</v>
      </c>
      <c r="E186">
        <v>4</v>
      </c>
      <c r="F186">
        <v>-2.8977108084613182E-3</v>
      </c>
      <c r="G186">
        <f t="shared" si="11"/>
        <v>2.8977108084613182E-3</v>
      </c>
      <c r="H186">
        <v>0.70299999999999996</v>
      </c>
      <c r="I186">
        <v>0.70499999999999996</v>
      </c>
      <c r="J186">
        <v>-2.0000000000000018E-3</v>
      </c>
      <c r="K186">
        <f t="shared" si="8"/>
        <v>-2.5379449592914862</v>
      </c>
      <c r="L186">
        <f t="shared" si="9"/>
        <v>-0.14511890535636982</v>
      </c>
      <c r="M186">
        <f t="shared" si="10"/>
        <v>0.6020599913279624</v>
      </c>
    </row>
    <row r="187" spans="1:13" x14ac:dyDescent="0.25">
      <c r="A187" t="s">
        <v>404</v>
      </c>
      <c r="B187" t="s">
        <v>405</v>
      </c>
      <c r="C187">
        <v>8.41</v>
      </c>
      <c r="D187">
        <v>0.70519571527000002</v>
      </c>
      <c r="E187">
        <v>3</v>
      </c>
      <c r="F187">
        <v>-8.7990487514863283E-2</v>
      </c>
      <c r="G187">
        <f t="shared" si="11"/>
        <v>8.7990487514863283E-2</v>
      </c>
      <c r="H187">
        <v>8.26</v>
      </c>
      <c r="I187">
        <v>9</v>
      </c>
      <c r="J187">
        <v>-0.74000000000000021</v>
      </c>
      <c r="K187">
        <f t="shared" si="8"/>
        <v>-1.0555642760669359</v>
      </c>
      <c r="L187">
        <f t="shared" si="9"/>
        <v>-0.15169033511385085</v>
      </c>
      <c r="M187">
        <f t="shared" si="10"/>
        <v>0.47712125471966244</v>
      </c>
    </row>
    <row r="188" spans="1:13" x14ac:dyDescent="0.25">
      <c r="A188" t="s">
        <v>406</v>
      </c>
      <c r="B188" t="s">
        <v>407</v>
      </c>
      <c r="C188">
        <v>15.96</v>
      </c>
      <c r="D188">
        <v>0.70064666531999997</v>
      </c>
      <c r="E188">
        <v>7</v>
      </c>
      <c r="F188">
        <v>-1.8759398496240602</v>
      </c>
      <c r="G188">
        <f t="shared" si="11"/>
        <v>1.8759398496240602</v>
      </c>
      <c r="H188">
        <v>0</v>
      </c>
      <c r="I188">
        <v>29.94</v>
      </c>
      <c r="J188">
        <v>-29.94</v>
      </c>
      <c r="K188">
        <f t="shared" si="8"/>
        <v>0.27321890899232293</v>
      </c>
      <c r="L188">
        <f t="shared" si="9"/>
        <v>-0.15450094064657285</v>
      </c>
      <c r="M188">
        <f t="shared" si="10"/>
        <v>0.84509804001425681</v>
      </c>
    </row>
    <row r="189" spans="1:13" x14ac:dyDescent="0.25">
      <c r="A189" t="s">
        <v>408</v>
      </c>
      <c r="B189" t="s">
        <v>409</v>
      </c>
      <c r="C189">
        <v>2.4849999999999999</v>
      </c>
      <c r="D189">
        <v>0.69167847839999996</v>
      </c>
      <c r="E189">
        <v>15</v>
      </c>
      <c r="F189">
        <v>-0.14889336016096566</v>
      </c>
      <c r="G189">
        <f t="shared" si="11"/>
        <v>0.14889336016096566</v>
      </c>
      <c r="H189">
        <v>2.2000000000000002</v>
      </c>
      <c r="I189">
        <v>2.57</v>
      </c>
      <c r="J189">
        <v>-0.36999999999999966</v>
      </c>
      <c r="K189">
        <f t="shared" si="8"/>
        <v>-0.82712466900235637</v>
      </c>
      <c r="L189">
        <f t="shared" si="9"/>
        <v>-0.16009573719905773</v>
      </c>
      <c r="M189">
        <f t="shared" si="10"/>
        <v>1.1760912590556813</v>
      </c>
    </row>
    <row r="190" spans="1:13" x14ac:dyDescent="0.25">
      <c r="A190" t="s">
        <v>410</v>
      </c>
      <c r="B190" t="s">
        <v>411</v>
      </c>
      <c r="C190">
        <v>19.57</v>
      </c>
      <c r="D190">
        <v>0.69130255899000004</v>
      </c>
      <c r="E190">
        <v>4</v>
      </c>
      <c r="F190">
        <v>-1.1027082268778743</v>
      </c>
      <c r="G190">
        <f t="shared" si="11"/>
        <v>1.1027082268778743</v>
      </c>
      <c r="H190">
        <v>0</v>
      </c>
      <c r="I190">
        <v>21.580000000000002</v>
      </c>
      <c r="J190">
        <v>-21.580000000000002</v>
      </c>
      <c r="K190">
        <f t="shared" si="8"/>
        <v>4.2460614688890695E-2</v>
      </c>
      <c r="L190">
        <f t="shared" si="9"/>
        <v>-0.16033183548964922</v>
      </c>
      <c r="M190">
        <f t="shared" si="10"/>
        <v>0.6020599913279624</v>
      </c>
    </row>
    <row r="191" spans="1:13" x14ac:dyDescent="0.25">
      <c r="A191" t="s">
        <v>412</v>
      </c>
      <c r="B191" t="s">
        <v>413</v>
      </c>
      <c r="C191">
        <v>7.01</v>
      </c>
      <c r="D191">
        <v>0.68522360244000002</v>
      </c>
      <c r="E191">
        <v>9</v>
      </c>
      <c r="F191">
        <v>-8.8445078459343809E-2</v>
      </c>
      <c r="G191">
        <f t="shared" si="11"/>
        <v>8.8445078459343809E-2</v>
      </c>
      <c r="H191">
        <v>6.68</v>
      </c>
      <c r="I191">
        <v>7.3</v>
      </c>
      <c r="J191">
        <v>-0.62000000000000011</v>
      </c>
      <c r="K191">
        <f t="shared" si="8"/>
        <v>-1.0533263284684047</v>
      </c>
      <c r="L191">
        <f t="shared" si="9"/>
        <v>-0.16416768623058958</v>
      </c>
      <c r="M191">
        <f t="shared" si="10"/>
        <v>0.95424250943932487</v>
      </c>
    </row>
    <row r="192" spans="1:13" x14ac:dyDescent="0.25">
      <c r="A192" t="s">
        <v>414</v>
      </c>
      <c r="B192" t="s">
        <v>415</v>
      </c>
      <c r="C192">
        <v>16.850000000000001</v>
      </c>
      <c r="D192">
        <v>0.67728280124999996</v>
      </c>
      <c r="E192">
        <v>3</v>
      </c>
      <c r="F192">
        <v>-2.9673590504451036E-2</v>
      </c>
      <c r="G192">
        <f t="shared" si="11"/>
        <v>2.9673590504451036E-2</v>
      </c>
      <c r="H192">
        <v>18.7</v>
      </c>
      <c r="I192">
        <v>19.2</v>
      </c>
      <c r="J192">
        <v>-0.5</v>
      </c>
      <c r="K192">
        <f t="shared" si="8"/>
        <v>-1.5276299008713388</v>
      </c>
      <c r="L192">
        <f t="shared" si="9"/>
        <v>-0.16922995261902912</v>
      </c>
      <c r="M192">
        <f t="shared" si="10"/>
        <v>0.47712125471966244</v>
      </c>
    </row>
    <row r="193" spans="1:13" x14ac:dyDescent="0.25">
      <c r="A193" t="s">
        <v>416</v>
      </c>
      <c r="B193" t="s">
        <v>417</v>
      </c>
      <c r="C193">
        <v>9.66</v>
      </c>
      <c r="D193">
        <v>0.6769289436</v>
      </c>
      <c r="E193">
        <v>4</v>
      </c>
      <c r="F193">
        <v>-1.0548654244306417</v>
      </c>
      <c r="G193">
        <f t="shared" si="11"/>
        <v>1.0548654244306417</v>
      </c>
      <c r="H193">
        <v>0</v>
      </c>
      <c r="I193">
        <v>10.19</v>
      </c>
      <c r="J193">
        <v>-10.19</v>
      </c>
      <c r="K193">
        <f t="shared" si="8"/>
        <v>2.3197057590932997E-2</v>
      </c>
      <c r="L193">
        <f t="shared" si="9"/>
        <v>-0.16945691628088824</v>
      </c>
      <c r="M193">
        <f t="shared" si="10"/>
        <v>0.6020599913279624</v>
      </c>
    </row>
    <row r="194" spans="1:13" x14ac:dyDescent="0.25">
      <c r="A194" t="s">
        <v>418</v>
      </c>
      <c r="B194" t="s">
        <v>419</v>
      </c>
      <c r="C194">
        <v>10.66</v>
      </c>
      <c r="D194">
        <v>0.66852031349999996</v>
      </c>
      <c r="E194">
        <v>6</v>
      </c>
      <c r="F194">
        <v>-7.5046904315197067E-3</v>
      </c>
      <c r="G194">
        <f t="shared" si="11"/>
        <v>7.5046904315197067E-3</v>
      </c>
      <c r="H194">
        <v>10.540000000000001</v>
      </c>
      <c r="I194">
        <v>10.620000000000001</v>
      </c>
      <c r="J194">
        <v>-8.0000000000000071E-2</v>
      </c>
      <c r="K194">
        <f t="shared" ref="K194:K257" si="12">LOG(ABS(F194))</f>
        <v>-2.1246672176986094</v>
      </c>
      <c r="L194">
        <f t="shared" ref="L194:L257" si="13">LOG(D194)</f>
        <v>-0.17488539183217702</v>
      </c>
      <c r="M194">
        <f t="shared" ref="M194:M257" si="14">LOG(E194)</f>
        <v>0.77815125038364363</v>
      </c>
    </row>
    <row r="195" spans="1:13" x14ac:dyDescent="0.25">
      <c r="A195" t="s">
        <v>420</v>
      </c>
      <c r="B195" t="s">
        <v>421</v>
      </c>
      <c r="C195">
        <v>11.31</v>
      </c>
      <c r="D195">
        <v>0.66355125329999998</v>
      </c>
      <c r="E195">
        <v>1</v>
      </c>
      <c r="F195">
        <v>0.78691423519009729</v>
      </c>
      <c r="G195">
        <f t="shared" ref="G195:G258" si="15">ABS(F195)</f>
        <v>0.78691423519009729</v>
      </c>
      <c r="H195">
        <v>8.9</v>
      </c>
      <c r="I195">
        <v>0</v>
      </c>
      <c r="J195">
        <v>8.9</v>
      </c>
      <c r="K195">
        <f t="shared" si="12"/>
        <v>-0.10407259828054249</v>
      </c>
      <c r="L195">
        <f t="shared" si="13"/>
        <v>-0.17812552620467975</v>
      </c>
      <c r="M195">
        <f t="shared" si="14"/>
        <v>0</v>
      </c>
    </row>
    <row r="196" spans="1:13" x14ac:dyDescent="0.25">
      <c r="A196" t="s">
        <v>422</v>
      </c>
      <c r="B196" t="s">
        <v>423</v>
      </c>
      <c r="C196">
        <v>7.91</v>
      </c>
      <c r="D196">
        <v>0.66067643781999996</v>
      </c>
      <c r="E196">
        <v>5</v>
      </c>
      <c r="F196">
        <v>1</v>
      </c>
      <c r="G196">
        <f t="shared" si="15"/>
        <v>1</v>
      </c>
      <c r="H196">
        <v>7.91</v>
      </c>
      <c r="I196">
        <v>0</v>
      </c>
      <c r="J196">
        <v>7.91</v>
      </c>
      <c r="K196">
        <f t="shared" si="12"/>
        <v>0</v>
      </c>
      <c r="L196">
        <f t="shared" si="13"/>
        <v>-0.18001118147263495</v>
      </c>
      <c r="M196">
        <f t="shared" si="14"/>
        <v>0.69897000433601886</v>
      </c>
    </row>
    <row r="197" spans="1:13" x14ac:dyDescent="0.25">
      <c r="A197" t="s">
        <v>424</v>
      </c>
      <c r="B197" t="s">
        <v>425</v>
      </c>
      <c r="C197">
        <v>30.6</v>
      </c>
      <c r="D197">
        <v>0.65653144559999999</v>
      </c>
      <c r="E197">
        <v>1</v>
      </c>
      <c r="F197">
        <v>-1.0294117647058822</v>
      </c>
      <c r="G197">
        <f t="shared" si="15"/>
        <v>1.0294117647058822</v>
      </c>
      <c r="H197">
        <v>0</v>
      </c>
      <c r="I197">
        <v>31.5</v>
      </c>
      <c r="J197">
        <v>-31.5</v>
      </c>
      <c r="K197">
        <f t="shared" si="12"/>
        <v>1.2589127308020467E-2</v>
      </c>
      <c r="L197">
        <f t="shared" si="13"/>
        <v>-0.18274446786315138</v>
      </c>
      <c r="M197">
        <f t="shared" si="14"/>
        <v>0</v>
      </c>
    </row>
    <row r="198" spans="1:13" x14ac:dyDescent="0.25">
      <c r="A198" t="s">
        <v>426</v>
      </c>
      <c r="B198" t="s">
        <v>427</v>
      </c>
      <c r="C198">
        <v>3.42</v>
      </c>
      <c r="D198">
        <v>0.65031060941999996</v>
      </c>
      <c r="E198">
        <v>2</v>
      </c>
      <c r="F198">
        <v>-3.5087719298245647E-2</v>
      </c>
      <c r="G198">
        <f t="shared" si="15"/>
        <v>3.5087719298245647E-2</v>
      </c>
      <c r="H198">
        <v>3.42</v>
      </c>
      <c r="I198">
        <v>3.54</v>
      </c>
      <c r="J198">
        <v>-0.12000000000000011</v>
      </c>
      <c r="K198">
        <f t="shared" si="12"/>
        <v>-1.4548448600085098</v>
      </c>
      <c r="L198">
        <f t="shared" si="13"/>
        <v>-0.18687916068535562</v>
      </c>
      <c r="M198">
        <f t="shared" si="14"/>
        <v>0.3010299956639812</v>
      </c>
    </row>
    <row r="199" spans="1:13" x14ac:dyDescent="0.25">
      <c r="A199" t="s">
        <v>428</v>
      </c>
      <c r="B199" t="s">
        <v>429</v>
      </c>
      <c r="C199">
        <v>8.32</v>
      </c>
      <c r="D199">
        <v>0.64908290304000005</v>
      </c>
      <c r="E199">
        <v>5</v>
      </c>
      <c r="F199">
        <v>-6.2499999999999944E-2</v>
      </c>
      <c r="G199">
        <f t="shared" si="15"/>
        <v>6.2499999999999944E-2</v>
      </c>
      <c r="H199">
        <v>9</v>
      </c>
      <c r="I199">
        <v>9.52</v>
      </c>
      <c r="J199">
        <v>-0.51999999999999957</v>
      </c>
      <c r="K199">
        <f t="shared" si="12"/>
        <v>-1.2041199826559252</v>
      </c>
      <c r="L199">
        <f t="shared" si="13"/>
        <v>-0.18769983011271213</v>
      </c>
      <c r="M199">
        <f t="shared" si="14"/>
        <v>0.69897000433601886</v>
      </c>
    </row>
    <row r="200" spans="1:13" x14ac:dyDescent="0.25">
      <c r="A200" t="s">
        <v>430</v>
      </c>
      <c r="B200" t="s">
        <v>431</v>
      </c>
      <c r="C200">
        <v>7.91</v>
      </c>
      <c r="D200">
        <v>0.64637306957999996</v>
      </c>
      <c r="E200">
        <v>5</v>
      </c>
      <c r="F200">
        <v>-1.011378002528446E-2</v>
      </c>
      <c r="G200">
        <f t="shared" si="15"/>
        <v>1.011378002528446E-2</v>
      </c>
      <c r="H200">
        <v>7.82</v>
      </c>
      <c r="I200">
        <v>7.9</v>
      </c>
      <c r="J200">
        <v>-8.0000000000000071E-2</v>
      </c>
      <c r="K200">
        <f t="shared" si="12"/>
        <v>-1.9950864965057327</v>
      </c>
      <c r="L200">
        <f t="shared" si="13"/>
        <v>-0.18951674625643261</v>
      </c>
      <c r="M200">
        <f t="shared" si="14"/>
        <v>0.69897000433601886</v>
      </c>
    </row>
    <row r="201" spans="1:13" x14ac:dyDescent="0.25">
      <c r="A201" t="s">
        <v>432</v>
      </c>
      <c r="B201" t="s">
        <v>433</v>
      </c>
      <c r="C201">
        <v>17.8</v>
      </c>
      <c r="D201">
        <v>0.64546886130055803</v>
      </c>
      <c r="E201">
        <v>6</v>
      </c>
      <c r="F201">
        <v>-1.3483146067415642E-2</v>
      </c>
      <c r="G201">
        <f t="shared" si="15"/>
        <v>1.3483146067415642E-2</v>
      </c>
      <c r="H201">
        <v>19.23</v>
      </c>
      <c r="I201">
        <v>19.47</v>
      </c>
      <c r="J201">
        <v>-0.23999999999999844</v>
      </c>
      <c r="K201">
        <f t="shared" si="12"/>
        <v>-1.8702087605972908</v>
      </c>
      <c r="L201">
        <f t="shared" si="13"/>
        <v>-0.19012470412030766</v>
      </c>
      <c r="M201">
        <f t="shared" si="14"/>
        <v>0.77815125038364363</v>
      </c>
    </row>
    <row r="202" spans="1:13" x14ac:dyDescent="0.25">
      <c r="A202" t="s">
        <v>434</v>
      </c>
      <c r="B202" t="s">
        <v>435</v>
      </c>
      <c r="C202">
        <v>3.8099999999999996</v>
      </c>
      <c r="D202">
        <v>0.64361912424000001</v>
      </c>
      <c r="E202">
        <v>6</v>
      </c>
      <c r="F202">
        <v>-1.1128608923884515</v>
      </c>
      <c r="G202">
        <f t="shared" si="15"/>
        <v>1.1128608923884515</v>
      </c>
      <c r="H202">
        <v>0</v>
      </c>
      <c r="I202">
        <v>4.24</v>
      </c>
      <c r="J202">
        <v>-4.24</v>
      </c>
      <c r="K202">
        <f t="shared" si="12"/>
        <v>4.6440880917113368E-2</v>
      </c>
      <c r="L202">
        <f t="shared" si="13"/>
        <v>-0.19137105992958442</v>
      </c>
      <c r="M202">
        <f t="shared" si="14"/>
        <v>0.77815125038364363</v>
      </c>
    </row>
    <row r="203" spans="1:13" x14ac:dyDescent="0.25">
      <c r="A203" t="s">
        <v>436</v>
      </c>
      <c r="B203" t="s">
        <v>437</v>
      </c>
      <c r="C203">
        <v>12.700000000000001</v>
      </c>
      <c r="D203">
        <v>0.63058113660000004</v>
      </c>
      <c r="E203">
        <v>9</v>
      </c>
      <c r="F203">
        <v>-1.32755905511811</v>
      </c>
      <c r="G203">
        <f t="shared" si="15"/>
        <v>1.32755905511811</v>
      </c>
      <c r="H203">
        <v>0</v>
      </c>
      <c r="I203">
        <v>16.86</v>
      </c>
      <c r="J203">
        <v>-16.86</v>
      </c>
      <c r="K203">
        <f t="shared" si="12"/>
        <v>0.12305384933276658</v>
      </c>
      <c r="L203">
        <f t="shared" si="13"/>
        <v>-0.20025902501383847</v>
      </c>
      <c r="M203">
        <f t="shared" si="14"/>
        <v>0.95424250943932487</v>
      </c>
    </row>
    <row r="204" spans="1:13" x14ac:dyDescent="0.25">
      <c r="A204" t="s">
        <v>438</v>
      </c>
      <c r="B204" t="s">
        <v>439</v>
      </c>
      <c r="C204">
        <v>2.1</v>
      </c>
      <c r="D204">
        <v>0.62649730920000002</v>
      </c>
      <c r="E204">
        <v>2</v>
      </c>
      <c r="F204">
        <v>-4.7619047619048716E-3</v>
      </c>
      <c r="G204">
        <f t="shared" si="15"/>
        <v>4.7619047619048716E-3</v>
      </c>
      <c r="H204">
        <v>2.09</v>
      </c>
      <c r="I204">
        <v>2.1</v>
      </c>
      <c r="J204">
        <v>-1.0000000000000231E-2</v>
      </c>
      <c r="K204">
        <f t="shared" si="12"/>
        <v>-2.3222192947339093</v>
      </c>
      <c r="L204">
        <f t="shared" si="13"/>
        <v>-0.2030807899565055</v>
      </c>
      <c r="M204">
        <f t="shared" si="14"/>
        <v>0.3010299956639812</v>
      </c>
    </row>
    <row r="205" spans="1:13" x14ac:dyDescent="0.25">
      <c r="A205" t="s">
        <v>440</v>
      </c>
      <c r="B205" t="s">
        <v>441</v>
      </c>
      <c r="C205">
        <v>11.36</v>
      </c>
      <c r="D205">
        <v>0.62417435935999999</v>
      </c>
      <c r="E205">
        <v>3</v>
      </c>
      <c r="F205">
        <v>-8.3626760563380378E-2</v>
      </c>
      <c r="G205">
        <f t="shared" si="15"/>
        <v>8.3626760563380378E-2</v>
      </c>
      <c r="H205">
        <v>11.85</v>
      </c>
      <c r="I205">
        <v>12.8</v>
      </c>
      <c r="J205">
        <v>-0.95000000000000107</v>
      </c>
      <c r="K205">
        <f t="shared" si="12"/>
        <v>-1.0776547260861518</v>
      </c>
      <c r="L205">
        <f t="shared" si="13"/>
        <v>-0.20469407581356081</v>
      </c>
      <c r="M205">
        <f t="shared" si="14"/>
        <v>0.47712125471966244</v>
      </c>
    </row>
    <row r="206" spans="1:13" x14ac:dyDescent="0.25">
      <c r="A206" t="s">
        <v>442</v>
      </c>
      <c r="B206" t="s">
        <v>443</v>
      </c>
      <c r="C206">
        <v>22.88</v>
      </c>
      <c r="D206">
        <v>0.61902764351999995</v>
      </c>
      <c r="E206">
        <v>2</v>
      </c>
      <c r="F206">
        <v>0.92001748251748261</v>
      </c>
      <c r="G206">
        <f t="shared" si="15"/>
        <v>0.92001748251748261</v>
      </c>
      <c r="H206">
        <v>21.05</v>
      </c>
      <c r="I206">
        <v>0</v>
      </c>
      <c r="J206">
        <v>21.05</v>
      </c>
      <c r="K206">
        <f t="shared" si="12"/>
        <v>-3.6203919949299432E-2</v>
      </c>
      <c r="L206">
        <f t="shared" si="13"/>
        <v>-0.20828995653701771</v>
      </c>
      <c r="M206">
        <f t="shared" si="14"/>
        <v>0.3010299956639812</v>
      </c>
    </row>
    <row r="207" spans="1:13" x14ac:dyDescent="0.25">
      <c r="A207" t="s">
        <v>444</v>
      </c>
      <c r="B207" t="s">
        <v>445</v>
      </c>
      <c r="C207">
        <v>8.0400000000000009</v>
      </c>
      <c r="D207">
        <v>0.58409520544979199</v>
      </c>
      <c r="E207">
        <v>1</v>
      </c>
      <c r="F207">
        <v>-1.9900497512437828E-2</v>
      </c>
      <c r="G207">
        <f t="shared" si="15"/>
        <v>1.9900497512437828E-2</v>
      </c>
      <c r="H207">
        <v>7.72</v>
      </c>
      <c r="I207">
        <v>7.88</v>
      </c>
      <c r="J207">
        <v>-0.16000000000000014</v>
      </c>
      <c r="K207">
        <f t="shared" si="12"/>
        <v>-1.7011360660925261</v>
      </c>
      <c r="L207">
        <f t="shared" si="13"/>
        <v>-0.23351635865543446</v>
      </c>
      <c r="M207">
        <f t="shared" si="14"/>
        <v>0</v>
      </c>
    </row>
    <row r="208" spans="1:13" x14ac:dyDescent="0.25">
      <c r="A208" t="s">
        <v>446</v>
      </c>
      <c r="B208" t="s">
        <v>447</v>
      </c>
      <c r="C208">
        <v>40</v>
      </c>
      <c r="D208">
        <v>0.58407610825608203</v>
      </c>
      <c r="E208">
        <v>4</v>
      </c>
      <c r="F208">
        <v>-6.5750000000000058E-2</v>
      </c>
      <c r="G208">
        <f t="shared" si="15"/>
        <v>6.5750000000000058E-2</v>
      </c>
      <c r="H208">
        <v>39.1</v>
      </c>
      <c r="I208">
        <v>41.730000000000004</v>
      </c>
      <c r="J208">
        <v>-2.6300000000000026</v>
      </c>
      <c r="K208">
        <f t="shared" si="12"/>
        <v>-1.182104242838204</v>
      </c>
      <c r="L208">
        <f t="shared" si="13"/>
        <v>-0.23353055829507893</v>
      </c>
      <c r="M208">
        <f t="shared" si="14"/>
        <v>0.6020599913279624</v>
      </c>
    </row>
    <row r="209" spans="1:13" x14ac:dyDescent="0.25">
      <c r="A209" t="s">
        <v>448</v>
      </c>
      <c r="B209" t="s">
        <v>449</v>
      </c>
      <c r="C209">
        <v>5.14</v>
      </c>
      <c r="D209">
        <v>0.56288963428000005</v>
      </c>
      <c r="E209">
        <v>3</v>
      </c>
      <c r="F209">
        <v>-9.7276264591439343E-3</v>
      </c>
      <c r="G209">
        <f t="shared" si="15"/>
        <v>9.7276264591439343E-3</v>
      </c>
      <c r="H209">
        <v>5.2</v>
      </c>
      <c r="I209">
        <v>5.25</v>
      </c>
      <c r="J209">
        <v>-4.9999999999999822E-2</v>
      </c>
      <c r="K209">
        <f t="shared" si="12"/>
        <v>-2.0119931146592585</v>
      </c>
      <c r="L209">
        <f t="shared" si="13"/>
        <v>-0.24957674888189621</v>
      </c>
      <c r="M209">
        <f t="shared" si="14"/>
        <v>0.47712125471966244</v>
      </c>
    </row>
    <row r="210" spans="1:13" x14ac:dyDescent="0.25">
      <c r="A210" t="s">
        <v>450</v>
      </c>
      <c r="B210" t="s">
        <v>451</v>
      </c>
      <c r="C210">
        <v>7.33</v>
      </c>
      <c r="D210">
        <v>0.56275240845999996</v>
      </c>
      <c r="E210">
        <v>3</v>
      </c>
      <c r="F210">
        <v>-1.2824010914051842</v>
      </c>
      <c r="G210">
        <f t="shared" si="15"/>
        <v>1.2824010914051842</v>
      </c>
      <c r="H210">
        <v>0</v>
      </c>
      <c r="I210">
        <v>9.4</v>
      </c>
      <c r="J210">
        <v>-9.4</v>
      </c>
      <c r="K210">
        <f t="shared" si="12"/>
        <v>0.10802387895857073</v>
      </c>
      <c r="L210">
        <f t="shared" si="13"/>
        <v>-0.24968263763592827</v>
      </c>
      <c r="M210">
        <f t="shared" si="14"/>
        <v>0.47712125471966244</v>
      </c>
    </row>
    <row r="211" spans="1:13" x14ac:dyDescent="0.25">
      <c r="A211" t="s">
        <v>452</v>
      </c>
      <c r="B211" t="s">
        <v>453</v>
      </c>
      <c r="C211">
        <v>1.7</v>
      </c>
      <c r="D211">
        <v>0.56178942220000005</v>
      </c>
      <c r="E211">
        <v>9</v>
      </c>
      <c r="F211">
        <v>-4.7058823529411806E-2</v>
      </c>
      <c r="G211">
        <f t="shared" si="15"/>
        <v>4.7058823529411806E-2</v>
      </c>
      <c r="H211">
        <v>1.81</v>
      </c>
      <c r="I211">
        <v>1.8900000000000001</v>
      </c>
      <c r="J211">
        <v>-8.0000000000000071E-2</v>
      </c>
      <c r="K211">
        <f t="shared" si="12"/>
        <v>-1.3273589343863299</v>
      </c>
      <c r="L211">
        <f t="shared" si="13"/>
        <v>-0.25042644228541777</v>
      </c>
      <c r="M211">
        <f t="shared" si="14"/>
        <v>0.95424250943932487</v>
      </c>
    </row>
    <row r="212" spans="1:13" x14ac:dyDescent="0.25">
      <c r="A212" t="s">
        <v>454</v>
      </c>
      <c r="B212" t="s">
        <v>455</v>
      </c>
      <c r="C212">
        <v>3.79</v>
      </c>
      <c r="D212">
        <v>0.55304516073999999</v>
      </c>
      <c r="E212">
        <v>5</v>
      </c>
      <c r="F212">
        <v>1</v>
      </c>
      <c r="G212">
        <f t="shared" si="15"/>
        <v>1</v>
      </c>
      <c r="H212">
        <v>3.79</v>
      </c>
      <c r="I212">
        <v>0</v>
      </c>
      <c r="J212">
        <v>3.79</v>
      </c>
      <c r="K212">
        <f t="shared" si="12"/>
        <v>0</v>
      </c>
      <c r="L212">
        <f t="shared" si="13"/>
        <v>-0.25723940348847701</v>
      </c>
      <c r="M212">
        <f t="shared" si="14"/>
        <v>0.69897000433601886</v>
      </c>
    </row>
    <row r="213" spans="1:13" x14ac:dyDescent="0.25">
      <c r="A213" t="s">
        <v>456</v>
      </c>
      <c r="B213" t="s">
        <v>457</v>
      </c>
      <c r="C213">
        <v>25.5</v>
      </c>
      <c r="D213">
        <v>0.54327242549999999</v>
      </c>
      <c r="E213">
        <v>8</v>
      </c>
      <c r="F213">
        <v>0.94196078431372543</v>
      </c>
      <c r="G213">
        <f t="shared" si="15"/>
        <v>0.94196078431372543</v>
      </c>
      <c r="H213">
        <v>24.02</v>
      </c>
      <c r="I213">
        <v>0</v>
      </c>
      <c r="J213">
        <v>24.02</v>
      </c>
      <c r="K213">
        <f t="shared" si="12"/>
        <v>-2.5967177367067953E-2</v>
      </c>
      <c r="L213">
        <f t="shared" si="13"/>
        <v>-0.26498233758932532</v>
      </c>
      <c r="M213">
        <f t="shared" si="14"/>
        <v>0.90308998699194354</v>
      </c>
    </row>
    <row r="214" spans="1:13" x14ac:dyDescent="0.25">
      <c r="A214" t="s">
        <v>458</v>
      </c>
      <c r="B214" t="s">
        <v>459</v>
      </c>
      <c r="C214">
        <v>7.42</v>
      </c>
      <c r="D214">
        <v>0.53661792450000001</v>
      </c>
      <c r="E214">
        <v>3</v>
      </c>
      <c r="F214">
        <v>-9.4339622641509812E-3</v>
      </c>
      <c r="G214">
        <f t="shared" si="15"/>
        <v>9.4339622641509812E-3</v>
      </c>
      <c r="H214">
        <v>7.21</v>
      </c>
      <c r="I214">
        <v>7.28</v>
      </c>
      <c r="J214">
        <v>-7.0000000000000284E-2</v>
      </c>
      <c r="K214">
        <f t="shared" si="12"/>
        <v>-2.0253058652647686</v>
      </c>
      <c r="L214">
        <f t="shared" si="13"/>
        <v>-0.27033482480342474</v>
      </c>
      <c r="M214">
        <f t="shared" si="14"/>
        <v>0.47712125471966244</v>
      </c>
    </row>
    <row r="215" spans="1:13" x14ac:dyDescent="0.25">
      <c r="A215" t="s">
        <v>460</v>
      </c>
      <c r="B215" t="s">
        <v>461</v>
      </c>
      <c r="C215">
        <v>67.290000000000006</v>
      </c>
      <c r="D215">
        <v>0.53647066892999995</v>
      </c>
      <c r="E215">
        <v>3</v>
      </c>
      <c r="F215">
        <v>0.93624609897458755</v>
      </c>
      <c r="G215">
        <f t="shared" si="15"/>
        <v>0.93624609897458755</v>
      </c>
      <c r="H215">
        <v>63</v>
      </c>
      <c r="I215">
        <v>0</v>
      </c>
      <c r="J215">
        <v>63</v>
      </c>
      <c r="K215">
        <f t="shared" si="12"/>
        <v>-2.8609978849048496E-2</v>
      </c>
      <c r="L215">
        <f t="shared" si="13"/>
        <v>-0.2704540177242582</v>
      </c>
      <c r="M215">
        <f t="shared" si="14"/>
        <v>0.47712125471966244</v>
      </c>
    </row>
    <row r="216" spans="1:13" x14ac:dyDescent="0.25">
      <c r="A216" t="s">
        <v>462</v>
      </c>
      <c r="B216" t="s">
        <v>463</v>
      </c>
      <c r="C216">
        <v>5.96</v>
      </c>
      <c r="D216">
        <v>0.52638099563999996</v>
      </c>
      <c r="E216">
        <v>6</v>
      </c>
      <c r="F216">
        <v>0.98993288590604034</v>
      </c>
      <c r="G216">
        <f t="shared" si="15"/>
        <v>0.98993288590604034</v>
      </c>
      <c r="H216">
        <v>5.9</v>
      </c>
      <c r="I216">
        <v>0</v>
      </c>
      <c r="J216">
        <v>5.9</v>
      </c>
      <c r="K216">
        <f t="shared" si="12"/>
        <v>-4.3942480980922079E-3</v>
      </c>
      <c r="L216">
        <f t="shared" si="13"/>
        <v>-0.27869979879696855</v>
      </c>
      <c r="M216">
        <f t="shared" si="14"/>
        <v>0.77815125038364363</v>
      </c>
    </row>
    <row r="217" spans="1:13" x14ac:dyDescent="0.25">
      <c r="A217" t="s">
        <v>464</v>
      </c>
      <c r="B217" t="s">
        <v>465</v>
      </c>
      <c r="C217">
        <v>2.42</v>
      </c>
      <c r="D217">
        <v>0.51380572672000002</v>
      </c>
      <c r="E217">
        <v>1</v>
      </c>
      <c r="F217">
        <v>-0.17768595041322321</v>
      </c>
      <c r="G217">
        <f t="shared" si="15"/>
        <v>0.17768595041322321</v>
      </c>
      <c r="H217">
        <v>2</v>
      </c>
      <c r="I217">
        <v>2.4300000000000002</v>
      </c>
      <c r="J217">
        <v>-0.43000000000000016</v>
      </c>
      <c r="K217">
        <f t="shared" si="12"/>
        <v>-0.75034691040084456</v>
      </c>
      <c r="L217">
        <f t="shared" si="13"/>
        <v>-0.28920105953048381</v>
      </c>
      <c r="M217">
        <f t="shared" si="14"/>
        <v>0</v>
      </c>
    </row>
    <row r="218" spans="1:13" x14ac:dyDescent="0.25">
      <c r="A218" t="s">
        <v>466</v>
      </c>
      <c r="B218" t="s">
        <v>467</v>
      </c>
      <c r="C218">
        <v>4.1499999999999995</v>
      </c>
      <c r="D218">
        <v>0.51034087989999999</v>
      </c>
      <c r="E218">
        <v>8</v>
      </c>
      <c r="F218">
        <v>-2.4096385542170303E-3</v>
      </c>
      <c r="G218">
        <f t="shared" si="15"/>
        <v>2.4096385542170303E-3</v>
      </c>
      <c r="H218">
        <v>4.1399999999999997</v>
      </c>
      <c r="I218">
        <v>4.1500000000000004</v>
      </c>
      <c r="J218">
        <v>-1.0000000000000675E-2</v>
      </c>
      <c r="K218">
        <f t="shared" si="12"/>
        <v>-2.6180480967120632</v>
      </c>
      <c r="L218">
        <f t="shared" si="13"/>
        <v>-0.29213964192859604</v>
      </c>
      <c r="M218">
        <f t="shared" si="14"/>
        <v>0.90308998699194354</v>
      </c>
    </row>
    <row r="219" spans="1:13" x14ac:dyDescent="0.25">
      <c r="A219" t="s">
        <v>468</v>
      </c>
      <c r="B219" t="s">
        <v>469</v>
      </c>
      <c r="C219">
        <v>3.17</v>
      </c>
      <c r="D219">
        <v>0.45818829397999999</v>
      </c>
      <c r="E219">
        <v>6</v>
      </c>
      <c r="F219">
        <v>-2.2082018927444887E-2</v>
      </c>
      <c r="G219">
        <f t="shared" si="15"/>
        <v>2.2082018927444887E-2</v>
      </c>
      <c r="H219">
        <v>3.15</v>
      </c>
      <c r="I219">
        <v>3.22</v>
      </c>
      <c r="J219">
        <v>-7.0000000000000284E-2</v>
      </c>
      <c r="K219">
        <f t="shared" si="12"/>
        <v>-1.655961222203493</v>
      </c>
      <c r="L219">
        <f t="shared" si="13"/>
        <v>-0.33895601057401759</v>
      </c>
      <c r="M219">
        <f t="shared" si="14"/>
        <v>0.77815125038364363</v>
      </c>
    </row>
    <row r="220" spans="1:13" x14ac:dyDescent="0.25">
      <c r="A220" t="s">
        <v>470</v>
      </c>
      <c r="B220" t="s">
        <v>471</v>
      </c>
      <c r="C220">
        <v>4.97</v>
      </c>
      <c r="D220">
        <v>0.45363020451000002</v>
      </c>
      <c r="E220">
        <v>5</v>
      </c>
      <c r="F220">
        <v>1</v>
      </c>
      <c r="G220">
        <f t="shared" si="15"/>
        <v>1</v>
      </c>
      <c r="H220">
        <v>4.97</v>
      </c>
      <c r="I220">
        <v>0</v>
      </c>
      <c r="J220">
        <v>4.97</v>
      </c>
      <c r="K220">
        <f t="shared" si="12"/>
        <v>0</v>
      </c>
      <c r="L220">
        <f t="shared" si="13"/>
        <v>-0.34329803609200371</v>
      </c>
      <c r="M220">
        <f t="shared" si="14"/>
        <v>0.69897000433601886</v>
      </c>
    </row>
    <row r="221" spans="1:13" x14ac:dyDescent="0.25">
      <c r="A221" t="s">
        <v>472</v>
      </c>
      <c r="B221" t="s">
        <v>473</v>
      </c>
      <c r="C221">
        <v>6.66</v>
      </c>
      <c r="D221">
        <v>0.44478614195999999</v>
      </c>
      <c r="E221">
        <v>1</v>
      </c>
      <c r="F221">
        <v>-1.8018018018018035E-2</v>
      </c>
      <c r="G221">
        <f t="shared" si="15"/>
        <v>1.8018018018018035E-2</v>
      </c>
      <c r="H221">
        <v>6.63</v>
      </c>
      <c r="I221">
        <v>6.75</v>
      </c>
      <c r="J221">
        <v>-0.12000000000000011</v>
      </c>
      <c r="K221">
        <f t="shared" si="12"/>
        <v>-1.7442929831226759</v>
      </c>
      <c r="L221">
        <f t="shared" si="13"/>
        <v>-0.35184875237037544</v>
      </c>
      <c r="M221">
        <f t="shared" si="14"/>
        <v>0</v>
      </c>
    </row>
    <row r="222" spans="1:13" x14ac:dyDescent="0.25">
      <c r="A222" t="s">
        <v>474</v>
      </c>
      <c r="B222" t="s">
        <v>475</v>
      </c>
      <c r="C222">
        <v>12.92</v>
      </c>
      <c r="D222">
        <v>0.44396276573249399</v>
      </c>
      <c r="E222">
        <v>3</v>
      </c>
      <c r="F222">
        <v>-2.4767801857585162E-2</v>
      </c>
      <c r="G222">
        <f t="shared" si="15"/>
        <v>2.4767801857585162E-2</v>
      </c>
      <c r="H222">
        <v>12.77</v>
      </c>
      <c r="I222">
        <v>13.09</v>
      </c>
      <c r="J222">
        <v>-0.32000000000000028</v>
      </c>
      <c r="K222">
        <f t="shared" si="12"/>
        <v>-1.606112535339159</v>
      </c>
      <c r="L222">
        <f t="shared" si="13"/>
        <v>-0.35265345176600194</v>
      </c>
      <c r="M222">
        <f t="shared" si="14"/>
        <v>0.47712125471966244</v>
      </c>
    </row>
    <row r="223" spans="1:13" x14ac:dyDescent="0.25">
      <c r="A223" t="s">
        <v>476</v>
      </c>
      <c r="B223" t="s">
        <v>477</v>
      </c>
      <c r="C223">
        <v>5.97</v>
      </c>
      <c r="D223">
        <v>0.44249045985000002</v>
      </c>
      <c r="E223">
        <v>3</v>
      </c>
      <c r="F223">
        <v>-6.700167504187611E-2</v>
      </c>
      <c r="G223">
        <f t="shared" si="15"/>
        <v>6.700167504187611E-2</v>
      </c>
      <c r="H223">
        <v>5.8</v>
      </c>
      <c r="I223">
        <v>6.2</v>
      </c>
      <c r="J223">
        <v>-0.40000000000000036</v>
      </c>
      <c r="K223">
        <f t="shared" si="12"/>
        <v>-1.1739143398014062</v>
      </c>
      <c r="L223">
        <f t="shared" si="13"/>
        <v>-0.35409608830890271</v>
      </c>
      <c r="M223">
        <f t="shared" si="14"/>
        <v>0.47712125471966244</v>
      </c>
    </row>
    <row r="224" spans="1:13" x14ac:dyDescent="0.25">
      <c r="A224" t="s">
        <v>478</v>
      </c>
      <c r="B224" t="s">
        <v>479</v>
      </c>
      <c r="C224">
        <v>1.44</v>
      </c>
      <c r="D224">
        <v>0.43166217023999998</v>
      </c>
      <c r="E224">
        <v>7</v>
      </c>
      <c r="F224">
        <v>-1.3888888888888902E-2</v>
      </c>
      <c r="G224">
        <f t="shared" si="15"/>
        <v>1.3888888888888902E-2</v>
      </c>
      <c r="H224">
        <v>1.42</v>
      </c>
      <c r="I224">
        <v>1.44</v>
      </c>
      <c r="J224">
        <v>-2.0000000000000018E-2</v>
      </c>
      <c r="K224">
        <f t="shared" si="12"/>
        <v>-1.8573324964312681</v>
      </c>
      <c r="L224">
        <f t="shared" si="13"/>
        <v>-0.36485601012507946</v>
      </c>
      <c r="M224">
        <f t="shared" si="14"/>
        <v>0.84509804001425681</v>
      </c>
    </row>
    <row r="225" spans="1:13" x14ac:dyDescent="0.25">
      <c r="A225" t="s">
        <v>480</v>
      </c>
      <c r="B225" t="s">
        <v>481</v>
      </c>
      <c r="C225">
        <v>2.31</v>
      </c>
      <c r="D225">
        <v>0.41400570057000002</v>
      </c>
      <c r="E225">
        <v>1</v>
      </c>
      <c r="F225">
        <v>-3.0303030303030234E-2</v>
      </c>
      <c r="G225">
        <f t="shared" si="15"/>
        <v>3.0303030303030234E-2</v>
      </c>
      <c r="H225">
        <v>2.35</v>
      </c>
      <c r="I225">
        <v>2.42</v>
      </c>
      <c r="J225">
        <v>-6.999999999999984E-2</v>
      </c>
      <c r="K225">
        <f t="shared" si="12"/>
        <v>-1.5185139398778884</v>
      </c>
      <c r="L225">
        <f t="shared" si="13"/>
        <v>-0.38299367890555003</v>
      </c>
      <c r="M225">
        <f t="shared" si="14"/>
        <v>0</v>
      </c>
    </row>
    <row r="226" spans="1:13" x14ac:dyDescent="0.25">
      <c r="A226" t="s">
        <v>482</v>
      </c>
      <c r="B226" t="s">
        <v>483</v>
      </c>
      <c r="C226">
        <v>1.8</v>
      </c>
      <c r="D226">
        <v>0.41137426559792001</v>
      </c>
      <c r="E226">
        <v>1</v>
      </c>
      <c r="F226">
        <v>-5.5555555555555601E-3</v>
      </c>
      <c r="G226">
        <f t="shared" si="15"/>
        <v>5.5555555555555601E-3</v>
      </c>
      <c r="H226">
        <v>1.85</v>
      </c>
      <c r="I226">
        <v>1.86</v>
      </c>
      <c r="J226">
        <v>-1.0000000000000009E-2</v>
      </c>
      <c r="K226">
        <f t="shared" si="12"/>
        <v>-2.2552725051033056</v>
      </c>
      <c r="L226">
        <f t="shared" si="13"/>
        <v>-0.38576288001706083</v>
      </c>
      <c r="M226">
        <f t="shared" si="14"/>
        <v>0</v>
      </c>
    </row>
    <row r="227" spans="1:13" x14ac:dyDescent="0.25">
      <c r="A227" t="s">
        <v>484</v>
      </c>
      <c r="B227" t="s">
        <v>485</v>
      </c>
      <c r="C227">
        <v>2.42</v>
      </c>
      <c r="D227">
        <v>0.41085412544</v>
      </c>
      <c r="E227">
        <v>3</v>
      </c>
      <c r="F227">
        <v>-8.2644628099173625E-2</v>
      </c>
      <c r="G227">
        <f t="shared" si="15"/>
        <v>8.2644628099173625E-2</v>
      </c>
      <c r="H227">
        <v>2.36</v>
      </c>
      <c r="I227">
        <v>2.56</v>
      </c>
      <c r="J227">
        <v>-0.20000000000000018</v>
      </c>
      <c r="K227">
        <f t="shared" si="12"/>
        <v>-1.0827853703164496</v>
      </c>
      <c r="L227">
        <f t="shared" si="13"/>
        <v>-0.386312347860779</v>
      </c>
      <c r="M227">
        <f t="shared" si="14"/>
        <v>0.47712125471966244</v>
      </c>
    </row>
    <row r="228" spans="1:13" x14ac:dyDescent="0.25">
      <c r="A228" t="s">
        <v>486</v>
      </c>
      <c r="B228" t="s">
        <v>487</v>
      </c>
      <c r="C228">
        <v>3.74</v>
      </c>
      <c r="D228">
        <v>0.40832968440983702</v>
      </c>
      <c r="E228">
        <v>8</v>
      </c>
      <c r="F228">
        <v>-2.6737967914440305E-3</v>
      </c>
      <c r="G228">
        <f t="shared" si="15"/>
        <v>2.6737967914440305E-3</v>
      </c>
      <c r="H228">
        <v>5.01</v>
      </c>
      <c r="I228">
        <v>5.0200000000000005</v>
      </c>
      <c r="J228">
        <v>-1.0000000000000675E-2</v>
      </c>
      <c r="K228">
        <f t="shared" si="12"/>
        <v>-2.572871602200451</v>
      </c>
      <c r="L228">
        <f t="shared" si="13"/>
        <v>-0.38898904695238451</v>
      </c>
      <c r="M228">
        <f t="shared" si="14"/>
        <v>0.90308998699194354</v>
      </c>
    </row>
    <row r="229" spans="1:13" x14ac:dyDescent="0.25">
      <c r="A229" t="s">
        <v>488</v>
      </c>
      <c r="B229" t="s">
        <v>489</v>
      </c>
      <c r="C229">
        <v>3.69</v>
      </c>
      <c r="D229">
        <v>0.39863184758999998</v>
      </c>
      <c r="E229">
        <v>7</v>
      </c>
      <c r="F229">
        <v>-0.35230352303523033</v>
      </c>
      <c r="G229">
        <f t="shared" si="15"/>
        <v>0.35230352303523033</v>
      </c>
      <c r="H229">
        <v>2.7</v>
      </c>
      <c r="I229">
        <v>4</v>
      </c>
      <c r="J229">
        <v>-1.2999999999999998</v>
      </c>
      <c r="K229">
        <f t="shared" si="12"/>
        <v>-0.45308301385222366</v>
      </c>
      <c r="L229">
        <f t="shared" si="13"/>
        <v>-0.39942800749182789</v>
      </c>
      <c r="M229">
        <f t="shared" si="14"/>
        <v>0.84509804001425681</v>
      </c>
    </row>
    <row r="230" spans="1:13" x14ac:dyDescent="0.25">
      <c r="A230" t="s">
        <v>490</v>
      </c>
      <c r="B230" t="s">
        <v>491</v>
      </c>
      <c r="C230">
        <v>3.23</v>
      </c>
      <c r="D230">
        <v>0.39808868607664</v>
      </c>
      <c r="E230">
        <v>2</v>
      </c>
      <c r="F230">
        <v>-1.1455108359133128</v>
      </c>
      <c r="G230">
        <f t="shared" si="15"/>
        <v>1.1455108359133128</v>
      </c>
      <c r="H230">
        <v>0</v>
      </c>
      <c r="I230">
        <v>3.7</v>
      </c>
      <c r="J230">
        <v>-3.7</v>
      </c>
      <c r="K230">
        <f t="shared" si="12"/>
        <v>5.8999201735892154E-2</v>
      </c>
      <c r="L230">
        <f t="shared" si="13"/>
        <v>-0.40002016515467786</v>
      </c>
      <c r="M230">
        <f t="shared" si="14"/>
        <v>0.3010299956639812</v>
      </c>
    </row>
    <row r="231" spans="1:13" x14ac:dyDescent="0.25">
      <c r="A231" t="s">
        <v>492</v>
      </c>
      <c r="B231" t="s">
        <v>493</v>
      </c>
      <c r="C231">
        <v>2.0099999999999998</v>
      </c>
      <c r="D231">
        <v>0.39737599499999998</v>
      </c>
      <c r="E231">
        <v>5</v>
      </c>
      <c r="F231">
        <v>-0.17910447761194037</v>
      </c>
      <c r="G231">
        <f t="shared" si="15"/>
        <v>0.17910447761194037</v>
      </c>
      <c r="H231">
        <v>1.95</v>
      </c>
      <c r="I231">
        <v>2.31</v>
      </c>
      <c r="J231">
        <v>-0.3600000000000001</v>
      </c>
      <c r="K231">
        <f t="shared" si="12"/>
        <v>-0.74689355665320145</v>
      </c>
      <c r="L231">
        <f t="shared" si="13"/>
        <v>-0.40079837163465798</v>
      </c>
      <c r="M231">
        <f t="shared" si="14"/>
        <v>0.69897000433601886</v>
      </c>
    </row>
    <row r="232" spans="1:13" x14ac:dyDescent="0.25">
      <c r="A232" t="s">
        <v>494</v>
      </c>
      <c r="B232" t="s">
        <v>495</v>
      </c>
      <c r="C232">
        <v>10.74</v>
      </c>
      <c r="D232">
        <v>0.38289539160000002</v>
      </c>
      <c r="E232">
        <v>2</v>
      </c>
      <c r="F232">
        <v>-0.1061452513966481</v>
      </c>
      <c r="G232">
        <f t="shared" si="15"/>
        <v>0.1061452513966481</v>
      </c>
      <c r="H232">
        <v>9.86</v>
      </c>
      <c r="I232">
        <v>11</v>
      </c>
      <c r="J232">
        <v>-1.1400000000000006</v>
      </c>
      <c r="K232">
        <f t="shared" si="12"/>
        <v>-0.97409943002706401</v>
      </c>
      <c r="L232">
        <f t="shared" si="13"/>
        <v>-0.41691986064300041</v>
      </c>
      <c r="M232">
        <f t="shared" si="14"/>
        <v>0.3010299956639812</v>
      </c>
    </row>
    <row r="233" spans="1:13" x14ac:dyDescent="0.25">
      <c r="A233" t="s">
        <v>496</v>
      </c>
      <c r="B233" t="s">
        <v>497</v>
      </c>
      <c r="C233">
        <v>13.57</v>
      </c>
      <c r="D233">
        <v>0.36592465755999998</v>
      </c>
      <c r="E233">
        <v>5</v>
      </c>
      <c r="F233">
        <v>-0.32424465733235081</v>
      </c>
      <c r="G233">
        <f t="shared" si="15"/>
        <v>0.32424465733235081</v>
      </c>
      <c r="H233">
        <v>13.1</v>
      </c>
      <c r="I233">
        <v>17.5</v>
      </c>
      <c r="J233">
        <v>-4.4000000000000004</v>
      </c>
      <c r="K233">
        <f t="shared" si="12"/>
        <v>-0.48912717117354959</v>
      </c>
      <c r="L233">
        <f t="shared" si="13"/>
        <v>-0.43660832491776486</v>
      </c>
      <c r="M233">
        <f t="shared" si="14"/>
        <v>0.69897000433601886</v>
      </c>
    </row>
    <row r="234" spans="1:13" x14ac:dyDescent="0.25">
      <c r="A234" t="s">
        <v>498</v>
      </c>
      <c r="B234" t="s">
        <v>499</v>
      </c>
      <c r="C234">
        <v>6.58</v>
      </c>
      <c r="D234">
        <v>0.36350827779981398</v>
      </c>
      <c r="E234">
        <v>3</v>
      </c>
      <c r="F234">
        <v>-2.4316109422492422E-2</v>
      </c>
      <c r="G234">
        <f t="shared" si="15"/>
        <v>2.4316109422492422E-2</v>
      </c>
      <c r="H234">
        <v>6.92</v>
      </c>
      <c r="I234">
        <v>7.08</v>
      </c>
      <c r="J234">
        <v>-0.16000000000000014</v>
      </c>
      <c r="K234">
        <f t="shared" si="12"/>
        <v>-1.6141059109580302</v>
      </c>
      <c r="L234">
        <f t="shared" si="13"/>
        <v>-0.43948569495116468</v>
      </c>
      <c r="M234">
        <f t="shared" si="14"/>
        <v>0.47712125471966244</v>
      </c>
    </row>
    <row r="235" spans="1:13" x14ac:dyDescent="0.25">
      <c r="A235" t="s">
        <v>500</v>
      </c>
      <c r="B235" t="s">
        <v>501</v>
      </c>
      <c r="C235">
        <v>3.25</v>
      </c>
      <c r="D235">
        <v>0.36074338299999997</v>
      </c>
      <c r="E235">
        <v>4</v>
      </c>
      <c r="F235">
        <v>0.99076923076923085</v>
      </c>
      <c r="G235">
        <f t="shared" si="15"/>
        <v>0.99076923076923085</v>
      </c>
      <c r="H235">
        <v>3.22</v>
      </c>
      <c r="I235">
        <v>0</v>
      </c>
      <c r="J235">
        <v>3.22</v>
      </c>
      <c r="K235">
        <f t="shared" si="12"/>
        <v>-4.0274892830434398E-3</v>
      </c>
      <c r="L235">
        <f t="shared" si="13"/>
        <v>-0.44280162628559094</v>
      </c>
      <c r="M235">
        <f t="shared" si="14"/>
        <v>0.6020599913279624</v>
      </c>
    </row>
    <row r="236" spans="1:13" x14ac:dyDescent="0.25">
      <c r="A236" t="s">
        <v>502</v>
      </c>
      <c r="B236" t="s">
        <v>503</v>
      </c>
      <c r="C236">
        <v>11.48</v>
      </c>
      <c r="D236">
        <v>0.35506593023999999</v>
      </c>
      <c r="E236">
        <v>7</v>
      </c>
      <c r="F236">
        <v>-0.30052264808362378</v>
      </c>
      <c r="G236">
        <f t="shared" si="15"/>
        <v>0.30052264808362378</v>
      </c>
      <c r="H236">
        <v>10.5</v>
      </c>
      <c r="I236">
        <v>13.950000000000001</v>
      </c>
      <c r="J236">
        <v>-3.4500000000000011</v>
      </c>
      <c r="K236">
        <f t="shared" si="12"/>
        <v>-0.52212279298868047</v>
      </c>
      <c r="L236">
        <f t="shared" si="13"/>
        <v>-0.44969099770295407</v>
      </c>
      <c r="M236">
        <f t="shared" si="14"/>
        <v>0.84509804001425681</v>
      </c>
    </row>
    <row r="237" spans="1:13" x14ac:dyDescent="0.25">
      <c r="A237" t="s">
        <v>504</v>
      </c>
      <c r="B237" t="s">
        <v>505</v>
      </c>
      <c r="C237">
        <v>2.1799999999999997</v>
      </c>
      <c r="D237">
        <v>0.35321771114</v>
      </c>
      <c r="E237">
        <v>3</v>
      </c>
      <c r="F237">
        <v>-9.1743119266055138E-3</v>
      </c>
      <c r="G237">
        <f t="shared" si="15"/>
        <v>9.1743119266055138E-3</v>
      </c>
      <c r="H237">
        <v>2.2400000000000002</v>
      </c>
      <c r="I237">
        <v>2.2600000000000002</v>
      </c>
      <c r="J237">
        <v>-2.0000000000000018E-2</v>
      </c>
      <c r="K237">
        <f t="shared" si="12"/>
        <v>-2.0374264979406234</v>
      </c>
      <c r="L237">
        <f t="shared" si="13"/>
        <v>-0.45195752803466283</v>
      </c>
      <c r="M237">
        <f t="shared" si="14"/>
        <v>0.47712125471966244</v>
      </c>
    </row>
    <row r="238" spans="1:13" x14ac:dyDescent="0.25">
      <c r="A238" t="s">
        <v>506</v>
      </c>
      <c r="B238" t="s">
        <v>507</v>
      </c>
      <c r="C238">
        <v>2.5</v>
      </c>
      <c r="D238">
        <v>0.34666666750000003</v>
      </c>
      <c r="E238">
        <v>3</v>
      </c>
      <c r="F238">
        <v>0.99199999999999999</v>
      </c>
      <c r="G238">
        <f t="shared" si="15"/>
        <v>0.99199999999999999</v>
      </c>
      <c r="H238">
        <v>2.48</v>
      </c>
      <c r="I238">
        <v>0</v>
      </c>
      <c r="J238">
        <v>2.48</v>
      </c>
      <c r="K238">
        <f t="shared" si="12"/>
        <v>-3.4883278458213473E-3</v>
      </c>
      <c r="L238">
        <f t="shared" si="13"/>
        <v>-0.46008791437690494</v>
      </c>
      <c r="M238">
        <f t="shared" si="14"/>
        <v>0.47712125471966244</v>
      </c>
    </row>
    <row r="239" spans="1:13" x14ac:dyDescent="0.25">
      <c r="A239" t="s">
        <v>508</v>
      </c>
      <c r="B239" t="s">
        <v>509</v>
      </c>
      <c r="C239">
        <v>18.5</v>
      </c>
      <c r="D239">
        <v>0.34453016199999997</v>
      </c>
      <c r="E239">
        <v>7</v>
      </c>
      <c r="F239">
        <v>-1</v>
      </c>
      <c r="G239">
        <f t="shared" si="15"/>
        <v>1</v>
      </c>
      <c r="H239">
        <v>0</v>
      </c>
      <c r="I239">
        <v>18.5</v>
      </c>
      <c r="J239">
        <v>-18.5</v>
      </c>
      <c r="K239">
        <f t="shared" si="12"/>
        <v>0</v>
      </c>
      <c r="L239">
        <f t="shared" si="13"/>
        <v>-0.46277275164674703</v>
      </c>
      <c r="M239">
        <f t="shared" si="14"/>
        <v>0.84509804001425681</v>
      </c>
    </row>
    <row r="240" spans="1:13" x14ac:dyDescent="0.25">
      <c r="A240" t="s">
        <v>510</v>
      </c>
      <c r="B240" t="s">
        <v>511</v>
      </c>
      <c r="C240">
        <v>2.1800000000000002</v>
      </c>
      <c r="D240">
        <v>0.34232542616</v>
      </c>
      <c r="E240">
        <v>4</v>
      </c>
      <c r="F240">
        <v>-0.83486238532110102</v>
      </c>
      <c r="G240">
        <f t="shared" si="15"/>
        <v>0.83486238532110102</v>
      </c>
      <c r="H240">
        <v>2.17</v>
      </c>
      <c r="I240">
        <v>3.99</v>
      </c>
      <c r="J240">
        <v>-1.8200000000000003</v>
      </c>
      <c r="K240">
        <f t="shared" si="12"/>
        <v>-7.8385105619529979E-2</v>
      </c>
      <c r="L240">
        <f t="shared" si="13"/>
        <v>-0.46556084251889718</v>
      </c>
      <c r="M240">
        <f t="shared" si="14"/>
        <v>0.6020599913279624</v>
      </c>
    </row>
    <row r="241" spans="1:13" x14ac:dyDescent="0.25">
      <c r="A241" t="s">
        <v>512</v>
      </c>
      <c r="B241" t="s">
        <v>513</v>
      </c>
      <c r="C241">
        <v>4.03</v>
      </c>
      <c r="D241">
        <v>0.34218430974000003</v>
      </c>
      <c r="E241">
        <v>6</v>
      </c>
      <c r="F241">
        <v>-4.9627791563275472E-2</v>
      </c>
      <c r="G241">
        <f t="shared" si="15"/>
        <v>4.9627791563275472E-2</v>
      </c>
      <c r="H241">
        <v>4</v>
      </c>
      <c r="I241">
        <v>4.2</v>
      </c>
      <c r="J241">
        <v>-0.20000000000000018</v>
      </c>
      <c r="K241">
        <f t="shared" si="12"/>
        <v>-1.3042750504771279</v>
      </c>
      <c r="L241">
        <f t="shared" si="13"/>
        <v>-0.46573990814840088</v>
      </c>
      <c r="M241">
        <f t="shared" si="14"/>
        <v>0.77815125038364363</v>
      </c>
    </row>
    <row r="242" spans="1:13" x14ac:dyDescent="0.25">
      <c r="A242" t="s">
        <v>514</v>
      </c>
      <c r="B242" t="s">
        <v>515</v>
      </c>
      <c r="C242">
        <v>6.5</v>
      </c>
      <c r="D242">
        <v>0.33263100000000001</v>
      </c>
      <c r="E242">
        <v>6</v>
      </c>
      <c r="F242">
        <v>-6.6153846153846244E-2</v>
      </c>
      <c r="G242">
        <f t="shared" si="15"/>
        <v>6.6153846153846244E-2</v>
      </c>
      <c r="H242">
        <v>6.8</v>
      </c>
      <c r="I242">
        <v>7.23</v>
      </c>
      <c r="J242">
        <v>-0.4300000000000006</v>
      </c>
      <c r="K242">
        <f t="shared" si="12"/>
        <v>-1.1794449010632684</v>
      </c>
      <c r="L242">
        <f t="shared" si="13"/>
        <v>-0.47803727856339623</v>
      </c>
      <c r="M242">
        <f t="shared" si="14"/>
        <v>0.77815125038364363</v>
      </c>
    </row>
    <row r="243" spans="1:13" x14ac:dyDescent="0.25">
      <c r="A243" t="s">
        <v>516</v>
      </c>
      <c r="B243" t="s">
        <v>517</v>
      </c>
      <c r="C243">
        <v>1.1000000000000001</v>
      </c>
      <c r="D243">
        <v>0.32290862999999997</v>
      </c>
      <c r="E243">
        <v>1</v>
      </c>
      <c r="F243">
        <v>-9.0909090909090974E-3</v>
      </c>
      <c r="G243">
        <f t="shared" si="15"/>
        <v>9.0909090909090974E-3</v>
      </c>
      <c r="H243">
        <v>1.07</v>
      </c>
      <c r="I243">
        <v>1.08</v>
      </c>
      <c r="J243">
        <v>-1.0000000000000009E-2</v>
      </c>
      <c r="K243">
        <f t="shared" si="12"/>
        <v>-2.0413926851582249</v>
      </c>
      <c r="L243">
        <f t="shared" si="13"/>
        <v>-0.49092034794878853</v>
      </c>
      <c r="M243">
        <f t="shared" si="14"/>
        <v>0</v>
      </c>
    </row>
    <row r="244" spans="1:13" x14ac:dyDescent="0.25">
      <c r="A244" t="s">
        <v>518</v>
      </c>
      <c r="B244" t="s">
        <v>519</v>
      </c>
      <c r="C244">
        <v>2.3199999999999998</v>
      </c>
      <c r="D244">
        <v>0.31938204832</v>
      </c>
      <c r="E244">
        <v>2</v>
      </c>
      <c r="F244">
        <v>0.97413793103448287</v>
      </c>
      <c r="G244">
        <f t="shared" si="15"/>
        <v>0.97413793103448287</v>
      </c>
      <c r="H244">
        <v>2.2600000000000002</v>
      </c>
      <c r="I244">
        <v>0</v>
      </c>
      <c r="J244">
        <v>2.2600000000000002</v>
      </c>
      <c r="K244">
        <f t="shared" si="12"/>
        <v>-1.1379545743498703E-2</v>
      </c>
      <c r="L244">
        <f t="shared" si="13"/>
        <v>-0.49568949813700569</v>
      </c>
      <c r="M244">
        <f t="shared" si="14"/>
        <v>0.3010299956639812</v>
      </c>
    </row>
    <row r="245" spans="1:13" x14ac:dyDescent="0.25">
      <c r="A245" t="s">
        <v>520</v>
      </c>
      <c r="B245" t="s">
        <v>521</v>
      </c>
      <c r="C245">
        <v>4.71</v>
      </c>
      <c r="D245">
        <v>0.30894514950000002</v>
      </c>
      <c r="E245">
        <v>4</v>
      </c>
      <c r="F245">
        <v>-0.16772823779193208</v>
      </c>
      <c r="G245">
        <f t="shared" si="15"/>
        <v>0.16772823779193208</v>
      </c>
      <c r="H245">
        <v>4.8100000000000005</v>
      </c>
      <c r="I245">
        <v>5.6000000000000005</v>
      </c>
      <c r="J245">
        <v>-0.79</v>
      </c>
      <c r="K245">
        <f t="shared" si="12"/>
        <v>-0.77539381583845468</v>
      </c>
      <c r="L245">
        <f t="shared" si="13"/>
        <v>-0.51011861890520793</v>
      </c>
      <c r="M245">
        <f t="shared" si="14"/>
        <v>0.6020599913279624</v>
      </c>
    </row>
    <row r="246" spans="1:13" x14ac:dyDescent="0.25">
      <c r="A246" t="s">
        <v>522</v>
      </c>
      <c r="B246" t="s">
        <v>523</v>
      </c>
      <c r="C246">
        <v>7.37</v>
      </c>
      <c r="D246">
        <v>0.30649561514000001</v>
      </c>
      <c r="E246">
        <v>5</v>
      </c>
      <c r="F246">
        <v>-1.0271370420624153</v>
      </c>
      <c r="G246">
        <f t="shared" si="15"/>
        <v>1.0271370420624153</v>
      </c>
      <c r="H246">
        <v>0</v>
      </c>
      <c r="I246">
        <v>7.57</v>
      </c>
      <c r="J246">
        <v>-7.57</v>
      </c>
      <c r="K246">
        <f t="shared" si="12"/>
        <v>1.1628391641021325E-2</v>
      </c>
      <c r="L246">
        <f t="shared" si="13"/>
        <v>-0.51357573430747117</v>
      </c>
      <c r="M246">
        <f t="shared" si="14"/>
        <v>0.69897000433601886</v>
      </c>
    </row>
    <row r="247" spans="1:13" x14ac:dyDescent="0.25">
      <c r="A247" t="s">
        <v>524</v>
      </c>
      <c r="B247" t="s">
        <v>525</v>
      </c>
      <c r="C247">
        <v>5.37</v>
      </c>
      <c r="D247">
        <v>0.29092601679000002</v>
      </c>
      <c r="E247">
        <v>5</v>
      </c>
      <c r="F247">
        <v>-0.14711359404096819</v>
      </c>
      <c r="G247">
        <f t="shared" si="15"/>
        <v>0.14711359404096819</v>
      </c>
      <c r="H247">
        <v>5.1000000000000005</v>
      </c>
      <c r="I247">
        <v>5.89</v>
      </c>
      <c r="J247">
        <v>-0.78999999999999915</v>
      </c>
      <c r="K247">
        <f t="shared" si="12"/>
        <v>-0.83234719440911464</v>
      </c>
      <c r="L247">
        <f t="shared" si="13"/>
        <v>-0.53621743914104547</v>
      </c>
      <c r="M247">
        <f t="shared" si="14"/>
        <v>0.69897000433601886</v>
      </c>
    </row>
    <row r="248" spans="1:13" x14ac:dyDescent="0.25">
      <c r="A248" t="s">
        <v>526</v>
      </c>
      <c r="B248" t="s">
        <v>527</v>
      </c>
      <c r="C248">
        <v>10.16</v>
      </c>
      <c r="D248">
        <v>0.28721508216000002</v>
      </c>
      <c r="E248">
        <v>3</v>
      </c>
      <c r="F248">
        <v>-0.10236220472440954</v>
      </c>
      <c r="G248">
        <f t="shared" si="15"/>
        <v>0.10236220472440954</v>
      </c>
      <c r="H248">
        <v>10.16</v>
      </c>
      <c r="I248">
        <v>11.200000000000001</v>
      </c>
      <c r="J248">
        <v>-1.0400000000000009</v>
      </c>
      <c r="K248">
        <f t="shared" si="12"/>
        <v>-0.98986036864911964</v>
      </c>
      <c r="L248">
        <f t="shared" si="13"/>
        <v>-0.54179275827764228</v>
      </c>
      <c r="M248">
        <f t="shared" si="14"/>
        <v>0.47712125471966244</v>
      </c>
    </row>
    <row r="249" spans="1:13" x14ac:dyDescent="0.25">
      <c r="A249" t="s">
        <v>528</v>
      </c>
      <c r="B249" t="s">
        <v>529</v>
      </c>
      <c r="C249">
        <v>4.5</v>
      </c>
      <c r="D249">
        <v>0.28163624399999998</v>
      </c>
      <c r="E249">
        <v>5</v>
      </c>
      <c r="F249">
        <v>-1.1111111111111112</v>
      </c>
      <c r="G249">
        <f t="shared" si="15"/>
        <v>1.1111111111111112</v>
      </c>
      <c r="H249">
        <v>0</v>
      </c>
      <c r="I249">
        <v>5</v>
      </c>
      <c r="J249">
        <v>-5</v>
      </c>
      <c r="K249">
        <f t="shared" si="12"/>
        <v>4.5757490560675143E-2</v>
      </c>
      <c r="L249">
        <f t="shared" si="13"/>
        <v>-0.55031145621911137</v>
      </c>
      <c r="M249">
        <f t="shared" si="14"/>
        <v>0.69897000433601886</v>
      </c>
    </row>
    <row r="250" spans="1:13" x14ac:dyDescent="0.25">
      <c r="A250" t="s">
        <v>530</v>
      </c>
      <c r="B250" t="s">
        <v>531</v>
      </c>
      <c r="C250">
        <v>2.1599999999999997</v>
      </c>
      <c r="D250">
        <v>0.28117247256</v>
      </c>
      <c r="E250">
        <v>2</v>
      </c>
      <c r="F250">
        <v>-0.20833333333333345</v>
      </c>
      <c r="G250">
        <f t="shared" si="15"/>
        <v>0.20833333333333345</v>
      </c>
      <c r="H250">
        <v>2.02</v>
      </c>
      <c r="I250">
        <v>2.4700000000000002</v>
      </c>
      <c r="J250">
        <v>-0.45000000000000018</v>
      </c>
      <c r="K250">
        <f t="shared" si="12"/>
        <v>-0.68124123737558695</v>
      </c>
      <c r="L250">
        <f t="shared" si="13"/>
        <v>-0.55102720001240479</v>
      </c>
      <c r="M250">
        <f t="shared" si="14"/>
        <v>0.3010299956639812</v>
      </c>
    </row>
    <row r="251" spans="1:13" x14ac:dyDescent="0.25">
      <c r="A251" t="s">
        <v>532</v>
      </c>
      <c r="B251" t="s">
        <v>533</v>
      </c>
      <c r="C251">
        <v>19.97</v>
      </c>
      <c r="D251">
        <v>0.27959665498000003</v>
      </c>
      <c r="E251">
        <v>4</v>
      </c>
      <c r="F251">
        <v>0.75112669003505261</v>
      </c>
      <c r="G251">
        <f t="shared" si="15"/>
        <v>0.75112669003505261</v>
      </c>
      <c r="H251">
        <v>15</v>
      </c>
      <c r="I251">
        <v>0</v>
      </c>
      <c r="J251">
        <v>15</v>
      </c>
      <c r="K251">
        <f t="shared" si="12"/>
        <v>-0.12428680581502131</v>
      </c>
      <c r="L251">
        <f t="shared" si="13"/>
        <v>-0.55346802867892353</v>
      </c>
      <c r="M251">
        <f t="shared" si="14"/>
        <v>0.6020599913279624</v>
      </c>
    </row>
    <row r="252" spans="1:13" x14ac:dyDescent="0.25">
      <c r="A252" t="s">
        <v>534</v>
      </c>
      <c r="B252" t="s">
        <v>535</v>
      </c>
      <c r="C252">
        <v>5.68</v>
      </c>
      <c r="D252">
        <v>0.27719881912</v>
      </c>
      <c r="E252">
        <v>1</v>
      </c>
      <c r="F252">
        <v>-6.3380281690140747E-2</v>
      </c>
      <c r="G252">
        <f t="shared" si="15"/>
        <v>6.3380281690140747E-2</v>
      </c>
      <c r="H252">
        <v>5.6000000000000005</v>
      </c>
      <c r="I252">
        <v>5.96</v>
      </c>
      <c r="J252">
        <v>-0.35999999999999943</v>
      </c>
      <c r="K252">
        <f t="shared" si="12"/>
        <v>-1.1980458349437322</v>
      </c>
      <c r="L252">
        <f t="shared" si="13"/>
        <v>-0.55720862417119832</v>
      </c>
      <c r="M252">
        <f t="shared" si="14"/>
        <v>0</v>
      </c>
    </row>
    <row r="253" spans="1:13" x14ac:dyDescent="0.25">
      <c r="A253" t="s">
        <v>536</v>
      </c>
      <c r="B253" t="s">
        <v>537</v>
      </c>
      <c r="C253">
        <v>1.65</v>
      </c>
      <c r="D253">
        <v>0.27699976589999997</v>
      </c>
      <c r="E253">
        <v>8</v>
      </c>
      <c r="F253">
        <v>-0.82424242424242422</v>
      </c>
      <c r="G253">
        <f t="shared" si="15"/>
        <v>0.82424242424242422</v>
      </c>
      <c r="H253">
        <v>1.6400000000000001</v>
      </c>
      <c r="I253">
        <v>3</v>
      </c>
      <c r="J253">
        <v>-1.3599999999999999</v>
      </c>
      <c r="K253">
        <f t="shared" si="12"/>
        <v>-8.3945035843688787E-2</v>
      </c>
      <c r="L253">
        <f t="shared" si="13"/>
        <v>-0.55752059796941855</v>
      </c>
      <c r="M253">
        <f t="shared" si="14"/>
        <v>0.90308998699194354</v>
      </c>
    </row>
    <row r="254" spans="1:13" x14ac:dyDescent="0.25">
      <c r="A254" t="s">
        <v>538</v>
      </c>
      <c r="B254" t="s">
        <v>539</v>
      </c>
      <c r="C254">
        <v>7.62</v>
      </c>
      <c r="D254">
        <v>0.27054624834000002</v>
      </c>
      <c r="E254">
        <v>4</v>
      </c>
      <c r="F254">
        <v>-1.0734908136482939</v>
      </c>
      <c r="G254">
        <f t="shared" si="15"/>
        <v>1.0734908136482939</v>
      </c>
      <c r="H254">
        <v>0</v>
      </c>
      <c r="I254">
        <v>8.18</v>
      </c>
      <c r="J254">
        <v>-8.18</v>
      </c>
      <c r="K254">
        <f t="shared" si="12"/>
        <v>3.0798332331722481E-2</v>
      </c>
      <c r="L254">
        <f t="shared" si="13"/>
        <v>-0.56775848404347795</v>
      </c>
      <c r="M254">
        <f t="shared" si="14"/>
        <v>0.6020599913279624</v>
      </c>
    </row>
    <row r="255" spans="1:13" x14ac:dyDescent="0.25">
      <c r="A255" t="s">
        <v>540</v>
      </c>
      <c r="B255" t="s">
        <v>541</v>
      </c>
      <c r="C255">
        <v>1.32</v>
      </c>
      <c r="D255">
        <v>0.26750114291999999</v>
      </c>
      <c r="E255">
        <v>3</v>
      </c>
      <c r="F255">
        <v>-1.5151515151515164E-2</v>
      </c>
      <c r="G255">
        <f t="shared" si="15"/>
        <v>1.5151515151515164E-2</v>
      </c>
      <c r="H255">
        <v>1.3</v>
      </c>
      <c r="I255">
        <v>1.32</v>
      </c>
      <c r="J255">
        <v>-2.0000000000000018E-2</v>
      </c>
      <c r="K255">
        <f t="shared" si="12"/>
        <v>-1.8195439355418683</v>
      </c>
      <c r="L255">
        <f t="shared" si="13"/>
        <v>-0.57267435808092515</v>
      </c>
      <c r="M255">
        <f t="shared" si="14"/>
        <v>0.47712125471966244</v>
      </c>
    </row>
    <row r="256" spans="1:13" x14ac:dyDescent="0.25">
      <c r="A256" t="s">
        <v>542</v>
      </c>
      <c r="B256" t="s">
        <v>543</v>
      </c>
      <c r="C256">
        <v>15.76</v>
      </c>
      <c r="D256">
        <v>0.26586376128</v>
      </c>
      <c r="E256">
        <v>1</v>
      </c>
      <c r="F256">
        <v>-0.17385786802030459</v>
      </c>
      <c r="G256">
        <f t="shared" si="15"/>
        <v>0.17385786802030459</v>
      </c>
      <c r="H256">
        <v>15.76</v>
      </c>
      <c r="I256">
        <v>18.5</v>
      </c>
      <c r="J256">
        <v>-2.74</v>
      </c>
      <c r="K256">
        <f t="shared" si="12"/>
        <v>-0.75980565033314851</v>
      </c>
      <c r="L256">
        <f t="shared" si="13"/>
        <v>-0.57534085540512381</v>
      </c>
      <c r="M256">
        <f t="shared" si="14"/>
        <v>0</v>
      </c>
    </row>
    <row r="257" spans="1:13" x14ac:dyDescent="0.25">
      <c r="A257" t="s">
        <v>544</v>
      </c>
      <c r="B257" t="s">
        <v>545</v>
      </c>
      <c r="C257">
        <v>2.2000000000000002</v>
      </c>
      <c r="D257">
        <v>0.2651381458</v>
      </c>
      <c r="E257">
        <v>7</v>
      </c>
      <c r="F257">
        <v>0.95454545454545447</v>
      </c>
      <c r="G257">
        <f t="shared" si="15"/>
        <v>0.95454545454545447</v>
      </c>
      <c r="H257">
        <v>2.1</v>
      </c>
      <c r="I257">
        <v>0</v>
      </c>
      <c r="J257">
        <v>2.1</v>
      </c>
      <c r="K257">
        <f t="shared" si="12"/>
        <v>-2.0203386088287E-2</v>
      </c>
      <c r="L257">
        <f t="shared" si="13"/>
        <v>-0.57652778521044867</v>
      </c>
      <c r="M257">
        <f t="shared" si="14"/>
        <v>0.84509804001425681</v>
      </c>
    </row>
    <row r="258" spans="1:13" x14ac:dyDescent="0.25">
      <c r="A258" t="s">
        <v>546</v>
      </c>
      <c r="B258" t="s">
        <v>547</v>
      </c>
      <c r="C258">
        <v>4.79</v>
      </c>
      <c r="D258">
        <v>0.26490146101000001</v>
      </c>
      <c r="E258">
        <v>2</v>
      </c>
      <c r="F258">
        <v>0.98121085594989566</v>
      </c>
      <c r="G258">
        <f t="shared" si="15"/>
        <v>0.98121085594989566</v>
      </c>
      <c r="H258">
        <v>4.7</v>
      </c>
      <c r="I258">
        <v>0</v>
      </c>
      <c r="J258">
        <v>4.7</v>
      </c>
      <c r="K258">
        <f t="shared" ref="K258:K321" si="16">LOG(ABS(F258))</f>
        <v>-8.2376554788457391E-3</v>
      </c>
      <c r="L258">
        <f t="shared" ref="L258:L321" si="17">LOG(D258)</f>
        <v>-0.5769156464334928</v>
      </c>
      <c r="M258">
        <f t="shared" ref="M258:M321" si="18">LOG(E258)</f>
        <v>0.3010299956639812</v>
      </c>
    </row>
    <row r="259" spans="1:13" x14ac:dyDescent="0.25">
      <c r="A259" t="s">
        <v>548</v>
      </c>
      <c r="B259" t="s">
        <v>549</v>
      </c>
      <c r="C259">
        <v>1.78</v>
      </c>
      <c r="D259">
        <v>0.26336084518000002</v>
      </c>
      <c r="E259">
        <v>5</v>
      </c>
      <c r="F259">
        <v>-1.1235955056179785E-2</v>
      </c>
      <c r="G259">
        <f t="shared" ref="G259:G322" si="19">ABS(F259)</f>
        <v>1.1235955056179785E-2</v>
      </c>
      <c r="H259">
        <v>1.77</v>
      </c>
      <c r="I259">
        <v>1.79</v>
      </c>
      <c r="J259">
        <v>-2.0000000000000018E-2</v>
      </c>
      <c r="K259">
        <f t="shared" si="16"/>
        <v>-1.9493900066449124</v>
      </c>
      <c r="L259">
        <f t="shared" si="17"/>
        <v>-0.57944879272381888</v>
      </c>
      <c r="M259">
        <f t="shared" si="18"/>
        <v>0.69897000433601886</v>
      </c>
    </row>
    <row r="260" spans="1:13" x14ac:dyDescent="0.25">
      <c r="A260" t="s">
        <v>550</v>
      </c>
      <c r="B260" t="s">
        <v>551</v>
      </c>
      <c r="C260">
        <v>3.66</v>
      </c>
      <c r="D260">
        <v>0.25824488225999997</v>
      </c>
      <c r="E260">
        <v>5</v>
      </c>
      <c r="F260">
        <v>-0.18032786885245905</v>
      </c>
      <c r="G260">
        <f t="shared" si="19"/>
        <v>0.18032786885245905</v>
      </c>
      <c r="H260">
        <v>3</v>
      </c>
      <c r="I260">
        <v>3.66</v>
      </c>
      <c r="J260">
        <v>-0.66000000000000014</v>
      </c>
      <c r="K260">
        <f t="shared" si="16"/>
        <v>-0.74393714985254189</v>
      </c>
      <c r="L260">
        <f t="shared" si="17"/>
        <v>-0.58796827630694704</v>
      </c>
      <c r="M260">
        <f t="shared" si="18"/>
        <v>0.69897000433601886</v>
      </c>
    </row>
    <row r="261" spans="1:13" x14ac:dyDescent="0.25">
      <c r="A261" t="s">
        <v>552</v>
      </c>
      <c r="B261" t="s">
        <v>553</v>
      </c>
      <c r="C261">
        <v>0.95639999999999992</v>
      </c>
      <c r="D261">
        <v>0.2532329619</v>
      </c>
      <c r="E261">
        <v>2</v>
      </c>
      <c r="F261">
        <v>-2.404851526557928E-2</v>
      </c>
      <c r="G261">
        <f t="shared" si="19"/>
        <v>2.404851526557928E-2</v>
      </c>
      <c r="H261">
        <v>0.96</v>
      </c>
      <c r="I261">
        <v>0.98299999999999998</v>
      </c>
      <c r="J261">
        <v>-2.300000000000002E-2</v>
      </c>
      <c r="K261">
        <f t="shared" si="16"/>
        <v>-1.6189117314261439</v>
      </c>
      <c r="L261">
        <f t="shared" si="17"/>
        <v>-0.59647976532300695</v>
      </c>
      <c r="M261">
        <f t="shared" si="18"/>
        <v>0.3010299956639812</v>
      </c>
    </row>
    <row r="262" spans="1:13" x14ac:dyDescent="0.25">
      <c r="A262" t="s">
        <v>554</v>
      </c>
      <c r="B262" t="s">
        <v>555</v>
      </c>
      <c r="C262">
        <v>2.84</v>
      </c>
      <c r="D262">
        <v>0.24831427536</v>
      </c>
      <c r="E262">
        <v>4</v>
      </c>
      <c r="F262">
        <v>-0.59154929577464799</v>
      </c>
      <c r="G262">
        <f t="shared" si="19"/>
        <v>0.59154929577464799</v>
      </c>
      <c r="H262">
        <v>2.82</v>
      </c>
      <c r="I262">
        <v>4.5</v>
      </c>
      <c r="J262">
        <v>-1.6800000000000002</v>
      </c>
      <c r="K262">
        <f t="shared" si="16"/>
        <v>-0.22800905832117474</v>
      </c>
      <c r="L262">
        <f t="shared" si="17"/>
        <v>-0.60499831253619707</v>
      </c>
      <c r="M262">
        <f t="shared" si="18"/>
        <v>0.6020599913279624</v>
      </c>
    </row>
    <row r="263" spans="1:13" x14ac:dyDescent="0.25">
      <c r="A263" t="s">
        <v>556</v>
      </c>
      <c r="B263" t="s">
        <v>557</v>
      </c>
      <c r="C263">
        <v>3.77</v>
      </c>
      <c r="D263">
        <v>0.23063186496999999</v>
      </c>
      <c r="E263">
        <v>1</v>
      </c>
      <c r="F263">
        <v>-4.2440318302387307E-2</v>
      </c>
      <c r="G263">
        <f t="shared" si="19"/>
        <v>4.2440318302387307E-2</v>
      </c>
      <c r="H263">
        <v>3.79</v>
      </c>
      <c r="I263">
        <v>3.95</v>
      </c>
      <c r="J263">
        <v>-0.16000000000000014</v>
      </c>
      <c r="K263">
        <f t="shared" si="16"/>
        <v>-1.3722213675498676</v>
      </c>
      <c r="L263">
        <f t="shared" si="17"/>
        <v>-0.6370806891289873</v>
      </c>
      <c r="M263">
        <f t="shared" si="18"/>
        <v>0</v>
      </c>
    </row>
    <row r="264" spans="1:13" x14ac:dyDescent="0.25">
      <c r="A264" t="s">
        <v>558</v>
      </c>
      <c r="B264" t="s">
        <v>559</v>
      </c>
      <c r="C264">
        <v>4.76</v>
      </c>
      <c r="D264">
        <v>0.22847999999999999</v>
      </c>
      <c r="E264">
        <v>2</v>
      </c>
      <c r="F264">
        <v>-1</v>
      </c>
      <c r="G264">
        <f t="shared" si="19"/>
        <v>1</v>
      </c>
      <c r="H264">
        <v>0</v>
      </c>
      <c r="I264">
        <v>4.76</v>
      </c>
      <c r="J264">
        <v>-4.76</v>
      </c>
      <c r="K264">
        <f t="shared" si="16"/>
        <v>0</v>
      </c>
      <c r="L264">
        <f t="shared" si="17"/>
        <v>-0.64115180990391962</v>
      </c>
      <c r="M264">
        <f t="shared" si="18"/>
        <v>0.3010299956639812</v>
      </c>
    </row>
    <row r="265" spans="1:13" x14ac:dyDescent="0.25">
      <c r="A265" t="s">
        <v>560</v>
      </c>
      <c r="B265" t="s">
        <v>561</v>
      </c>
      <c r="C265">
        <v>3.94</v>
      </c>
      <c r="D265">
        <v>0.22774813429999999</v>
      </c>
      <c r="E265">
        <v>5</v>
      </c>
      <c r="F265">
        <v>0.99492385786802029</v>
      </c>
      <c r="G265">
        <f t="shared" si="19"/>
        <v>0.99492385786802029</v>
      </c>
      <c r="H265">
        <v>3.92</v>
      </c>
      <c r="I265">
        <v>0</v>
      </c>
      <c r="J265">
        <v>3.92</v>
      </c>
      <c r="K265">
        <f t="shared" si="16"/>
        <v>-2.2101548051168822E-3</v>
      </c>
      <c r="L265">
        <f t="shared" si="17"/>
        <v>-0.64254517205653916</v>
      </c>
      <c r="M265">
        <f t="shared" si="18"/>
        <v>0.69897000433601886</v>
      </c>
    </row>
    <row r="266" spans="1:13" x14ac:dyDescent="0.25">
      <c r="A266" t="s">
        <v>562</v>
      </c>
      <c r="B266" t="s">
        <v>563</v>
      </c>
      <c r="C266">
        <v>7.25</v>
      </c>
      <c r="D266">
        <v>0.22367537600000001</v>
      </c>
      <c r="E266">
        <v>1</v>
      </c>
      <c r="F266">
        <v>-4.2758620689655122E-2</v>
      </c>
      <c r="G266">
        <f t="shared" si="19"/>
        <v>4.2758620689655122E-2</v>
      </c>
      <c r="H266">
        <v>6.94</v>
      </c>
      <c r="I266">
        <v>7.25</v>
      </c>
      <c r="J266">
        <v>-0.30999999999999961</v>
      </c>
      <c r="K266">
        <f t="shared" si="16"/>
        <v>-1.3689763127367216</v>
      </c>
      <c r="L266">
        <f t="shared" si="17"/>
        <v>-0.65038182393173705</v>
      </c>
      <c r="M266">
        <f t="shared" si="18"/>
        <v>0</v>
      </c>
    </row>
    <row r="267" spans="1:13" x14ac:dyDescent="0.25">
      <c r="A267" t="s">
        <v>564</v>
      </c>
      <c r="B267" t="s">
        <v>565</v>
      </c>
      <c r="C267">
        <v>18.43</v>
      </c>
      <c r="D267">
        <v>0.22042434812</v>
      </c>
      <c r="E267">
        <v>2</v>
      </c>
      <c r="F267">
        <v>-0.50189907759088448</v>
      </c>
      <c r="G267">
        <f t="shared" si="19"/>
        <v>0.50189907759088448</v>
      </c>
      <c r="H267">
        <v>10.55</v>
      </c>
      <c r="I267">
        <v>19.8</v>
      </c>
      <c r="J267">
        <v>-9.25</v>
      </c>
      <c r="K267">
        <f t="shared" si="16"/>
        <v>-0.29938360248004114</v>
      </c>
      <c r="L267">
        <f t="shared" si="17"/>
        <v>-0.65674043491044298</v>
      </c>
      <c r="M267">
        <f t="shared" si="18"/>
        <v>0.3010299956639812</v>
      </c>
    </row>
    <row r="268" spans="1:13" x14ac:dyDescent="0.25">
      <c r="A268" t="s">
        <v>566</v>
      </c>
      <c r="B268" t="s">
        <v>567</v>
      </c>
      <c r="C268">
        <v>2.21</v>
      </c>
      <c r="D268">
        <v>0.21990614060999999</v>
      </c>
      <c r="E268">
        <v>1</v>
      </c>
      <c r="F268">
        <v>-3.6199095022624465E-2</v>
      </c>
      <c r="G268">
        <f t="shared" si="19"/>
        <v>3.6199095022624465E-2</v>
      </c>
      <c r="H268">
        <v>2.15</v>
      </c>
      <c r="I268">
        <v>2.23</v>
      </c>
      <c r="J268">
        <v>-8.0000000000000071E-2</v>
      </c>
      <c r="K268">
        <f t="shared" si="16"/>
        <v>-1.4413022866931668</v>
      </c>
      <c r="L268">
        <f t="shared" si="17"/>
        <v>-0.65776264332768553</v>
      </c>
      <c r="M268">
        <f t="shared" si="18"/>
        <v>0</v>
      </c>
    </row>
    <row r="269" spans="1:13" x14ac:dyDescent="0.25">
      <c r="A269" t="s">
        <v>568</v>
      </c>
      <c r="B269" t="s">
        <v>569</v>
      </c>
      <c r="C269">
        <v>2.5</v>
      </c>
      <c r="D269">
        <v>0.21807146499999999</v>
      </c>
      <c r="E269">
        <v>5</v>
      </c>
      <c r="F269">
        <v>-1.6</v>
      </c>
      <c r="G269">
        <f t="shared" si="19"/>
        <v>1.6</v>
      </c>
      <c r="H269">
        <v>2</v>
      </c>
      <c r="I269">
        <v>6</v>
      </c>
      <c r="J269">
        <v>-4</v>
      </c>
      <c r="K269">
        <f t="shared" si="16"/>
        <v>0.20411998265592479</v>
      </c>
      <c r="L269">
        <f t="shared" si="17"/>
        <v>-0.66140115883120831</v>
      </c>
      <c r="M269">
        <f t="shared" si="18"/>
        <v>0.69897000433601886</v>
      </c>
    </row>
    <row r="270" spans="1:13" x14ac:dyDescent="0.25">
      <c r="A270" t="s">
        <v>570</v>
      </c>
      <c r="B270" t="s">
        <v>571</v>
      </c>
      <c r="C270">
        <v>2.66</v>
      </c>
      <c r="D270">
        <v>0.21620556076</v>
      </c>
      <c r="E270">
        <v>5</v>
      </c>
      <c r="F270">
        <v>-0.11654135338345865</v>
      </c>
      <c r="G270">
        <f t="shared" si="19"/>
        <v>0.11654135338345865</v>
      </c>
      <c r="H270">
        <v>2.67</v>
      </c>
      <c r="I270">
        <v>2.98</v>
      </c>
      <c r="J270">
        <v>-0.31000000000000005</v>
      </c>
      <c r="K270">
        <f t="shared" si="16"/>
        <v>-0.93351994279679429</v>
      </c>
      <c r="L270">
        <f t="shared" si="17"/>
        <v>-0.66513314027944204</v>
      </c>
      <c r="M270">
        <f t="shared" si="18"/>
        <v>0.69897000433601886</v>
      </c>
    </row>
    <row r="271" spans="1:13" x14ac:dyDescent="0.25">
      <c r="A271" t="s">
        <v>572</v>
      </c>
      <c r="B271" t="s">
        <v>573</v>
      </c>
      <c r="C271">
        <v>7.05</v>
      </c>
      <c r="D271">
        <v>0.21025142385000001</v>
      </c>
      <c r="E271">
        <v>4</v>
      </c>
      <c r="F271">
        <v>-1.6624113475177307</v>
      </c>
      <c r="G271">
        <f t="shared" si="19"/>
        <v>1.6624113475177307</v>
      </c>
      <c r="H271">
        <v>0</v>
      </c>
      <c r="I271">
        <v>11.72</v>
      </c>
      <c r="J271">
        <v>-11.72</v>
      </c>
      <c r="K271">
        <f t="shared" si="16"/>
        <v>0.22073849469067319</v>
      </c>
      <c r="L271">
        <f t="shared" si="17"/>
        <v>-0.67726105442134998</v>
      </c>
      <c r="M271">
        <f t="shared" si="18"/>
        <v>0.6020599913279624</v>
      </c>
    </row>
    <row r="272" spans="1:13" x14ac:dyDescent="0.25">
      <c r="A272" t="s">
        <v>574</v>
      </c>
      <c r="B272" t="s">
        <v>575</v>
      </c>
      <c r="C272">
        <v>8.14</v>
      </c>
      <c r="D272">
        <v>0.20865573762</v>
      </c>
      <c r="E272">
        <v>5</v>
      </c>
      <c r="F272">
        <v>-6.3882063882063828E-2</v>
      </c>
      <c r="G272">
        <f t="shared" si="19"/>
        <v>6.3882063882063828E-2</v>
      </c>
      <c r="H272">
        <v>8.1300000000000008</v>
      </c>
      <c r="I272">
        <v>8.65</v>
      </c>
      <c r="J272">
        <v>-0.51999999999999957</v>
      </c>
      <c r="K272">
        <f t="shared" si="16"/>
        <v>-1.1946210612544024</v>
      </c>
      <c r="L272">
        <f t="shared" si="17"/>
        <v>-0.6805696685489897</v>
      </c>
      <c r="M272">
        <f t="shared" si="18"/>
        <v>0.69897000433601886</v>
      </c>
    </row>
    <row r="273" spans="1:13" x14ac:dyDescent="0.25">
      <c r="A273" t="s">
        <v>576</v>
      </c>
      <c r="B273" t="s">
        <v>577</v>
      </c>
      <c r="C273">
        <v>12.51</v>
      </c>
      <c r="D273">
        <v>0.20802868992000001</v>
      </c>
      <c r="E273">
        <v>1</v>
      </c>
      <c r="F273">
        <v>-7.9936051159072465E-3</v>
      </c>
      <c r="G273">
        <f t="shared" si="19"/>
        <v>7.9936051159072465E-3</v>
      </c>
      <c r="H273">
        <v>12.8</v>
      </c>
      <c r="I273">
        <v>12.9</v>
      </c>
      <c r="J273">
        <v>-9.9999999999999645E-2</v>
      </c>
      <c r="K273">
        <f t="shared" si="16"/>
        <v>-2.0972573096934215</v>
      </c>
      <c r="L273">
        <f t="shared" si="17"/>
        <v>-0.68187676592804769</v>
      </c>
      <c r="M273">
        <f t="shared" si="18"/>
        <v>0</v>
      </c>
    </row>
    <row r="274" spans="1:13" x14ac:dyDescent="0.25">
      <c r="A274" t="s">
        <v>578</v>
      </c>
      <c r="B274" t="s">
        <v>579</v>
      </c>
      <c r="C274">
        <v>5.57</v>
      </c>
      <c r="D274">
        <v>0.20726647869000001</v>
      </c>
      <c r="E274">
        <v>2</v>
      </c>
      <c r="F274">
        <v>-7.0017953321364554E-2</v>
      </c>
      <c r="G274">
        <f t="shared" si="19"/>
        <v>7.0017953321364554E-2</v>
      </c>
      <c r="H274">
        <v>5.39</v>
      </c>
      <c r="I274">
        <v>5.78</v>
      </c>
      <c r="J274">
        <v>-0.39000000000000057</v>
      </c>
      <c r="K274">
        <f t="shared" si="16"/>
        <v>-1.1547905881472291</v>
      </c>
      <c r="L274">
        <f t="shared" si="17"/>
        <v>-0.68347093088800925</v>
      </c>
      <c r="M274">
        <f t="shared" si="18"/>
        <v>0.3010299956639812</v>
      </c>
    </row>
    <row r="275" spans="1:13" x14ac:dyDescent="0.25">
      <c r="A275" t="s">
        <v>580</v>
      </c>
      <c r="B275" t="s">
        <v>581</v>
      </c>
      <c r="C275">
        <v>6.22</v>
      </c>
      <c r="D275">
        <v>0.20539892992</v>
      </c>
      <c r="E275">
        <v>5</v>
      </c>
      <c r="F275">
        <v>1</v>
      </c>
      <c r="G275">
        <f t="shared" si="19"/>
        <v>1</v>
      </c>
      <c r="H275">
        <v>6.22</v>
      </c>
      <c r="I275">
        <v>0</v>
      </c>
      <c r="J275">
        <v>6.22</v>
      </c>
      <c r="K275">
        <f t="shared" si="16"/>
        <v>0</v>
      </c>
      <c r="L275">
        <f t="shared" si="17"/>
        <v>-0.68740182330470823</v>
      </c>
      <c r="M275">
        <f t="shared" si="18"/>
        <v>0.69897000433601886</v>
      </c>
    </row>
    <row r="276" spans="1:13" x14ac:dyDescent="0.25">
      <c r="A276" t="s">
        <v>582</v>
      </c>
      <c r="B276" t="s">
        <v>583</v>
      </c>
      <c r="C276">
        <v>14</v>
      </c>
      <c r="D276">
        <v>0.20205198999999999</v>
      </c>
      <c r="E276">
        <v>4</v>
      </c>
      <c r="F276">
        <v>-1.2857142857142858</v>
      </c>
      <c r="G276">
        <f t="shared" si="19"/>
        <v>1.2857142857142858</v>
      </c>
      <c r="H276">
        <v>0</v>
      </c>
      <c r="I276">
        <v>18</v>
      </c>
      <c r="J276">
        <v>-18</v>
      </c>
      <c r="K276">
        <f t="shared" si="16"/>
        <v>0.10914446942506807</v>
      </c>
      <c r="L276">
        <f t="shared" si="17"/>
        <v>-0.69453686785551771</v>
      </c>
      <c r="M276">
        <f t="shared" si="18"/>
        <v>0.6020599913279624</v>
      </c>
    </row>
    <row r="277" spans="1:13" x14ac:dyDescent="0.25">
      <c r="A277" t="s">
        <v>584</v>
      </c>
      <c r="B277" t="s">
        <v>585</v>
      </c>
      <c r="C277">
        <v>1.55</v>
      </c>
      <c r="D277">
        <v>0.20047640635</v>
      </c>
      <c r="E277">
        <v>3</v>
      </c>
      <c r="F277">
        <v>-3.8709677419354875E-2</v>
      </c>
      <c r="G277">
        <f t="shared" si="19"/>
        <v>3.8709677419354875E-2</v>
      </c>
      <c r="H277">
        <v>1.54</v>
      </c>
      <c r="I277">
        <v>1.6</v>
      </c>
      <c r="J277">
        <v>-6.0000000000000053E-2</v>
      </c>
      <c r="K277">
        <f t="shared" si="16"/>
        <v>-1.4121804477866475</v>
      </c>
      <c r="L277">
        <f t="shared" si="17"/>
        <v>-0.6979367312479352</v>
      </c>
      <c r="M277">
        <f t="shared" si="18"/>
        <v>0.47712125471966244</v>
      </c>
    </row>
    <row r="278" spans="1:13" x14ac:dyDescent="0.25">
      <c r="A278" t="s">
        <v>586</v>
      </c>
      <c r="B278" t="s">
        <v>587</v>
      </c>
      <c r="C278">
        <v>2.6</v>
      </c>
      <c r="D278">
        <v>0.200208174176776</v>
      </c>
      <c r="E278">
        <v>2</v>
      </c>
      <c r="F278">
        <v>-0.13461538461538464</v>
      </c>
      <c r="G278">
        <f t="shared" si="19"/>
        <v>0.13461538461538464</v>
      </c>
      <c r="H278">
        <v>2.6</v>
      </c>
      <c r="I278">
        <v>2.95</v>
      </c>
      <c r="J278">
        <v>-0.35000000000000009</v>
      </c>
      <c r="K278">
        <f t="shared" si="16"/>
        <v>-0.8709053036205423</v>
      </c>
      <c r="L278">
        <f t="shared" si="17"/>
        <v>-0.69851819495162248</v>
      </c>
      <c r="M278">
        <f t="shared" si="18"/>
        <v>0.3010299956639812</v>
      </c>
    </row>
    <row r="279" spans="1:13" x14ac:dyDescent="0.25">
      <c r="A279" t="s">
        <v>588</v>
      </c>
      <c r="B279" t="s">
        <v>589</v>
      </c>
      <c r="C279">
        <v>2.11</v>
      </c>
      <c r="D279">
        <v>0.19949638972</v>
      </c>
      <c r="E279">
        <v>6</v>
      </c>
      <c r="F279">
        <v>-0.104265402843602</v>
      </c>
      <c r="G279">
        <f t="shared" si="19"/>
        <v>0.104265402843602</v>
      </c>
      <c r="H279">
        <v>2.06</v>
      </c>
      <c r="I279">
        <v>2.2800000000000002</v>
      </c>
      <c r="J279">
        <v>-0.2200000000000002</v>
      </c>
      <c r="K279">
        <f t="shared" si="16"/>
        <v>-0.981859774475486</v>
      </c>
      <c r="L279">
        <f t="shared" si="17"/>
        <v>-0.70006495931993662</v>
      </c>
      <c r="M279">
        <f t="shared" si="18"/>
        <v>0.77815125038364363</v>
      </c>
    </row>
    <row r="280" spans="1:13" x14ac:dyDescent="0.25">
      <c r="A280" t="s">
        <v>590</v>
      </c>
      <c r="B280" t="s">
        <v>591</v>
      </c>
      <c r="C280">
        <v>8.48</v>
      </c>
      <c r="D280">
        <v>0.19908341005786201</v>
      </c>
      <c r="E280">
        <v>2</v>
      </c>
      <c r="F280">
        <v>-2.9481132075471699</v>
      </c>
      <c r="G280">
        <f t="shared" si="19"/>
        <v>2.9481132075471699</v>
      </c>
      <c r="H280">
        <v>0</v>
      </c>
      <c r="I280">
        <v>25</v>
      </c>
      <c r="J280">
        <v>-25</v>
      </c>
      <c r="K280">
        <f t="shared" si="16"/>
        <v>0.46954415641532377</v>
      </c>
      <c r="L280">
        <f t="shared" si="17"/>
        <v>-0.70096492892545892</v>
      </c>
      <c r="M280">
        <f t="shared" si="18"/>
        <v>0.3010299956639812</v>
      </c>
    </row>
    <row r="281" spans="1:13" x14ac:dyDescent="0.25">
      <c r="A281" t="s">
        <v>592</v>
      </c>
      <c r="B281" t="s">
        <v>593</v>
      </c>
      <c r="C281">
        <v>2.94</v>
      </c>
      <c r="D281">
        <v>0.19769668968000001</v>
      </c>
      <c r="E281">
        <v>6</v>
      </c>
      <c r="F281">
        <v>0.84013605442176875</v>
      </c>
      <c r="G281">
        <f t="shared" si="19"/>
        <v>0.84013605442176875</v>
      </c>
      <c r="H281">
        <v>2.4700000000000002</v>
      </c>
      <c r="I281">
        <v>0</v>
      </c>
      <c r="J281">
        <v>2.4700000000000002</v>
      </c>
      <c r="K281">
        <f t="shared" si="16"/>
        <v>-7.5650377152491538E-2</v>
      </c>
      <c r="L281">
        <f t="shared" si="17"/>
        <v>-0.70400060264255238</v>
      </c>
      <c r="M281">
        <f t="shared" si="18"/>
        <v>0.77815125038364363</v>
      </c>
    </row>
    <row r="282" spans="1:13" x14ac:dyDescent="0.25">
      <c r="A282" t="s">
        <v>594</v>
      </c>
      <c r="B282" t="s">
        <v>595</v>
      </c>
      <c r="C282">
        <v>2.34</v>
      </c>
      <c r="D282">
        <v>0.197460877138806</v>
      </c>
      <c r="E282">
        <v>4</v>
      </c>
      <c r="F282">
        <v>-1.2820512820512822</v>
      </c>
      <c r="G282">
        <f t="shared" si="19"/>
        <v>1.2820512820512822</v>
      </c>
      <c r="H282">
        <v>0</v>
      </c>
      <c r="I282">
        <v>3</v>
      </c>
      <c r="J282">
        <v>-3</v>
      </c>
      <c r="K282">
        <f t="shared" si="16"/>
        <v>0.10790539730951963</v>
      </c>
      <c r="L282">
        <f t="shared" si="17"/>
        <v>-0.70451893814292255</v>
      </c>
      <c r="M282">
        <f t="shared" si="18"/>
        <v>0.6020599913279624</v>
      </c>
    </row>
    <row r="283" spans="1:13" x14ac:dyDescent="0.25">
      <c r="A283" t="s">
        <v>596</v>
      </c>
      <c r="B283" t="s">
        <v>597</v>
      </c>
      <c r="C283">
        <v>5.65</v>
      </c>
      <c r="D283">
        <v>0.19068313819999999</v>
      </c>
      <c r="E283">
        <v>9</v>
      </c>
      <c r="F283">
        <v>0.52035398230088492</v>
      </c>
      <c r="G283">
        <f t="shared" si="19"/>
        <v>0.52035398230088492</v>
      </c>
      <c r="H283">
        <v>2.94</v>
      </c>
      <c r="I283">
        <v>0</v>
      </c>
      <c r="J283">
        <v>2.94</v>
      </c>
      <c r="K283">
        <f t="shared" si="16"/>
        <v>-0.28370111740728127</v>
      </c>
      <c r="L283">
        <f t="shared" si="17"/>
        <v>-0.719687709211285</v>
      </c>
      <c r="M283">
        <f t="shared" si="18"/>
        <v>0.95424250943932487</v>
      </c>
    </row>
    <row r="284" spans="1:13" x14ac:dyDescent="0.25">
      <c r="A284" t="s">
        <v>598</v>
      </c>
      <c r="B284" t="s">
        <v>599</v>
      </c>
      <c r="C284">
        <v>4.32</v>
      </c>
      <c r="D284">
        <v>0.19053740592000001</v>
      </c>
      <c r="E284">
        <v>4</v>
      </c>
      <c r="F284">
        <v>0.96064814814814814</v>
      </c>
      <c r="G284">
        <f t="shared" si="19"/>
        <v>0.96064814814814814</v>
      </c>
      <c r="H284">
        <v>4.1500000000000004</v>
      </c>
      <c r="I284">
        <v>0</v>
      </c>
      <c r="J284">
        <v>4.1500000000000004</v>
      </c>
      <c r="K284">
        <f t="shared" si="16"/>
        <v>-1.7435650102819389E-2</v>
      </c>
      <c r="L284">
        <f t="shared" si="17"/>
        <v>-0.72001975179974675</v>
      </c>
      <c r="M284">
        <f t="shared" si="18"/>
        <v>0.6020599913279624</v>
      </c>
    </row>
    <row r="285" spans="1:13" x14ac:dyDescent="0.25">
      <c r="A285" t="s">
        <v>600</v>
      </c>
      <c r="B285" t="s">
        <v>601</v>
      </c>
      <c r="C285">
        <v>5.5200000000000005</v>
      </c>
      <c r="D285">
        <v>0.18558127392000001</v>
      </c>
      <c r="E285">
        <v>6</v>
      </c>
      <c r="F285">
        <v>-0.35688405797101441</v>
      </c>
      <c r="G285">
        <f t="shared" si="19"/>
        <v>0.35688405797101441</v>
      </c>
      <c r="H285">
        <v>5.5200000000000005</v>
      </c>
      <c r="I285">
        <v>7.49</v>
      </c>
      <c r="J285">
        <v>-1.9699999999999998</v>
      </c>
      <c r="K285">
        <f t="shared" si="16"/>
        <v>-0.44747285156760608</v>
      </c>
      <c r="L285">
        <f t="shared" si="17"/>
        <v>-0.73146584839468687</v>
      </c>
      <c r="M285">
        <f t="shared" si="18"/>
        <v>0.77815125038364363</v>
      </c>
    </row>
    <row r="286" spans="1:13" x14ac:dyDescent="0.25">
      <c r="A286" t="s">
        <v>602</v>
      </c>
      <c r="B286" t="s">
        <v>603</v>
      </c>
      <c r="C286">
        <v>1.86</v>
      </c>
      <c r="D286">
        <v>0.18378835956</v>
      </c>
      <c r="E286">
        <v>4</v>
      </c>
      <c r="F286">
        <v>-0.12903225806451613</v>
      </c>
      <c r="G286">
        <f t="shared" si="19"/>
        <v>0.12903225806451613</v>
      </c>
      <c r="H286">
        <v>1.86</v>
      </c>
      <c r="I286">
        <v>2.1</v>
      </c>
      <c r="J286">
        <v>-0.24</v>
      </c>
      <c r="K286">
        <f t="shared" si="16"/>
        <v>-0.88930170250631035</v>
      </c>
      <c r="L286">
        <f t="shared" si="17"/>
        <v>-0.73568199860251671</v>
      </c>
      <c r="M286">
        <f t="shared" si="18"/>
        <v>0.6020599913279624</v>
      </c>
    </row>
    <row r="287" spans="1:13" x14ac:dyDescent="0.25">
      <c r="A287" t="s">
        <v>604</v>
      </c>
      <c r="B287" t="s">
        <v>605</v>
      </c>
      <c r="C287">
        <v>3.92</v>
      </c>
      <c r="D287">
        <v>0.18084875704</v>
      </c>
      <c r="E287">
        <v>3</v>
      </c>
      <c r="F287">
        <v>-0.28826530612244905</v>
      </c>
      <c r="G287">
        <f t="shared" si="19"/>
        <v>0.28826530612244905</v>
      </c>
      <c r="H287">
        <v>3.85</v>
      </c>
      <c r="I287">
        <v>4.9800000000000004</v>
      </c>
      <c r="J287">
        <v>-1.1300000000000003</v>
      </c>
      <c r="K287">
        <f t="shared" si="16"/>
        <v>-0.54020762353703744</v>
      </c>
      <c r="L287">
        <f t="shared" si="17"/>
        <v>-0.7426844717656419</v>
      </c>
      <c r="M287">
        <f t="shared" si="18"/>
        <v>0.47712125471966244</v>
      </c>
    </row>
    <row r="288" spans="1:13" x14ac:dyDescent="0.25">
      <c r="A288" t="s">
        <v>606</v>
      </c>
      <c r="B288" t="s">
        <v>607</v>
      </c>
      <c r="C288">
        <v>11.16</v>
      </c>
      <c r="D288">
        <v>0.17069774652</v>
      </c>
      <c r="E288">
        <v>3</v>
      </c>
      <c r="F288">
        <v>-1.0179211469534049</v>
      </c>
      <c r="G288">
        <f t="shared" si="19"/>
        <v>1.0179211469534049</v>
      </c>
      <c r="H288">
        <v>0</v>
      </c>
      <c r="I288">
        <v>11.36</v>
      </c>
      <c r="J288">
        <v>-11.36</v>
      </c>
      <c r="K288">
        <f t="shared" si="16"/>
        <v>7.7141367734400524E-3</v>
      </c>
      <c r="L288">
        <f t="shared" si="17"/>
        <v>-0.76777221222087899</v>
      </c>
      <c r="M288">
        <f t="shared" si="18"/>
        <v>0.47712125471966244</v>
      </c>
    </row>
    <row r="289" spans="1:13" x14ac:dyDescent="0.25">
      <c r="A289" t="s">
        <v>608</v>
      </c>
      <c r="B289" t="s">
        <v>609</v>
      </c>
      <c r="C289">
        <v>2.08</v>
      </c>
      <c r="D289">
        <v>0.16930461392000001</v>
      </c>
      <c r="E289">
        <v>5</v>
      </c>
      <c r="F289">
        <v>0.96153846153846145</v>
      </c>
      <c r="G289">
        <f t="shared" si="19"/>
        <v>0.96153846153846145</v>
      </c>
      <c r="H289">
        <v>2</v>
      </c>
      <c r="I289">
        <v>0</v>
      </c>
      <c r="J289">
        <v>2</v>
      </c>
      <c r="K289">
        <f t="shared" si="16"/>
        <v>-1.7033339298780394E-2</v>
      </c>
      <c r="L289">
        <f t="shared" si="17"/>
        <v>-0.77133120625791807</v>
      </c>
      <c r="M289">
        <f t="shared" si="18"/>
        <v>0.69897000433601886</v>
      </c>
    </row>
    <row r="290" spans="1:13" x14ac:dyDescent="0.25">
      <c r="A290" t="s">
        <v>610</v>
      </c>
      <c r="B290" t="s">
        <v>611</v>
      </c>
      <c r="C290">
        <v>8.31</v>
      </c>
      <c r="D290">
        <v>0.16826230101</v>
      </c>
      <c r="E290">
        <v>4</v>
      </c>
      <c r="F290">
        <v>-4.4524669073405652E-2</v>
      </c>
      <c r="G290">
        <f t="shared" si="19"/>
        <v>4.4524669073405652E-2</v>
      </c>
      <c r="H290">
        <v>8.11</v>
      </c>
      <c r="I290">
        <v>8.48</v>
      </c>
      <c r="J290">
        <v>-0.37000000000000099</v>
      </c>
      <c r="K290">
        <f t="shared" si="16"/>
        <v>-1.3513992997171149</v>
      </c>
      <c r="L290">
        <f t="shared" si="17"/>
        <v>-0.77401317634330791</v>
      </c>
      <c r="M290">
        <f t="shared" si="18"/>
        <v>0.6020599913279624</v>
      </c>
    </row>
    <row r="291" spans="1:13" x14ac:dyDescent="0.25">
      <c r="A291" t="s">
        <v>612</v>
      </c>
      <c r="B291" t="s">
        <v>613</v>
      </c>
      <c r="C291">
        <v>1.95</v>
      </c>
      <c r="D291">
        <v>0.16303979445</v>
      </c>
      <c r="E291">
        <v>3</v>
      </c>
      <c r="F291">
        <v>-6.1538461538461597E-2</v>
      </c>
      <c r="G291">
        <f t="shared" si="19"/>
        <v>6.1538461538461597E-2</v>
      </c>
      <c r="H291">
        <v>1.98</v>
      </c>
      <c r="I291">
        <v>2.1</v>
      </c>
      <c r="J291">
        <v>-0.12000000000000011</v>
      </c>
      <c r="K291">
        <f t="shared" si="16"/>
        <v>-1.2108533653148927</v>
      </c>
      <c r="L291">
        <f t="shared" si="17"/>
        <v>-0.78770638086762323</v>
      </c>
      <c r="M291">
        <f t="shared" si="18"/>
        <v>0.47712125471966244</v>
      </c>
    </row>
    <row r="292" spans="1:13" x14ac:dyDescent="0.25">
      <c r="A292" t="s">
        <v>614</v>
      </c>
      <c r="B292" t="s">
        <v>615</v>
      </c>
      <c r="C292">
        <v>2.57</v>
      </c>
      <c r="D292">
        <v>0.16302852054</v>
      </c>
      <c r="E292">
        <v>4</v>
      </c>
      <c r="F292">
        <v>-1.167315175097286E-2</v>
      </c>
      <c r="G292">
        <f t="shared" si="19"/>
        <v>1.167315175097286E-2</v>
      </c>
      <c r="H292">
        <v>2.57</v>
      </c>
      <c r="I292">
        <v>2.6</v>
      </c>
      <c r="J292">
        <v>-3.0000000000000249E-2</v>
      </c>
      <c r="K292">
        <f t="shared" si="16"/>
        <v>-1.9328118686116285</v>
      </c>
      <c r="L292">
        <f t="shared" si="17"/>
        <v>-0.78773641259213822</v>
      </c>
      <c r="M292">
        <f t="shared" si="18"/>
        <v>0.6020599913279624</v>
      </c>
    </row>
    <row r="293" spans="1:13" x14ac:dyDescent="0.25">
      <c r="A293" t="s">
        <v>616</v>
      </c>
      <c r="B293" t="s">
        <v>617</v>
      </c>
      <c r="C293">
        <v>5.28</v>
      </c>
      <c r="D293">
        <v>0.15971320463999999</v>
      </c>
      <c r="E293">
        <v>1</v>
      </c>
      <c r="F293">
        <v>-1.0795454545454546</v>
      </c>
      <c r="G293">
        <f t="shared" si="19"/>
        <v>1.0795454545454546</v>
      </c>
      <c r="H293">
        <v>0</v>
      </c>
      <c r="I293">
        <v>5.7</v>
      </c>
      <c r="J293">
        <v>-5.7</v>
      </c>
      <c r="K293">
        <f t="shared" si="16"/>
        <v>3.3240933138679159E-2</v>
      </c>
      <c r="L293">
        <f t="shared" si="17"/>
        <v>-0.79665917612691195</v>
      </c>
      <c r="M293">
        <f t="shared" si="18"/>
        <v>0</v>
      </c>
    </row>
    <row r="294" spans="1:13" x14ac:dyDescent="0.25">
      <c r="A294" t="s">
        <v>618</v>
      </c>
      <c r="B294" t="s">
        <v>619</v>
      </c>
      <c r="C294">
        <v>2.15</v>
      </c>
      <c r="D294">
        <v>0.15884275465</v>
      </c>
      <c r="E294">
        <v>2</v>
      </c>
      <c r="F294">
        <v>-8.3720930232558222E-2</v>
      </c>
      <c r="G294">
        <f t="shared" si="19"/>
        <v>8.3720930232558222E-2</v>
      </c>
      <c r="H294">
        <v>2.15</v>
      </c>
      <c r="I294">
        <v>2.33</v>
      </c>
      <c r="J294">
        <v>-0.18000000000000016</v>
      </c>
      <c r="K294">
        <f t="shared" si="16"/>
        <v>-1.0771659548122989</v>
      </c>
      <c r="L294">
        <f t="shared" si="17"/>
        <v>-0.79903259001081672</v>
      </c>
      <c r="M294">
        <f t="shared" si="18"/>
        <v>0.3010299956639812</v>
      </c>
    </row>
    <row r="295" spans="1:13" x14ac:dyDescent="0.25">
      <c r="A295" t="s">
        <v>620</v>
      </c>
      <c r="B295" t="s">
        <v>621</v>
      </c>
      <c r="C295">
        <v>1.23</v>
      </c>
      <c r="D295">
        <v>0.15643522406999999</v>
      </c>
      <c r="E295">
        <v>4</v>
      </c>
      <c r="F295">
        <v>1.0162601626016261</v>
      </c>
      <c r="G295">
        <f t="shared" si="19"/>
        <v>1.0162601626016261</v>
      </c>
      <c r="H295">
        <v>1.25</v>
      </c>
      <c r="I295">
        <v>0</v>
      </c>
      <c r="J295">
        <v>1.25</v>
      </c>
      <c r="K295">
        <f t="shared" si="16"/>
        <v>7.0049015686585205E-3</v>
      </c>
      <c r="L295">
        <f t="shared" si="17"/>
        <v>-0.80566545142424373</v>
      </c>
      <c r="M295">
        <f t="shared" si="18"/>
        <v>0.6020599913279624</v>
      </c>
    </row>
    <row r="296" spans="1:13" x14ac:dyDescent="0.25">
      <c r="A296" t="s">
        <v>622</v>
      </c>
      <c r="B296" t="s">
        <v>623</v>
      </c>
      <c r="C296">
        <v>5.665</v>
      </c>
      <c r="D296">
        <v>0.15511446967500001</v>
      </c>
      <c r="E296">
        <v>3</v>
      </c>
      <c r="F296">
        <v>-1.145631067961165</v>
      </c>
      <c r="G296">
        <f t="shared" si="19"/>
        <v>1.145631067961165</v>
      </c>
      <c r="H296">
        <v>0</v>
      </c>
      <c r="I296">
        <v>6.49</v>
      </c>
      <c r="J296">
        <v>-6.49</v>
      </c>
      <c r="K296">
        <f t="shared" si="16"/>
        <v>5.9044782600953152E-2</v>
      </c>
      <c r="L296">
        <f t="shared" si="17"/>
        <v>-0.80934768763516485</v>
      </c>
      <c r="M296">
        <f t="shared" si="18"/>
        <v>0.47712125471966244</v>
      </c>
    </row>
    <row r="297" spans="1:13" x14ac:dyDescent="0.25">
      <c r="A297" t="s">
        <v>624</v>
      </c>
      <c r="B297" t="s">
        <v>625</v>
      </c>
      <c r="C297">
        <v>3.23</v>
      </c>
      <c r="D297">
        <v>0.15236671634000001</v>
      </c>
      <c r="E297">
        <v>3</v>
      </c>
      <c r="F297">
        <v>-1.1764705882352942</v>
      </c>
      <c r="G297">
        <f t="shared" si="19"/>
        <v>1.1764705882352942</v>
      </c>
      <c r="H297">
        <v>0</v>
      </c>
      <c r="I297">
        <v>3.8000000000000003</v>
      </c>
      <c r="J297">
        <v>-3.8000000000000003</v>
      </c>
      <c r="K297">
        <f t="shared" si="16"/>
        <v>7.0581074285707285E-2</v>
      </c>
      <c r="L297">
        <f t="shared" si="17"/>
        <v>-0.81710989184522309</v>
      </c>
      <c r="M297">
        <f t="shared" si="18"/>
        <v>0.47712125471966244</v>
      </c>
    </row>
    <row r="298" spans="1:13" x14ac:dyDescent="0.25">
      <c r="A298" t="s">
        <v>626</v>
      </c>
      <c r="B298" t="s">
        <v>627</v>
      </c>
      <c r="C298">
        <v>4.1900000000000004</v>
      </c>
      <c r="D298">
        <v>0.15181264564999999</v>
      </c>
      <c r="E298">
        <v>2</v>
      </c>
      <c r="F298">
        <v>-3.579952267303111E-2</v>
      </c>
      <c r="G298">
        <f t="shared" si="19"/>
        <v>3.579952267303111E-2</v>
      </c>
      <c r="H298">
        <v>4.25</v>
      </c>
      <c r="I298">
        <v>4.4000000000000004</v>
      </c>
      <c r="J298">
        <v>-0.15000000000000036</v>
      </c>
      <c r="K298">
        <f t="shared" si="16"/>
        <v>-1.4461227639106131</v>
      </c>
      <c r="L298">
        <f t="shared" si="17"/>
        <v>-0.81869205118575716</v>
      </c>
      <c r="M298">
        <f t="shared" si="18"/>
        <v>0.3010299956639812</v>
      </c>
    </row>
    <row r="299" spans="1:13" x14ac:dyDescent="0.25">
      <c r="A299" t="s">
        <v>628</v>
      </c>
      <c r="B299" t="s">
        <v>629</v>
      </c>
      <c r="C299">
        <v>5.09</v>
      </c>
      <c r="D299">
        <v>0.14957446005</v>
      </c>
      <c r="E299">
        <v>3</v>
      </c>
      <c r="F299">
        <v>-0.13555992141453821</v>
      </c>
      <c r="G299">
        <f t="shared" si="19"/>
        <v>0.13555992141453821</v>
      </c>
      <c r="H299">
        <v>4.6000000000000005</v>
      </c>
      <c r="I299">
        <v>5.29</v>
      </c>
      <c r="J299">
        <v>-0.6899999999999995</v>
      </c>
      <c r="K299">
        <f t="shared" si="16"/>
        <v>-0.86786869159950375</v>
      </c>
      <c r="L299">
        <f t="shared" si="17"/>
        <v>-0.82514255624609489</v>
      </c>
      <c r="M299">
        <f t="shared" si="18"/>
        <v>0.47712125471966244</v>
      </c>
    </row>
    <row r="300" spans="1:13" x14ac:dyDescent="0.25">
      <c r="A300" t="s">
        <v>630</v>
      </c>
      <c r="B300" t="s">
        <v>631</v>
      </c>
      <c r="C300">
        <v>2.0699999999999998</v>
      </c>
      <c r="D300">
        <v>0.14884183682999999</v>
      </c>
      <c r="E300">
        <v>3</v>
      </c>
      <c r="F300">
        <v>-1.9323671497584561E-2</v>
      </c>
      <c r="G300">
        <f t="shared" si="19"/>
        <v>1.9323671497584561E-2</v>
      </c>
      <c r="H300">
        <v>2.0499999999999998</v>
      </c>
      <c r="I300">
        <v>2.09</v>
      </c>
      <c r="J300">
        <v>-4.0000000000000036E-2</v>
      </c>
      <c r="K300">
        <f t="shared" si="16"/>
        <v>-1.7139103541289549</v>
      </c>
      <c r="L300">
        <f t="shared" si="17"/>
        <v>-0.82727497906832881</v>
      </c>
      <c r="M300">
        <f t="shared" si="18"/>
        <v>0.47712125471966244</v>
      </c>
    </row>
    <row r="301" spans="1:13" x14ac:dyDescent="0.25">
      <c r="A301" t="s">
        <v>632</v>
      </c>
      <c r="B301" t="s">
        <v>633</v>
      </c>
      <c r="C301">
        <v>2.2200000000000002</v>
      </c>
      <c r="D301">
        <v>0.14870103234000001</v>
      </c>
      <c r="E301">
        <v>1</v>
      </c>
      <c r="F301">
        <v>-1.1261261261261259</v>
      </c>
      <c r="G301">
        <f t="shared" si="19"/>
        <v>1.1261261261261259</v>
      </c>
      <c r="H301">
        <v>0</v>
      </c>
      <c r="I301">
        <v>2.5</v>
      </c>
      <c r="J301">
        <v>-2.5</v>
      </c>
      <c r="K301">
        <f t="shared" si="16"/>
        <v>5.158703422139891E-2</v>
      </c>
      <c r="L301">
        <f t="shared" si="17"/>
        <v>-0.82768601642754691</v>
      </c>
      <c r="M301">
        <f t="shared" si="18"/>
        <v>0</v>
      </c>
    </row>
    <row r="302" spans="1:13" x14ac:dyDescent="0.25">
      <c r="A302" t="s">
        <v>634</v>
      </c>
      <c r="B302" t="s">
        <v>635</v>
      </c>
      <c r="C302">
        <v>0.71579999999999999</v>
      </c>
      <c r="D302">
        <v>0.14795184507779999</v>
      </c>
      <c r="E302">
        <v>1</v>
      </c>
      <c r="F302">
        <v>-1.3830678960603549E-2</v>
      </c>
      <c r="G302">
        <f t="shared" si="19"/>
        <v>1.3830678960603549E-2</v>
      </c>
      <c r="H302">
        <v>0.70009999999999994</v>
      </c>
      <c r="I302">
        <v>0.71</v>
      </c>
      <c r="J302">
        <v>-9.9000000000000199E-3</v>
      </c>
      <c r="K302">
        <f t="shared" si="16"/>
        <v>-1.8591564994564347</v>
      </c>
      <c r="L302">
        <f t="shared" si="17"/>
        <v>-0.82987961447015635</v>
      </c>
      <c r="M302">
        <f t="shared" si="18"/>
        <v>0</v>
      </c>
    </row>
    <row r="303" spans="1:13" x14ac:dyDescent="0.25">
      <c r="A303" t="s">
        <v>636</v>
      </c>
      <c r="B303" t="s">
        <v>637</v>
      </c>
      <c r="C303">
        <v>1.74</v>
      </c>
      <c r="D303">
        <v>0.14622479586000001</v>
      </c>
      <c r="E303">
        <v>4</v>
      </c>
      <c r="F303">
        <v>-2.2988505747126457E-2</v>
      </c>
      <c r="G303">
        <f t="shared" si="19"/>
        <v>2.2988505747126457E-2</v>
      </c>
      <c r="H303">
        <v>1.81</v>
      </c>
      <c r="I303">
        <v>1.85</v>
      </c>
      <c r="J303">
        <v>-4.0000000000000036E-2</v>
      </c>
      <c r="K303">
        <f t="shared" si="16"/>
        <v>-1.638489256954637</v>
      </c>
      <c r="L303">
        <f t="shared" si="17"/>
        <v>-0.83497897626956352</v>
      </c>
      <c r="M303">
        <f t="shared" si="18"/>
        <v>0.6020599913279624</v>
      </c>
    </row>
    <row r="304" spans="1:13" x14ac:dyDescent="0.25">
      <c r="A304" t="s">
        <v>638</v>
      </c>
      <c r="B304" t="s">
        <v>639</v>
      </c>
      <c r="C304">
        <v>7.99</v>
      </c>
      <c r="D304">
        <v>0.14535148325</v>
      </c>
      <c r="E304">
        <v>2</v>
      </c>
      <c r="F304">
        <v>-1.1264080100125156</v>
      </c>
      <c r="G304">
        <f t="shared" si="19"/>
        <v>1.1264080100125156</v>
      </c>
      <c r="H304">
        <v>0</v>
      </c>
      <c r="I304">
        <v>9</v>
      </c>
      <c r="J304">
        <v>-9</v>
      </c>
      <c r="K304">
        <f t="shared" si="16"/>
        <v>5.1695730125333447E-2</v>
      </c>
      <c r="L304">
        <f t="shared" si="17"/>
        <v>-0.83758053208066352</v>
      </c>
      <c r="M304">
        <f t="shared" si="18"/>
        <v>0.3010299956639812</v>
      </c>
    </row>
    <row r="305" spans="1:13" x14ac:dyDescent="0.25">
      <c r="A305" t="s">
        <v>640</v>
      </c>
      <c r="B305" t="s">
        <v>641</v>
      </c>
      <c r="C305">
        <v>5.19</v>
      </c>
      <c r="D305">
        <v>0.14433432558000001</v>
      </c>
      <c r="E305">
        <v>4</v>
      </c>
      <c r="F305">
        <v>-1.0115606936416184</v>
      </c>
      <c r="G305">
        <f t="shared" si="19"/>
        <v>1.0115606936416184</v>
      </c>
      <c r="H305">
        <v>0</v>
      </c>
      <c r="I305">
        <v>5.25</v>
      </c>
      <c r="J305">
        <v>-5.25</v>
      </c>
      <c r="K305">
        <f t="shared" si="16"/>
        <v>4.9919455574989752E-3</v>
      </c>
      <c r="L305">
        <f t="shared" si="17"/>
        <v>-0.84063037273740016</v>
      </c>
      <c r="M305">
        <f t="shared" si="18"/>
        <v>0.6020599913279624</v>
      </c>
    </row>
    <row r="306" spans="1:13" x14ac:dyDescent="0.25">
      <c r="A306" t="s">
        <v>642</v>
      </c>
      <c r="B306" t="s">
        <v>643</v>
      </c>
      <c r="C306">
        <v>1</v>
      </c>
      <c r="D306">
        <v>0.141513791</v>
      </c>
      <c r="E306">
        <v>2</v>
      </c>
      <c r="F306">
        <v>-1.0000000000000009E-2</v>
      </c>
      <c r="G306">
        <f t="shared" si="19"/>
        <v>1.0000000000000009E-2</v>
      </c>
      <c r="H306">
        <v>1.1100000000000001</v>
      </c>
      <c r="I306">
        <v>1.1200000000000001</v>
      </c>
      <c r="J306">
        <v>-1.0000000000000009E-2</v>
      </c>
      <c r="K306">
        <f t="shared" si="16"/>
        <v>-1.9999999999999996</v>
      </c>
      <c r="L306">
        <f t="shared" si="17"/>
        <v>-0.84920123460365604</v>
      </c>
      <c r="M306">
        <f t="shared" si="18"/>
        <v>0.3010299956639812</v>
      </c>
    </row>
    <row r="307" spans="1:13" x14ac:dyDescent="0.25">
      <c r="A307" t="s">
        <v>644</v>
      </c>
      <c r="B307" t="s">
        <v>645</v>
      </c>
      <c r="C307">
        <v>2.52</v>
      </c>
      <c r="D307">
        <v>0.14091005628</v>
      </c>
      <c r="E307">
        <v>6</v>
      </c>
      <c r="F307">
        <v>-1.1904761904761828E-2</v>
      </c>
      <c r="G307">
        <f t="shared" si="19"/>
        <v>1.1904761904761828E-2</v>
      </c>
      <c r="H307">
        <v>3.14</v>
      </c>
      <c r="I307">
        <v>3.17</v>
      </c>
      <c r="J307">
        <v>-2.9999999999999805E-2</v>
      </c>
      <c r="K307">
        <f t="shared" si="16"/>
        <v>-1.9242792860618845</v>
      </c>
      <c r="L307">
        <f t="shared" si="17"/>
        <v>-0.85105801163822437</v>
      </c>
      <c r="M307">
        <f t="shared" si="18"/>
        <v>0.77815125038364363</v>
      </c>
    </row>
    <row r="308" spans="1:13" x14ac:dyDescent="0.25">
      <c r="A308" t="s">
        <v>646</v>
      </c>
      <c r="B308" t="s">
        <v>647</v>
      </c>
      <c r="C308">
        <v>2.89</v>
      </c>
      <c r="D308">
        <v>0.14007229458000001</v>
      </c>
      <c r="E308">
        <v>4</v>
      </c>
      <c r="F308">
        <v>-1.273356401384083</v>
      </c>
      <c r="G308">
        <f t="shared" si="19"/>
        <v>1.273356401384083</v>
      </c>
      <c r="H308">
        <v>0</v>
      </c>
      <c r="I308">
        <v>3.68</v>
      </c>
      <c r="J308">
        <v>-3.68</v>
      </c>
      <c r="K308">
        <f t="shared" si="16"/>
        <v>0.10494997591696979</v>
      </c>
      <c r="L308">
        <f t="shared" si="17"/>
        <v>-0.85364775694052186</v>
      </c>
      <c r="M308">
        <f t="shared" si="18"/>
        <v>0.6020599913279624</v>
      </c>
    </row>
    <row r="309" spans="1:13" x14ac:dyDescent="0.25">
      <c r="A309" t="s">
        <v>648</v>
      </c>
      <c r="B309" t="s">
        <v>649</v>
      </c>
      <c r="C309">
        <v>3.0300000000000002</v>
      </c>
      <c r="D309">
        <v>0.13497658584</v>
      </c>
      <c r="E309">
        <v>2</v>
      </c>
      <c r="F309">
        <v>-3.3003300330033763E-3</v>
      </c>
      <c r="G309">
        <f t="shared" si="19"/>
        <v>3.3003300330033763E-3</v>
      </c>
      <c r="H309">
        <v>3.04</v>
      </c>
      <c r="I309">
        <v>3.0500000000000003</v>
      </c>
      <c r="J309">
        <v>-1.0000000000000231E-2</v>
      </c>
      <c r="K309">
        <f t="shared" si="16"/>
        <v>-2.481442628502295</v>
      </c>
      <c r="L309">
        <f t="shared" si="17"/>
        <v>-0.86974156130057789</v>
      </c>
      <c r="M309">
        <f t="shared" si="18"/>
        <v>0.3010299956639812</v>
      </c>
    </row>
    <row r="310" spans="1:13" x14ac:dyDescent="0.25">
      <c r="A310" t="s">
        <v>650</v>
      </c>
      <c r="B310" t="s">
        <v>651</v>
      </c>
      <c r="C310">
        <v>12.1</v>
      </c>
      <c r="D310">
        <v>0.1339867606</v>
      </c>
      <c r="E310">
        <v>2</v>
      </c>
      <c r="F310">
        <v>-4.3975206611570252</v>
      </c>
      <c r="G310">
        <f t="shared" si="19"/>
        <v>4.3975206611570252</v>
      </c>
      <c r="H310">
        <v>0</v>
      </c>
      <c r="I310">
        <v>53.21</v>
      </c>
      <c r="J310">
        <v>-53.21</v>
      </c>
      <c r="K310">
        <f t="shared" si="16"/>
        <v>0.64320788860827238</v>
      </c>
      <c r="L310">
        <f t="shared" si="17"/>
        <v>-0.87293811269807853</v>
      </c>
      <c r="M310">
        <f t="shared" si="18"/>
        <v>0.3010299956639812</v>
      </c>
    </row>
    <row r="311" spans="1:13" x14ac:dyDescent="0.25">
      <c r="A311" t="s">
        <v>652</v>
      </c>
      <c r="B311" t="s">
        <v>653</v>
      </c>
      <c r="C311">
        <v>5.28</v>
      </c>
      <c r="D311">
        <v>0.13056143232</v>
      </c>
      <c r="E311">
        <v>4</v>
      </c>
      <c r="F311">
        <v>0.94696969696969691</v>
      </c>
      <c r="G311">
        <f t="shared" si="19"/>
        <v>0.94696969696969691</v>
      </c>
      <c r="H311">
        <v>5</v>
      </c>
      <c r="I311">
        <v>0</v>
      </c>
      <c r="J311">
        <v>5</v>
      </c>
      <c r="K311">
        <f t="shared" si="16"/>
        <v>-2.3663918197793482E-2</v>
      </c>
      <c r="L311">
        <f t="shared" si="17"/>
        <v>-0.88418509415041457</v>
      </c>
      <c r="M311">
        <f t="shared" si="18"/>
        <v>0.6020599913279624</v>
      </c>
    </row>
    <row r="312" spans="1:13" x14ac:dyDescent="0.25">
      <c r="A312" t="s">
        <v>654</v>
      </c>
      <c r="B312" t="s">
        <v>655</v>
      </c>
      <c r="C312">
        <v>2.74</v>
      </c>
      <c r="D312">
        <v>0.12971964858999999</v>
      </c>
      <c r="E312">
        <v>1</v>
      </c>
      <c r="F312">
        <v>-5.8394160583941652E-2</v>
      </c>
      <c r="G312">
        <f t="shared" si="19"/>
        <v>5.8394160583941652E-2</v>
      </c>
      <c r="H312">
        <v>2.71</v>
      </c>
      <c r="I312">
        <v>2.87</v>
      </c>
      <c r="J312">
        <v>-0.16000000000000014</v>
      </c>
      <c r="K312">
        <f t="shared" si="16"/>
        <v>-1.2336305801644629</v>
      </c>
      <c r="L312">
        <f t="shared" si="17"/>
        <v>-0.88699423649945497</v>
      </c>
      <c r="M312">
        <f t="shared" si="18"/>
        <v>0</v>
      </c>
    </row>
    <row r="313" spans="1:13" x14ac:dyDescent="0.25">
      <c r="A313" t="s">
        <v>656</v>
      </c>
      <c r="B313" t="s">
        <v>657</v>
      </c>
      <c r="C313">
        <v>4.53</v>
      </c>
      <c r="D313">
        <v>0.12919795107000001</v>
      </c>
      <c r="E313">
        <v>8</v>
      </c>
      <c r="F313">
        <v>-1.0529801324503312</v>
      </c>
      <c r="G313">
        <f t="shared" si="19"/>
        <v>1.0529801324503312</v>
      </c>
      <c r="H313">
        <v>0</v>
      </c>
      <c r="I313">
        <v>4.7700000000000005</v>
      </c>
      <c r="J313">
        <v>-4.7700000000000005</v>
      </c>
      <c r="K313">
        <f t="shared" si="16"/>
        <v>2.2420177027282065E-2</v>
      </c>
      <c r="L313">
        <f t="shared" si="17"/>
        <v>-0.88874437369425263</v>
      </c>
      <c r="M313">
        <f t="shared" si="18"/>
        <v>0.90308998699194354</v>
      </c>
    </row>
    <row r="314" spans="1:13" x14ac:dyDescent="0.25">
      <c r="A314" t="s">
        <v>658</v>
      </c>
      <c r="B314" t="s">
        <v>659</v>
      </c>
      <c r="C314">
        <v>7.3900000000000006</v>
      </c>
      <c r="D314">
        <v>0.12745046737999999</v>
      </c>
      <c r="E314">
        <v>2</v>
      </c>
      <c r="F314">
        <v>-0.1028416779431664</v>
      </c>
      <c r="G314">
        <f t="shared" si="19"/>
        <v>0.1028416779431664</v>
      </c>
      <c r="H314">
        <v>7.23</v>
      </c>
      <c r="I314">
        <v>7.99</v>
      </c>
      <c r="J314">
        <v>-0.75999999999999979</v>
      </c>
      <c r="K314">
        <f t="shared" si="16"/>
        <v>-0.9878308461140346</v>
      </c>
      <c r="L314">
        <f t="shared" si="17"/>
        <v>-0.89465856756872097</v>
      </c>
      <c r="M314">
        <f t="shared" si="18"/>
        <v>0.3010299956639812</v>
      </c>
    </row>
    <row r="315" spans="1:13" x14ac:dyDescent="0.25">
      <c r="A315" t="s">
        <v>660</v>
      </c>
      <c r="B315" t="s">
        <v>661</v>
      </c>
      <c r="C315">
        <v>15.81</v>
      </c>
      <c r="D315">
        <v>0.12664388645999999</v>
      </c>
      <c r="E315">
        <v>1</v>
      </c>
      <c r="F315">
        <v>-1.187855787476281</v>
      </c>
      <c r="G315">
        <f t="shared" si="19"/>
        <v>1.187855787476281</v>
      </c>
      <c r="H315">
        <v>0</v>
      </c>
      <c r="I315">
        <v>18.78</v>
      </c>
      <c r="J315">
        <v>-18.78</v>
      </c>
      <c r="K315">
        <f t="shared" si="16"/>
        <v>7.4763717997883117E-2</v>
      </c>
      <c r="L315">
        <f t="shared" si="17"/>
        <v>-0.8974157702695702</v>
      </c>
      <c r="M315">
        <f t="shared" si="18"/>
        <v>0</v>
      </c>
    </row>
    <row r="316" spans="1:13" x14ac:dyDescent="0.25">
      <c r="A316" t="s">
        <v>662</v>
      </c>
      <c r="B316" t="s">
        <v>663</v>
      </c>
      <c r="C316">
        <v>4.25</v>
      </c>
      <c r="D316">
        <v>0.12480050199999999</v>
      </c>
      <c r="E316">
        <v>4</v>
      </c>
      <c r="F316">
        <v>0.91764705882352937</v>
      </c>
      <c r="G316">
        <f t="shared" si="19"/>
        <v>0.91764705882352937</v>
      </c>
      <c r="H316">
        <v>3.9</v>
      </c>
      <c r="I316">
        <v>0</v>
      </c>
      <c r="J316">
        <v>3.9</v>
      </c>
      <c r="K316">
        <f t="shared" si="16"/>
        <v>-3.7324323023812347E-2</v>
      </c>
      <c r="L316">
        <f t="shared" si="17"/>
        <v>-0.9037836677353942</v>
      </c>
      <c r="M316">
        <f t="shared" si="18"/>
        <v>0.6020599913279624</v>
      </c>
    </row>
    <row r="317" spans="1:13" x14ac:dyDescent="0.25">
      <c r="A317" t="s">
        <v>664</v>
      </c>
      <c r="B317" t="s">
        <v>665</v>
      </c>
      <c r="C317">
        <v>2.87</v>
      </c>
      <c r="D317">
        <v>0.123025782453502</v>
      </c>
      <c r="E317">
        <v>3</v>
      </c>
      <c r="F317">
        <v>-1</v>
      </c>
      <c r="G317">
        <f t="shared" si="19"/>
        <v>1</v>
      </c>
      <c r="H317">
        <v>0</v>
      </c>
      <c r="I317">
        <v>2.87</v>
      </c>
      <c r="J317">
        <v>-2.87</v>
      </c>
      <c r="K317">
        <f t="shared" si="16"/>
        <v>0</v>
      </c>
      <c r="L317">
        <f t="shared" si="17"/>
        <v>-0.91000386413856649</v>
      </c>
      <c r="M317">
        <f t="shared" si="18"/>
        <v>0.47712125471966244</v>
      </c>
    </row>
    <row r="318" spans="1:13" x14ac:dyDescent="0.25">
      <c r="A318" t="s">
        <v>666</v>
      </c>
      <c r="B318" t="s">
        <v>667</v>
      </c>
      <c r="C318">
        <v>8.32</v>
      </c>
      <c r="D318">
        <v>0.120021194791933</v>
      </c>
      <c r="E318">
        <v>3</v>
      </c>
      <c r="F318">
        <v>-1.2019230769230727E-2</v>
      </c>
      <c r="G318">
        <f t="shared" si="19"/>
        <v>1.2019230769230727E-2</v>
      </c>
      <c r="H318">
        <v>8.39</v>
      </c>
      <c r="I318">
        <v>8.49</v>
      </c>
      <c r="J318">
        <v>-9.9999999999999645E-2</v>
      </c>
      <c r="K318">
        <f t="shared" si="16"/>
        <v>-1.9201233262907256</v>
      </c>
      <c r="L318">
        <f t="shared" si="17"/>
        <v>-0.92074205421580824</v>
      </c>
      <c r="M318">
        <f t="shared" si="18"/>
        <v>0.47712125471966244</v>
      </c>
    </row>
    <row r="319" spans="1:13" x14ac:dyDescent="0.25">
      <c r="A319" t="s">
        <v>668</v>
      </c>
      <c r="B319" t="s">
        <v>669</v>
      </c>
      <c r="C319">
        <v>5.89</v>
      </c>
      <c r="D319">
        <v>0.11883741159</v>
      </c>
      <c r="E319">
        <v>2</v>
      </c>
      <c r="F319">
        <v>-4.5840407470288558E-2</v>
      </c>
      <c r="G319">
        <f t="shared" si="19"/>
        <v>4.5840407470288558E-2</v>
      </c>
      <c r="H319">
        <v>5.9</v>
      </c>
      <c r="I319">
        <v>6.17</v>
      </c>
      <c r="J319">
        <v>-0.26999999999999957</v>
      </c>
      <c r="K319">
        <f t="shared" si="16"/>
        <v>-1.338751530628115</v>
      </c>
      <c r="L319">
        <f t="shared" si="17"/>
        <v>-0.92504681617855733</v>
      </c>
      <c r="M319">
        <f t="shared" si="18"/>
        <v>0.3010299956639812</v>
      </c>
    </row>
    <row r="320" spans="1:13" x14ac:dyDescent="0.25">
      <c r="A320" t="s">
        <v>670</v>
      </c>
      <c r="B320" t="s">
        <v>671</v>
      </c>
      <c r="C320">
        <v>3.91</v>
      </c>
      <c r="D320">
        <v>0.11746885726</v>
      </c>
      <c r="E320">
        <v>1</v>
      </c>
      <c r="F320">
        <v>-1.5012787723785166</v>
      </c>
      <c r="G320">
        <f t="shared" si="19"/>
        <v>1.5012787723785166</v>
      </c>
      <c r="H320">
        <v>0</v>
      </c>
      <c r="I320">
        <v>5.87</v>
      </c>
      <c r="J320">
        <v>-5.87</v>
      </c>
      <c r="K320">
        <f t="shared" si="16"/>
        <v>0.17646134385174767</v>
      </c>
      <c r="L320">
        <f t="shared" si="17"/>
        <v>-0.93007725605462888</v>
      </c>
      <c r="M320">
        <f t="shared" si="18"/>
        <v>0</v>
      </c>
    </row>
    <row r="321" spans="1:13" x14ac:dyDescent="0.25">
      <c r="A321" t="s">
        <v>672</v>
      </c>
      <c r="B321" t="s">
        <v>673</v>
      </c>
      <c r="C321">
        <v>2.23</v>
      </c>
      <c r="D321">
        <v>0.11623560124</v>
      </c>
      <c r="E321">
        <v>5</v>
      </c>
      <c r="F321">
        <v>-4.035874439461877E-2</v>
      </c>
      <c r="G321">
        <f t="shared" si="19"/>
        <v>4.035874439461877E-2</v>
      </c>
      <c r="H321">
        <v>2.2000000000000002</v>
      </c>
      <c r="I321">
        <v>2.29</v>
      </c>
      <c r="J321">
        <v>-8.9999999999999858E-2</v>
      </c>
      <c r="K321">
        <f t="shared" si="16"/>
        <v>-1.3940623536088366</v>
      </c>
      <c r="L321">
        <f t="shared" si="17"/>
        <v>-0.93466083361490448</v>
      </c>
      <c r="M321">
        <f t="shared" si="18"/>
        <v>0.69897000433601886</v>
      </c>
    </row>
    <row r="322" spans="1:13" x14ac:dyDescent="0.25">
      <c r="A322" t="s">
        <v>674</v>
      </c>
      <c r="B322" t="s">
        <v>675</v>
      </c>
      <c r="C322">
        <v>3.42</v>
      </c>
      <c r="D322">
        <v>0.11614958856</v>
      </c>
      <c r="E322">
        <v>1</v>
      </c>
      <c r="F322">
        <v>-1.0467836257309941</v>
      </c>
      <c r="G322">
        <f t="shared" si="19"/>
        <v>1.0467836257309941</v>
      </c>
      <c r="H322">
        <v>3.42</v>
      </c>
      <c r="I322">
        <v>7</v>
      </c>
      <c r="J322">
        <v>-3.58</v>
      </c>
      <c r="K322">
        <f t="shared" ref="K322:K385" si="20">LOG(ABS(F322))</f>
        <v>1.9856920587739333E-2</v>
      </c>
      <c r="L322">
        <f t="shared" ref="L322:L385" si="21">LOG(D322)</f>
        <v>-0.9349823242747497</v>
      </c>
      <c r="M322">
        <f t="shared" ref="M322:M385" si="22">LOG(E322)</f>
        <v>0</v>
      </c>
    </row>
    <row r="323" spans="1:13" x14ac:dyDescent="0.25">
      <c r="A323" t="s">
        <v>676</v>
      </c>
      <c r="B323" t="s">
        <v>677</v>
      </c>
      <c r="C323">
        <v>18.84</v>
      </c>
      <c r="D323">
        <v>0.11592012732</v>
      </c>
      <c r="E323">
        <v>1</v>
      </c>
      <c r="F323">
        <v>-2.6008492569002228E-2</v>
      </c>
      <c r="G323">
        <f t="shared" ref="G323:G386" si="23">ABS(F323)</f>
        <v>2.6008492569002228E-2</v>
      </c>
      <c r="H323">
        <v>17.5</v>
      </c>
      <c r="I323">
        <v>17.990000000000002</v>
      </c>
      <c r="J323">
        <v>-0.49000000000000199</v>
      </c>
      <c r="K323">
        <f t="shared" si="20"/>
        <v>-1.5848848184283431</v>
      </c>
      <c r="L323">
        <f t="shared" si="21"/>
        <v>-0.93584115053254202</v>
      </c>
      <c r="M323">
        <f t="shared" si="22"/>
        <v>0</v>
      </c>
    </row>
    <row r="324" spans="1:13" x14ac:dyDescent="0.25">
      <c r="A324" t="s">
        <v>678</v>
      </c>
      <c r="B324" t="s">
        <v>679</v>
      </c>
      <c r="C324">
        <v>4.13</v>
      </c>
      <c r="D324">
        <v>0.115895647</v>
      </c>
      <c r="E324">
        <v>5</v>
      </c>
      <c r="F324">
        <v>0.99273607748184012</v>
      </c>
      <c r="G324">
        <f t="shared" si="23"/>
        <v>0.99273607748184012</v>
      </c>
      <c r="H324">
        <v>4.0999999999999996</v>
      </c>
      <c r="I324">
        <v>0</v>
      </c>
      <c r="J324">
        <v>4.0999999999999996</v>
      </c>
      <c r="K324">
        <f t="shared" si="20"/>
        <v>-3.1661949366655596E-3</v>
      </c>
      <c r="L324">
        <f t="shared" si="21"/>
        <v>-0.93593287567904626</v>
      </c>
      <c r="M324">
        <f t="shared" si="22"/>
        <v>0.69897000433601886</v>
      </c>
    </row>
    <row r="325" spans="1:13" x14ac:dyDescent="0.25">
      <c r="A325" t="s">
        <v>680</v>
      </c>
      <c r="B325" t="s">
        <v>681</v>
      </c>
      <c r="C325">
        <v>2.41</v>
      </c>
      <c r="D325">
        <v>0.11543161575999999</v>
      </c>
      <c r="E325">
        <v>5</v>
      </c>
      <c r="F325">
        <v>0.91286307053941906</v>
      </c>
      <c r="G325">
        <f t="shared" si="23"/>
        <v>0.91286307053941906</v>
      </c>
      <c r="H325">
        <v>2.2000000000000002</v>
      </c>
      <c r="I325">
        <v>0</v>
      </c>
      <c r="J325">
        <v>2.2000000000000002</v>
      </c>
      <c r="K325">
        <f t="shared" si="20"/>
        <v>-3.9594361752662156E-2</v>
      </c>
      <c r="L325">
        <f t="shared" si="21"/>
        <v>-0.93767522523924995</v>
      </c>
      <c r="M325">
        <f t="shared" si="22"/>
        <v>0.69897000433601886</v>
      </c>
    </row>
    <row r="326" spans="1:13" x14ac:dyDescent="0.25">
      <c r="A326" t="s">
        <v>682</v>
      </c>
      <c r="B326" t="s">
        <v>683</v>
      </c>
      <c r="C326">
        <v>2.69</v>
      </c>
      <c r="D326">
        <v>0.11479438079</v>
      </c>
      <c r="E326">
        <v>5</v>
      </c>
      <c r="F326">
        <v>-1.0037174721189592</v>
      </c>
      <c r="G326">
        <f t="shared" si="23"/>
        <v>1.0037174721189592</v>
      </c>
      <c r="H326">
        <v>0</v>
      </c>
      <c r="I326">
        <v>2.7</v>
      </c>
      <c r="J326">
        <v>-2.7</v>
      </c>
      <c r="K326">
        <f t="shared" si="20"/>
        <v>1.6114841565793849E-3</v>
      </c>
      <c r="L326">
        <f t="shared" si="21"/>
        <v>-0.94007937022744892</v>
      </c>
      <c r="M326">
        <f t="shared" si="22"/>
        <v>0.69897000433601886</v>
      </c>
    </row>
    <row r="327" spans="1:13" x14ac:dyDescent="0.25">
      <c r="A327" t="s">
        <v>684</v>
      </c>
      <c r="B327" t="s">
        <v>685</v>
      </c>
      <c r="C327">
        <v>0.77699999999999991</v>
      </c>
      <c r="D327">
        <v>0.11461638111</v>
      </c>
      <c r="E327">
        <v>1</v>
      </c>
      <c r="F327">
        <v>-5.0193050193050245E-2</v>
      </c>
      <c r="G327">
        <f t="shared" si="23"/>
        <v>5.0193050193050245E-2</v>
      </c>
      <c r="H327">
        <v>0.78499999999999992</v>
      </c>
      <c r="I327">
        <v>0.82399999999999995</v>
      </c>
      <c r="J327">
        <v>-3.9000000000000035E-2</v>
      </c>
      <c r="K327">
        <f t="shared" si="20"/>
        <v>-1.2993564117744145</v>
      </c>
      <c r="L327">
        <f t="shared" si="21"/>
        <v>-0.94075330804690616</v>
      </c>
      <c r="M327">
        <f t="shared" si="22"/>
        <v>0</v>
      </c>
    </row>
    <row r="328" spans="1:13" x14ac:dyDescent="0.25">
      <c r="A328" t="s">
        <v>686</v>
      </c>
      <c r="B328" t="s">
        <v>687</v>
      </c>
      <c r="C328">
        <v>4.38</v>
      </c>
      <c r="D328">
        <v>0.11421646722000001</v>
      </c>
      <c r="E328">
        <v>2</v>
      </c>
      <c r="F328">
        <v>-1.0273972602739727</v>
      </c>
      <c r="G328">
        <f t="shared" si="23"/>
        <v>1.0273972602739727</v>
      </c>
      <c r="H328">
        <v>0</v>
      </c>
      <c r="I328">
        <v>4.5</v>
      </c>
      <c r="J328">
        <v>-4.5</v>
      </c>
      <c r="K328">
        <f t="shared" si="20"/>
        <v>1.1738403271244192E-2</v>
      </c>
      <c r="L328">
        <f t="shared" si="21"/>
        <v>-0.94227127693772772</v>
      </c>
      <c r="M328">
        <f t="shared" si="22"/>
        <v>0.3010299956639812</v>
      </c>
    </row>
    <row r="329" spans="1:13" x14ac:dyDescent="0.25">
      <c r="A329" t="s">
        <v>688</v>
      </c>
      <c r="B329" t="s">
        <v>689</v>
      </c>
      <c r="C329">
        <v>1.22</v>
      </c>
      <c r="D329">
        <v>0.1141592613</v>
      </c>
      <c r="E329">
        <v>2</v>
      </c>
      <c r="F329">
        <v>-0.36393442622950817</v>
      </c>
      <c r="G329">
        <f t="shared" si="23"/>
        <v>0.36393442622950817</v>
      </c>
      <c r="H329">
        <v>0.94599999999999995</v>
      </c>
      <c r="I329">
        <v>1.39</v>
      </c>
      <c r="J329">
        <v>-0.44399999999999995</v>
      </c>
      <c r="K329">
        <f t="shared" si="20"/>
        <v>-0.43897686056012841</v>
      </c>
      <c r="L329">
        <f t="shared" si="21"/>
        <v>-0.94248885011040084</v>
      </c>
      <c r="M329">
        <f t="shared" si="22"/>
        <v>0.3010299956639812</v>
      </c>
    </row>
    <row r="330" spans="1:13" x14ac:dyDescent="0.25">
      <c r="A330" t="s">
        <v>690</v>
      </c>
      <c r="B330" t="s">
        <v>691</v>
      </c>
      <c r="C330">
        <v>6.5</v>
      </c>
      <c r="D330">
        <v>0.1127344465</v>
      </c>
      <c r="E330">
        <v>4</v>
      </c>
      <c r="F330">
        <v>-6.153846153846159E-3</v>
      </c>
      <c r="G330">
        <f t="shared" si="23"/>
        <v>6.153846153846159E-3</v>
      </c>
      <c r="H330">
        <v>6.46</v>
      </c>
      <c r="I330">
        <v>6.5</v>
      </c>
      <c r="J330">
        <v>-4.0000000000000036E-2</v>
      </c>
      <c r="K330">
        <f t="shared" si="20"/>
        <v>-2.2108533653148927</v>
      </c>
      <c r="L330">
        <f t="shared" si="21"/>
        <v>-0.94794336311003335</v>
      </c>
      <c r="M330">
        <f t="shared" si="22"/>
        <v>0.6020599913279624</v>
      </c>
    </row>
    <row r="331" spans="1:13" x14ac:dyDescent="0.25">
      <c r="A331" t="s">
        <v>692</v>
      </c>
      <c r="B331" t="s">
        <v>693</v>
      </c>
      <c r="C331">
        <v>5.21</v>
      </c>
      <c r="D331">
        <v>0.11038336867</v>
      </c>
      <c r="E331">
        <v>6</v>
      </c>
      <c r="F331">
        <v>-9.5969289827254941E-3</v>
      </c>
      <c r="G331">
        <f t="shared" si="23"/>
        <v>9.5969289827254941E-3</v>
      </c>
      <c r="H331">
        <v>5.19</v>
      </c>
      <c r="I331">
        <v>5.24</v>
      </c>
      <c r="J331">
        <v>-4.9999999999999822E-2</v>
      </c>
      <c r="K331">
        <f t="shared" si="20"/>
        <v>-2.0178677189635073</v>
      </c>
      <c r="L331">
        <f t="shared" si="21"/>
        <v>-0.95709635630746159</v>
      </c>
      <c r="M331">
        <f t="shared" si="22"/>
        <v>0.77815125038364363</v>
      </c>
    </row>
    <row r="332" spans="1:13" x14ac:dyDescent="0.25">
      <c r="A332" t="s">
        <v>694</v>
      </c>
      <c r="B332" t="s">
        <v>695</v>
      </c>
      <c r="C332">
        <v>0.83089999999999997</v>
      </c>
      <c r="D332">
        <v>0.1101856298893</v>
      </c>
      <c r="E332">
        <v>2</v>
      </c>
      <c r="F332">
        <v>-6.8600312913708493E-3</v>
      </c>
      <c r="G332">
        <f t="shared" si="23"/>
        <v>6.8600312913708493E-3</v>
      </c>
      <c r="H332">
        <v>0.81429999999999991</v>
      </c>
      <c r="I332">
        <v>0.82</v>
      </c>
      <c r="J332">
        <v>-5.7000000000000384E-3</v>
      </c>
      <c r="K332">
        <f t="shared" si="20"/>
        <v>-2.1636739032963539</v>
      </c>
      <c r="L332">
        <f t="shared" si="21"/>
        <v>-0.95787504129840484</v>
      </c>
      <c r="M332">
        <f t="shared" si="22"/>
        <v>0.3010299956639812</v>
      </c>
    </row>
    <row r="333" spans="1:13" x14ac:dyDescent="0.25">
      <c r="A333" t="s">
        <v>696</v>
      </c>
      <c r="B333" t="s">
        <v>697</v>
      </c>
      <c r="C333">
        <v>4.2</v>
      </c>
      <c r="D333">
        <v>0.109658745</v>
      </c>
      <c r="E333">
        <v>2</v>
      </c>
      <c r="F333">
        <v>-0.19047619047619044</v>
      </c>
      <c r="G333">
        <f t="shared" si="23"/>
        <v>0.19047619047619044</v>
      </c>
      <c r="H333">
        <v>4.2</v>
      </c>
      <c r="I333">
        <v>5</v>
      </c>
      <c r="J333">
        <v>-0.79999999999999982</v>
      </c>
      <c r="K333">
        <f t="shared" si="20"/>
        <v>-0.72015930340595702</v>
      </c>
      <c r="L333">
        <f t="shared" si="21"/>
        <v>-0.95995672874885063</v>
      </c>
      <c r="M333">
        <f t="shared" si="22"/>
        <v>0.3010299956639812</v>
      </c>
    </row>
    <row r="334" spans="1:13" x14ac:dyDescent="0.25">
      <c r="A334" t="s">
        <v>698</v>
      </c>
      <c r="B334" t="s">
        <v>699</v>
      </c>
      <c r="C334">
        <v>1.6500000000000001</v>
      </c>
      <c r="D334">
        <v>0.1083821475</v>
      </c>
      <c r="E334">
        <v>3</v>
      </c>
      <c r="F334">
        <v>-0.21212121212121202</v>
      </c>
      <c r="G334">
        <f t="shared" si="23"/>
        <v>0.21212121212121202</v>
      </c>
      <c r="H334">
        <v>1.6500000000000001</v>
      </c>
      <c r="I334">
        <v>2</v>
      </c>
      <c r="J334">
        <v>-0.34999999999999987</v>
      </c>
      <c r="K334">
        <f t="shared" si="20"/>
        <v>-0.67341589986363082</v>
      </c>
      <c r="L334">
        <f t="shared" si="21"/>
        <v>-0.96504224806287853</v>
      </c>
      <c r="M334">
        <f t="shared" si="22"/>
        <v>0.47712125471966244</v>
      </c>
    </row>
    <row r="335" spans="1:13" x14ac:dyDescent="0.25">
      <c r="A335" t="s">
        <v>700</v>
      </c>
      <c r="B335" t="s">
        <v>701</v>
      </c>
      <c r="C335">
        <v>3.65</v>
      </c>
      <c r="D335">
        <v>0.10745298875000001</v>
      </c>
      <c r="E335">
        <v>6</v>
      </c>
      <c r="F335">
        <v>-1.0684931506849316</v>
      </c>
      <c r="G335">
        <f t="shared" si="23"/>
        <v>1.0684931506849316</v>
      </c>
      <c r="H335">
        <v>0</v>
      </c>
      <c r="I335">
        <v>3.9</v>
      </c>
      <c r="J335">
        <v>-3.9</v>
      </c>
      <c r="K335">
        <f t="shared" si="20"/>
        <v>2.877174257002452E-2</v>
      </c>
      <c r="L335">
        <f t="shared" si="21"/>
        <v>-0.96878150032534338</v>
      </c>
      <c r="M335">
        <f t="shared" si="22"/>
        <v>0.77815125038364363</v>
      </c>
    </row>
    <row r="336" spans="1:13" x14ac:dyDescent="0.25">
      <c r="A336" t="s">
        <v>702</v>
      </c>
      <c r="B336" t="s">
        <v>703</v>
      </c>
      <c r="C336">
        <v>2.09</v>
      </c>
      <c r="D336">
        <v>0.10693647811</v>
      </c>
      <c r="E336">
        <v>4</v>
      </c>
      <c r="F336">
        <v>-2.8708133971291894E-2</v>
      </c>
      <c r="G336">
        <f t="shared" si="23"/>
        <v>2.8708133971291894E-2</v>
      </c>
      <c r="H336">
        <v>2.33</v>
      </c>
      <c r="I336">
        <v>2.39</v>
      </c>
      <c r="J336">
        <v>-6.0000000000000053E-2</v>
      </c>
      <c r="K336">
        <f t="shared" si="20"/>
        <v>-1.5419950357274099</v>
      </c>
      <c r="L336">
        <f t="shared" si="21"/>
        <v>-0.97087412323343214</v>
      </c>
      <c r="M336">
        <f t="shared" si="22"/>
        <v>0.6020599913279624</v>
      </c>
    </row>
    <row r="337" spans="1:13" x14ac:dyDescent="0.25">
      <c r="A337" t="s">
        <v>704</v>
      </c>
      <c r="B337" t="s">
        <v>705</v>
      </c>
      <c r="C337">
        <v>6.38</v>
      </c>
      <c r="D337">
        <v>0.10654688682000001</v>
      </c>
      <c r="E337">
        <v>1</v>
      </c>
      <c r="F337">
        <v>-1.2539184952978068E-2</v>
      </c>
      <c r="G337">
        <f t="shared" si="23"/>
        <v>1.2539184952978068E-2</v>
      </c>
      <c r="H337">
        <v>6.5</v>
      </c>
      <c r="I337">
        <v>6.58</v>
      </c>
      <c r="J337">
        <v>-8.0000000000000071E-2</v>
      </c>
      <c r="K337">
        <f t="shared" si="20"/>
        <v>-1.9017306917292183</v>
      </c>
      <c r="L337">
        <f t="shared" si="21"/>
        <v>-0.97245923535989165</v>
      </c>
      <c r="M337">
        <f t="shared" si="22"/>
        <v>0</v>
      </c>
    </row>
    <row r="338" spans="1:13" x14ac:dyDescent="0.25">
      <c r="A338" t="s">
        <v>706</v>
      </c>
      <c r="B338" t="s">
        <v>707</v>
      </c>
      <c r="C338">
        <v>3.93</v>
      </c>
      <c r="D338">
        <v>0.10652551104000001</v>
      </c>
      <c r="E338">
        <v>3</v>
      </c>
      <c r="F338">
        <v>-1.0432569974554706</v>
      </c>
      <c r="G338">
        <f t="shared" si="23"/>
        <v>1.0432569974554706</v>
      </c>
      <c r="H338">
        <v>0</v>
      </c>
      <c r="I338">
        <v>4.0999999999999996</v>
      </c>
      <c r="J338">
        <v>-4.0999999999999996</v>
      </c>
      <c r="K338">
        <f t="shared" si="20"/>
        <v>1.8391306344308748E-2</v>
      </c>
      <c r="L338">
        <f t="shared" si="21"/>
        <v>-0.97254637366053265</v>
      </c>
      <c r="M338">
        <f t="shared" si="22"/>
        <v>0.47712125471966244</v>
      </c>
    </row>
    <row r="339" spans="1:13" x14ac:dyDescent="0.25">
      <c r="A339" t="s">
        <v>708</v>
      </c>
      <c r="B339" t="s">
        <v>709</v>
      </c>
      <c r="C339">
        <v>4.7</v>
      </c>
      <c r="D339">
        <v>0.1060560264</v>
      </c>
      <c r="E339">
        <v>3</v>
      </c>
      <c r="F339">
        <v>-1.1702127659574468</v>
      </c>
      <c r="G339">
        <f t="shared" si="23"/>
        <v>1.1702127659574468</v>
      </c>
      <c r="H339">
        <v>0</v>
      </c>
      <c r="I339">
        <v>5.5</v>
      </c>
      <c r="J339">
        <v>-5.5</v>
      </c>
      <c r="K339">
        <f t="shared" si="20"/>
        <v>6.826483155852639E-2</v>
      </c>
      <c r="L339">
        <f t="shared" si="21"/>
        <v>-0.97446464861931836</v>
      </c>
      <c r="M339">
        <f t="shared" si="22"/>
        <v>0.47712125471966244</v>
      </c>
    </row>
    <row r="340" spans="1:13" x14ac:dyDescent="0.25">
      <c r="A340" t="s">
        <v>710</v>
      </c>
      <c r="B340" t="s">
        <v>711</v>
      </c>
      <c r="C340">
        <v>4.46</v>
      </c>
      <c r="D340">
        <v>0.10559286380000001</v>
      </c>
      <c r="E340">
        <v>5</v>
      </c>
      <c r="F340">
        <v>-0.1659192825112106</v>
      </c>
      <c r="G340">
        <f t="shared" si="23"/>
        <v>0.1659192825112106</v>
      </c>
      <c r="H340">
        <v>4.3500000000000005</v>
      </c>
      <c r="I340">
        <v>5.09</v>
      </c>
      <c r="J340">
        <v>-0.73999999999999932</v>
      </c>
      <c r="K340">
        <f t="shared" si="20"/>
        <v>-0.78010313898116612</v>
      </c>
      <c r="L340">
        <f t="shared" si="21"/>
        <v>-0.97636543139505894</v>
      </c>
      <c r="M340">
        <f t="shared" si="22"/>
        <v>0.69897000433601886</v>
      </c>
    </row>
    <row r="341" spans="1:13" x14ac:dyDescent="0.25">
      <c r="A341" t="s">
        <v>712</v>
      </c>
      <c r="B341" t="s">
        <v>713</v>
      </c>
      <c r="C341">
        <v>2.4</v>
      </c>
      <c r="D341">
        <v>0.1054509072</v>
      </c>
      <c r="E341">
        <v>4</v>
      </c>
      <c r="F341">
        <v>0.98333333333333328</v>
      </c>
      <c r="G341">
        <f t="shared" si="23"/>
        <v>0.98333333333333328</v>
      </c>
      <c r="H341">
        <v>2.36</v>
      </c>
      <c r="I341">
        <v>0</v>
      </c>
      <c r="J341">
        <v>2.36</v>
      </c>
      <c r="K341">
        <f t="shared" si="20"/>
        <v>-7.2992387414994656E-3</v>
      </c>
      <c r="L341">
        <f t="shared" si="21"/>
        <v>-0.97694967964892143</v>
      </c>
      <c r="M341">
        <f t="shared" si="22"/>
        <v>0.6020599913279624</v>
      </c>
    </row>
    <row r="342" spans="1:13" x14ac:dyDescent="0.25">
      <c r="A342" t="s">
        <v>714</v>
      </c>
      <c r="B342" t="s">
        <v>715</v>
      </c>
      <c r="C342">
        <v>1.53</v>
      </c>
      <c r="D342">
        <v>0.10490217336</v>
      </c>
      <c r="E342">
        <v>2</v>
      </c>
      <c r="F342">
        <v>-5.2287581699346448E-2</v>
      </c>
      <c r="G342">
        <f t="shared" si="23"/>
        <v>5.2287581699346448E-2</v>
      </c>
      <c r="H342">
        <v>1.52</v>
      </c>
      <c r="I342">
        <v>1.6</v>
      </c>
      <c r="J342">
        <v>-8.0000000000000071E-2</v>
      </c>
      <c r="K342">
        <f t="shared" si="20"/>
        <v>-1.2816014438256549</v>
      </c>
      <c r="L342">
        <f t="shared" si="21"/>
        <v>-0.97921551401352025</v>
      </c>
      <c r="M342">
        <f t="shared" si="22"/>
        <v>0.3010299956639812</v>
      </c>
    </row>
    <row r="343" spans="1:13" x14ac:dyDescent="0.25">
      <c r="A343" t="s">
        <v>716</v>
      </c>
      <c r="B343" t="s">
        <v>717</v>
      </c>
      <c r="C343">
        <v>8.81</v>
      </c>
      <c r="D343">
        <v>0.10264249960999999</v>
      </c>
      <c r="E343">
        <v>1</v>
      </c>
      <c r="F343">
        <v>-5.448354143019301E-2</v>
      </c>
      <c r="G343">
        <f t="shared" si="23"/>
        <v>5.448354143019301E-2</v>
      </c>
      <c r="H343">
        <v>9.81</v>
      </c>
      <c r="I343">
        <v>10.290000000000001</v>
      </c>
      <c r="J343">
        <v>-0.48000000000000043</v>
      </c>
      <c r="K343">
        <f t="shared" si="20"/>
        <v>-1.2637346710364603</v>
      </c>
      <c r="L343">
        <f t="shared" si="21"/>
        <v>-0.98867278031189232</v>
      </c>
      <c r="M343">
        <f t="shared" si="22"/>
        <v>0</v>
      </c>
    </row>
    <row r="344" spans="1:13" x14ac:dyDescent="0.25">
      <c r="A344" t="s">
        <v>718</v>
      </c>
      <c r="B344" t="s">
        <v>719</v>
      </c>
      <c r="C344">
        <v>6.18</v>
      </c>
      <c r="D344">
        <v>0.10152075726</v>
      </c>
      <c r="E344">
        <v>2</v>
      </c>
      <c r="F344">
        <v>-1.6990291262135924</v>
      </c>
      <c r="G344">
        <f t="shared" si="23"/>
        <v>1.6990291262135924</v>
      </c>
      <c r="H344">
        <v>0</v>
      </c>
      <c r="I344">
        <v>10.5</v>
      </c>
      <c r="J344">
        <v>-10.5</v>
      </c>
      <c r="K344">
        <f t="shared" si="20"/>
        <v>0.23020082398112227</v>
      </c>
      <c r="L344">
        <f t="shared" si="21"/>
        <v>-0.99344515142740997</v>
      </c>
      <c r="M344">
        <f t="shared" si="22"/>
        <v>0.3010299956639812</v>
      </c>
    </row>
    <row r="345" spans="1:13" x14ac:dyDescent="0.25">
      <c r="A345" t="s">
        <v>720</v>
      </c>
      <c r="B345" t="s">
        <v>721</v>
      </c>
      <c r="C345">
        <v>1.9000000000000001</v>
      </c>
      <c r="D345">
        <v>0.100804424</v>
      </c>
      <c r="E345">
        <v>4</v>
      </c>
      <c r="F345">
        <v>-1.2105263157894737</v>
      </c>
      <c r="G345">
        <f t="shared" si="23"/>
        <v>1.2105263157894737</v>
      </c>
      <c r="H345">
        <v>0</v>
      </c>
      <c r="I345">
        <v>2.3000000000000003</v>
      </c>
      <c r="J345">
        <v>-2.3000000000000003</v>
      </c>
      <c r="K345">
        <f t="shared" si="20"/>
        <v>8.297423506476391E-2</v>
      </c>
      <c r="L345">
        <f t="shared" si="21"/>
        <v>-0.99652040760649652</v>
      </c>
      <c r="M345">
        <f t="shared" si="22"/>
        <v>0.6020599913279624</v>
      </c>
    </row>
    <row r="346" spans="1:13" x14ac:dyDescent="0.25">
      <c r="A346" t="s">
        <v>722</v>
      </c>
      <c r="B346" t="s">
        <v>723</v>
      </c>
      <c r="C346">
        <v>4.84</v>
      </c>
      <c r="D346">
        <v>9.8965919360000001E-2</v>
      </c>
      <c r="E346">
        <v>2</v>
      </c>
      <c r="F346">
        <v>0.94008264462809921</v>
      </c>
      <c r="G346">
        <f t="shared" si="23"/>
        <v>0.94008264462809921</v>
      </c>
      <c r="H346">
        <v>4.55</v>
      </c>
      <c r="I346">
        <v>0</v>
      </c>
      <c r="J346">
        <v>4.55</v>
      </c>
      <c r="K346">
        <f t="shared" si="20"/>
        <v>-2.6833964987300053E-2</v>
      </c>
      <c r="L346">
        <f t="shared" si="21"/>
        <v>-1.004514336534736</v>
      </c>
      <c r="M346">
        <f t="shared" si="22"/>
        <v>0.3010299956639812</v>
      </c>
    </row>
    <row r="347" spans="1:13" x14ac:dyDescent="0.25">
      <c r="A347" t="s">
        <v>724</v>
      </c>
      <c r="B347" t="s">
        <v>725</v>
      </c>
      <c r="C347">
        <v>3.7800000000000002</v>
      </c>
      <c r="D347">
        <v>9.7461834119999993E-2</v>
      </c>
      <c r="E347">
        <v>2</v>
      </c>
      <c r="F347">
        <v>-1.0608465608465607</v>
      </c>
      <c r="G347">
        <f t="shared" si="23"/>
        <v>1.0608465608465607</v>
      </c>
      <c r="H347">
        <v>0</v>
      </c>
      <c r="I347">
        <v>4.01</v>
      </c>
      <c r="J347">
        <v>-4.01</v>
      </c>
      <c r="K347">
        <f t="shared" si="20"/>
        <v>2.565257278295691E-2</v>
      </c>
      <c r="L347">
        <f t="shared" si="21"/>
        <v>-1.0111654199534925</v>
      </c>
      <c r="M347">
        <f t="shared" si="22"/>
        <v>0.3010299956639812</v>
      </c>
    </row>
    <row r="348" spans="1:13" x14ac:dyDescent="0.25">
      <c r="A348" t="s">
        <v>726</v>
      </c>
      <c r="B348" t="s">
        <v>727</v>
      </c>
      <c r="C348">
        <v>4.05</v>
      </c>
      <c r="D348">
        <v>9.7364442149999994E-2</v>
      </c>
      <c r="E348">
        <v>1</v>
      </c>
      <c r="F348">
        <v>-1</v>
      </c>
      <c r="G348">
        <f t="shared" si="23"/>
        <v>1</v>
      </c>
      <c r="H348">
        <v>0</v>
      </c>
      <c r="I348">
        <v>4.05</v>
      </c>
      <c r="J348">
        <v>-4.05</v>
      </c>
      <c r="K348">
        <f t="shared" si="20"/>
        <v>0</v>
      </c>
      <c r="L348">
        <f t="shared" si="21"/>
        <v>-1.0115996200982129</v>
      </c>
      <c r="M348">
        <f t="shared" si="22"/>
        <v>0</v>
      </c>
    </row>
    <row r="349" spans="1:13" x14ac:dyDescent="0.25">
      <c r="A349" t="s">
        <v>728</v>
      </c>
      <c r="B349" t="s">
        <v>729</v>
      </c>
      <c r="C349">
        <v>2.85</v>
      </c>
      <c r="D349">
        <v>9.6934268399999995E-2</v>
      </c>
      <c r="E349">
        <v>2</v>
      </c>
      <c r="F349">
        <v>-9.1228070175438672E-2</v>
      </c>
      <c r="G349">
        <f t="shared" si="23"/>
        <v>9.1228070175438672E-2</v>
      </c>
      <c r="H349">
        <v>2.73</v>
      </c>
      <c r="I349">
        <v>2.99</v>
      </c>
      <c r="J349">
        <v>-0.26000000000000023</v>
      </c>
      <c r="K349">
        <f t="shared" si="20"/>
        <v>-1.0398715120376918</v>
      </c>
      <c r="L349">
        <f t="shared" si="21"/>
        <v>-1.0135226631344345</v>
      </c>
      <c r="M349">
        <f t="shared" si="22"/>
        <v>0.3010299956639812</v>
      </c>
    </row>
    <row r="350" spans="1:13" x14ac:dyDescent="0.25">
      <c r="A350" t="s">
        <v>730</v>
      </c>
      <c r="B350" t="s">
        <v>731</v>
      </c>
      <c r="C350">
        <v>1.1099999999999999</v>
      </c>
      <c r="D350">
        <v>9.4263507689999998E-2</v>
      </c>
      <c r="E350">
        <v>1</v>
      </c>
      <c r="F350">
        <v>-1.8018018018018035E-2</v>
      </c>
      <c r="G350">
        <f t="shared" si="23"/>
        <v>1.8018018018018035E-2</v>
      </c>
      <c r="H350">
        <v>1.06</v>
      </c>
      <c r="I350">
        <v>1.08</v>
      </c>
      <c r="J350">
        <v>-2.0000000000000018E-2</v>
      </c>
      <c r="K350">
        <f t="shared" si="20"/>
        <v>-1.7442929831226759</v>
      </c>
      <c r="L350">
        <f t="shared" si="21"/>
        <v>-1.0256564035105291</v>
      </c>
      <c r="M350">
        <f t="shared" si="22"/>
        <v>0</v>
      </c>
    </row>
    <row r="351" spans="1:13" x14ac:dyDescent="0.25">
      <c r="A351" t="s">
        <v>732</v>
      </c>
      <c r="B351" t="s">
        <v>733</v>
      </c>
      <c r="C351">
        <v>0.90310000000000001</v>
      </c>
      <c r="D351">
        <v>9.2176001475800004E-2</v>
      </c>
      <c r="E351">
        <v>3</v>
      </c>
      <c r="F351">
        <v>-8.8583767024692686E-2</v>
      </c>
      <c r="G351">
        <f t="shared" si="23"/>
        <v>8.8583767024692686E-2</v>
      </c>
      <c r="H351">
        <v>0.89</v>
      </c>
      <c r="I351">
        <v>0.97</v>
      </c>
      <c r="J351">
        <v>-7.999999999999996E-2</v>
      </c>
      <c r="K351">
        <f t="shared" si="20"/>
        <v>-1.0526458552857225</v>
      </c>
      <c r="L351">
        <f t="shared" si="21"/>
        <v>-1.0353821351642007</v>
      </c>
      <c r="M351">
        <f t="shared" si="22"/>
        <v>0.47712125471966244</v>
      </c>
    </row>
    <row r="352" spans="1:13" x14ac:dyDescent="0.25">
      <c r="A352" t="s">
        <v>734</v>
      </c>
      <c r="B352" t="s">
        <v>735</v>
      </c>
      <c r="C352">
        <v>3.45</v>
      </c>
      <c r="D352">
        <v>9.2139319050000001E-2</v>
      </c>
      <c r="E352">
        <v>2</v>
      </c>
      <c r="F352">
        <v>-8.6956521739130377E-2</v>
      </c>
      <c r="G352">
        <f t="shared" si="23"/>
        <v>8.6956521739130377E-2</v>
      </c>
      <c r="H352">
        <v>3.35</v>
      </c>
      <c r="I352">
        <v>3.65</v>
      </c>
      <c r="J352">
        <v>-0.29999999999999982</v>
      </c>
      <c r="K352">
        <f t="shared" si="20"/>
        <v>-1.060697840353612</v>
      </c>
      <c r="L352">
        <f t="shared" si="21"/>
        <v>-1.0355550016982755</v>
      </c>
      <c r="M352">
        <f t="shared" si="22"/>
        <v>0.3010299956639812</v>
      </c>
    </row>
    <row r="353" spans="1:13" x14ac:dyDescent="0.25">
      <c r="A353" t="s">
        <v>736</v>
      </c>
      <c r="B353" t="s">
        <v>737</v>
      </c>
      <c r="C353">
        <v>14.51</v>
      </c>
      <c r="D353">
        <v>9.0217042270000006E-2</v>
      </c>
      <c r="E353">
        <v>3</v>
      </c>
      <c r="F353">
        <v>0.96485182632667132</v>
      </c>
      <c r="G353">
        <f t="shared" si="23"/>
        <v>0.96485182632667132</v>
      </c>
      <c r="H353">
        <v>14</v>
      </c>
      <c r="I353">
        <v>0</v>
      </c>
      <c r="J353">
        <v>14</v>
      </c>
      <c r="K353">
        <f t="shared" si="20"/>
        <v>-1.5539376759497819E-2</v>
      </c>
      <c r="L353">
        <f t="shared" si="21"/>
        <v>-1.0447114151775021</v>
      </c>
      <c r="M353">
        <f t="shared" si="22"/>
        <v>0.47712125471966244</v>
      </c>
    </row>
    <row r="354" spans="1:13" x14ac:dyDescent="0.25">
      <c r="A354" t="s">
        <v>738</v>
      </c>
      <c r="B354" t="s">
        <v>739</v>
      </c>
      <c r="C354">
        <v>2.5300000000000002</v>
      </c>
      <c r="D354">
        <v>8.9752865730000006E-2</v>
      </c>
      <c r="E354">
        <v>7</v>
      </c>
      <c r="F354">
        <v>1.0671936758893281</v>
      </c>
      <c r="G354">
        <f t="shared" si="23"/>
        <v>1.0671936758893281</v>
      </c>
      <c r="H354">
        <v>2.7</v>
      </c>
      <c r="I354">
        <v>0</v>
      </c>
      <c r="J354">
        <v>2.7</v>
      </c>
      <c r="K354">
        <f t="shared" si="20"/>
        <v>2.8243242983169416E-2</v>
      </c>
      <c r="L354">
        <f t="shared" si="21"/>
        <v>-1.0469516758877335</v>
      </c>
      <c r="M354">
        <f t="shared" si="22"/>
        <v>0.84509804001425681</v>
      </c>
    </row>
    <row r="355" spans="1:13" x14ac:dyDescent="0.25">
      <c r="A355" t="s">
        <v>740</v>
      </c>
      <c r="B355" t="s">
        <v>741</v>
      </c>
      <c r="C355">
        <v>1.04</v>
      </c>
      <c r="D355">
        <v>8.9378326960000004E-2</v>
      </c>
      <c r="E355">
        <v>3</v>
      </c>
      <c r="F355">
        <v>-4.807692307692301E-2</v>
      </c>
      <c r="G355">
        <f t="shared" si="23"/>
        <v>4.807692307692301E-2</v>
      </c>
      <c r="H355">
        <v>0.95000000000000007</v>
      </c>
      <c r="I355">
        <v>1</v>
      </c>
      <c r="J355">
        <v>-4.9999999999999933E-2</v>
      </c>
      <c r="K355">
        <f t="shared" si="20"/>
        <v>-1.3180633349627622</v>
      </c>
      <c r="L355">
        <f t="shared" si="21"/>
        <v>-1.0487677789981071</v>
      </c>
      <c r="M355">
        <f t="shared" si="22"/>
        <v>0.47712125471966244</v>
      </c>
    </row>
    <row r="356" spans="1:13" x14ac:dyDescent="0.25">
      <c r="A356" t="s">
        <v>742</v>
      </c>
      <c r="B356" t="s">
        <v>743</v>
      </c>
      <c r="C356">
        <v>1.25</v>
      </c>
      <c r="D356">
        <v>8.9248543750000006E-2</v>
      </c>
      <c r="E356">
        <v>2</v>
      </c>
      <c r="F356">
        <v>-1.6000000000000014E-2</v>
      </c>
      <c r="G356">
        <f t="shared" si="23"/>
        <v>1.6000000000000014E-2</v>
      </c>
      <c r="H356">
        <v>1.35</v>
      </c>
      <c r="I356">
        <v>1.37</v>
      </c>
      <c r="J356">
        <v>-2.0000000000000018E-2</v>
      </c>
      <c r="K356">
        <f t="shared" si="20"/>
        <v>-1.7958800173440748</v>
      </c>
      <c r="L356">
        <f t="shared" si="21"/>
        <v>-1.0493988614510514</v>
      </c>
      <c r="M356">
        <f t="shared" si="22"/>
        <v>0.3010299956639812</v>
      </c>
    </row>
    <row r="357" spans="1:13" x14ac:dyDescent="0.25">
      <c r="A357" t="s">
        <v>744</v>
      </c>
      <c r="B357" t="s">
        <v>745</v>
      </c>
      <c r="C357">
        <v>1.8800000000000001</v>
      </c>
      <c r="D357">
        <v>8.7784325199999999E-2</v>
      </c>
      <c r="E357">
        <v>3</v>
      </c>
      <c r="F357">
        <v>-0.24999999999999997</v>
      </c>
      <c r="G357">
        <f t="shared" si="23"/>
        <v>0.24999999999999997</v>
      </c>
      <c r="H357">
        <v>1.45</v>
      </c>
      <c r="I357">
        <v>1.92</v>
      </c>
      <c r="J357">
        <v>-0.47</v>
      </c>
      <c r="K357">
        <f t="shared" si="20"/>
        <v>-0.6020599913279624</v>
      </c>
      <c r="L357">
        <f t="shared" si="21"/>
        <v>-1.0565830249467643</v>
      </c>
      <c r="M357">
        <f t="shared" si="22"/>
        <v>0.47712125471966244</v>
      </c>
    </row>
    <row r="358" spans="1:13" x14ac:dyDescent="0.25">
      <c r="A358" t="s">
        <v>746</v>
      </c>
      <c r="B358" t="s">
        <v>747</v>
      </c>
      <c r="C358">
        <v>2.9</v>
      </c>
      <c r="D358">
        <v>8.7245656099999999E-2</v>
      </c>
      <c r="E358">
        <v>1</v>
      </c>
      <c r="F358">
        <v>-1.7241379310344768E-2</v>
      </c>
      <c r="G358">
        <f t="shared" si="23"/>
        <v>1.7241379310344768E-2</v>
      </c>
      <c r="H358">
        <v>3.0100000000000002</v>
      </c>
      <c r="I358">
        <v>3.06</v>
      </c>
      <c r="J358">
        <v>-4.9999999999999822E-2</v>
      </c>
      <c r="K358">
        <f t="shared" si="20"/>
        <v>-1.7634279935629387</v>
      </c>
      <c r="L358">
        <f t="shared" si="21"/>
        <v>-1.0592561870480226</v>
      </c>
      <c r="M358">
        <f t="shared" si="22"/>
        <v>0</v>
      </c>
    </row>
    <row r="359" spans="1:13" x14ac:dyDescent="0.25">
      <c r="A359" t="s">
        <v>748</v>
      </c>
      <c r="B359" t="s">
        <v>749</v>
      </c>
      <c r="C359">
        <v>1.85</v>
      </c>
      <c r="D359">
        <v>8.5539469349999994E-2</v>
      </c>
      <c r="E359">
        <v>2</v>
      </c>
      <c r="F359">
        <v>-2.7027027027027049E-2</v>
      </c>
      <c r="G359">
        <f t="shared" si="23"/>
        <v>2.7027027027027049E-2</v>
      </c>
      <c r="H359">
        <v>1.85</v>
      </c>
      <c r="I359">
        <v>1.9000000000000001</v>
      </c>
      <c r="J359">
        <v>-5.0000000000000044E-2</v>
      </c>
      <c r="K359">
        <f t="shared" si="20"/>
        <v>-1.5682017240669945</v>
      </c>
      <c r="L359">
        <f t="shared" si="21"/>
        <v>-1.0678334482466341</v>
      </c>
      <c r="M359">
        <f t="shared" si="22"/>
        <v>0.3010299956639812</v>
      </c>
    </row>
    <row r="360" spans="1:13" x14ac:dyDescent="0.25">
      <c r="A360" t="s">
        <v>750</v>
      </c>
      <c r="B360" t="s">
        <v>751</v>
      </c>
      <c r="C360">
        <v>0.91409999999999991</v>
      </c>
      <c r="D360">
        <v>8.5477416957899996E-2</v>
      </c>
      <c r="E360">
        <v>4</v>
      </c>
      <c r="F360">
        <v>-2.1879444262115763E-3</v>
      </c>
      <c r="G360">
        <f t="shared" si="23"/>
        <v>2.1879444262115763E-3</v>
      </c>
      <c r="H360">
        <v>0.8929999999999999</v>
      </c>
      <c r="I360">
        <v>0.89499999999999991</v>
      </c>
      <c r="J360">
        <v>-2.0000000000000018E-3</v>
      </c>
      <c r="K360">
        <f t="shared" si="20"/>
        <v>-2.6599637132783545</v>
      </c>
      <c r="L360">
        <f t="shared" si="21"/>
        <v>-1.0681486102548123</v>
      </c>
      <c r="M360">
        <f t="shared" si="22"/>
        <v>0.6020599913279624</v>
      </c>
    </row>
    <row r="361" spans="1:13" x14ac:dyDescent="0.25">
      <c r="A361" t="s">
        <v>752</v>
      </c>
      <c r="B361" t="s">
        <v>753</v>
      </c>
      <c r="C361">
        <v>1.95</v>
      </c>
      <c r="D361">
        <v>8.3220137759999993E-2</v>
      </c>
      <c r="E361">
        <v>1</v>
      </c>
      <c r="F361">
        <v>-0.38461538461538475</v>
      </c>
      <c r="G361">
        <f t="shared" si="23"/>
        <v>0.38461538461538475</v>
      </c>
      <c r="H361">
        <v>1.95</v>
      </c>
      <c r="I361">
        <v>2.7</v>
      </c>
      <c r="J361">
        <v>-0.75000000000000022</v>
      </c>
      <c r="K361">
        <f t="shared" si="20"/>
        <v>-0.41497334797081781</v>
      </c>
      <c r="L361">
        <f t="shared" si="21"/>
        <v>-1.0797715696250434</v>
      </c>
      <c r="M361">
        <f t="shared" si="22"/>
        <v>0</v>
      </c>
    </row>
    <row r="362" spans="1:13" x14ac:dyDescent="0.25">
      <c r="A362" t="s">
        <v>754</v>
      </c>
      <c r="B362" t="s">
        <v>755</v>
      </c>
      <c r="C362">
        <v>1.1200000000000001</v>
      </c>
      <c r="D362">
        <v>8.2433923039999996E-2</v>
      </c>
      <c r="E362">
        <v>4</v>
      </c>
      <c r="F362">
        <v>-0.20535714285714282</v>
      </c>
      <c r="G362">
        <f t="shared" si="23"/>
        <v>0.20535714285714282</v>
      </c>
      <c r="H362">
        <v>1.06</v>
      </c>
      <c r="I362">
        <v>1.29</v>
      </c>
      <c r="J362">
        <v>-0.22999999999999998</v>
      </c>
      <c r="K362">
        <f t="shared" si="20"/>
        <v>-0.68749018665258876</v>
      </c>
      <c r="L362">
        <f t="shared" si="21"/>
        <v>-1.0838940315394987</v>
      </c>
      <c r="M362">
        <f t="shared" si="22"/>
        <v>0.6020599913279624</v>
      </c>
    </row>
    <row r="363" spans="1:13" x14ac:dyDescent="0.25">
      <c r="A363" t="s">
        <v>756</v>
      </c>
      <c r="B363" t="s">
        <v>757</v>
      </c>
      <c r="C363">
        <v>1.21</v>
      </c>
      <c r="D363">
        <v>8.083141462E-2</v>
      </c>
      <c r="E363">
        <v>3</v>
      </c>
      <c r="F363">
        <v>-1.6528925619834725E-2</v>
      </c>
      <c r="G363">
        <f t="shared" si="23"/>
        <v>1.6528925619834725E-2</v>
      </c>
      <c r="H363">
        <v>1.2</v>
      </c>
      <c r="I363">
        <v>1.22</v>
      </c>
      <c r="J363">
        <v>-2.0000000000000018E-2</v>
      </c>
      <c r="K363">
        <f t="shared" si="20"/>
        <v>-1.7817553746524686</v>
      </c>
      <c r="L363">
        <f t="shared" si="21"/>
        <v>-1.0924198206040963</v>
      </c>
      <c r="M363">
        <f t="shared" si="22"/>
        <v>0.47712125471966244</v>
      </c>
    </row>
    <row r="364" spans="1:13" x14ac:dyDescent="0.25">
      <c r="A364" t="s">
        <v>758</v>
      </c>
      <c r="B364" t="s">
        <v>759</v>
      </c>
      <c r="C364">
        <v>7.01</v>
      </c>
      <c r="D364">
        <v>8.027976077E-2</v>
      </c>
      <c r="E364">
        <v>3</v>
      </c>
      <c r="F364">
        <v>-2.5677603423680457</v>
      </c>
      <c r="G364">
        <f t="shared" si="23"/>
        <v>2.5677603423680457</v>
      </c>
      <c r="H364">
        <v>0</v>
      </c>
      <c r="I364">
        <v>18</v>
      </c>
      <c r="J364">
        <v>-18</v>
      </c>
      <c r="K364">
        <f t="shared" si="20"/>
        <v>0.40955448713664744</v>
      </c>
      <c r="L364">
        <f t="shared" si="21"/>
        <v>-1.0953939303602336</v>
      </c>
      <c r="M364">
        <f t="shared" si="22"/>
        <v>0.47712125471966244</v>
      </c>
    </row>
    <row r="365" spans="1:13" x14ac:dyDescent="0.25">
      <c r="A365" t="s">
        <v>760</v>
      </c>
      <c r="B365" t="s">
        <v>761</v>
      </c>
      <c r="C365">
        <v>1.51</v>
      </c>
      <c r="D365">
        <v>7.9638263720000005E-2</v>
      </c>
      <c r="E365">
        <v>4</v>
      </c>
      <c r="F365">
        <v>-3.3112582781456984E-2</v>
      </c>
      <c r="G365">
        <f t="shared" si="23"/>
        <v>3.3112582781456984E-2</v>
      </c>
      <c r="H365">
        <v>1.48</v>
      </c>
      <c r="I365">
        <v>1.53</v>
      </c>
      <c r="J365">
        <v>-5.0000000000000044E-2</v>
      </c>
      <c r="K365">
        <f t="shared" si="20"/>
        <v>-1.4800069429571503</v>
      </c>
      <c r="L365">
        <f t="shared" si="21"/>
        <v>-1.0988782170655595</v>
      </c>
      <c r="M365">
        <f t="shared" si="22"/>
        <v>0.6020599913279624</v>
      </c>
    </row>
    <row r="366" spans="1:13" x14ac:dyDescent="0.25">
      <c r="A366" t="s">
        <v>762</v>
      </c>
      <c r="B366" t="s">
        <v>763</v>
      </c>
      <c r="C366">
        <v>2.2000000000000002</v>
      </c>
      <c r="D366">
        <v>7.8325301999999999E-2</v>
      </c>
      <c r="E366">
        <v>1</v>
      </c>
      <c r="F366">
        <v>-1.0045454545454544</v>
      </c>
      <c r="G366">
        <f t="shared" si="23"/>
        <v>1.0045454545454544</v>
      </c>
      <c r="H366">
        <v>0</v>
      </c>
      <c r="I366">
        <v>2.21</v>
      </c>
      <c r="J366">
        <v>-2.21</v>
      </c>
      <c r="K366">
        <f t="shared" si="20"/>
        <v>1.9695928629044025E-3</v>
      </c>
      <c r="L366">
        <f t="shared" si="21"/>
        <v>-1.1060979219275124</v>
      </c>
      <c r="M366">
        <f t="shared" si="22"/>
        <v>0</v>
      </c>
    </row>
    <row r="367" spans="1:13" x14ac:dyDescent="0.25">
      <c r="A367" t="s">
        <v>764</v>
      </c>
      <c r="B367" t="s">
        <v>765</v>
      </c>
      <c r="C367">
        <v>1.72</v>
      </c>
      <c r="D367">
        <v>7.818166604E-2</v>
      </c>
      <c r="E367">
        <v>5</v>
      </c>
      <c r="F367">
        <v>-5.2325581395348882E-2</v>
      </c>
      <c r="G367">
        <f t="shared" si="23"/>
        <v>5.2325581395348882E-2</v>
      </c>
      <c r="H367">
        <v>1.68</v>
      </c>
      <c r="I367">
        <v>1.77</v>
      </c>
      <c r="J367">
        <v>-9.000000000000008E-2</v>
      </c>
      <c r="K367">
        <f t="shared" si="20"/>
        <v>-1.2812859374682237</v>
      </c>
      <c r="L367">
        <f t="shared" si="21"/>
        <v>-1.1068950790525414</v>
      </c>
      <c r="M367">
        <f t="shared" si="22"/>
        <v>0.69897000433601886</v>
      </c>
    </row>
    <row r="368" spans="1:13" x14ac:dyDescent="0.25">
      <c r="A368" t="s">
        <v>766</v>
      </c>
      <c r="B368" t="s">
        <v>767</v>
      </c>
      <c r="C368">
        <v>6.51</v>
      </c>
      <c r="D368">
        <v>7.7639978639999996E-2</v>
      </c>
      <c r="E368">
        <v>1</v>
      </c>
      <c r="F368">
        <v>-2.3041474654377883</v>
      </c>
      <c r="G368">
        <f t="shared" si="23"/>
        <v>2.3041474654377883</v>
      </c>
      <c r="H368">
        <v>0</v>
      </c>
      <c r="I368">
        <v>15</v>
      </c>
      <c r="J368">
        <v>-15</v>
      </c>
      <c r="K368">
        <f t="shared" si="20"/>
        <v>0.36251027048748935</v>
      </c>
      <c r="L368">
        <f t="shared" si="21"/>
        <v>-1.1099145927650169</v>
      </c>
      <c r="M368">
        <f t="shared" si="22"/>
        <v>0</v>
      </c>
    </row>
    <row r="369" spans="1:13" x14ac:dyDescent="0.25">
      <c r="A369" t="s">
        <v>768</v>
      </c>
      <c r="B369" t="s">
        <v>769</v>
      </c>
      <c r="C369">
        <v>13.46</v>
      </c>
      <c r="D369">
        <v>7.7485330059999996E-2</v>
      </c>
      <c r="E369">
        <v>2</v>
      </c>
      <c r="F369">
        <v>-1.1887072808320951</v>
      </c>
      <c r="G369">
        <f t="shared" si="23"/>
        <v>1.1887072808320951</v>
      </c>
      <c r="H369">
        <v>0</v>
      </c>
      <c r="I369">
        <v>16</v>
      </c>
      <c r="J369">
        <v>-16</v>
      </c>
      <c r="K369">
        <f t="shared" si="20"/>
        <v>7.5074922767966734E-2</v>
      </c>
      <c r="L369">
        <f t="shared" si="21"/>
        <v>-1.1107805126815196</v>
      </c>
      <c r="M369">
        <f t="shared" si="22"/>
        <v>0.3010299956639812</v>
      </c>
    </row>
    <row r="370" spans="1:13" x14ac:dyDescent="0.25">
      <c r="A370" t="s">
        <v>770</v>
      </c>
      <c r="B370" t="s">
        <v>771</v>
      </c>
      <c r="C370">
        <v>1.44</v>
      </c>
      <c r="D370">
        <v>7.6930087679999995E-2</v>
      </c>
      <c r="E370">
        <v>2</v>
      </c>
      <c r="F370">
        <v>-0.18055555555555558</v>
      </c>
      <c r="G370">
        <f t="shared" si="23"/>
        <v>0.18055555555555558</v>
      </c>
      <c r="H370">
        <v>1.3</v>
      </c>
      <c r="I370">
        <v>1.56</v>
      </c>
      <c r="J370">
        <v>-0.26</v>
      </c>
      <c r="K370">
        <f t="shared" si="20"/>
        <v>-0.74338914412443158</v>
      </c>
      <c r="L370">
        <f t="shared" si="21"/>
        <v>-1.1139037725808607</v>
      </c>
      <c r="M370">
        <f t="shared" si="22"/>
        <v>0.3010299956639812</v>
      </c>
    </row>
    <row r="371" spans="1:13" x14ac:dyDescent="0.25">
      <c r="A371" t="s">
        <v>772</v>
      </c>
      <c r="B371" t="s">
        <v>773</v>
      </c>
      <c r="C371">
        <v>2.91</v>
      </c>
      <c r="D371">
        <v>7.6795615859999999E-2</v>
      </c>
      <c r="E371">
        <v>2</v>
      </c>
      <c r="F371">
        <v>0.89347079037800681</v>
      </c>
      <c r="G371">
        <f t="shared" si="23"/>
        <v>0.89347079037800681</v>
      </c>
      <c r="H371">
        <v>2.6</v>
      </c>
      <c r="I371">
        <v>0</v>
      </c>
      <c r="J371">
        <v>2.6</v>
      </c>
      <c r="K371">
        <f t="shared" si="20"/>
        <v>-4.8919641015089353E-2</v>
      </c>
      <c r="L371">
        <f t="shared" si="21"/>
        <v>-1.114663572444494</v>
      </c>
      <c r="M371">
        <f t="shared" si="22"/>
        <v>0.3010299956639812</v>
      </c>
    </row>
    <row r="372" spans="1:13" x14ac:dyDescent="0.25">
      <c r="A372" t="s">
        <v>774</v>
      </c>
      <c r="B372" t="s">
        <v>775</v>
      </c>
      <c r="C372">
        <v>3.5</v>
      </c>
      <c r="D372">
        <v>7.6354789000000006E-2</v>
      </c>
      <c r="E372">
        <v>2</v>
      </c>
      <c r="F372">
        <v>-3.4285714285714315E-2</v>
      </c>
      <c r="G372">
        <f t="shared" si="23"/>
        <v>3.4285714285714315E-2</v>
      </c>
      <c r="H372">
        <v>3.62</v>
      </c>
      <c r="I372">
        <v>3.74</v>
      </c>
      <c r="J372">
        <v>-0.12000000000000011</v>
      </c>
      <c r="K372">
        <f t="shared" si="20"/>
        <v>-1.4648867983026503</v>
      </c>
      <c r="L372">
        <f t="shared" si="21"/>
        <v>-1.1171637186462184</v>
      </c>
      <c r="M372">
        <f t="shared" si="22"/>
        <v>0.3010299956639812</v>
      </c>
    </row>
    <row r="373" spans="1:13" x14ac:dyDescent="0.25">
      <c r="A373" t="s">
        <v>776</v>
      </c>
      <c r="B373" t="s">
        <v>777</v>
      </c>
      <c r="C373">
        <v>4.34</v>
      </c>
      <c r="D373">
        <v>7.5809988598252998E-2</v>
      </c>
      <c r="E373">
        <v>1</v>
      </c>
      <c r="F373">
        <v>-6.9124423963133605E-2</v>
      </c>
      <c r="G373">
        <f t="shared" si="23"/>
        <v>6.9124423963133605E-2</v>
      </c>
      <c r="H373">
        <v>4.1500000000000004</v>
      </c>
      <c r="I373">
        <v>4.45</v>
      </c>
      <c r="J373">
        <v>-0.29999999999999982</v>
      </c>
      <c r="K373">
        <f t="shared" si="20"/>
        <v>-1.1603684747928484</v>
      </c>
      <c r="L373">
        <f t="shared" si="21"/>
        <v>-1.1202735686778766</v>
      </c>
      <c r="M373">
        <f t="shared" si="22"/>
        <v>0</v>
      </c>
    </row>
    <row r="374" spans="1:13" x14ac:dyDescent="0.25">
      <c r="A374" t="s">
        <v>778</v>
      </c>
      <c r="B374" t="s">
        <v>779</v>
      </c>
      <c r="C374">
        <v>1.55</v>
      </c>
      <c r="D374">
        <v>7.5204333750000005E-2</v>
      </c>
      <c r="E374">
        <v>5</v>
      </c>
      <c r="F374">
        <v>-1.2903225806451613</v>
      </c>
      <c r="G374">
        <f t="shared" si="23"/>
        <v>1.2903225806451613</v>
      </c>
      <c r="H374">
        <v>0</v>
      </c>
      <c r="I374">
        <v>2</v>
      </c>
      <c r="J374">
        <v>-2</v>
      </c>
      <c r="K374">
        <f t="shared" si="20"/>
        <v>0.1106982974936897</v>
      </c>
      <c r="L374">
        <f t="shared" si="21"/>
        <v>-1.1237571318886774</v>
      </c>
      <c r="M374">
        <f t="shared" si="22"/>
        <v>0.69897000433601886</v>
      </c>
    </row>
    <row r="375" spans="1:13" x14ac:dyDescent="0.25">
      <c r="A375" t="s">
        <v>780</v>
      </c>
      <c r="B375" t="s">
        <v>781</v>
      </c>
      <c r="C375">
        <v>1.17</v>
      </c>
      <c r="D375">
        <v>7.4898065969999997E-2</v>
      </c>
      <c r="E375">
        <v>2</v>
      </c>
      <c r="F375">
        <v>-0.10256410256410248</v>
      </c>
      <c r="G375">
        <f t="shared" si="23"/>
        <v>0.10256410256410248</v>
      </c>
      <c r="H375">
        <v>1.1300000000000001</v>
      </c>
      <c r="I375">
        <v>1.25</v>
      </c>
      <c r="J375">
        <v>-0.11999999999999988</v>
      </c>
      <c r="K375">
        <f t="shared" si="20"/>
        <v>-0.98900461569853715</v>
      </c>
      <c r="L375">
        <f t="shared" si="21"/>
        <v>-1.125529396578254</v>
      </c>
      <c r="M375">
        <f t="shared" si="22"/>
        <v>0.3010299956639812</v>
      </c>
    </row>
    <row r="376" spans="1:13" x14ac:dyDescent="0.25">
      <c r="A376" t="s">
        <v>782</v>
      </c>
      <c r="B376" t="s">
        <v>783</v>
      </c>
      <c r="C376">
        <v>10.74</v>
      </c>
      <c r="D376">
        <v>7.3633451097972993E-2</v>
      </c>
      <c r="E376">
        <v>1</v>
      </c>
      <c r="F376">
        <v>-3.7243947858473028E-2</v>
      </c>
      <c r="G376">
        <f t="shared" si="23"/>
        <v>3.7243947858473028E-2</v>
      </c>
      <c r="H376">
        <v>10.77</v>
      </c>
      <c r="I376">
        <v>11.17</v>
      </c>
      <c r="J376">
        <v>-0.40000000000000036</v>
      </c>
      <c r="K376">
        <f t="shared" si="20"/>
        <v>-1.428944290035574</v>
      </c>
      <c r="L376">
        <f t="shared" si="21"/>
        <v>-1.1329248442648105</v>
      </c>
      <c r="M376">
        <f t="shared" si="22"/>
        <v>0</v>
      </c>
    </row>
    <row r="377" spans="1:13" x14ac:dyDescent="0.25">
      <c r="A377" t="s">
        <v>784</v>
      </c>
      <c r="B377" t="s">
        <v>785</v>
      </c>
      <c r="C377">
        <v>1.36</v>
      </c>
      <c r="D377">
        <v>7.3614793999999997E-2</v>
      </c>
      <c r="E377">
        <v>3</v>
      </c>
      <c r="F377">
        <v>0.94117647058823528</v>
      </c>
      <c r="G377">
        <f t="shared" si="23"/>
        <v>0.94117647058823528</v>
      </c>
      <c r="H377">
        <v>1.28</v>
      </c>
      <c r="I377">
        <v>0</v>
      </c>
      <c r="J377">
        <v>1.28</v>
      </c>
      <c r="K377">
        <f t="shared" si="20"/>
        <v>-2.6328938722349152E-2</v>
      </c>
      <c r="L377">
        <f t="shared" si="21"/>
        <v>-1.1330348988836072</v>
      </c>
      <c r="M377">
        <f t="shared" si="22"/>
        <v>0.47712125471966244</v>
      </c>
    </row>
    <row r="378" spans="1:13" x14ac:dyDescent="0.25">
      <c r="A378" t="s">
        <v>786</v>
      </c>
      <c r="B378" t="s">
        <v>787</v>
      </c>
      <c r="C378">
        <v>5.48</v>
      </c>
      <c r="D378">
        <v>7.3414179039999999E-2</v>
      </c>
      <c r="E378">
        <v>1</v>
      </c>
      <c r="F378">
        <v>-6.7518248175182496E-2</v>
      </c>
      <c r="G378">
        <f t="shared" si="23"/>
        <v>6.7518248175182496E-2</v>
      </c>
      <c r="H378">
        <v>5.43</v>
      </c>
      <c r="I378">
        <v>5.8</v>
      </c>
      <c r="J378">
        <v>-0.37000000000000011</v>
      </c>
      <c r="K378">
        <f t="shared" si="20"/>
        <v>-1.170578834417374</v>
      </c>
      <c r="L378">
        <f t="shared" si="21"/>
        <v>-1.1342200533791154</v>
      </c>
      <c r="M378">
        <f t="shared" si="22"/>
        <v>0</v>
      </c>
    </row>
    <row r="379" spans="1:13" x14ac:dyDescent="0.25">
      <c r="A379" t="s">
        <v>788</v>
      </c>
      <c r="B379" t="s">
        <v>789</v>
      </c>
      <c r="C379">
        <v>2.4</v>
      </c>
      <c r="D379">
        <v>7.2265663019999996E-2</v>
      </c>
      <c r="E379">
        <v>2</v>
      </c>
      <c r="F379">
        <v>-1</v>
      </c>
      <c r="G379">
        <f t="shared" si="23"/>
        <v>1</v>
      </c>
      <c r="H379">
        <v>0</v>
      </c>
      <c r="I379">
        <v>2.4</v>
      </c>
      <c r="J379">
        <v>-2.4</v>
      </c>
      <c r="K379">
        <f t="shared" si="20"/>
        <v>0</v>
      </c>
      <c r="L379">
        <f t="shared" si="21"/>
        <v>-1.1410680084202307</v>
      </c>
      <c r="M379">
        <f t="shared" si="22"/>
        <v>0.3010299956639812</v>
      </c>
    </row>
    <row r="380" spans="1:13" x14ac:dyDescent="0.25">
      <c r="A380" t="s">
        <v>790</v>
      </c>
      <c r="B380" t="s">
        <v>791</v>
      </c>
      <c r="C380">
        <v>6.05</v>
      </c>
      <c r="D380">
        <v>7.1280966900000006E-2</v>
      </c>
      <c r="E380">
        <v>2</v>
      </c>
      <c r="F380">
        <v>0.99173553719008267</v>
      </c>
      <c r="G380">
        <f t="shared" si="23"/>
        <v>0.99173553719008267</v>
      </c>
      <c r="H380">
        <v>6</v>
      </c>
      <c r="I380">
        <v>0</v>
      </c>
      <c r="J380">
        <v>6</v>
      </c>
      <c r="K380">
        <f t="shared" si="20"/>
        <v>-3.6041242688252418E-3</v>
      </c>
      <c r="L380">
        <f t="shared" si="21"/>
        <v>-1.1470264178869152</v>
      </c>
      <c r="M380">
        <f t="shared" si="22"/>
        <v>0.3010299956639812</v>
      </c>
    </row>
    <row r="381" spans="1:13" x14ac:dyDescent="0.25">
      <c r="A381" t="s">
        <v>792</v>
      </c>
      <c r="B381" t="s">
        <v>793</v>
      </c>
      <c r="C381">
        <v>7.36</v>
      </c>
      <c r="D381">
        <v>6.9903638719999994E-2</v>
      </c>
      <c r="E381">
        <v>3</v>
      </c>
      <c r="F381">
        <v>-1</v>
      </c>
      <c r="G381">
        <f t="shared" si="23"/>
        <v>1</v>
      </c>
      <c r="H381">
        <v>0</v>
      </c>
      <c r="I381">
        <v>7.36</v>
      </c>
      <c r="J381">
        <v>-7.36</v>
      </c>
      <c r="K381">
        <f t="shared" si="20"/>
        <v>0</v>
      </c>
      <c r="L381">
        <f t="shared" si="21"/>
        <v>-1.1555002171743882</v>
      </c>
      <c r="M381">
        <f t="shared" si="22"/>
        <v>0.47712125471966244</v>
      </c>
    </row>
    <row r="382" spans="1:13" x14ac:dyDescent="0.25">
      <c r="A382" t="s">
        <v>794</v>
      </c>
      <c r="B382" t="s">
        <v>795</v>
      </c>
      <c r="C382">
        <v>1.1200000000000001</v>
      </c>
      <c r="D382">
        <v>6.8839038389999996E-2</v>
      </c>
      <c r="E382">
        <v>1</v>
      </c>
      <c r="F382">
        <v>-0.5357142857142857</v>
      </c>
      <c r="G382">
        <f t="shared" si="23"/>
        <v>0.5357142857142857</v>
      </c>
      <c r="H382">
        <v>0.63</v>
      </c>
      <c r="I382">
        <v>1.23</v>
      </c>
      <c r="J382">
        <v>-0.6</v>
      </c>
      <c r="K382">
        <f t="shared" si="20"/>
        <v>-0.27106677228653797</v>
      </c>
      <c r="L382">
        <f t="shared" si="21"/>
        <v>-1.1621652049457789</v>
      </c>
      <c r="M382">
        <f t="shared" si="22"/>
        <v>0</v>
      </c>
    </row>
    <row r="383" spans="1:13" x14ac:dyDescent="0.25">
      <c r="A383" t="s">
        <v>796</v>
      </c>
      <c r="B383" t="s">
        <v>797</v>
      </c>
      <c r="C383">
        <v>1.72</v>
      </c>
      <c r="D383">
        <v>6.8188304359999993E-2</v>
      </c>
      <c r="E383">
        <v>3</v>
      </c>
      <c r="F383">
        <v>-1.0290697674418605</v>
      </c>
      <c r="G383">
        <f t="shared" si="23"/>
        <v>1.0290697674418605</v>
      </c>
      <c r="H383">
        <v>0</v>
      </c>
      <c r="I383">
        <v>1.77</v>
      </c>
      <c r="J383">
        <v>-1.77</v>
      </c>
      <c r="K383">
        <f t="shared" si="20"/>
        <v>1.2444819454257733E-2</v>
      </c>
      <c r="L383">
        <f t="shared" si="21"/>
        <v>-1.166290109031116</v>
      </c>
      <c r="M383">
        <f t="shared" si="22"/>
        <v>0.47712125471966244</v>
      </c>
    </row>
    <row r="384" spans="1:13" x14ac:dyDescent="0.25">
      <c r="A384" t="s">
        <v>798</v>
      </c>
      <c r="B384" t="s">
        <v>799</v>
      </c>
      <c r="C384">
        <v>3.18</v>
      </c>
      <c r="D384">
        <v>6.7924625099999997E-2</v>
      </c>
      <c r="E384">
        <v>4</v>
      </c>
      <c r="F384">
        <v>-5.660377358490571E-2</v>
      </c>
      <c r="G384">
        <f t="shared" si="23"/>
        <v>5.660377358490571E-2</v>
      </c>
      <c r="H384">
        <v>3.02</v>
      </c>
      <c r="I384">
        <v>3.2</v>
      </c>
      <c r="J384">
        <v>-0.18000000000000016</v>
      </c>
      <c r="K384">
        <f t="shared" si="20"/>
        <v>-1.2471546148811263</v>
      </c>
      <c r="L384">
        <f t="shared" si="21"/>
        <v>-1.167972749928115</v>
      </c>
      <c r="M384">
        <f t="shared" si="22"/>
        <v>0.6020599913279624</v>
      </c>
    </row>
    <row r="385" spans="1:13" x14ac:dyDescent="0.25">
      <c r="A385" t="s">
        <v>800</v>
      </c>
      <c r="B385" t="s">
        <v>801</v>
      </c>
      <c r="C385">
        <v>6.91</v>
      </c>
      <c r="D385">
        <v>6.7840880163288E-2</v>
      </c>
      <c r="E385">
        <v>1</v>
      </c>
      <c r="F385">
        <v>-6.8017366136034693E-2</v>
      </c>
      <c r="G385">
        <f t="shared" si="23"/>
        <v>6.8017366136034693E-2</v>
      </c>
      <c r="H385">
        <v>7.0200000000000005</v>
      </c>
      <c r="I385">
        <v>7.49</v>
      </c>
      <c r="J385">
        <v>-0.46999999999999975</v>
      </c>
      <c r="K385">
        <f t="shared" si="20"/>
        <v>-1.1673801894384812</v>
      </c>
      <c r="L385">
        <f t="shared" si="21"/>
        <v>-1.1685085262056543</v>
      </c>
      <c r="M385">
        <f t="shared" si="22"/>
        <v>0</v>
      </c>
    </row>
    <row r="386" spans="1:13" x14ac:dyDescent="0.25">
      <c r="A386" t="s">
        <v>802</v>
      </c>
      <c r="B386" t="s">
        <v>803</v>
      </c>
      <c r="C386">
        <v>0.63</v>
      </c>
      <c r="D386">
        <v>6.7550670810000005E-2</v>
      </c>
      <c r="E386">
        <v>1</v>
      </c>
      <c r="F386">
        <v>-3.0158730158730187E-2</v>
      </c>
      <c r="G386">
        <f t="shared" si="23"/>
        <v>3.0158730158730187E-2</v>
      </c>
      <c r="H386">
        <v>0.61099999999999999</v>
      </c>
      <c r="I386">
        <v>0.63</v>
      </c>
      <c r="J386">
        <v>-1.9000000000000017E-2</v>
      </c>
      <c r="K386">
        <f t="shared" ref="K386:K449" si="24">LOG(ABS(F386))</f>
        <v>-1.5205869485007524</v>
      </c>
      <c r="L386">
        <f t="shared" ref="L386:L450" si="25">LOG(D386)</f>
        <v>-1.170370333871634</v>
      </c>
      <c r="M386">
        <f t="shared" ref="M386:M450" si="26">LOG(E386)</f>
        <v>0</v>
      </c>
    </row>
    <row r="387" spans="1:13" x14ac:dyDescent="0.25">
      <c r="A387" t="s">
        <v>804</v>
      </c>
      <c r="B387" t="s">
        <v>805</v>
      </c>
      <c r="C387">
        <v>8.91</v>
      </c>
      <c r="D387">
        <v>6.6569550300000002E-2</v>
      </c>
      <c r="E387">
        <v>2</v>
      </c>
      <c r="F387">
        <v>-3.9281705948372776E-2</v>
      </c>
      <c r="G387">
        <f t="shared" ref="G387:G450" si="27">ABS(F387)</f>
        <v>3.9281705948372776E-2</v>
      </c>
      <c r="H387">
        <v>8.85</v>
      </c>
      <c r="I387">
        <v>9.2000000000000011</v>
      </c>
      <c r="J387">
        <v>-0.35000000000000142</v>
      </c>
      <c r="K387">
        <f t="shared" si="24"/>
        <v>-1.4058096596865974</v>
      </c>
      <c r="L387">
        <f t="shared" si="25"/>
        <v>-1.1767243768456581</v>
      </c>
      <c r="M387">
        <f t="shared" si="26"/>
        <v>0.3010299956639812</v>
      </c>
    </row>
    <row r="388" spans="1:13" x14ac:dyDescent="0.25">
      <c r="A388" t="s">
        <v>806</v>
      </c>
      <c r="B388" t="s">
        <v>807</v>
      </c>
      <c r="C388">
        <v>1.84</v>
      </c>
      <c r="D388">
        <v>6.6103293519999995E-2</v>
      </c>
      <c r="E388">
        <v>1</v>
      </c>
      <c r="F388">
        <v>-1.0869565217391313E-2</v>
      </c>
      <c r="G388">
        <f t="shared" si="27"/>
        <v>1.0869565217391313E-2</v>
      </c>
      <c r="H388">
        <v>1.8</v>
      </c>
      <c r="I388">
        <v>1.82</v>
      </c>
      <c r="J388">
        <v>-2.0000000000000018E-2</v>
      </c>
      <c r="K388">
        <f t="shared" si="24"/>
        <v>-1.9637878273455549</v>
      </c>
      <c r="L388">
        <f t="shared" si="25"/>
        <v>-1.1797769017559863</v>
      </c>
      <c r="M388">
        <f t="shared" si="26"/>
        <v>0</v>
      </c>
    </row>
    <row r="389" spans="1:13" x14ac:dyDescent="0.25">
      <c r="A389" t="s">
        <v>808</v>
      </c>
      <c r="B389" t="s">
        <v>809</v>
      </c>
      <c r="C389">
        <v>13.61</v>
      </c>
      <c r="D389">
        <v>6.5943321710000002E-2</v>
      </c>
      <c r="E389">
        <v>1</v>
      </c>
      <c r="F389">
        <v>-5.069801616458483E-2</v>
      </c>
      <c r="G389">
        <f t="shared" si="27"/>
        <v>5.069801616458483E-2</v>
      </c>
      <c r="H389">
        <v>13.5</v>
      </c>
      <c r="I389">
        <v>14.19</v>
      </c>
      <c r="J389">
        <v>-0.6899999999999995</v>
      </c>
      <c r="K389">
        <f t="shared" si="24"/>
        <v>-1.2950090344660796</v>
      </c>
      <c r="L389">
        <f t="shared" si="25"/>
        <v>-1.1808291802746158</v>
      </c>
      <c r="M389">
        <f t="shared" si="26"/>
        <v>0</v>
      </c>
    </row>
    <row r="390" spans="1:13" x14ac:dyDescent="0.25">
      <c r="A390" t="s">
        <v>810</v>
      </c>
      <c r="B390" t="s">
        <v>811</v>
      </c>
      <c r="C390">
        <v>2.8000000000000003</v>
      </c>
      <c r="D390">
        <v>6.5900013291321002E-2</v>
      </c>
      <c r="E390">
        <v>3</v>
      </c>
      <c r="F390">
        <v>-3.2142857142857251E-2</v>
      </c>
      <c r="G390">
        <f t="shared" si="27"/>
        <v>3.2142857142857251E-2</v>
      </c>
      <c r="H390">
        <v>2.71</v>
      </c>
      <c r="I390">
        <v>2.8000000000000003</v>
      </c>
      <c r="J390">
        <v>-9.0000000000000302E-2</v>
      </c>
      <c r="K390">
        <f t="shared" si="24"/>
        <v>-1.4929155219028929</v>
      </c>
      <c r="L390">
        <f t="shared" si="25"/>
        <v>-1.1811144978134744</v>
      </c>
      <c r="M390">
        <f t="shared" si="26"/>
        <v>0.47712125471966244</v>
      </c>
    </row>
    <row r="391" spans="1:13" x14ac:dyDescent="0.25">
      <c r="A391" t="s">
        <v>812</v>
      </c>
      <c r="B391" t="s">
        <v>813</v>
      </c>
      <c r="C391">
        <v>3.91</v>
      </c>
      <c r="D391">
        <v>6.4524200229999995E-2</v>
      </c>
      <c r="E391">
        <v>6</v>
      </c>
      <c r="F391">
        <v>0.98465473145780047</v>
      </c>
      <c r="G391">
        <f t="shared" si="27"/>
        <v>0.98465473145780047</v>
      </c>
      <c r="H391">
        <v>3.85</v>
      </c>
      <c r="I391">
        <v>0</v>
      </c>
      <c r="J391">
        <v>3.85</v>
      </c>
      <c r="K391">
        <f t="shared" si="24"/>
        <v>-6.7160278873661496E-3</v>
      </c>
      <c r="L391">
        <f t="shared" si="25"/>
        <v>-1.1902773697806124</v>
      </c>
      <c r="M391">
        <f t="shared" si="26"/>
        <v>0.77815125038364363</v>
      </c>
    </row>
    <row r="392" spans="1:13" x14ac:dyDescent="0.25">
      <c r="A392" t="s">
        <v>814</v>
      </c>
      <c r="B392" t="s">
        <v>815</v>
      </c>
      <c r="C392">
        <v>3.0500000000000003</v>
      </c>
      <c r="D392">
        <v>6.4290282049999994E-2</v>
      </c>
      <c r="E392">
        <v>1</v>
      </c>
      <c r="F392">
        <v>-0.1901639344262295</v>
      </c>
      <c r="G392">
        <f t="shared" si="27"/>
        <v>0.1901639344262295</v>
      </c>
      <c r="H392">
        <v>2.4500000000000002</v>
      </c>
      <c r="I392">
        <v>3.0300000000000002</v>
      </c>
      <c r="J392">
        <v>-0.58000000000000007</v>
      </c>
      <c r="K392">
        <f t="shared" si="24"/>
        <v>-0.72087184578384855</v>
      </c>
      <c r="L392">
        <f t="shared" si="25"/>
        <v>-1.1918546689267975</v>
      </c>
      <c r="M392">
        <f t="shared" si="26"/>
        <v>0</v>
      </c>
    </row>
    <row r="393" spans="1:13" x14ac:dyDescent="0.25">
      <c r="A393" t="s">
        <v>816</v>
      </c>
      <c r="B393" t="s">
        <v>817</v>
      </c>
      <c r="C393">
        <v>1.54</v>
      </c>
      <c r="D393">
        <v>6.4058229620000004E-2</v>
      </c>
      <c r="E393">
        <v>5</v>
      </c>
      <c r="F393">
        <v>-3.5844155844155847</v>
      </c>
      <c r="G393">
        <f t="shared" si="27"/>
        <v>3.5844155844155847</v>
      </c>
      <c r="H393">
        <v>0</v>
      </c>
      <c r="I393">
        <v>5.5200000000000005</v>
      </c>
      <c r="J393">
        <v>-5.5200000000000005</v>
      </c>
      <c r="K393">
        <f t="shared" si="24"/>
        <v>0.55441835689273589</v>
      </c>
      <c r="L393">
        <f t="shared" si="25"/>
        <v>-1.1934250681212974</v>
      </c>
      <c r="M393">
        <f t="shared" si="26"/>
        <v>0.69897000433601886</v>
      </c>
    </row>
    <row r="394" spans="1:13" x14ac:dyDescent="0.25">
      <c r="A394" t="s">
        <v>818</v>
      </c>
      <c r="B394" t="s">
        <v>819</v>
      </c>
      <c r="C394">
        <v>0.77</v>
      </c>
      <c r="D394">
        <v>6.3948389120000004E-2</v>
      </c>
      <c r="E394">
        <v>2</v>
      </c>
      <c r="F394">
        <v>-1.0584415584415583</v>
      </c>
      <c r="G394">
        <f t="shared" si="27"/>
        <v>1.0584415584415583</v>
      </c>
      <c r="H394">
        <v>0</v>
      </c>
      <c r="I394">
        <v>0.81499999999999995</v>
      </c>
      <c r="J394">
        <v>-0.81499999999999995</v>
      </c>
      <c r="K394">
        <f t="shared" si="24"/>
        <v>2.466688356749468E-2</v>
      </c>
      <c r="L394">
        <f t="shared" si="25"/>
        <v>-1.1941703910618942</v>
      </c>
      <c r="M394">
        <f t="shared" si="26"/>
        <v>0.3010299956639812</v>
      </c>
    </row>
    <row r="395" spans="1:13" x14ac:dyDescent="0.25">
      <c r="A395" t="s">
        <v>820</v>
      </c>
      <c r="B395" t="s">
        <v>821</v>
      </c>
      <c r="C395">
        <v>1.1400000000000001</v>
      </c>
      <c r="D395">
        <v>6.335777544E-2</v>
      </c>
      <c r="E395">
        <v>2</v>
      </c>
      <c r="F395">
        <v>-1.0526315789473684</v>
      </c>
      <c r="G395">
        <f t="shared" si="27"/>
        <v>1.0526315789473684</v>
      </c>
      <c r="H395">
        <v>0</v>
      </c>
      <c r="I395">
        <v>1.2</v>
      </c>
      <c r="J395">
        <v>-1.2</v>
      </c>
      <c r="K395">
        <f t="shared" si="24"/>
        <v>2.2276394711152208E-2</v>
      </c>
      <c r="L395">
        <f t="shared" si="25"/>
        <v>-1.1982000796997043</v>
      </c>
      <c r="M395">
        <f t="shared" si="26"/>
        <v>0.3010299956639812</v>
      </c>
    </row>
    <row r="396" spans="1:13" x14ac:dyDescent="0.25">
      <c r="A396" t="s">
        <v>822</v>
      </c>
      <c r="B396" t="s">
        <v>823</v>
      </c>
      <c r="C396">
        <v>1.01</v>
      </c>
      <c r="D396">
        <v>6.3089209640000005E-2</v>
      </c>
      <c r="E396">
        <v>3</v>
      </c>
      <c r="F396">
        <v>-6.9207920792079283E-2</v>
      </c>
      <c r="G396">
        <f t="shared" si="27"/>
        <v>6.9207920792079283E-2</v>
      </c>
      <c r="H396">
        <v>0.98009999999999997</v>
      </c>
      <c r="I396">
        <v>1.05</v>
      </c>
      <c r="J396">
        <v>-6.9900000000000073E-2</v>
      </c>
      <c r="K396">
        <f t="shared" si="24"/>
        <v>-1.1598441980369607</v>
      </c>
      <c r="L396">
        <f t="shared" si="25"/>
        <v>-1.2000449132523896</v>
      </c>
      <c r="M396">
        <f t="shared" si="26"/>
        <v>0.47712125471966244</v>
      </c>
    </row>
    <row r="397" spans="1:13" x14ac:dyDescent="0.25">
      <c r="A397" t="s">
        <v>824</v>
      </c>
      <c r="B397" t="s">
        <v>825</v>
      </c>
      <c r="C397">
        <v>2.7600000000000002</v>
      </c>
      <c r="D397">
        <v>6.1442068439999997E-2</v>
      </c>
      <c r="E397">
        <v>5</v>
      </c>
      <c r="F397">
        <v>-1.0869565217391304</v>
      </c>
      <c r="G397">
        <f t="shared" si="27"/>
        <v>1.0869565217391304</v>
      </c>
      <c r="H397">
        <v>0</v>
      </c>
      <c r="I397">
        <v>3</v>
      </c>
      <c r="J397">
        <v>-3</v>
      </c>
      <c r="K397">
        <f t="shared" si="24"/>
        <v>3.6212172654444708E-2</v>
      </c>
      <c r="L397">
        <f t="shared" si="25"/>
        <v>-1.2115341722578401</v>
      </c>
      <c r="M397">
        <f t="shared" si="26"/>
        <v>0.69897000433601886</v>
      </c>
    </row>
    <row r="398" spans="1:13" x14ac:dyDescent="0.25">
      <c r="A398" t="s">
        <v>826</v>
      </c>
      <c r="B398" t="s">
        <v>827</v>
      </c>
      <c r="C398">
        <v>3.31</v>
      </c>
      <c r="D398">
        <v>6.1433381539999998E-2</v>
      </c>
      <c r="E398">
        <v>2</v>
      </c>
      <c r="F398">
        <v>-5.7401812688821732E-2</v>
      </c>
      <c r="G398">
        <f t="shared" si="27"/>
        <v>5.7401812688821732E-2</v>
      </c>
      <c r="H398">
        <v>3.31</v>
      </c>
      <c r="I398">
        <v>3.5</v>
      </c>
      <c r="J398">
        <v>-0.18999999999999995</v>
      </c>
      <c r="K398">
        <f t="shared" si="24"/>
        <v>-1.24107439282289</v>
      </c>
      <c r="L398">
        <f t="shared" si="25"/>
        <v>-1.2115955787103372</v>
      </c>
      <c r="M398">
        <f t="shared" si="26"/>
        <v>0.3010299956639812</v>
      </c>
    </row>
    <row r="399" spans="1:13" x14ac:dyDescent="0.25">
      <c r="A399" t="s">
        <v>828</v>
      </c>
      <c r="B399" t="s">
        <v>829</v>
      </c>
      <c r="C399">
        <v>0.63490000000000002</v>
      </c>
      <c r="D399">
        <v>6.1063517882464002E-2</v>
      </c>
      <c r="E399">
        <v>1</v>
      </c>
      <c r="F399">
        <v>-1.5750511891636492E-2</v>
      </c>
      <c r="G399">
        <f t="shared" si="27"/>
        <v>1.5750511891636492E-2</v>
      </c>
      <c r="H399">
        <v>0.62</v>
      </c>
      <c r="I399">
        <v>0.63</v>
      </c>
      <c r="J399">
        <v>-1.0000000000000009E-2</v>
      </c>
      <c r="K399">
        <f t="shared" si="24"/>
        <v>-1.8027053270743516</v>
      </c>
      <c r="L399">
        <f t="shared" si="25"/>
        <v>-1.2142181795176568</v>
      </c>
      <c r="M399">
        <f t="shared" si="26"/>
        <v>0</v>
      </c>
    </row>
    <row r="400" spans="1:13" x14ac:dyDescent="0.25">
      <c r="A400" t="s">
        <v>830</v>
      </c>
      <c r="B400" t="s">
        <v>831</v>
      </c>
      <c r="C400">
        <v>1.9000000000000001</v>
      </c>
      <c r="D400">
        <v>6.0894597199999997E-2</v>
      </c>
      <c r="E400">
        <v>2</v>
      </c>
      <c r="F400">
        <v>-1.1842105263157894</v>
      </c>
      <c r="G400">
        <f t="shared" si="27"/>
        <v>1.1842105263157894</v>
      </c>
      <c r="H400">
        <v>0</v>
      </c>
      <c r="I400">
        <v>2.25</v>
      </c>
      <c r="J400">
        <v>-2.25</v>
      </c>
      <c r="K400">
        <f t="shared" si="24"/>
        <v>7.3428917158533488E-2</v>
      </c>
      <c r="L400">
        <f t="shared" si="25"/>
        <v>-1.2154212379141656</v>
      </c>
      <c r="M400">
        <f t="shared" si="26"/>
        <v>0.3010299956639812</v>
      </c>
    </row>
    <row r="401" spans="1:13" x14ac:dyDescent="0.25">
      <c r="A401" t="s">
        <v>832</v>
      </c>
      <c r="B401" t="s">
        <v>833</v>
      </c>
      <c r="C401">
        <v>6.37</v>
      </c>
      <c r="D401">
        <v>6.0408213320000001E-2</v>
      </c>
      <c r="E401">
        <v>3</v>
      </c>
      <c r="F401">
        <v>-7.2213500784929344E-2</v>
      </c>
      <c r="G401">
        <f t="shared" si="27"/>
        <v>7.2213500784929344E-2</v>
      </c>
      <c r="H401">
        <v>5.87</v>
      </c>
      <c r="I401">
        <v>6.33</v>
      </c>
      <c r="J401">
        <v>-0.45999999999999996</v>
      </c>
      <c r="K401">
        <f t="shared" si="24"/>
        <v>-1.1413816006537765</v>
      </c>
      <c r="L401">
        <f t="shared" si="25"/>
        <v>-1.2189040091097951</v>
      </c>
      <c r="M401">
        <f t="shared" si="26"/>
        <v>0.47712125471966244</v>
      </c>
    </row>
    <row r="402" spans="1:13" x14ac:dyDescent="0.25">
      <c r="A402" t="s">
        <v>834</v>
      </c>
      <c r="B402" t="s">
        <v>835</v>
      </c>
      <c r="C402">
        <v>1.32</v>
      </c>
      <c r="D402">
        <v>5.9997197039999998E-2</v>
      </c>
      <c r="E402">
        <v>2</v>
      </c>
      <c r="F402">
        <v>-3.0303030303030328E-2</v>
      </c>
      <c r="G402">
        <f t="shared" si="27"/>
        <v>3.0303030303030328E-2</v>
      </c>
      <c r="H402">
        <v>1.45</v>
      </c>
      <c r="I402">
        <v>1.49</v>
      </c>
      <c r="J402">
        <v>-4.0000000000000036E-2</v>
      </c>
      <c r="K402">
        <f t="shared" si="24"/>
        <v>-1.5185139398778871</v>
      </c>
      <c r="L402">
        <f t="shared" si="25"/>
        <v>-1.2218690385912865</v>
      </c>
      <c r="M402">
        <f t="shared" si="26"/>
        <v>0.3010299956639812</v>
      </c>
    </row>
    <row r="403" spans="1:13" x14ac:dyDescent="0.25">
      <c r="A403" t="s">
        <v>836</v>
      </c>
      <c r="B403" t="s">
        <v>837</v>
      </c>
      <c r="C403">
        <v>0.63579999999999992</v>
      </c>
      <c r="D403">
        <v>5.9372028273799997E-2</v>
      </c>
      <c r="E403">
        <v>1</v>
      </c>
      <c r="F403">
        <v>-9.1223655237495982E-2</v>
      </c>
      <c r="G403">
        <f t="shared" si="27"/>
        <v>9.1223655237495982E-2</v>
      </c>
      <c r="H403">
        <v>0.63200000000000001</v>
      </c>
      <c r="I403">
        <v>0.69</v>
      </c>
      <c r="J403">
        <v>-5.799999999999994E-2</v>
      </c>
      <c r="K403">
        <f t="shared" si="24"/>
        <v>-1.0398925300158173</v>
      </c>
      <c r="L403">
        <f t="shared" si="25"/>
        <v>-1.226418114404364</v>
      </c>
      <c r="M403">
        <f t="shared" si="26"/>
        <v>0</v>
      </c>
    </row>
    <row r="404" spans="1:13" x14ac:dyDescent="0.25">
      <c r="A404" t="s">
        <v>838</v>
      </c>
      <c r="B404" t="s">
        <v>839</v>
      </c>
      <c r="C404">
        <v>8.34</v>
      </c>
      <c r="D404">
        <v>5.9281829219999999E-2</v>
      </c>
      <c r="E404">
        <v>1</v>
      </c>
      <c r="F404">
        <v>-1.1858513189448443</v>
      </c>
      <c r="G404">
        <f t="shared" si="27"/>
        <v>1.1858513189448443</v>
      </c>
      <c r="H404">
        <v>0</v>
      </c>
      <c r="I404">
        <v>9.89</v>
      </c>
      <c r="J404">
        <v>-9.89</v>
      </c>
      <c r="K404">
        <f t="shared" si="24"/>
        <v>7.403024095944076E-2</v>
      </c>
      <c r="L404">
        <f t="shared" si="25"/>
        <v>-1.2270784040858198</v>
      </c>
      <c r="M404">
        <f t="shared" si="26"/>
        <v>0</v>
      </c>
    </row>
    <row r="405" spans="1:13" x14ac:dyDescent="0.25">
      <c r="A405" t="s">
        <v>840</v>
      </c>
      <c r="B405" t="s">
        <v>841</v>
      </c>
      <c r="C405">
        <v>6.87</v>
      </c>
      <c r="D405">
        <v>5.9055818429999997E-2</v>
      </c>
      <c r="E405">
        <v>1</v>
      </c>
      <c r="F405">
        <v>-7.7147016011644864E-2</v>
      </c>
      <c r="G405">
        <f t="shared" si="27"/>
        <v>7.7147016011644864E-2</v>
      </c>
      <c r="H405">
        <v>6.87</v>
      </c>
      <c r="I405">
        <v>7.4</v>
      </c>
      <c r="J405">
        <v>-0.53000000000000025</v>
      </c>
      <c r="K405">
        <f t="shared" si="24"/>
        <v>-1.1126808674587612</v>
      </c>
      <c r="L405">
        <f t="shared" si="25"/>
        <v>-1.2287373074059753</v>
      </c>
      <c r="M405">
        <f t="shared" si="26"/>
        <v>0</v>
      </c>
    </row>
    <row r="406" spans="1:13" x14ac:dyDescent="0.25">
      <c r="A406" t="s">
        <v>842</v>
      </c>
      <c r="B406" t="s">
        <v>843</v>
      </c>
      <c r="C406">
        <v>1.1000000000000001</v>
      </c>
      <c r="D406">
        <v>5.8867023599999999E-2</v>
      </c>
      <c r="E406">
        <v>2</v>
      </c>
      <c r="F406">
        <v>-0.10000000000000007</v>
      </c>
      <c r="G406">
        <f t="shared" si="27"/>
        <v>0.10000000000000007</v>
      </c>
      <c r="H406">
        <v>1.04</v>
      </c>
      <c r="I406">
        <v>1.1500000000000001</v>
      </c>
      <c r="J406">
        <v>-0.1100000000000001</v>
      </c>
      <c r="K406">
        <f t="shared" si="24"/>
        <v>-0.99999999999999967</v>
      </c>
      <c r="L406">
        <f t="shared" si="25"/>
        <v>-1.2301279221761798</v>
      </c>
      <c r="M406">
        <f t="shared" si="26"/>
        <v>0.3010299956639812</v>
      </c>
    </row>
    <row r="407" spans="1:13" x14ac:dyDescent="0.25">
      <c r="A407" t="s">
        <v>844</v>
      </c>
      <c r="B407" t="s">
        <v>845</v>
      </c>
      <c r="C407">
        <v>1.23</v>
      </c>
      <c r="D407">
        <v>5.8243317930000003E-2</v>
      </c>
      <c r="E407">
        <v>2</v>
      </c>
      <c r="F407">
        <v>-1</v>
      </c>
      <c r="G407">
        <f t="shared" si="27"/>
        <v>1</v>
      </c>
      <c r="H407">
        <v>0</v>
      </c>
      <c r="I407">
        <v>1.23</v>
      </c>
      <c r="J407">
        <v>-1.23</v>
      </c>
      <c r="K407">
        <f t="shared" si="24"/>
        <v>0</v>
      </c>
      <c r="L407">
        <f t="shared" si="25"/>
        <v>-1.2347538926640056</v>
      </c>
      <c r="M407">
        <f t="shared" si="26"/>
        <v>0.3010299956639812</v>
      </c>
    </row>
    <row r="408" spans="1:13" x14ac:dyDescent="0.25">
      <c r="A408" t="s">
        <v>846</v>
      </c>
      <c r="B408" t="s">
        <v>847</v>
      </c>
      <c r="C408">
        <v>1.6500000000000001</v>
      </c>
      <c r="D408">
        <v>5.7932890950000003E-2</v>
      </c>
      <c r="E408">
        <v>2</v>
      </c>
      <c r="F408">
        <v>-1.8181818181818195E-2</v>
      </c>
      <c r="G408">
        <f t="shared" si="27"/>
        <v>1.8181818181818195E-2</v>
      </c>
      <c r="H408">
        <v>1.62</v>
      </c>
      <c r="I408">
        <v>1.6500000000000001</v>
      </c>
      <c r="J408">
        <v>-3.0000000000000027E-2</v>
      </c>
      <c r="K408">
        <f t="shared" si="24"/>
        <v>-1.7403626894942434</v>
      </c>
      <c r="L408">
        <f t="shared" si="25"/>
        <v>-1.2370747989253248</v>
      </c>
      <c r="M408">
        <f t="shared" si="26"/>
        <v>0.3010299956639812</v>
      </c>
    </row>
    <row r="409" spans="1:13" x14ac:dyDescent="0.25">
      <c r="A409" t="s">
        <v>848</v>
      </c>
      <c r="B409" t="s">
        <v>849</v>
      </c>
      <c r="C409">
        <v>1.97</v>
      </c>
      <c r="D409">
        <v>5.770098874E-2</v>
      </c>
      <c r="E409">
        <v>1</v>
      </c>
      <c r="F409">
        <v>-0.15736040609137059</v>
      </c>
      <c r="G409">
        <f t="shared" si="27"/>
        <v>0.15736040609137059</v>
      </c>
      <c r="H409">
        <v>1.77</v>
      </c>
      <c r="I409">
        <v>2.08</v>
      </c>
      <c r="J409">
        <v>-0.31000000000000005</v>
      </c>
      <c r="K409">
        <f t="shared" si="24"/>
        <v>-0.80310453232732015</v>
      </c>
      <c r="L409">
        <f t="shared" si="25"/>
        <v>-1.2388167448919813</v>
      </c>
      <c r="M409">
        <f t="shared" si="26"/>
        <v>0</v>
      </c>
    </row>
    <row r="410" spans="1:13" x14ac:dyDescent="0.25">
      <c r="A410" t="s">
        <v>850</v>
      </c>
      <c r="B410" t="s">
        <v>851</v>
      </c>
      <c r="C410">
        <v>1.22</v>
      </c>
      <c r="D410">
        <v>5.7476223979999998E-2</v>
      </c>
      <c r="E410">
        <v>2</v>
      </c>
      <c r="F410">
        <v>-5.7377049180327919E-2</v>
      </c>
      <c r="G410">
        <f t="shared" si="27"/>
        <v>5.7377049180327919E-2</v>
      </c>
      <c r="H410">
        <v>1.19</v>
      </c>
      <c r="I410">
        <v>1.26</v>
      </c>
      <c r="J410">
        <v>-7.0000000000000062E-2</v>
      </c>
      <c r="K410">
        <f t="shared" si="24"/>
        <v>-1.241261790660491</v>
      </c>
      <c r="L410">
        <f t="shared" si="25"/>
        <v>-1.2405117714793021</v>
      </c>
      <c r="M410">
        <f t="shared" si="26"/>
        <v>0.3010299956639812</v>
      </c>
    </row>
    <row r="411" spans="1:13" x14ac:dyDescent="0.25">
      <c r="A411" t="s">
        <v>852</v>
      </c>
      <c r="B411" t="s">
        <v>853</v>
      </c>
      <c r="C411">
        <v>2.56</v>
      </c>
      <c r="D411">
        <v>5.730720768E-2</v>
      </c>
      <c r="E411">
        <v>2</v>
      </c>
      <c r="F411">
        <v>-0.10546875</v>
      </c>
      <c r="G411">
        <f t="shared" si="27"/>
        <v>0.10546875</v>
      </c>
      <c r="H411">
        <v>2.41</v>
      </c>
      <c r="I411">
        <v>2.68</v>
      </c>
      <c r="J411">
        <v>-0.27</v>
      </c>
      <c r="K411">
        <f t="shared" si="24"/>
        <v>-0.97687620115286222</v>
      </c>
      <c r="L411">
        <f t="shared" si="25"/>
        <v>-1.241790752224708</v>
      </c>
      <c r="M411">
        <f t="shared" si="26"/>
        <v>0.3010299956639812</v>
      </c>
    </row>
    <row r="412" spans="1:13" x14ac:dyDescent="0.25">
      <c r="A412" t="s">
        <v>854</v>
      </c>
      <c r="B412" t="s">
        <v>855</v>
      </c>
      <c r="C412">
        <v>0.86449999999999994</v>
      </c>
      <c r="D412">
        <v>5.7197065425500002E-2</v>
      </c>
      <c r="E412">
        <v>2</v>
      </c>
      <c r="F412">
        <v>-6.940427993059578E-2</v>
      </c>
      <c r="G412">
        <f t="shared" si="27"/>
        <v>6.940427993059578E-2</v>
      </c>
      <c r="H412">
        <v>0.84</v>
      </c>
      <c r="I412">
        <v>0.9</v>
      </c>
      <c r="J412">
        <v>-6.0000000000000053E-2</v>
      </c>
      <c r="K412">
        <f t="shared" si="24"/>
        <v>-1.1586137472262974</v>
      </c>
      <c r="L412">
        <f t="shared" si="25"/>
        <v>-1.242626252714069</v>
      </c>
      <c r="M412">
        <f t="shared" si="26"/>
        <v>0.3010299956639812</v>
      </c>
    </row>
    <row r="413" spans="1:13" x14ac:dyDescent="0.25">
      <c r="A413" t="s">
        <v>856</v>
      </c>
      <c r="B413" t="s">
        <v>857</v>
      </c>
      <c r="C413">
        <v>1.33</v>
      </c>
      <c r="D413">
        <v>5.6708606500000001E-2</v>
      </c>
      <c r="E413">
        <v>3</v>
      </c>
      <c r="F413">
        <v>-2.2556390977443629E-2</v>
      </c>
      <c r="G413">
        <f t="shared" si="27"/>
        <v>2.2556390977443629E-2</v>
      </c>
      <c r="H413">
        <v>1.34</v>
      </c>
      <c r="I413">
        <v>1.37</v>
      </c>
      <c r="J413">
        <v>-3.0000000000000027E-2</v>
      </c>
      <c r="K413">
        <f t="shared" si="24"/>
        <v>-1.646730386247423</v>
      </c>
      <c r="L413">
        <f t="shared" si="25"/>
        <v>-1.2463510244966873</v>
      </c>
      <c r="M413">
        <f t="shared" si="26"/>
        <v>0.47712125471966244</v>
      </c>
    </row>
    <row r="414" spans="1:13" x14ac:dyDescent="0.25">
      <c r="A414" t="s">
        <v>858</v>
      </c>
      <c r="B414" t="s">
        <v>859</v>
      </c>
      <c r="C414">
        <v>0.83000000000000007</v>
      </c>
      <c r="D414">
        <v>5.6701437549999997E-2</v>
      </c>
      <c r="E414">
        <v>1</v>
      </c>
      <c r="F414">
        <v>-1.2048192771084213E-2</v>
      </c>
      <c r="G414">
        <f t="shared" si="27"/>
        <v>1.2048192771084213E-2</v>
      </c>
      <c r="H414">
        <v>0.83000000000000007</v>
      </c>
      <c r="I414">
        <v>0.84</v>
      </c>
      <c r="J414">
        <v>-9.9999999999998979E-3</v>
      </c>
      <c r="K414">
        <f t="shared" si="24"/>
        <v>-1.9190780923760784</v>
      </c>
      <c r="L414">
        <f t="shared" si="25"/>
        <v>-1.2464059303113579</v>
      </c>
      <c r="M414">
        <f t="shared" si="26"/>
        <v>0</v>
      </c>
    </row>
    <row r="415" spans="1:13" x14ac:dyDescent="0.25">
      <c r="A415" t="s">
        <v>860</v>
      </c>
      <c r="B415" t="s">
        <v>861</v>
      </c>
      <c r="C415">
        <v>2.0499999999999998</v>
      </c>
      <c r="D415">
        <v>5.5884984399999997E-2</v>
      </c>
      <c r="E415">
        <v>6</v>
      </c>
      <c r="F415">
        <v>-1.463414634146332E-2</v>
      </c>
      <c r="G415">
        <f t="shared" si="27"/>
        <v>1.463414634146332E-2</v>
      </c>
      <c r="H415">
        <v>2.02</v>
      </c>
      <c r="I415">
        <v>2.0499999999999998</v>
      </c>
      <c r="J415">
        <v>-2.9999999999999805E-2</v>
      </c>
      <c r="K415">
        <f t="shared" si="24"/>
        <v>-1.8346326063360947</v>
      </c>
      <c r="L415">
        <f t="shared" si="25"/>
        <v>-1.2527048659637667</v>
      </c>
      <c r="M415">
        <f t="shared" si="26"/>
        <v>0.77815125038364363</v>
      </c>
    </row>
    <row r="416" spans="1:13" x14ac:dyDescent="0.25">
      <c r="A416" t="s">
        <v>862</v>
      </c>
      <c r="B416" t="s">
        <v>863</v>
      </c>
      <c r="C416">
        <v>1.6400000000000001</v>
      </c>
      <c r="D416">
        <v>5.5382650759999999E-2</v>
      </c>
      <c r="E416">
        <v>3</v>
      </c>
      <c r="F416">
        <v>0.98170731707317072</v>
      </c>
      <c r="G416">
        <f t="shared" si="27"/>
        <v>0.98170731707317072</v>
      </c>
      <c r="H416">
        <v>1.61</v>
      </c>
      <c r="I416">
        <v>0</v>
      </c>
      <c r="J416">
        <v>1.61</v>
      </c>
      <c r="K416">
        <f t="shared" si="24"/>
        <v>-8.0179720158481821E-3</v>
      </c>
      <c r="L416">
        <f t="shared" si="25"/>
        <v>-1.2566262616115633</v>
      </c>
      <c r="M416">
        <f t="shared" si="26"/>
        <v>0.47712125471966244</v>
      </c>
    </row>
    <row r="417" spans="1:13" x14ac:dyDescent="0.25">
      <c r="A417" t="s">
        <v>864</v>
      </c>
      <c r="B417" t="s">
        <v>865</v>
      </c>
      <c r="C417">
        <v>2.71</v>
      </c>
      <c r="D417">
        <v>5.4428553269999999E-2</v>
      </c>
      <c r="E417">
        <v>1</v>
      </c>
      <c r="F417">
        <v>-0.11070110701107004</v>
      </c>
      <c r="G417">
        <f t="shared" si="27"/>
        <v>0.11070110701107004</v>
      </c>
      <c r="H417">
        <v>2.7</v>
      </c>
      <c r="I417">
        <v>3</v>
      </c>
      <c r="J417">
        <v>-0.29999999999999982</v>
      </c>
      <c r="K417">
        <f t="shared" si="24"/>
        <v>-0.95584803615474356</v>
      </c>
      <c r="L417">
        <f t="shared" si="25"/>
        <v>-1.2641732092288758</v>
      </c>
      <c r="M417">
        <f t="shared" si="26"/>
        <v>0</v>
      </c>
    </row>
    <row r="418" spans="1:13" x14ac:dyDescent="0.25">
      <c r="A418" t="s">
        <v>866</v>
      </c>
      <c r="B418" t="s">
        <v>867</v>
      </c>
      <c r="C418">
        <v>3.75</v>
      </c>
      <c r="D418">
        <v>5.4253612499999999E-2</v>
      </c>
      <c r="E418">
        <v>4</v>
      </c>
      <c r="F418">
        <v>-5.3333333333333378E-2</v>
      </c>
      <c r="G418">
        <f t="shared" si="27"/>
        <v>5.3333333333333378E-2</v>
      </c>
      <c r="H418">
        <v>3.73</v>
      </c>
      <c r="I418">
        <v>3.93</v>
      </c>
      <c r="J418">
        <v>-0.20000000000000018</v>
      </c>
      <c r="K418">
        <f t="shared" si="24"/>
        <v>-1.2730012720637374</v>
      </c>
      <c r="L418">
        <f t="shared" si="25"/>
        <v>-1.2655713388327574</v>
      </c>
      <c r="M418">
        <f t="shared" si="26"/>
        <v>0.6020599913279624</v>
      </c>
    </row>
    <row r="419" spans="1:13" x14ac:dyDescent="0.25">
      <c r="A419" t="s">
        <v>868</v>
      </c>
      <c r="B419" t="s">
        <v>869</v>
      </c>
      <c r="C419">
        <v>9.09</v>
      </c>
      <c r="D419">
        <v>5.2416703260000003E-2</v>
      </c>
      <c r="E419">
        <v>5</v>
      </c>
      <c r="F419">
        <v>-1.3641364136413643</v>
      </c>
      <c r="G419">
        <f t="shared" si="27"/>
        <v>1.3641364136413643</v>
      </c>
      <c r="H419">
        <v>0</v>
      </c>
      <c r="I419">
        <v>12.4</v>
      </c>
      <c r="J419">
        <v>-12.4</v>
      </c>
      <c r="K419">
        <f t="shared" si="24"/>
        <v>0.13485780194026767</v>
      </c>
      <c r="L419">
        <f t="shared" si="25"/>
        <v>-1.2805302974110582</v>
      </c>
      <c r="M419">
        <f t="shared" si="26"/>
        <v>0.69897000433601886</v>
      </c>
    </row>
    <row r="420" spans="1:13" x14ac:dyDescent="0.25">
      <c r="A420" t="s">
        <v>870</v>
      </c>
      <c r="B420" t="s">
        <v>871</v>
      </c>
      <c r="C420">
        <v>1.0900000000000001</v>
      </c>
      <c r="D420">
        <v>5.2275944380000001E-2</v>
      </c>
      <c r="E420">
        <v>3</v>
      </c>
      <c r="F420">
        <v>-0.99082568807339444</v>
      </c>
      <c r="G420">
        <f t="shared" si="27"/>
        <v>0.99082568807339444</v>
      </c>
      <c r="H420">
        <v>0</v>
      </c>
      <c r="I420">
        <v>1.08</v>
      </c>
      <c r="J420">
        <v>-1.08</v>
      </c>
      <c r="K420">
        <f t="shared" si="24"/>
        <v>-4.002742453673957E-3</v>
      </c>
      <c r="L420">
        <f t="shared" si="25"/>
        <v>-1.2816981127844529</v>
      </c>
      <c r="M420">
        <f t="shared" si="26"/>
        <v>0.47712125471966244</v>
      </c>
    </row>
    <row r="421" spans="1:13" x14ac:dyDescent="0.25">
      <c r="A421" t="s">
        <v>872</v>
      </c>
      <c r="B421" t="s">
        <v>873</v>
      </c>
      <c r="C421">
        <v>1.1300000000000001</v>
      </c>
      <c r="D421">
        <v>5.1476970330000003E-2</v>
      </c>
      <c r="E421">
        <v>3</v>
      </c>
      <c r="F421">
        <v>-4.4247787610619503E-2</v>
      </c>
      <c r="G421">
        <f t="shared" si="27"/>
        <v>4.4247787610619503E-2</v>
      </c>
      <c r="H421">
        <v>1.17</v>
      </c>
      <c r="I421">
        <v>1.22</v>
      </c>
      <c r="J421">
        <v>-5.0000000000000044E-2</v>
      </c>
      <c r="K421">
        <f t="shared" si="24"/>
        <v>-1.3541084391474005</v>
      </c>
      <c r="L421">
        <f t="shared" si="25"/>
        <v>-1.288387021357432</v>
      </c>
      <c r="M421">
        <f t="shared" si="26"/>
        <v>0.47712125471966244</v>
      </c>
    </row>
    <row r="422" spans="1:13" x14ac:dyDescent="0.25">
      <c r="A422" t="s">
        <v>874</v>
      </c>
      <c r="B422" t="s">
        <v>875</v>
      </c>
      <c r="C422">
        <v>2.82</v>
      </c>
      <c r="D422">
        <v>5.102241792E-2</v>
      </c>
      <c r="E422">
        <v>2</v>
      </c>
      <c r="F422">
        <v>-1.9503546099290781</v>
      </c>
      <c r="G422">
        <f t="shared" si="27"/>
        <v>1.9503546099290781</v>
      </c>
      <c r="H422">
        <v>0</v>
      </c>
      <c r="I422">
        <v>5.5</v>
      </c>
      <c r="J422">
        <v>-5.5</v>
      </c>
      <c r="K422">
        <f t="shared" si="24"/>
        <v>0.29011358117488278</v>
      </c>
      <c r="L422">
        <f t="shared" si="25"/>
        <v>-1.2922389642987149</v>
      </c>
      <c r="M422">
        <f t="shared" si="26"/>
        <v>0.3010299956639812</v>
      </c>
    </row>
    <row r="423" spans="1:13" x14ac:dyDescent="0.25">
      <c r="A423" t="s">
        <v>876</v>
      </c>
      <c r="B423" t="s">
        <v>877</v>
      </c>
      <c r="C423">
        <v>0.66</v>
      </c>
      <c r="D423">
        <v>4.8885734040000003E-2</v>
      </c>
      <c r="E423">
        <v>3</v>
      </c>
      <c r="F423">
        <v>-5.9090909090909138E-2</v>
      </c>
      <c r="G423">
        <f t="shared" si="27"/>
        <v>5.9090909090909138E-2</v>
      </c>
      <c r="H423">
        <v>0.67999999999999994</v>
      </c>
      <c r="I423">
        <v>0.71899999999999997</v>
      </c>
      <c r="J423">
        <v>-3.9000000000000035E-2</v>
      </c>
      <c r="K423">
        <f t="shared" si="24"/>
        <v>-1.2284793285153692</v>
      </c>
      <c r="L423">
        <f t="shared" si="25"/>
        <v>-1.3108178593146433</v>
      </c>
      <c r="M423">
        <f t="shared" si="26"/>
        <v>0.47712125471966244</v>
      </c>
    </row>
    <row r="424" spans="1:13" x14ac:dyDescent="0.25">
      <c r="A424" t="s">
        <v>878</v>
      </c>
      <c r="B424" t="s">
        <v>879</v>
      </c>
      <c r="C424">
        <v>2.12</v>
      </c>
      <c r="D424">
        <v>4.7675236279999998E-2</v>
      </c>
      <c r="E424">
        <v>2</v>
      </c>
      <c r="F424">
        <v>-5.1886792452830129E-2</v>
      </c>
      <c r="G424">
        <f t="shared" si="27"/>
        <v>5.1886792452830129E-2</v>
      </c>
      <c r="H424">
        <v>2.0100000000000002</v>
      </c>
      <c r="I424">
        <v>2.12</v>
      </c>
      <c r="J424">
        <v>-0.10999999999999988</v>
      </c>
      <c r="K424">
        <f t="shared" si="24"/>
        <v>-1.284943175770527</v>
      </c>
      <c r="L424">
        <f t="shared" si="25"/>
        <v>-1.3217071458992424</v>
      </c>
      <c r="M424">
        <f t="shared" si="26"/>
        <v>0.3010299956639812</v>
      </c>
    </row>
    <row r="425" spans="1:13" x14ac:dyDescent="0.25">
      <c r="A425" t="s">
        <v>880</v>
      </c>
      <c r="B425" t="s">
        <v>881</v>
      </c>
      <c r="C425">
        <v>1.86</v>
      </c>
      <c r="D425">
        <v>4.7524969739999999E-2</v>
      </c>
      <c r="E425">
        <v>2</v>
      </c>
      <c r="F425">
        <v>-0.13440860215053763</v>
      </c>
      <c r="G425">
        <f t="shared" si="27"/>
        <v>0.13440860215053763</v>
      </c>
      <c r="H425">
        <v>1.61</v>
      </c>
      <c r="I425">
        <v>1.86</v>
      </c>
      <c r="J425">
        <v>-0.25</v>
      </c>
      <c r="K425">
        <f t="shared" si="24"/>
        <v>-0.87157293554587878</v>
      </c>
      <c r="L425">
        <f t="shared" si="25"/>
        <v>-1.3230781509855114</v>
      </c>
      <c r="M425">
        <f t="shared" si="26"/>
        <v>0.3010299956639812</v>
      </c>
    </row>
    <row r="426" spans="1:13" x14ac:dyDescent="0.25">
      <c r="A426" t="s">
        <v>882</v>
      </c>
      <c r="B426" t="s">
        <v>883</v>
      </c>
      <c r="C426">
        <v>1.19</v>
      </c>
      <c r="D426">
        <v>4.6604084240000003E-2</v>
      </c>
      <c r="E426">
        <v>3</v>
      </c>
      <c r="F426">
        <v>0.94957983193277329</v>
      </c>
      <c r="G426">
        <f t="shared" si="27"/>
        <v>0.94957983193277329</v>
      </c>
      <c r="H426">
        <v>1.1300000000000001</v>
      </c>
      <c r="I426">
        <v>0</v>
      </c>
      <c r="J426">
        <v>1.1300000000000001</v>
      </c>
      <c r="K426">
        <f t="shared" si="24"/>
        <v>-2.2468517909110954E-2</v>
      </c>
      <c r="L426">
        <f t="shared" si="25"/>
        <v>-1.331576021396504</v>
      </c>
      <c r="M426">
        <f t="shared" si="26"/>
        <v>0.47712125471966244</v>
      </c>
    </row>
    <row r="427" spans="1:13" x14ac:dyDescent="0.25">
      <c r="A427" t="s">
        <v>884</v>
      </c>
      <c r="B427" t="s">
        <v>885</v>
      </c>
      <c r="C427">
        <v>1.24</v>
      </c>
      <c r="D427">
        <v>4.6569523080000001E-2</v>
      </c>
      <c r="E427">
        <v>1</v>
      </c>
      <c r="F427">
        <v>-0.12096774193548399</v>
      </c>
      <c r="G427">
        <f t="shared" si="27"/>
        <v>0.12096774193548399</v>
      </c>
      <c r="H427">
        <v>1.25</v>
      </c>
      <c r="I427">
        <v>1.4000000000000001</v>
      </c>
      <c r="J427">
        <v>-0.15000000000000013</v>
      </c>
      <c r="K427">
        <f t="shared" si="24"/>
        <v>-0.91733042610655346</v>
      </c>
      <c r="L427">
        <f t="shared" si="25"/>
        <v>-1.3318982096684042</v>
      </c>
      <c r="M427">
        <f t="shared" si="26"/>
        <v>0</v>
      </c>
    </row>
    <row r="428" spans="1:13" x14ac:dyDescent="0.25">
      <c r="A428" t="s">
        <v>886</v>
      </c>
      <c r="B428" t="s">
        <v>887</v>
      </c>
      <c r="C428">
        <v>1.86</v>
      </c>
      <c r="D428">
        <v>4.6048438499999997E-2</v>
      </c>
      <c r="E428">
        <v>1</v>
      </c>
      <c r="F428">
        <v>-3.2258064516129059E-2</v>
      </c>
      <c r="G428">
        <f t="shared" si="27"/>
        <v>3.2258064516129059E-2</v>
      </c>
      <c r="H428">
        <v>1.94</v>
      </c>
      <c r="I428">
        <v>2</v>
      </c>
      <c r="J428">
        <v>-6.0000000000000053E-2</v>
      </c>
      <c r="K428">
        <f t="shared" si="24"/>
        <v>-1.4913616938342724</v>
      </c>
      <c r="L428">
        <f t="shared" si="25"/>
        <v>-1.3367850921192799</v>
      </c>
      <c r="M428">
        <f t="shared" si="26"/>
        <v>0</v>
      </c>
    </row>
    <row r="429" spans="1:13" x14ac:dyDescent="0.25">
      <c r="A429" t="s">
        <v>888</v>
      </c>
      <c r="B429" t="s">
        <v>889</v>
      </c>
      <c r="C429">
        <v>2.27</v>
      </c>
      <c r="D429">
        <v>4.5867559317999997E-2</v>
      </c>
      <c r="E429">
        <v>1</v>
      </c>
      <c r="F429">
        <v>-0.1806167400881058</v>
      </c>
      <c r="G429">
        <f t="shared" si="27"/>
        <v>0.1806167400881058</v>
      </c>
      <c r="H429">
        <v>2.33</v>
      </c>
      <c r="I429">
        <v>2.74</v>
      </c>
      <c r="J429">
        <v>-0.41000000000000014</v>
      </c>
      <c r="K429">
        <f t="shared" si="24"/>
        <v>-0.74324200047338707</v>
      </c>
      <c r="L429">
        <f t="shared" si="25"/>
        <v>-1.3384943687174966</v>
      </c>
      <c r="M429">
        <f t="shared" si="26"/>
        <v>0</v>
      </c>
    </row>
    <row r="430" spans="1:13" x14ac:dyDescent="0.25">
      <c r="A430" t="s">
        <v>890</v>
      </c>
      <c r="B430" t="s">
        <v>891</v>
      </c>
      <c r="C430">
        <v>2.4500000000000002</v>
      </c>
      <c r="D430">
        <v>4.533930555E-2</v>
      </c>
      <c r="E430">
        <v>1</v>
      </c>
      <c r="F430">
        <v>-1.2122448979591838</v>
      </c>
      <c r="G430">
        <f t="shared" si="27"/>
        <v>1.2122448979591838</v>
      </c>
      <c r="H430">
        <v>0</v>
      </c>
      <c r="I430">
        <v>2.97</v>
      </c>
      <c r="J430">
        <v>-2.97</v>
      </c>
      <c r="K430">
        <f t="shared" si="24"/>
        <v>8.3590364952679921E-2</v>
      </c>
      <c r="L430">
        <f t="shared" si="25"/>
        <v>-1.343525136130822</v>
      </c>
      <c r="M430">
        <f t="shared" si="26"/>
        <v>0</v>
      </c>
    </row>
    <row r="431" spans="1:13" x14ac:dyDescent="0.25">
      <c r="A431" t="s">
        <v>892</v>
      </c>
      <c r="B431" t="s">
        <v>893</v>
      </c>
      <c r="C431">
        <v>1.1400000000000001</v>
      </c>
      <c r="D431">
        <v>4.3792679340000001E-2</v>
      </c>
      <c r="E431">
        <v>1</v>
      </c>
      <c r="F431">
        <v>-6.140350877192987E-2</v>
      </c>
      <c r="G431">
        <f t="shared" si="27"/>
        <v>6.140350877192987E-2</v>
      </c>
      <c r="H431">
        <v>1.07</v>
      </c>
      <c r="I431">
        <v>1.1400000000000001</v>
      </c>
      <c r="J431">
        <v>-7.0000000000000062E-2</v>
      </c>
      <c r="K431">
        <f t="shared" si="24"/>
        <v>-1.2118068113222153</v>
      </c>
      <c r="L431">
        <f t="shared" si="25"/>
        <v>-1.3585984828284312</v>
      </c>
      <c r="M431">
        <f t="shared" si="26"/>
        <v>0</v>
      </c>
    </row>
    <row r="432" spans="1:13" x14ac:dyDescent="0.25">
      <c r="A432" t="s">
        <v>894</v>
      </c>
      <c r="B432" t="s">
        <v>895</v>
      </c>
      <c r="C432">
        <v>1.8800000000000001</v>
      </c>
      <c r="D432">
        <v>4.3439563879999997E-2</v>
      </c>
      <c r="E432">
        <v>2</v>
      </c>
      <c r="F432">
        <v>-1.5957446808510651E-2</v>
      </c>
      <c r="G432">
        <f t="shared" si="27"/>
        <v>1.5957446808510651E-2</v>
      </c>
      <c r="H432">
        <v>1.84</v>
      </c>
      <c r="I432">
        <v>1.87</v>
      </c>
      <c r="J432">
        <v>-3.0000000000000027E-2</v>
      </c>
      <c r="K432">
        <f t="shared" si="24"/>
        <v>-1.797036594544017</v>
      </c>
      <c r="L432">
        <f t="shared" si="25"/>
        <v>-1.3621145435817377</v>
      </c>
      <c r="M432">
        <f t="shared" si="26"/>
        <v>0.3010299956639812</v>
      </c>
    </row>
    <row r="433" spans="1:13" x14ac:dyDescent="0.25">
      <c r="A433" t="s">
        <v>896</v>
      </c>
      <c r="B433" t="s">
        <v>897</v>
      </c>
      <c r="C433">
        <v>2.7</v>
      </c>
      <c r="D433">
        <v>4.2980333400000001E-2</v>
      </c>
      <c r="E433">
        <v>1</v>
      </c>
      <c r="F433">
        <v>-0.38148148148148153</v>
      </c>
      <c r="G433">
        <f t="shared" si="27"/>
        <v>0.38148148148148153</v>
      </c>
      <c r="H433">
        <v>2</v>
      </c>
      <c r="I433">
        <v>3.0300000000000002</v>
      </c>
      <c r="J433">
        <v>-1.0300000000000002</v>
      </c>
      <c r="K433">
        <f t="shared" si="24"/>
        <v>-0.41852653945381507</v>
      </c>
      <c r="L433">
        <f t="shared" si="25"/>
        <v>-1.3667302199935127</v>
      </c>
      <c r="M433">
        <f t="shared" si="26"/>
        <v>0</v>
      </c>
    </row>
    <row r="434" spans="1:13" x14ac:dyDescent="0.25">
      <c r="A434" t="s">
        <v>898</v>
      </c>
      <c r="B434" t="s">
        <v>899</v>
      </c>
      <c r="C434">
        <v>1.44</v>
      </c>
      <c r="D434">
        <v>4.2980094720000001E-2</v>
      </c>
      <c r="E434">
        <v>5</v>
      </c>
      <c r="F434">
        <v>-5.5555555555555608E-2</v>
      </c>
      <c r="G434">
        <f t="shared" si="27"/>
        <v>5.5555555555555608E-2</v>
      </c>
      <c r="H434">
        <v>1.42</v>
      </c>
      <c r="I434">
        <v>1.5</v>
      </c>
      <c r="J434">
        <v>-8.0000000000000071E-2</v>
      </c>
      <c r="K434">
        <f t="shared" si="24"/>
        <v>-1.2552725051033056</v>
      </c>
      <c r="L434">
        <f t="shared" si="25"/>
        <v>-1.3667326317406203</v>
      </c>
      <c r="M434">
        <f t="shared" si="26"/>
        <v>0.69897000433601886</v>
      </c>
    </row>
    <row r="435" spans="1:13" x14ac:dyDescent="0.25">
      <c r="A435" t="s">
        <v>900</v>
      </c>
      <c r="B435" t="s">
        <v>901</v>
      </c>
      <c r="C435">
        <v>2.48</v>
      </c>
      <c r="D435">
        <v>4.2595807919999999E-2</v>
      </c>
      <c r="E435">
        <v>1</v>
      </c>
      <c r="F435">
        <v>-7.2580645161290203E-2</v>
      </c>
      <c r="G435">
        <f t="shared" si="27"/>
        <v>7.2580645161290203E-2</v>
      </c>
      <c r="H435">
        <v>2.4300000000000002</v>
      </c>
      <c r="I435">
        <v>2.61</v>
      </c>
      <c r="J435">
        <v>-0.17999999999999972</v>
      </c>
      <c r="K435">
        <f t="shared" si="24"/>
        <v>-1.1391791757229108</v>
      </c>
      <c r="L435">
        <f t="shared" si="25"/>
        <v>-1.3706331400239498</v>
      </c>
      <c r="M435">
        <f t="shared" si="26"/>
        <v>0</v>
      </c>
    </row>
    <row r="436" spans="1:13" x14ac:dyDescent="0.25">
      <c r="A436" t="s">
        <v>902</v>
      </c>
      <c r="B436" t="s">
        <v>903</v>
      </c>
      <c r="C436">
        <v>2.44</v>
      </c>
      <c r="D436">
        <v>4.2033675040000003E-2</v>
      </c>
      <c r="E436">
        <v>2</v>
      </c>
      <c r="F436">
        <v>-1.221311475409836</v>
      </c>
      <c r="G436">
        <f t="shared" si="27"/>
        <v>1.221311475409836</v>
      </c>
      <c r="H436">
        <v>0</v>
      </c>
      <c r="I436">
        <v>2.98</v>
      </c>
      <c r="J436">
        <v>-2.98</v>
      </c>
      <c r="K436">
        <f t="shared" si="24"/>
        <v>8.6826437737525783E-2</v>
      </c>
      <c r="L436">
        <f t="shared" si="25"/>
        <v>-1.376402637598209</v>
      </c>
      <c r="M436">
        <f t="shared" si="26"/>
        <v>0.3010299956639812</v>
      </c>
    </row>
    <row r="437" spans="1:13" x14ac:dyDescent="0.25">
      <c r="A437" t="s">
        <v>904</v>
      </c>
      <c r="B437" t="s">
        <v>905</v>
      </c>
      <c r="C437">
        <v>4.4800000000000004</v>
      </c>
      <c r="D437">
        <v>4.1760185599999999E-2</v>
      </c>
      <c r="E437">
        <v>1</v>
      </c>
      <c r="F437">
        <v>-1.5624999999999998</v>
      </c>
      <c r="G437">
        <f t="shared" si="27"/>
        <v>1.5624999999999998</v>
      </c>
      <c r="H437">
        <v>0</v>
      </c>
      <c r="I437">
        <v>7</v>
      </c>
      <c r="J437">
        <v>-7</v>
      </c>
      <c r="K437">
        <f t="shared" si="24"/>
        <v>0.19382002601611276</v>
      </c>
      <c r="L437">
        <f t="shared" si="25"/>
        <v>-1.3792375798123861</v>
      </c>
      <c r="M437">
        <f t="shared" si="26"/>
        <v>0</v>
      </c>
    </row>
    <row r="438" spans="1:13" x14ac:dyDescent="0.25">
      <c r="A438" t="s">
        <v>906</v>
      </c>
      <c r="B438" t="s">
        <v>907</v>
      </c>
      <c r="C438">
        <v>4.0999999999999996</v>
      </c>
      <c r="D438">
        <v>4.1508510700000001E-2</v>
      </c>
      <c r="E438">
        <v>3</v>
      </c>
      <c r="F438">
        <v>-2.4390243902438508E-3</v>
      </c>
      <c r="G438">
        <f t="shared" si="27"/>
        <v>2.4390243902438508E-3</v>
      </c>
      <c r="H438">
        <v>4.09</v>
      </c>
      <c r="I438">
        <v>4.0999999999999996</v>
      </c>
      <c r="J438">
        <v>-9.9999999999997868E-3</v>
      </c>
      <c r="K438">
        <f t="shared" si="24"/>
        <v>-2.6127838567197448</v>
      </c>
      <c r="L438">
        <f t="shared" si="25"/>
        <v>-1.3818628485625806</v>
      </c>
      <c r="M438">
        <f t="shared" si="26"/>
        <v>0.47712125471966244</v>
      </c>
    </row>
    <row r="439" spans="1:13" x14ac:dyDescent="0.25">
      <c r="A439" t="s">
        <v>908</v>
      </c>
      <c r="B439" t="s">
        <v>909</v>
      </c>
      <c r="C439">
        <v>1.55</v>
      </c>
      <c r="D439">
        <v>4.1359212649999998E-2</v>
      </c>
      <c r="E439">
        <v>2</v>
      </c>
      <c r="F439">
        <v>-0.99354838709677418</v>
      </c>
      <c r="G439">
        <f t="shared" si="27"/>
        <v>0.99354838709677418</v>
      </c>
      <c r="H439">
        <v>0</v>
      </c>
      <c r="I439">
        <v>1.54</v>
      </c>
      <c r="J439">
        <v>-1.54</v>
      </c>
      <c r="K439">
        <f t="shared" si="24"/>
        <v>-2.8109773338284251E-3</v>
      </c>
      <c r="L439">
        <f t="shared" si="25"/>
        <v>-1.3834277374434916</v>
      </c>
      <c r="M439">
        <f t="shared" si="26"/>
        <v>0.3010299956639812</v>
      </c>
    </row>
    <row r="440" spans="1:13" x14ac:dyDescent="0.25">
      <c r="A440" t="s">
        <v>910</v>
      </c>
      <c r="B440" t="s">
        <v>911</v>
      </c>
      <c r="C440">
        <v>5.05</v>
      </c>
      <c r="D440">
        <v>4.0122421700000001E-2</v>
      </c>
      <c r="E440">
        <v>2</v>
      </c>
      <c r="F440">
        <v>-3.0198019801980198</v>
      </c>
      <c r="G440">
        <f t="shared" si="27"/>
        <v>3.0198019801980198</v>
      </c>
      <c r="H440">
        <v>0</v>
      </c>
      <c r="I440">
        <v>15.25</v>
      </c>
      <c r="J440">
        <v>-15.25</v>
      </c>
      <c r="K440">
        <f t="shared" si="24"/>
        <v>0.47997846556414325</v>
      </c>
      <c r="L440">
        <f t="shared" si="25"/>
        <v>-1.3966128618129825</v>
      </c>
      <c r="M440">
        <f t="shared" si="26"/>
        <v>0.3010299956639812</v>
      </c>
    </row>
    <row r="441" spans="1:13" x14ac:dyDescent="0.25">
      <c r="A441" t="s">
        <v>912</v>
      </c>
      <c r="B441" t="s">
        <v>913</v>
      </c>
      <c r="C441">
        <v>0.78559999999999997</v>
      </c>
      <c r="D441">
        <v>3.9088828953599997E-2</v>
      </c>
      <c r="E441">
        <v>1</v>
      </c>
      <c r="F441">
        <v>-3.1822810590631391E-2</v>
      </c>
      <c r="G441">
        <f t="shared" si="27"/>
        <v>3.1822810590631391E-2</v>
      </c>
      <c r="H441">
        <v>0.77499999999999991</v>
      </c>
      <c r="I441">
        <v>0.79999999999999993</v>
      </c>
      <c r="J441">
        <v>-2.5000000000000022E-2</v>
      </c>
      <c r="K441">
        <f t="shared" si="24"/>
        <v>-1.4972614661068553</v>
      </c>
      <c r="L441">
        <f t="shared" si="25"/>
        <v>-1.4079473402254059</v>
      </c>
      <c r="M441">
        <f t="shared" si="26"/>
        <v>0</v>
      </c>
    </row>
    <row r="442" spans="1:13" x14ac:dyDescent="0.25">
      <c r="A442" t="s">
        <v>914</v>
      </c>
      <c r="B442" t="s">
        <v>915</v>
      </c>
      <c r="C442">
        <v>2.82</v>
      </c>
      <c r="D442">
        <v>3.7931428019999998E-2</v>
      </c>
      <c r="E442">
        <v>3</v>
      </c>
      <c r="F442">
        <v>-7.4468085106382975E-2</v>
      </c>
      <c r="G442">
        <f t="shared" si="27"/>
        <v>7.4468085106382975E-2</v>
      </c>
      <c r="H442">
        <v>2.83</v>
      </c>
      <c r="I442">
        <v>3.04</v>
      </c>
      <c r="J442">
        <v>-0.20999999999999996</v>
      </c>
      <c r="K442">
        <f t="shared" si="24"/>
        <v>-1.1280298135854419</v>
      </c>
      <c r="L442">
        <f t="shared" si="25"/>
        <v>-1.4210008069272704</v>
      </c>
      <c r="M442">
        <f t="shared" si="26"/>
        <v>0.47712125471966244</v>
      </c>
    </row>
    <row r="443" spans="1:13" x14ac:dyDescent="0.25">
      <c r="A443" t="s">
        <v>916</v>
      </c>
      <c r="B443" t="s">
        <v>917</v>
      </c>
      <c r="C443">
        <v>8.69</v>
      </c>
      <c r="D443">
        <v>3.68751893E-2</v>
      </c>
      <c r="E443">
        <v>3</v>
      </c>
      <c r="F443">
        <v>-1.2658227848101267</v>
      </c>
      <c r="G443">
        <f t="shared" si="27"/>
        <v>1.2658227848101267</v>
      </c>
      <c r="H443">
        <v>0</v>
      </c>
      <c r="I443">
        <v>11</v>
      </c>
      <c r="J443">
        <v>-11</v>
      </c>
      <c r="K443">
        <f t="shared" si="24"/>
        <v>0.1023729087095586</v>
      </c>
      <c r="L443">
        <f t="shared" si="25"/>
        <v>-1.433265741543017</v>
      </c>
      <c r="M443">
        <f t="shared" si="26"/>
        <v>0.47712125471966244</v>
      </c>
    </row>
    <row r="444" spans="1:13" x14ac:dyDescent="0.25">
      <c r="A444" t="s">
        <v>918</v>
      </c>
      <c r="B444" t="s">
        <v>919</v>
      </c>
      <c r="C444">
        <v>3.7800000000000002</v>
      </c>
      <c r="D444">
        <v>3.6474834060000003E-2</v>
      </c>
      <c r="E444">
        <v>1</v>
      </c>
      <c r="F444">
        <v>-1.9365079365079365</v>
      </c>
      <c r="G444">
        <f t="shared" si="27"/>
        <v>1.9365079365079365</v>
      </c>
      <c r="H444">
        <v>0</v>
      </c>
      <c r="I444">
        <v>7.32</v>
      </c>
      <c r="J444">
        <v>-7.32</v>
      </c>
      <c r="K444">
        <f t="shared" si="24"/>
        <v>0.28701928122116654</v>
      </c>
      <c r="L444">
        <f t="shared" si="25"/>
        <v>-1.4380066752258818</v>
      </c>
      <c r="M444">
        <f t="shared" si="26"/>
        <v>0</v>
      </c>
    </row>
    <row r="445" spans="1:13" x14ac:dyDescent="0.25">
      <c r="A445" t="s">
        <v>920</v>
      </c>
      <c r="B445" t="s">
        <v>921</v>
      </c>
      <c r="C445">
        <v>2.75</v>
      </c>
      <c r="D445">
        <v>3.6215311E-2</v>
      </c>
      <c r="E445">
        <v>3</v>
      </c>
      <c r="F445">
        <v>-0.22545454545454549</v>
      </c>
      <c r="G445">
        <f t="shared" si="27"/>
        <v>0.22545454545454549</v>
      </c>
      <c r="H445">
        <v>2.48</v>
      </c>
      <c r="I445">
        <v>3.1</v>
      </c>
      <c r="J445">
        <v>-0.62000000000000011</v>
      </c>
      <c r="K445">
        <f t="shared" si="24"/>
        <v>-0.64694100433200874</v>
      </c>
      <c r="L445">
        <f t="shared" si="25"/>
        <v>-1.441107780931195</v>
      </c>
      <c r="M445">
        <f t="shared" si="26"/>
        <v>0.47712125471966244</v>
      </c>
    </row>
    <row r="446" spans="1:13" x14ac:dyDescent="0.25">
      <c r="A446" t="s">
        <v>922</v>
      </c>
      <c r="B446" t="s">
        <v>923</v>
      </c>
      <c r="C446">
        <v>4.34</v>
      </c>
      <c r="D446">
        <v>3.6146774999999999E-2</v>
      </c>
      <c r="E446">
        <v>3</v>
      </c>
      <c r="F446">
        <v>-3.2258064516129163E-2</v>
      </c>
      <c r="G446">
        <f t="shared" si="27"/>
        <v>3.2258064516129163E-2</v>
      </c>
      <c r="H446">
        <v>4.0999999999999996</v>
      </c>
      <c r="I446">
        <v>4.24</v>
      </c>
      <c r="J446">
        <v>-0.14000000000000057</v>
      </c>
      <c r="K446">
        <f t="shared" si="24"/>
        <v>-1.4913616938342709</v>
      </c>
      <c r="L446">
        <f t="shared" si="25"/>
        <v>-1.4419304442112966</v>
      </c>
      <c r="M446">
        <f t="shared" si="26"/>
        <v>0.47712125471966244</v>
      </c>
    </row>
    <row r="447" spans="1:13" x14ac:dyDescent="0.25">
      <c r="A447" t="s">
        <v>924</v>
      </c>
      <c r="B447" t="s">
        <v>925</v>
      </c>
      <c r="C447">
        <v>2.86</v>
      </c>
      <c r="D447">
        <v>3.5135114299999999E-2</v>
      </c>
      <c r="E447">
        <v>2</v>
      </c>
      <c r="F447">
        <v>-8.7412587412587422E-2</v>
      </c>
      <c r="G447">
        <f t="shared" si="27"/>
        <v>8.7412587412587422E-2</v>
      </c>
      <c r="H447">
        <v>3.0100000000000002</v>
      </c>
      <c r="I447">
        <v>3.2600000000000002</v>
      </c>
      <c r="J447">
        <v>-0.25</v>
      </c>
      <c r="K447">
        <f t="shared" si="24"/>
        <v>-1.0584260244570054</v>
      </c>
      <c r="L447">
        <f t="shared" si="25"/>
        <v>-1.4542586292968624</v>
      </c>
      <c r="M447">
        <f t="shared" si="26"/>
        <v>0.3010299956639812</v>
      </c>
    </row>
    <row r="448" spans="1:13" x14ac:dyDescent="0.25">
      <c r="A448" t="s">
        <v>926</v>
      </c>
      <c r="B448" t="s">
        <v>927</v>
      </c>
      <c r="C448">
        <v>1.08</v>
      </c>
      <c r="D448">
        <v>3.4820704440000003E-2</v>
      </c>
      <c r="E448">
        <v>6</v>
      </c>
      <c r="F448">
        <v>-0.18518518518518512</v>
      </c>
      <c r="G448">
        <f t="shared" si="27"/>
        <v>0.18518518518518512</v>
      </c>
      <c r="H448">
        <v>1.05</v>
      </c>
      <c r="I448">
        <v>1.25</v>
      </c>
      <c r="J448">
        <v>-0.19999999999999996</v>
      </c>
      <c r="K448">
        <f t="shared" si="24"/>
        <v>-0.73239375982296862</v>
      </c>
      <c r="L448">
        <f t="shared" si="25"/>
        <v>-1.4581624471385553</v>
      </c>
      <c r="M448">
        <f t="shared" si="26"/>
        <v>0.77815125038364363</v>
      </c>
    </row>
    <row r="449" spans="1:13" x14ac:dyDescent="0.25">
      <c r="A449" t="s">
        <v>928</v>
      </c>
      <c r="B449" t="s">
        <v>929</v>
      </c>
      <c r="C449">
        <v>1.82</v>
      </c>
      <c r="D449">
        <v>3.457945582E-2</v>
      </c>
      <c r="E449">
        <v>2</v>
      </c>
      <c r="F449">
        <v>-1.0714285714285714</v>
      </c>
      <c r="G449">
        <f t="shared" si="27"/>
        <v>1.0714285714285714</v>
      </c>
      <c r="H449">
        <v>0</v>
      </c>
      <c r="I449">
        <v>1.95</v>
      </c>
      <c r="J449">
        <v>-1.95</v>
      </c>
      <c r="K449">
        <f t="shared" si="24"/>
        <v>2.9963223377443202E-2</v>
      </c>
      <c r="L449">
        <f t="shared" si="25"/>
        <v>-1.4611818455395618</v>
      </c>
      <c r="M449">
        <f t="shared" si="26"/>
        <v>0.3010299956639812</v>
      </c>
    </row>
    <row r="450" spans="1:13" x14ac:dyDescent="0.25">
      <c r="A450" t="s">
        <v>930</v>
      </c>
      <c r="B450" t="s">
        <v>931</v>
      </c>
      <c r="C450">
        <v>1.48</v>
      </c>
      <c r="D450">
        <v>3.4564112399999999E-2</v>
      </c>
      <c r="E450">
        <v>1</v>
      </c>
      <c r="F450">
        <v>-6.7567567567567627E-2</v>
      </c>
      <c r="G450">
        <f t="shared" si="27"/>
        <v>6.7567567567567627E-2</v>
      </c>
      <c r="H450">
        <v>1.46</v>
      </c>
      <c r="I450">
        <v>1.56</v>
      </c>
      <c r="J450">
        <v>-0.10000000000000009</v>
      </c>
      <c r="K450">
        <f t="shared" ref="K450:K485" si="28">LOG(ABS(F450))</f>
        <v>-1.170261715394957</v>
      </c>
      <c r="L450">
        <f t="shared" si="25"/>
        <v>-1.461374591240151</v>
      </c>
      <c r="M450">
        <f t="shared" si="26"/>
        <v>0</v>
      </c>
    </row>
    <row r="451" spans="1:13" x14ac:dyDescent="0.25">
      <c r="A451" t="s">
        <v>932</v>
      </c>
      <c r="B451" t="s">
        <v>933</v>
      </c>
      <c r="C451">
        <v>1.3900000000000001</v>
      </c>
      <c r="D451">
        <v>3.4280595609999999E-2</v>
      </c>
      <c r="E451">
        <v>4</v>
      </c>
      <c r="F451">
        <v>-7.1942446043165523E-3</v>
      </c>
      <c r="G451">
        <f t="shared" ref="G451:G485" si="29">ABS(F451)</f>
        <v>7.1942446043165523E-3</v>
      </c>
      <c r="H451">
        <v>1.3900000000000001</v>
      </c>
      <c r="I451">
        <v>1.4000000000000001</v>
      </c>
      <c r="J451">
        <v>-1.0000000000000009E-2</v>
      </c>
      <c r="K451">
        <f t="shared" si="28"/>
        <v>-2.143014800254095</v>
      </c>
      <c r="L451">
        <f t="shared" ref="L451:L485" si="30">LOG(D451)</f>
        <v>-1.4649516410111145</v>
      </c>
      <c r="M451">
        <f t="shared" ref="M451:M485" si="31">LOG(E451)</f>
        <v>0.6020599913279624</v>
      </c>
    </row>
    <row r="452" spans="1:13" x14ac:dyDescent="0.25">
      <c r="A452" t="s">
        <v>934</v>
      </c>
      <c r="B452" t="s">
        <v>935</v>
      </c>
      <c r="C452">
        <v>1.19</v>
      </c>
      <c r="D452">
        <v>3.4123912872223001E-2</v>
      </c>
      <c r="E452">
        <v>2</v>
      </c>
      <c r="F452">
        <v>-8.4033613445378047E-2</v>
      </c>
      <c r="G452">
        <f t="shared" si="29"/>
        <v>8.4033613445378047E-2</v>
      </c>
      <c r="H452">
        <v>1.1000000000000001</v>
      </c>
      <c r="I452">
        <v>1.2</v>
      </c>
      <c r="J452">
        <v>-9.9999999999999867E-2</v>
      </c>
      <c r="K452">
        <f t="shared" si="28"/>
        <v>-1.0755469613925313</v>
      </c>
      <c r="L452">
        <f t="shared" si="30"/>
        <v>-1.4669411755882649</v>
      </c>
      <c r="M452">
        <f t="shared" si="31"/>
        <v>0.3010299956639812</v>
      </c>
    </row>
    <row r="453" spans="1:13" x14ac:dyDescent="0.25">
      <c r="A453" t="s">
        <v>936</v>
      </c>
      <c r="B453" t="s">
        <v>937</v>
      </c>
      <c r="C453">
        <v>1.01</v>
      </c>
      <c r="D453">
        <v>3.397773724E-2</v>
      </c>
      <c r="E453">
        <v>3</v>
      </c>
      <c r="F453">
        <v>-5.6930693069307037E-2</v>
      </c>
      <c r="G453">
        <f t="shared" si="29"/>
        <v>5.6930693069307037E-2</v>
      </c>
      <c r="H453">
        <v>0.97249999999999992</v>
      </c>
      <c r="I453">
        <v>1.03</v>
      </c>
      <c r="J453">
        <v>-5.7500000000000107E-2</v>
      </c>
      <c r="K453">
        <f t="shared" si="28"/>
        <v>-1.2446535290930112</v>
      </c>
      <c r="L453">
        <f t="shared" si="30"/>
        <v>-1.4688055465059056</v>
      </c>
      <c r="M453">
        <f t="shared" si="31"/>
        <v>0.47712125471966244</v>
      </c>
    </row>
    <row r="454" spans="1:13" x14ac:dyDescent="0.25">
      <c r="A454" t="s">
        <v>938</v>
      </c>
      <c r="B454" t="s">
        <v>939</v>
      </c>
      <c r="C454">
        <v>0.9</v>
      </c>
      <c r="D454">
        <v>3.3675944399999998E-2</v>
      </c>
      <c r="E454">
        <v>2</v>
      </c>
      <c r="F454">
        <v>-1.111111111111112E-2</v>
      </c>
      <c r="G454">
        <f t="shared" si="29"/>
        <v>1.111111111111112E-2</v>
      </c>
      <c r="H454">
        <v>0.9</v>
      </c>
      <c r="I454">
        <v>0.91</v>
      </c>
      <c r="J454">
        <v>-1.0000000000000009E-2</v>
      </c>
      <c r="K454">
        <f t="shared" si="28"/>
        <v>-1.9542425094393245</v>
      </c>
      <c r="L454">
        <f t="shared" si="30"/>
        <v>-1.4726802161853001</v>
      </c>
      <c r="M454">
        <f t="shared" si="31"/>
        <v>0.3010299956639812</v>
      </c>
    </row>
    <row r="455" spans="1:13" x14ac:dyDescent="0.25">
      <c r="A455" t="s">
        <v>940</v>
      </c>
      <c r="B455" t="s">
        <v>941</v>
      </c>
      <c r="C455">
        <v>0.77499999999999991</v>
      </c>
      <c r="D455">
        <v>3.2528760349999998E-2</v>
      </c>
      <c r="E455">
        <v>1</v>
      </c>
      <c r="F455">
        <v>-1.0967741935483872</v>
      </c>
      <c r="G455">
        <f t="shared" si="29"/>
        <v>1.0967741935483872</v>
      </c>
      <c r="H455">
        <v>0</v>
      </c>
      <c r="I455">
        <v>0.85</v>
      </c>
      <c r="J455">
        <v>-0.85</v>
      </c>
      <c r="K455">
        <f t="shared" si="28"/>
        <v>4.01172232079825E-2</v>
      </c>
      <c r="L455">
        <f t="shared" si="30"/>
        <v>-1.4877324870843587</v>
      </c>
      <c r="M455">
        <f t="shared" si="31"/>
        <v>0</v>
      </c>
    </row>
    <row r="456" spans="1:13" x14ac:dyDescent="0.25">
      <c r="A456" t="s">
        <v>942</v>
      </c>
      <c r="B456" t="s">
        <v>943</v>
      </c>
      <c r="C456">
        <v>4.24</v>
      </c>
      <c r="D456">
        <v>3.1731426479999998E-2</v>
      </c>
      <c r="E456">
        <v>1</v>
      </c>
      <c r="F456">
        <v>-6.8396226415094338E-2</v>
      </c>
      <c r="G456">
        <f t="shared" si="29"/>
        <v>6.8396226415094338E-2</v>
      </c>
      <c r="H456">
        <v>4.0999999999999996</v>
      </c>
      <c r="I456">
        <v>4.3899999999999997</v>
      </c>
      <c r="J456">
        <v>-0.29000000000000004</v>
      </c>
      <c r="K456">
        <f t="shared" si="28"/>
        <v>-1.1649678586937766</v>
      </c>
      <c r="L456">
        <f t="shared" si="30"/>
        <v>-1.4985104038382167</v>
      </c>
      <c r="M456">
        <f t="shared" si="31"/>
        <v>0</v>
      </c>
    </row>
    <row r="457" spans="1:13" x14ac:dyDescent="0.25">
      <c r="A457" t="s">
        <v>944</v>
      </c>
      <c r="B457" t="s">
        <v>945</v>
      </c>
      <c r="C457">
        <v>2.62</v>
      </c>
      <c r="D457">
        <v>3.1671380059999997E-2</v>
      </c>
      <c r="E457">
        <v>2</v>
      </c>
      <c r="F457">
        <v>-1.1412213740458015</v>
      </c>
      <c r="G457">
        <f t="shared" si="29"/>
        <v>1.1412213740458015</v>
      </c>
      <c r="H457">
        <v>0</v>
      </c>
      <c r="I457">
        <v>2.99</v>
      </c>
      <c r="J457">
        <v>-2.99</v>
      </c>
      <c r="K457">
        <f t="shared" si="28"/>
        <v>5.7369897004684173E-2</v>
      </c>
      <c r="L457">
        <f t="shared" si="30"/>
        <v>-1.4993330121132695</v>
      </c>
      <c r="M457">
        <f t="shared" si="31"/>
        <v>0.3010299956639812</v>
      </c>
    </row>
    <row r="458" spans="1:13" x14ac:dyDescent="0.25">
      <c r="A458" t="s">
        <v>946</v>
      </c>
      <c r="B458" t="s">
        <v>947</v>
      </c>
      <c r="C458">
        <v>3.13</v>
      </c>
      <c r="D458">
        <v>3.0293589190000001E-2</v>
      </c>
      <c r="E458">
        <v>1</v>
      </c>
      <c r="F458">
        <v>-0.20127795527156547</v>
      </c>
      <c r="G458">
        <f t="shared" si="29"/>
        <v>0.20127795527156547</v>
      </c>
      <c r="H458">
        <v>2.97</v>
      </c>
      <c r="I458">
        <v>3.6</v>
      </c>
      <c r="J458">
        <v>-0.62999999999999989</v>
      </c>
      <c r="K458">
        <f t="shared" si="28"/>
        <v>-0.69620378809286687</v>
      </c>
      <c r="L458">
        <f t="shared" si="30"/>
        <v>-1.5186492683288659</v>
      </c>
      <c r="M458">
        <f t="shared" si="31"/>
        <v>0</v>
      </c>
    </row>
    <row r="459" spans="1:13" x14ac:dyDescent="0.25">
      <c r="A459" t="s">
        <v>948</v>
      </c>
      <c r="B459" t="s">
        <v>949</v>
      </c>
      <c r="C459">
        <v>2.06</v>
      </c>
      <c r="D459">
        <v>2.9649786000000001E-2</v>
      </c>
      <c r="E459">
        <v>1</v>
      </c>
      <c r="F459">
        <v>0.99514563106796106</v>
      </c>
      <c r="G459">
        <f t="shared" si="29"/>
        <v>0.99514563106796106</v>
      </c>
      <c r="H459">
        <v>2.0499999999999998</v>
      </c>
      <c r="I459">
        <v>0</v>
      </c>
      <c r="J459">
        <v>2.0499999999999998</v>
      </c>
      <c r="K459">
        <f t="shared" si="28"/>
        <v>-2.1133593133991486E-3</v>
      </c>
      <c r="L459">
        <f t="shared" si="30"/>
        <v>-1.5279784368479319</v>
      </c>
      <c r="M459">
        <f t="shared" si="31"/>
        <v>0</v>
      </c>
    </row>
    <row r="460" spans="1:13" x14ac:dyDescent="0.25">
      <c r="A460" t="s">
        <v>950</v>
      </c>
      <c r="B460" t="s">
        <v>951</v>
      </c>
      <c r="C460">
        <v>1.6</v>
      </c>
      <c r="D460">
        <v>2.8749083200000001E-2</v>
      </c>
      <c r="E460">
        <v>1</v>
      </c>
      <c r="F460">
        <v>-3.7500000000000033E-2</v>
      </c>
      <c r="G460">
        <f t="shared" si="29"/>
        <v>3.7500000000000033E-2</v>
      </c>
      <c r="H460">
        <v>1.6</v>
      </c>
      <c r="I460">
        <v>1.6600000000000001</v>
      </c>
      <c r="J460">
        <v>-6.0000000000000053E-2</v>
      </c>
      <c r="K460">
        <f t="shared" si="28"/>
        <v>-1.4259687322722807</v>
      </c>
      <c r="L460">
        <f t="shared" si="30"/>
        <v>-1.5413760002797268</v>
      </c>
      <c r="M460">
        <f t="shared" si="31"/>
        <v>0</v>
      </c>
    </row>
    <row r="461" spans="1:13" x14ac:dyDescent="0.25">
      <c r="A461" t="s">
        <v>952</v>
      </c>
      <c r="B461" t="s">
        <v>953</v>
      </c>
      <c r="C461">
        <v>0.89</v>
      </c>
      <c r="D461">
        <v>2.7545775009999999E-2</v>
      </c>
      <c r="E461">
        <v>3</v>
      </c>
      <c r="F461">
        <v>-3.7415730337078644E-2</v>
      </c>
      <c r="G461">
        <f t="shared" si="29"/>
        <v>3.7415730337078644E-2</v>
      </c>
      <c r="H461">
        <v>0.86669999999999991</v>
      </c>
      <c r="I461">
        <v>0.89999999999999991</v>
      </c>
      <c r="J461">
        <v>-3.3299999999999996E-2</v>
      </c>
      <c r="K461">
        <f t="shared" si="28"/>
        <v>-1.4269457731385931</v>
      </c>
      <c r="L461">
        <f t="shared" si="30"/>
        <v>-1.5599450040918419</v>
      </c>
      <c r="M461">
        <f t="shared" si="31"/>
        <v>0.47712125471966244</v>
      </c>
    </row>
    <row r="462" spans="1:13" x14ac:dyDescent="0.25">
      <c r="A462" t="s">
        <v>954</v>
      </c>
      <c r="B462" t="s">
        <v>955</v>
      </c>
      <c r="C462">
        <v>4.04</v>
      </c>
      <c r="D462">
        <v>2.6503781680000001E-2</v>
      </c>
      <c r="E462">
        <v>2</v>
      </c>
      <c r="F462">
        <v>-1.0445544554455446</v>
      </c>
      <c r="G462">
        <f t="shared" si="29"/>
        <v>1.0445544554455446</v>
      </c>
      <c r="H462">
        <v>0</v>
      </c>
      <c r="I462">
        <v>4.22</v>
      </c>
      <c r="J462">
        <v>-4.22</v>
      </c>
      <c r="K462">
        <f t="shared" si="28"/>
        <v>1.8931085851068914E-2</v>
      </c>
      <c r="L462">
        <f t="shared" si="30"/>
        <v>-1.5766921545318389</v>
      </c>
      <c r="M462">
        <f t="shared" si="31"/>
        <v>0.3010299956639812</v>
      </c>
    </row>
    <row r="463" spans="1:13" x14ac:dyDescent="0.25">
      <c r="A463" t="s">
        <v>956</v>
      </c>
      <c r="B463" t="s">
        <v>957</v>
      </c>
      <c r="C463">
        <v>1.24</v>
      </c>
      <c r="D463">
        <v>2.6120503279999999E-2</v>
      </c>
      <c r="E463">
        <v>1</v>
      </c>
      <c r="F463">
        <v>-0.10483870967741944</v>
      </c>
      <c r="G463">
        <f t="shared" si="29"/>
        <v>0.10483870967741944</v>
      </c>
      <c r="H463">
        <v>1.18</v>
      </c>
      <c r="I463">
        <v>1.31</v>
      </c>
      <c r="J463">
        <v>-0.13000000000000012</v>
      </c>
      <c r="K463">
        <f t="shared" si="28"/>
        <v>-0.97947833285539798</v>
      </c>
      <c r="L463">
        <f t="shared" si="30"/>
        <v>-1.5830184594941628</v>
      </c>
      <c r="M463">
        <f t="shared" si="31"/>
        <v>0</v>
      </c>
    </row>
    <row r="464" spans="1:13" x14ac:dyDescent="0.25">
      <c r="A464" t="s">
        <v>958</v>
      </c>
      <c r="B464" t="s">
        <v>959</v>
      </c>
      <c r="C464">
        <v>2.25</v>
      </c>
      <c r="D464">
        <v>2.579322375E-2</v>
      </c>
      <c r="E464">
        <v>2</v>
      </c>
      <c r="F464">
        <v>-1.0666666666666667</v>
      </c>
      <c r="G464">
        <f t="shared" si="29"/>
        <v>1.0666666666666667</v>
      </c>
      <c r="H464">
        <v>0</v>
      </c>
      <c r="I464">
        <v>2.4</v>
      </c>
      <c r="J464">
        <v>-2.4</v>
      </c>
      <c r="K464">
        <f t="shared" si="28"/>
        <v>2.8028723600243534E-2</v>
      </c>
      <c r="L464">
        <f t="shared" si="30"/>
        <v>-1.5884943744444675</v>
      </c>
      <c r="M464">
        <f t="shared" si="31"/>
        <v>0.3010299956639812</v>
      </c>
    </row>
    <row r="465" spans="1:13" x14ac:dyDescent="0.25">
      <c r="A465" t="s">
        <v>960</v>
      </c>
      <c r="B465" t="s">
        <v>961</v>
      </c>
      <c r="C465">
        <v>5.54</v>
      </c>
      <c r="D465">
        <v>2.5344536040000001E-2</v>
      </c>
      <c r="E465">
        <v>1</v>
      </c>
      <c r="F465">
        <v>-0.13537906137184116</v>
      </c>
      <c r="G465">
        <f t="shared" si="29"/>
        <v>0.13537906137184116</v>
      </c>
      <c r="H465">
        <v>5.54</v>
      </c>
      <c r="I465">
        <v>6.29</v>
      </c>
      <c r="J465">
        <v>-0.75</v>
      </c>
      <c r="K465">
        <f t="shared" si="28"/>
        <v>-0.86844850133672968</v>
      </c>
      <c r="L465">
        <f t="shared" si="30"/>
        <v>-1.5961156546126887</v>
      </c>
      <c r="M465">
        <f t="shared" si="31"/>
        <v>0</v>
      </c>
    </row>
    <row r="466" spans="1:13" x14ac:dyDescent="0.25">
      <c r="A466" t="s">
        <v>962</v>
      </c>
      <c r="B466" t="s">
        <v>963</v>
      </c>
      <c r="C466">
        <v>2.74</v>
      </c>
      <c r="D466">
        <v>2.3025494099999998E-2</v>
      </c>
      <c r="E466">
        <v>2</v>
      </c>
      <c r="F466">
        <v>-0.15693430656934312</v>
      </c>
      <c r="G466">
        <f t="shared" si="29"/>
        <v>0.15693430656934312</v>
      </c>
      <c r="H466">
        <v>2.75</v>
      </c>
      <c r="I466">
        <v>3.18</v>
      </c>
      <c r="J466">
        <v>-0.43000000000000016</v>
      </c>
      <c r="K466">
        <f t="shared" si="28"/>
        <v>-0.80428210724080129</v>
      </c>
      <c r="L466">
        <f t="shared" si="30"/>
        <v>-1.6377910415827477</v>
      </c>
      <c r="M466">
        <f t="shared" si="31"/>
        <v>0.3010299956639812</v>
      </c>
    </row>
    <row r="467" spans="1:13" x14ac:dyDescent="0.25">
      <c r="A467" t="s">
        <v>964</v>
      </c>
      <c r="B467" t="s">
        <v>965</v>
      </c>
      <c r="C467">
        <v>1.05</v>
      </c>
      <c r="D467">
        <v>2.284193415E-2</v>
      </c>
      <c r="E467">
        <v>1</v>
      </c>
      <c r="F467">
        <v>-6.6666666666666721E-2</v>
      </c>
      <c r="G467">
        <f t="shared" si="29"/>
        <v>6.6666666666666721E-2</v>
      </c>
      <c r="H467">
        <v>1.01</v>
      </c>
      <c r="I467">
        <v>1.08</v>
      </c>
      <c r="J467">
        <v>-7.0000000000000062E-2</v>
      </c>
      <c r="K467">
        <f t="shared" si="28"/>
        <v>-1.1760912590556809</v>
      </c>
      <c r="L467">
        <f t="shared" si="30"/>
        <v>-1.641267124808506</v>
      </c>
      <c r="M467">
        <f t="shared" si="31"/>
        <v>0</v>
      </c>
    </row>
    <row r="468" spans="1:13" x14ac:dyDescent="0.25">
      <c r="A468" t="s">
        <v>966</v>
      </c>
      <c r="B468" t="s">
        <v>967</v>
      </c>
      <c r="C468">
        <v>8.25</v>
      </c>
      <c r="D468">
        <v>2.2572495000000001E-2</v>
      </c>
      <c r="E468">
        <v>2</v>
      </c>
      <c r="F468">
        <v>-0.45696969696969691</v>
      </c>
      <c r="G468">
        <f t="shared" si="29"/>
        <v>0.45696969696969691</v>
      </c>
      <c r="H468">
        <v>8</v>
      </c>
      <c r="I468">
        <v>11.77</v>
      </c>
      <c r="J468">
        <v>-3.7699999999999996</v>
      </c>
      <c r="K468">
        <f t="shared" si="28"/>
        <v>-0.34011259834413227</v>
      </c>
      <c r="L468">
        <f t="shared" si="30"/>
        <v>-1.6464204345046285</v>
      </c>
      <c r="M468">
        <f t="shared" si="31"/>
        <v>0.3010299956639812</v>
      </c>
    </row>
    <row r="469" spans="1:13" x14ac:dyDescent="0.25">
      <c r="A469" t="s">
        <v>968</v>
      </c>
      <c r="B469" t="s">
        <v>969</v>
      </c>
      <c r="C469">
        <v>1.04</v>
      </c>
      <c r="D469">
        <v>2.2496005999999999E-2</v>
      </c>
      <c r="E469">
        <v>2</v>
      </c>
      <c r="F469">
        <v>-1.028846153846154</v>
      </c>
      <c r="G469">
        <f t="shared" si="29"/>
        <v>1.028846153846154</v>
      </c>
      <c r="H469">
        <v>0</v>
      </c>
      <c r="I469">
        <v>1.07</v>
      </c>
      <c r="J469">
        <v>-1.07</v>
      </c>
      <c r="K469">
        <f t="shared" si="28"/>
        <v>1.2350438386429336E-2</v>
      </c>
      <c r="L469">
        <f t="shared" si="30"/>
        <v>-1.6478945808278314</v>
      </c>
      <c r="M469">
        <f t="shared" si="31"/>
        <v>0.3010299956639812</v>
      </c>
    </row>
    <row r="470" spans="1:13" x14ac:dyDescent="0.25">
      <c r="A470" t="s">
        <v>970</v>
      </c>
      <c r="B470" t="s">
        <v>971</v>
      </c>
      <c r="C470">
        <v>1.78</v>
      </c>
      <c r="D470">
        <v>2.2462476820000001E-2</v>
      </c>
      <c r="E470">
        <v>3</v>
      </c>
      <c r="F470">
        <v>-0.1404494382022472</v>
      </c>
      <c r="G470">
        <f t="shared" si="29"/>
        <v>0.1404494382022472</v>
      </c>
      <c r="H470">
        <v>1.75</v>
      </c>
      <c r="I470">
        <v>2</v>
      </c>
      <c r="J470">
        <v>-0.25</v>
      </c>
      <c r="K470">
        <f t="shared" si="28"/>
        <v>-0.85247999363685634</v>
      </c>
      <c r="L470">
        <f t="shared" si="30"/>
        <v>-1.6485423580499718</v>
      </c>
      <c r="M470">
        <f t="shared" si="31"/>
        <v>0.47712125471966244</v>
      </c>
    </row>
    <row r="471" spans="1:13" x14ac:dyDescent="0.25">
      <c r="A471" t="s">
        <v>972</v>
      </c>
      <c r="B471" t="s">
        <v>973</v>
      </c>
      <c r="C471">
        <v>3.8000000000000003</v>
      </c>
      <c r="D471">
        <v>1.9227160199999999E-2</v>
      </c>
      <c r="E471">
        <v>1</v>
      </c>
      <c r="F471">
        <v>0.9631578947368421</v>
      </c>
      <c r="G471">
        <f t="shared" si="29"/>
        <v>0.9631578947368421</v>
      </c>
      <c r="H471">
        <v>3.66</v>
      </c>
      <c r="I471">
        <v>0</v>
      </c>
      <c r="J471">
        <v>3.66</v>
      </c>
      <c r="K471">
        <f t="shared" si="28"/>
        <v>-1.6302511222399493E-2</v>
      </c>
      <c r="L471">
        <f t="shared" si="30"/>
        <v>-1.7160848551553567</v>
      </c>
      <c r="M471">
        <f t="shared" si="31"/>
        <v>0</v>
      </c>
    </row>
    <row r="472" spans="1:13" x14ac:dyDescent="0.25">
      <c r="A472" t="s">
        <v>974</v>
      </c>
      <c r="B472" t="s">
        <v>975</v>
      </c>
      <c r="C472">
        <v>5.3500000000000005</v>
      </c>
      <c r="D472">
        <v>1.890698025E-2</v>
      </c>
      <c r="E472">
        <v>1</v>
      </c>
      <c r="F472">
        <v>0.93457943925233633</v>
      </c>
      <c r="G472">
        <f t="shared" si="29"/>
        <v>0.93457943925233633</v>
      </c>
      <c r="H472">
        <v>5</v>
      </c>
      <c r="I472">
        <v>0</v>
      </c>
      <c r="J472">
        <v>5</v>
      </c>
      <c r="K472">
        <f t="shared" si="28"/>
        <v>-2.9383777685209694E-2</v>
      </c>
      <c r="L472">
        <f t="shared" si="30"/>
        <v>-1.7233778294567519</v>
      </c>
      <c r="M472">
        <f t="shared" si="31"/>
        <v>0</v>
      </c>
    </row>
    <row r="473" spans="1:13" x14ac:dyDescent="0.25">
      <c r="A473" t="s">
        <v>976</v>
      </c>
      <c r="B473" t="s">
        <v>977</v>
      </c>
      <c r="C473">
        <v>2.4</v>
      </c>
      <c r="D473">
        <v>1.8710807999999999E-2</v>
      </c>
      <c r="E473">
        <v>1</v>
      </c>
      <c r="F473">
        <v>-1.2500000000000105E-2</v>
      </c>
      <c r="G473">
        <f t="shared" si="29"/>
        <v>1.2500000000000105E-2</v>
      </c>
      <c r="H473">
        <v>2.36</v>
      </c>
      <c r="I473">
        <v>2.39</v>
      </c>
      <c r="J473">
        <v>-3.0000000000000249E-2</v>
      </c>
      <c r="K473">
        <f t="shared" si="28"/>
        <v>-1.90308998699194</v>
      </c>
      <c r="L473">
        <f t="shared" si="30"/>
        <v>-1.7279074576969708</v>
      </c>
      <c r="M473">
        <f t="shared" si="31"/>
        <v>0</v>
      </c>
    </row>
    <row r="474" spans="1:13" x14ac:dyDescent="0.25">
      <c r="A474" t="s">
        <v>978</v>
      </c>
      <c r="B474" t="s">
        <v>979</v>
      </c>
      <c r="C474">
        <v>4.34</v>
      </c>
      <c r="D474">
        <v>1.7135300839999999E-2</v>
      </c>
      <c r="E474">
        <v>2</v>
      </c>
      <c r="F474">
        <v>-0.4354838709677421</v>
      </c>
      <c r="G474">
        <f t="shared" si="29"/>
        <v>0.4354838709677421</v>
      </c>
      <c r="H474">
        <v>4.01</v>
      </c>
      <c r="I474">
        <v>5.9</v>
      </c>
      <c r="J474">
        <v>-1.8900000000000006</v>
      </c>
      <c r="K474">
        <f t="shared" si="28"/>
        <v>-0.36102792533926642</v>
      </c>
      <c r="L474">
        <f t="shared" si="30"/>
        <v>-1.7661082663724272</v>
      </c>
      <c r="M474">
        <f t="shared" si="31"/>
        <v>0.3010299956639812</v>
      </c>
    </row>
    <row r="475" spans="1:13" x14ac:dyDescent="0.25">
      <c r="A475" t="s">
        <v>980</v>
      </c>
      <c r="B475" t="s">
        <v>981</v>
      </c>
      <c r="C475">
        <v>1.54</v>
      </c>
      <c r="D475">
        <v>1.682340198E-2</v>
      </c>
      <c r="E475">
        <v>1</v>
      </c>
      <c r="F475">
        <v>1</v>
      </c>
      <c r="G475">
        <f t="shared" si="29"/>
        <v>1</v>
      </c>
      <c r="H475">
        <v>1.54</v>
      </c>
      <c r="I475">
        <v>0</v>
      </c>
      <c r="J475">
        <v>1.54</v>
      </c>
      <c r="K475">
        <f t="shared" si="28"/>
        <v>0</v>
      </c>
      <c r="L475">
        <f t="shared" si="30"/>
        <v>-1.7740861778753538</v>
      </c>
      <c r="M475">
        <f t="shared" si="31"/>
        <v>0</v>
      </c>
    </row>
    <row r="476" spans="1:13" x14ac:dyDescent="0.25">
      <c r="A476" t="s">
        <v>982</v>
      </c>
      <c r="B476" t="s">
        <v>983</v>
      </c>
      <c r="C476">
        <v>0.91</v>
      </c>
      <c r="D476">
        <v>1.5582497840000001E-2</v>
      </c>
      <c r="E476">
        <v>2</v>
      </c>
      <c r="F476">
        <v>-3.6923076923077003E-2</v>
      </c>
      <c r="G476">
        <f t="shared" si="29"/>
        <v>3.6923076923077003E-2</v>
      </c>
      <c r="H476">
        <v>0.91609999999999991</v>
      </c>
      <c r="I476">
        <v>0.94969999999999999</v>
      </c>
      <c r="J476">
        <v>-3.3600000000000074E-2</v>
      </c>
      <c r="K476">
        <f t="shared" si="28"/>
        <v>-1.4327021149312487</v>
      </c>
      <c r="L476">
        <f t="shared" si="30"/>
        <v>-1.8073629246365828</v>
      </c>
      <c r="M476">
        <f t="shared" si="31"/>
        <v>0.3010299956639812</v>
      </c>
    </row>
    <row r="477" spans="1:13" x14ac:dyDescent="0.25">
      <c r="A477" t="s">
        <v>984</v>
      </c>
      <c r="B477" t="s">
        <v>985</v>
      </c>
      <c r="C477">
        <v>1.01</v>
      </c>
      <c r="D477">
        <v>1.526270287E-2</v>
      </c>
      <c r="E477">
        <v>1</v>
      </c>
      <c r="F477">
        <v>-4.9207920792079286E-2</v>
      </c>
      <c r="G477">
        <f t="shared" si="29"/>
        <v>4.9207920792079286E-2</v>
      </c>
      <c r="H477">
        <v>0.96029999999999993</v>
      </c>
      <c r="I477">
        <v>1.01</v>
      </c>
      <c r="J477">
        <v>-4.9700000000000077E-2</v>
      </c>
      <c r="K477">
        <f t="shared" si="28"/>
        <v>-1.3079649850493098</v>
      </c>
      <c r="L477">
        <f t="shared" si="30"/>
        <v>-1.8163685504189859</v>
      </c>
      <c r="M477">
        <f t="shared" si="31"/>
        <v>0</v>
      </c>
    </row>
    <row r="478" spans="1:13" x14ac:dyDescent="0.25">
      <c r="A478" t="s">
        <v>986</v>
      </c>
      <c r="B478" t="s">
        <v>987</v>
      </c>
      <c r="C478">
        <v>1.01</v>
      </c>
      <c r="D478">
        <v>1.486690811E-2</v>
      </c>
      <c r="E478">
        <v>4</v>
      </c>
      <c r="F478">
        <v>-1.980198019801982E-2</v>
      </c>
      <c r="G478">
        <f t="shared" si="29"/>
        <v>1.980198019801982E-2</v>
      </c>
      <c r="H478">
        <v>0.99</v>
      </c>
      <c r="I478">
        <v>1.01</v>
      </c>
      <c r="J478">
        <v>-2.0000000000000018E-2</v>
      </c>
      <c r="K478">
        <f t="shared" si="28"/>
        <v>-1.7032913781186609</v>
      </c>
      <c r="L478">
        <f t="shared" si="30"/>
        <v>-1.8277793428692317</v>
      </c>
      <c r="M478">
        <f t="shared" si="31"/>
        <v>0.6020599913279624</v>
      </c>
    </row>
    <row r="479" spans="1:13" x14ac:dyDescent="0.25">
      <c r="A479" t="s">
        <v>988</v>
      </c>
      <c r="B479" t="s">
        <v>989</v>
      </c>
      <c r="C479">
        <v>1.99</v>
      </c>
      <c r="D479">
        <v>1.368258728E-2</v>
      </c>
      <c r="E479">
        <v>2</v>
      </c>
      <c r="F479">
        <v>-1.0201005025125629</v>
      </c>
      <c r="G479">
        <f t="shared" si="29"/>
        <v>1.0201005025125629</v>
      </c>
      <c r="H479">
        <v>0</v>
      </c>
      <c r="I479">
        <v>2.0300000000000002</v>
      </c>
      <c r="J479">
        <v>-2.0300000000000002</v>
      </c>
      <c r="K479">
        <f t="shared" si="28"/>
        <v>8.6429615035063054E-3</v>
      </c>
      <c r="L479">
        <f t="shared" si="30"/>
        <v>-1.8638317728509801</v>
      </c>
      <c r="M479">
        <f t="shared" si="31"/>
        <v>0.3010299956639812</v>
      </c>
    </row>
    <row r="480" spans="1:13" x14ac:dyDescent="0.25">
      <c r="A480" t="s">
        <v>990</v>
      </c>
      <c r="B480" t="s">
        <v>991</v>
      </c>
      <c r="C480">
        <v>1.7</v>
      </c>
      <c r="D480">
        <v>1.32101866E-2</v>
      </c>
      <c r="E480">
        <v>1</v>
      </c>
      <c r="F480">
        <v>-0.41176470588235292</v>
      </c>
      <c r="G480">
        <f t="shared" si="29"/>
        <v>0.41176470588235292</v>
      </c>
      <c r="H480">
        <v>1.08</v>
      </c>
      <c r="I480">
        <v>1.78</v>
      </c>
      <c r="J480">
        <v>-0.7</v>
      </c>
      <c r="K480">
        <f t="shared" si="28"/>
        <v>-0.38535088136401713</v>
      </c>
      <c r="L480">
        <f t="shared" si="30"/>
        <v>-1.8790910477315772</v>
      </c>
      <c r="M480">
        <f t="shared" si="31"/>
        <v>0</v>
      </c>
    </row>
    <row r="481" spans="1:13" x14ac:dyDescent="0.25">
      <c r="A481" t="s">
        <v>992</v>
      </c>
      <c r="B481" t="s">
        <v>993</v>
      </c>
      <c r="C481">
        <v>1.45</v>
      </c>
      <c r="D481">
        <v>1.2791921750000001E-2</v>
      </c>
      <c r="E481">
        <v>1</v>
      </c>
      <c r="F481">
        <v>-9.6551724137930964E-2</v>
      </c>
      <c r="G481">
        <f t="shared" si="29"/>
        <v>9.6551724137930964E-2</v>
      </c>
      <c r="H481">
        <v>1.34</v>
      </c>
      <c r="I481">
        <v>1.48</v>
      </c>
      <c r="J481">
        <v>-0.1399999999999999</v>
      </c>
      <c r="K481">
        <f t="shared" si="28"/>
        <v>-1.0152399665567371</v>
      </c>
      <c r="L481">
        <f t="shared" si="30"/>
        <v>-1.8930642058946507</v>
      </c>
      <c r="M481">
        <f t="shared" si="31"/>
        <v>0</v>
      </c>
    </row>
    <row r="482" spans="1:13" x14ac:dyDescent="0.25">
      <c r="A482" t="s">
        <v>994</v>
      </c>
      <c r="B482" t="s">
        <v>995</v>
      </c>
      <c r="C482">
        <v>2.37</v>
      </c>
      <c r="D482">
        <v>1.1327614079999999E-2</v>
      </c>
      <c r="E482">
        <v>2</v>
      </c>
      <c r="F482">
        <v>-1.5400843881856539</v>
      </c>
      <c r="G482">
        <f t="shared" si="29"/>
        <v>1.5400843881856539</v>
      </c>
      <c r="H482">
        <v>2.35</v>
      </c>
      <c r="I482">
        <v>6</v>
      </c>
      <c r="J482">
        <v>-3.65</v>
      </c>
      <c r="K482">
        <f t="shared" si="28"/>
        <v>0.18754451844637079</v>
      </c>
      <c r="L482">
        <f t="shared" si="30"/>
        <v>-1.9458615553624146</v>
      </c>
      <c r="M482">
        <f t="shared" si="31"/>
        <v>0.3010299956639812</v>
      </c>
    </row>
    <row r="483" spans="1:13" x14ac:dyDescent="0.25">
      <c r="A483" t="s">
        <v>996</v>
      </c>
      <c r="B483" t="s">
        <v>997</v>
      </c>
      <c r="C483">
        <v>2.39</v>
      </c>
      <c r="D483">
        <v>1.132320448E-2</v>
      </c>
      <c r="E483">
        <v>1</v>
      </c>
      <c r="F483">
        <v>-1.2552301255230125</v>
      </c>
      <c r="G483">
        <f t="shared" si="29"/>
        <v>1.2552301255230125</v>
      </c>
      <c r="H483">
        <v>0</v>
      </c>
      <c r="I483">
        <v>3</v>
      </c>
      <c r="J483">
        <v>-3</v>
      </c>
      <c r="K483">
        <f t="shared" si="28"/>
        <v>9.8723353771524733E-2</v>
      </c>
      <c r="L483">
        <f t="shared" si="30"/>
        <v>-1.946030649911163</v>
      </c>
      <c r="M483">
        <f t="shared" si="31"/>
        <v>0</v>
      </c>
    </row>
    <row r="484" spans="1:13" x14ac:dyDescent="0.25">
      <c r="A484" t="s">
        <v>998</v>
      </c>
      <c r="B484" t="s">
        <v>999</v>
      </c>
      <c r="C484">
        <v>1.9100000000000001</v>
      </c>
      <c r="D484">
        <v>7.8300679199999994E-3</v>
      </c>
      <c r="E484">
        <v>1</v>
      </c>
      <c r="F484">
        <v>-0.64921465968586367</v>
      </c>
      <c r="G484">
        <f t="shared" si="29"/>
        <v>0.64921465968586367</v>
      </c>
      <c r="H484">
        <v>1.9100000000000001</v>
      </c>
      <c r="I484">
        <v>3.15</v>
      </c>
      <c r="J484">
        <v>-1.2399999999999998</v>
      </c>
      <c r="K484">
        <f t="shared" si="28"/>
        <v>-0.18761168208549261</v>
      </c>
      <c r="L484">
        <f t="shared" si="30"/>
        <v>-2.1062344707449587</v>
      </c>
      <c r="M484">
        <f t="shared" si="31"/>
        <v>0</v>
      </c>
    </row>
    <row r="485" spans="1:13" x14ac:dyDescent="0.25">
      <c r="A485" t="s">
        <v>1000</v>
      </c>
      <c r="B485" t="s">
        <v>1001</v>
      </c>
      <c r="C485">
        <v>3.18</v>
      </c>
      <c r="D485">
        <v>6.88590204E-3</v>
      </c>
      <c r="E485">
        <v>1</v>
      </c>
      <c r="F485">
        <v>-1.5723270440251656E-2</v>
      </c>
      <c r="G485">
        <f t="shared" si="29"/>
        <v>1.5723270440251656E-2</v>
      </c>
      <c r="H485">
        <v>3.23</v>
      </c>
      <c r="I485">
        <v>3.2800000000000002</v>
      </c>
      <c r="J485">
        <v>-5.0000000000000266E-2</v>
      </c>
      <c r="K485">
        <f t="shared" si="28"/>
        <v>-1.8034571156484116</v>
      </c>
      <c r="L485">
        <f t="shared" si="30"/>
        <v>-2.1620391599337068</v>
      </c>
      <c r="M485">
        <f t="shared" si="31"/>
        <v>0</v>
      </c>
    </row>
    <row r="486" spans="1:13" x14ac:dyDescent="0.25">
      <c r="J486" t="s">
        <v>1002</v>
      </c>
    </row>
    <row r="487" spans="1:13" x14ac:dyDescent="0.25">
      <c r="D487" t="s">
        <v>1034</v>
      </c>
      <c r="J487" t="s">
        <v>1002</v>
      </c>
      <c r="L487">
        <f>CORREL($K2:$K485,L2:L485)</f>
        <v>-0.28822809571766522</v>
      </c>
      <c r="M487">
        <f>CORREL($K2:$K485,M2:M485)</f>
        <v>-0.10415583391229162</v>
      </c>
    </row>
    <row r="488" spans="1:13" x14ac:dyDescent="0.25">
      <c r="J488" t="s">
        <v>1002</v>
      </c>
    </row>
    <row r="489" spans="1:13" x14ac:dyDescent="0.25">
      <c r="J489" t="s">
        <v>1002</v>
      </c>
    </row>
    <row r="490" spans="1:13" x14ac:dyDescent="0.25">
      <c r="J490" t="s">
        <v>1002</v>
      </c>
    </row>
    <row r="491" spans="1:13" x14ac:dyDescent="0.25">
      <c r="J491" t="s">
        <v>1002</v>
      </c>
    </row>
    <row r="492" spans="1:13" x14ac:dyDescent="0.25">
      <c r="J492" t="s">
        <v>1002</v>
      </c>
    </row>
    <row r="493" spans="1:13" x14ac:dyDescent="0.25">
      <c r="J493" t="s">
        <v>1002</v>
      </c>
    </row>
    <row r="494" spans="1:13" x14ac:dyDescent="0.25">
      <c r="J494" t="s">
        <v>1002</v>
      </c>
    </row>
    <row r="495" spans="1:13" x14ac:dyDescent="0.25">
      <c r="J495" t="s">
        <v>1002</v>
      </c>
    </row>
    <row r="496" spans="1:13" x14ac:dyDescent="0.25">
      <c r="J496" t="s">
        <v>1002</v>
      </c>
    </row>
    <row r="497" spans="10:10" x14ac:dyDescent="0.25">
      <c r="J497" t="s">
        <v>1002</v>
      </c>
    </row>
    <row r="498" spans="10:10" x14ac:dyDescent="0.25">
      <c r="J498" t="s">
        <v>1002</v>
      </c>
    </row>
    <row r="499" spans="10:10" x14ac:dyDescent="0.25">
      <c r="J499" t="s">
        <v>1002</v>
      </c>
    </row>
    <row r="500" spans="10:10" x14ac:dyDescent="0.25">
      <c r="J500" t="s">
        <v>1002</v>
      </c>
    </row>
    <row r="501" spans="10:10" x14ac:dyDescent="0.25">
      <c r="J501" t="s">
        <v>1002</v>
      </c>
    </row>
    <row r="502" spans="10:10" x14ac:dyDescent="0.25">
      <c r="J502" t="s">
        <v>1002</v>
      </c>
    </row>
    <row r="503" spans="10:10" x14ac:dyDescent="0.25">
      <c r="J503" t="s">
        <v>1002</v>
      </c>
    </row>
    <row r="504" spans="10:10" x14ac:dyDescent="0.25">
      <c r="J504" t="s">
        <v>1002</v>
      </c>
    </row>
    <row r="505" spans="10:10" x14ac:dyDescent="0.25">
      <c r="J505" t="s">
        <v>1002</v>
      </c>
    </row>
    <row r="506" spans="10:10" x14ac:dyDescent="0.25">
      <c r="J506" t="s">
        <v>1002</v>
      </c>
    </row>
    <row r="507" spans="10:10" x14ac:dyDescent="0.25">
      <c r="J507" t="s">
        <v>1002</v>
      </c>
    </row>
    <row r="508" spans="10:10" x14ac:dyDescent="0.25">
      <c r="J508" t="s">
        <v>1002</v>
      </c>
    </row>
    <row r="509" spans="10:10" x14ac:dyDescent="0.25">
      <c r="J509" t="s">
        <v>1002</v>
      </c>
    </row>
    <row r="510" spans="10:10" x14ac:dyDescent="0.25">
      <c r="J510" t="s">
        <v>1002</v>
      </c>
    </row>
    <row r="511" spans="10:10" x14ac:dyDescent="0.25">
      <c r="J511" t="s">
        <v>1002</v>
      </c>
    </row>
    <row r="512" spans="10:10" x14ac:dyDescent="0.25">
      <c r="J512" t="s">
        <v>1002</v>
      </c>
    </row>
    <row r="513" spans="10:10" x14ac:dyDescent="0.25">
      <c r="J513" t="s">
        <v>1002</v>
      </c>
    </row>
    <row r="514" spans="10:10" x14ac:dyDescent="0.25">
      <c r="J514" t="s">
        <v>1002</v>
      </c>
    </row>
    <row r="515" spans="10:10" x14ac:dyDescent="0.25">
      <c r="J515" t="s">
        <v>1002</v>
      </c>
    </row>
    <row r="516" spans="10:10" x14ac:dyDescent="0.25">
      <c r="J516" t="s">
        <v>1002</v>
      </c>
    </row>
    <row r="517" spans="10:10" x14ac:dyDescent="0.25">
      <c r="J517" t="s">
        <v>1002</v>
      </c>
    </row>
    <row r="518" spans="10:10" x14ac:dyDescent="0.25">
      <c r="J518" t="s">
        <v>1002</v>
      </c>
    </row>
    <row r="519" spans="10:10" x14ac:dyDescent="0.25">
      <c r="J519" t="s">
        <v>1002</v>
      </c>
    </row>
    <row r="520" spans="10:10" x14ac:dyDescent="0.25">
      <c r="J520" t="s">
        <v>1002</v>
      </c>
    </row>
    <row r="521" spans="10:10" x14ac:dyDescent="0.25">
      <c r="J521" t="s">
        <v>1002</v>
      </c>
    </row>
    <row r="522" spans="10:10" x14ac:dyDescent="0.25">
      <c r="J522" t="s">
        <v>1002</v>
      </c>
    </row>
    <row r="523" spans="10:10" x14ac:dyDescent="0.25">
      <c r="J523" t="s">
        <v>1002</v>
      </c>
    </row>
    <row r="524" spans="10:10" x14ac:dyDescent="0.25">
      <c r="J524" t="s">
        <v>1002</v>
      </c>
    </row>
    <row r="525" spans="10:10" x14ac:dyDescent="0.25">
      <c r="J525" t="s">
        <v>1002</v>
      </c>
    </row>
    <row r="526" spans="10:10" x14ac:dyDescent="0.25">
      <c r="J526" t="s">
        <v>1002</v>
      </c>
    </row>
    <row r="527" spans="10:10" x14ac:dyDescent="0.25">
      <c r="J527" t="s">
        <v>1002</v>
      </c>
    </row>
    <row r="528" spans="10:10" x14ac:dyDescent="0.25">
      <c r="J528" t="s">
        <v>1002</v>
      </c>
    </row>
    <row r="529" spans="10:10" x14ac:dyDescent="0.25">
      <c r="J529" t="s">
        <v>1002</v>
      </c>
    </row>
    <row r="530" spans="10:10" x14ac:dyDescent="0.25">
      <c r="J530" t="s">
        <v>1002</v>
      </c>
    </row>
    <row r="531" spans="10:10" x14ac:dyDescent="0.25">
      <c r="J531" t="s">
        <v>1002</v>
      </c>
    </row>
    <row r="532" spans="10:10" x14ac:dyDescent="0.25">
      <c r="J532" t="s">
        <v>1002</v>
      </c>
    </row>
    <row r="533" spans="10:10" x14ac:dyDescent="0.25">
      <c r="J533" t="s">
        <v>1002</v>
      </c>
    </row>
    <row r="534" spans="10:10" x14ac:dyDescent="0.25">
      <c r="J534" t="s">
        <v>1002</v>
      </c>
    </row>
    <row r="535" spans="10:10" x14ac:dyDescent="0.25">
      <c r="J535" t="s">
        <v>1002</v>
      </c>
    </row>
    <row r="536" spans="10:10" x14ac:dyDescent="0.25">
      <c r="J536" t="s">
        <v>1002</v>
      </c>
    </row>
    <row r="537" spans="10:10" x14ac:dyDescent="0.25">
      <c r="J537" t="s">
        <v>1002</v>
      </c>
    </row>
    <row r="538" spans="10:10" x14ac:dyDescent="0.25">
      <c r="J538" t="s">
        <v>1002</v>
      </c>
    </row>
    <row r="539" spans="10:10" x14ac:dyDescent="0.25">
      <c r="J539" t="s">
        <v>1002</v>
      </c>
    </row>
    <row r="540" spans="10:10" x14ac:dyDescent="0.25">
      <c r="J540" t="s">
        <v>1002</v>
      </c>
    </row>
    <row r="541" spans="10:10" x14ac:dyDescent="0.25">
      <c r="J541" t="s">
        <v>1002</v>
      </c>
    </row>
    <row r="542" spans="10:10" x14ac:dyDescent="0.25">
      <c r="J542" t="s">
        <v>1002</v>
      </c>
    </row>
    <row r="543" spans="10:10" x14ac:dyDescent="0.25">
      <c r="J543" t="s">
        <v>1002</v>
      </c>
    </row>
    <row r="544" spans="10:10" x14ac:dyDescent="0.25">
      <c r="J544" t="s">
        <v>1002</v>
      </c>
    </row>
    <row r="545" spans="10:10" x14ac:dyDescent="0.25">
      <c r="J545" t="s">
        <v>1002</v>
      </c>
    </row>
    <row r="546" spans="10:10" x14ac:dyDescent="0.25">
      <c r="J546" t="s">
        <v>1002</v>
      </c>
    </row>
    <row r="547" spans="10:10" x14ac:dyDescent="0.25">
      <c r="J547" t="s">
        <v>1002</v>
      </c>
    </row>
    <row r="548" spans="10:10" x14ac:dyDescent="0.25">
      <c r="J548" t="s">
        <v>1002</v>
      </c>
    </row>
    <row r="549" spans="10:10" x14ac:dyDescent="0.25">
      <c r="J549" t="s">
        <v>1002</v>
      </c>
    </row>
    <row r="550" spans="10:10" x14ac:dyDescent="0.25">
      <c r="J550" t="s">
        <v>1002</v>
      </c>
    </row>
    <row r="551" spans="10:10" x14ac:dyDescent="0.25">
      <c r="J551" t="s">
        <v>1002</v>
      </c>
    </row>
    <row r="552" spans="10:10" x14ac:dyDescent="0.25">
      <c r="J552" t="s">
        <v>1002</v>
      </c>
    </row>
    <row r="553" spans="10:10" x14ac:dyDescent="0.25">
      <c r="J553" t="s">
        <v>1002</v>
      </c>
    </row>
    <row r="554" spans="10:10" x14ac:dyDescent="0.25">
      <c r="J554" t="s">
        <v>1002</v>
      </c>
    </row>
    <row r="555" spans="10:10" x14ac:dyDescent="0.25">
      <c r="J555" t="s">
        <v>1002</v>
      </c>
    </row>
    <row r="556" spans="10:10" x14ac:dyDescent="0.25">
      <c r="J556" t="s">
        <v>1002</v>
      </c>
    </row>
    <row r="557" spans="10:10" x14ac:dyDescent="0.25">
      <c r="J557" t="s">
        <v>1002</v>
      </c>
    </row>
    <row r="558" spans="10:10" x14ac:dyDescent="0.25">
      <c r="J558" t="s">
        <v>1002</v>
      </c>
    </row>
    <row r="559" spans="10:10" x14ac:dyDescent="0.25">
      <c r="J559" t="s">
        <v>1002</v>
      </c>
    </row>
    <row r="560" spans="10:10" x14ac:dyDescent="0.25">
      <c r="J560" t="s">
        <v>1002</v>
      </c>
    </row>
    <row r="561" spans="10:10" x14ac:dyDescent="0.25">
      <c r="J561" t="s">
        <v>1002</v>
      </c>
    </row>
    <row r="562" spans="10:10" x14ac:dyDescent="0.25">
      <c r="J562" t="s">
        <v>1002</v>
      </c>
    </row>
    <row r="563" spans="10:10" x14ac:dyDescent="0.25">
      <c r="J563" t="s">
        <v>1002</v>
      </c>
    </row>
    <row r="564" spans="10:10" x14ac:dyDescent="0.25">
      <c r="J564" t="s">
        <v>1002</v>
      </c>
    </row>
    <row r="565" spans="10:10" x14ac:dyDescent="0.25">
      <c r="J565" t="s">
        <v>1002</v>
      </c>
    </row>
    <row r="566" spans="10:10" x14ac:dyDescent="0.25">
      <c r="J566" t="s">
        <v>1002</v>
      </c>
    </row>
    <row r="567" spans="10:10" x14ac:dyDescent="0.25">
      <c r="J567" t="s">
        <v>1002</v>
      </c>
    </row>
    <row r="568" spans="10:10" x14ac:dyDescent="0.25">
      <c r="J568" t="s">
        <v>1002</v>
      </c>
    </row>
    <row r="569" spans="10:10" x14ac:dyDescent="0.25">
      <c r="J569" t="s">
        <v>1002</v>
      </c>
    </row>
    <row r="570" spans="10:10" x14ac:dyDescent="0.25">
      <c r="J570" t="s">
        <v>1002</v>
      </c>
    </row>
    <row r="571" spans="10:10" x14ac:dyDescent="0.25">
      <c r="J571" t="s">
        <v>1002</v>
      </c>
    </row>
    <row r="572" spans="10:10" x14ac:dyDescent="0.25">
      <c r="J572" t="s">
        <v>1002</v>
      </c>
    </row>
    <row r="573" spans="10:10" x14ac:dyDescent="0.25">
      <c r="J573" t="s">
        <v>1002</v>
      </c>
    </row>
    <row r="574" spans="10:10" x14ac:dyDescent="0.25">
      <c r="J574" t="s">
        <v>1002</v>
      </c>
    </row>
    <row r="575" spans="10:10" x14ac:dyDescent="0.25">
      <c r="J575" t="s">
        <v>1002</v>
      </c>
    </row>
    <row r="576" spans="10:10" x14ac:dyDescent="0.25">
      <c r="J576" t="s">
        <v>1002</v>
      </c>
    </row>
    <row r="577" spans="10:10" x14ac:dyDescent="0.25">
      <c r="J577" t="s">
        <v>1002</v>
      </c>
    </row>
    <row r="578" spans="10:10" x14ac:dyDescent="0.25">
      <c r="J578" t="s">
        <v>1002</v>
      </c>
    </row>
    <row r="579" spans="10:10" x14ac:dyDescent="0.25">
      <c r="J579" t="s">
        <v>1002</v>
      </c>
    </row>
    <row r="580" spans="10:10" x14ac:dyDescent="0.25">
      <c r="J580" t="s">
        <v>1002</v>
      </c>
    </row>
    <row r="581" spans="10:10" x14ac:dyDescent="0.25">
      <c r="J581" t="s">
        <v>1002</v>
      </c>
    </row>
    <row r="582" spans="10:10" x14ac:dyDescent="0.25">
      <c r="J582" t="s">
        <v>1002</v>
      </c>
    </row>
    <row r="583" spans="10:10" x14ac:dyDescent="0.25">
      <c r="J583" t="s">
        <v>1002</v>
      </c>
    </row>
    <row r="584" spans="10:10" x14ac:dyDescent="0.25">
      <c r="J584" t="s">
        <v>1002</v>
      </c>
    </row>
    <row r="585" spans="10:10" x14ac:dyDescent="0.25">
      <c r="J585" t="s">
        <v>1002</v>
      </c>
    </row>
    <row r="586" spans="10:10" x14ac:dyDescent="0.25">
      <c r="J586" t="s">
        <v>1002</v>
      </c>
    </row>
    <row r="587" spans="10:10" x14ac:dyDescent="0.25">
      <c r="J587" t="s">
        <v>1002</v>
      </c>
    </row>
    <row r="588" spans="10:10" x14ac:dyDescent="0.25">
      <c r="J588" t="s">
        <v>1002</v>
      </c>
    </row>
    <row r="589" spans="10:10" x14ac:dyDescent="0.25">
      <c r="J589" t="s">
        <v>1002</v>
      </c>
    </row>
    <row r="590" spans="10:10" x14ac:dyDescent="0.25">
      <c r="J590" t="s">
        <v>1002</v>
      </c>
    </row>
    <row r="591" spans="10:10" x14ac:dyDescent="0.25">
      <c r="J591" t="s">
        <v>1002</v>
      </c>
    </row>
    <row r="592" spans="10:10" x14ac:dyDescent="0.25">
      <c r="J592" t="s">
        <v>1002</v>
      </c>
    </row>
    <row r="593" spans="10:10" x14ac:dyDescent="0.25">
      <c r="J593" t="s">
        <v>1002</v>
      </c>
    </row>
    <row r="594" spans="10:10" x14ac:dyDescent="0.25">
      <c r="J594" t="s">
        <v>1002</v>
      </c>
    </row>
    <row r="595" spans="10:10" x14ac:dyDescent="0.25">
      <c r="J595" t="s">
        <v>1002</v>
      </c>
    </row>
    <row r="596" spans="10:10" x14ac:dyDescent="0.25">
      <c r="J596" t="s">
        <v>1002</v>
      </c>
    </row>
    <row r="597" spans="10:10" x14ac:dyDescent="0.25">
      <c r="J597" t="s">
        <v>1002</v>
      </c>
    </row>
    <row r="598" spans="10:10" x14ac:dyDescent="0.25">
      <c r="J598" t="s">
        <v>1002</v>
      </c>
    </row>
    <row r="599" spans="10:10" x14ac:dyDescent="0.25">
      <c r="J599" t="s">
        <v>1002</v>
      </c>
    </row>
    <row r="600" spans="10:10" x14ac:dyDescent="0.25">
      <c r="J600" t="s">
        <v>1002</v>
      </c>
    </row>
    <row r="601" spans="10:10" x14ac:dyDescent="0.25">
      <c r="J601" t="s">
        <v>1002</v>
      </c>
    </row>
    <row r="602" spans="10:10" x14ac:dyDescent="0.25">
      <c r="J602" t="s">
        <v>1002</v>
      </c>
    </row>
    <row r="603" spans="10:10" x14ac:dyDescent="0.25">
      <c r="J603" t="s">
        <v>1002</v>
      </c>
    </row>
    <row r="604" spans="10:10" x14ac:dyDescent="0.25">
      <c r="J604" t="s">
        <v>1002</v>
      </c>
    </row>
    <row r="605" spans="10:10" x14ac:dyDescent="0.25">
      <c r="J605" t="s">
        <v>1002</v>
      </c>
    </row>
    <row r="606" spans="10:10" x14ac:dyDescent="0.25">
      <c r="J606" t="s">
        <v>1002</v>
      </c>
    </row>
    <row r="607" spans="10:10" x14ac:dyDescent="0.25">
      <c r="J607" t="s">
        <v>1002</v>
      </c>
    </row>
    <row r="608" spans="10:10" x14ac:dyDescent="0.25">
      <c r="J608" t="s">
        <v>1002</v>
      </c>
    </row>
    <row r="609" spans="10:10" x14ac:dyDescent="0.25">
      <c r="J609" t="s">
        <v>1002</v>
      </c>
    </row>
    <row r="610" spans="10:10" x14ac:dyDescent="0.25">
      <c r="J610" t="s">
        <v>1002</v>
      </c>
    </row>
    <row r="611" spans="10:10" x14ac:dyDescent="0.25">
      <c r="J611" t="s">
        <v>1002</v>
      </c>
    </row>
    <row r="612" spans="10:10" x14ac:dyDescent="0.25">
      <c r="J612" t="s">
        <v>1002</v>
      </c>
    </row>
    <row r="613" spans="10:10" x14ac:dyDescent="0.25">
      <c r="J613" t="s">
        <v>1002</v>
      </c>
    </row>
    <row r="614" spans="10:10" x14ac:dyDescent="0.25">
      <c r="J614" t="s">
        <v>1002</v>
      </c>
    </row>
    <row r="615" spans="10:10" x14ac:dyDescent="0.25">
      <c r="J615" t="s">
        <v>1002</v>
      </c>
    </row>
    <row r="616" spans="10:10" x14ac:dyDescent="0.25">
      <c r="J616" t="s">
        <v>1002</v>
      </c>
    </row>
    <row r="617" spans="10:10" x14ac:dyDescent="0.25">
      <c r="J617" t="s">
        <v>1002</v>
      </c>
    </row>
    <row r="618" spans="10:10" x14ac:dyDescent="0.25">
      <c r="J618" t="s">
        <v>1002</v>
      </c>
    </row>
    <row r="619" spans="10:10" x14ac:dyDescent="0.25">
      <c r="J619" t="s">
        <v>1002</v>
      </c>
    </row>
    <row r="620" spans="10:10" x14ac:dyDescent="0.25">
      <c r="J620" t="s">
        <v>1002</v>
      </c>
    </row>
    <row r="621" spans="10:10" x14ac:dyDescent="0.25">
      <c r="J621" t="s">
        <v>1002</v>
      </c>
    </row>
    <row r="622" spans="10:10" x14ac:dyDescent="0.25">
      <c r="J622" t="s">
        <v>1002</v>
      </c>
    </row>
    <row r="623" spans="10:10" x14ac:dyDescent="0.25">
      <c r="J623" t="s">
        <v>1002</v>
      </c>
    </row>
    <row r="624" spans="10:10" x14ac:dyDescent="0.25">
      <c r="J624" t="s">
        <v>1002</v>
      </c>
    </row>
    <row r="625" spans="10:10" x14ac:dyDescent="0.25">
      <c r="J625" t="s">
        <v>1002</v>
      </c>
    </row>
    <row r="626" spans="10:10" x14ac:dyDescent="0.25">
      <c r="J626" t="s">
        <v>1002</v>
      </c>
    </row>
    <row r="627" spans="10:10" x14ac:dyDescent="0.25">
      <c r="J627" t="s">
        <v>1002</v>
      </c>
    </row>
    <row r="628" spans="10:10" x14ac:dyDescent="0.25">
      <c r="J628" t="s">
        <v>1002</v>
      </c>
    </row>
    <row r="629" spans="10:10" x14ac:dyDescent="0.25">
      <c r="J629" t="s">
        <v>1002</v>
      </c>
    </row>
    <row r="630" spans="10:10" x14ac:dyDescent="0.25">
      <c r="J630" t="s">
        <v>1002</v>
      </c>
    </row>
    <row r="631" spans="10:10" x14ac:dyDescent="0.25">
      <c r="J631" t="s">
        <v>1002</v>
      </c>
    </row>
    <row r="632" spans="10:10" x14ac:dyDescent="0.25">
      <c r="J632" t="s">
        <v>1002</v>
      </c>
    </row>
    <row r="633" spans="10:10" x14ac:dyDescent="0.25">
      <c r="J633" t="s">
        <v>1002</v>
      </c>
    </row>
    <row r="634" spans="10:10" x14ac:dyDescent="0.25">
      <c r="J634" t="s">
        <v>1002</v>
      </c>
    </row>
    <row r="635" spans="10:10" x14ac:dyDescent="0.25">
      <c r="J635" t="s">
        <v>1002</v>
      </c>
    </row>
    <row r="636" spans="10:10" x14ac:dyDescent="0.25">
      <c r="J636" t="s">
        <v>1002</v>
      </c>
    </row>
    <row r="637" spans="10:10" x14ac:dyDescent="0.25">
      <c r="J637" t="s">
        <v>1002</v>
      </c>
    </row>
    <row r="638" spans="10:10" x14ac:dyDescent="0.25">
      <c r="J638" t="s">
        <v>1002</v>
      </c>
    </row>
    <row r="639" spans="10:10" x14ac:dyDescent="0.25">
      <c r="J639" t="s">
        <v>1002</v>
      </c>
    </row>
    <row r="640" spans="10:10" x14ac:dyDescent="0.25">
      <c r="J640" t="s">
        <v>1002</v>
      </c>
    </row>
    <row r="641" spans="10:10" x14ac:dyDescent="0.25">
      <c r="J641" t="s">
        <v>1002</v>
      </c>
    </row>
    <row r="642" spans="10:10" x14ac:dyDescent="0.25">
      <c r="J642" t="s">
        <v>1002</v>
      </c>
    </row>
    <row r="643" spans="10:10" x14ac:dyDescent="0.25">
      <c r="J643" t="s">
        <v>1002</v>
      </c>
    </row>
    <row r="644" spans="10:10" x14ac:dyDescent="0.25">
      <c r="J644" t="s">
        <v>1002</v>
      </c>
    </row>
    <row r="645" spans="10:10" x14ac:dyDescent="0.25">
      <c r="J645" t="s">
        <v>1002</v>
      </c>
    </row>
    <row r="646" spans="10:10" x14ac:dyDescent="0.25">
      <c r="J646" t="s">
        <v>1002</v>
      </c>
    </row>
    <row r="647" spans="10:10" x14ac:dyDescent="0.25">
      <c r="J647" t="s">
        <v>1002</v>
      </c>
    </row>
    <row r="648" spans="10:10" x14ac:dyDescent="0.25">
      <c r="J648" t="s">
        <v>1002</v>
      </c>
    </row>
    <row r="649" spans="10:10" x14ac:dyDescent="0.25">
      <c r="J649" t="s">
        <v>1002</v>
      </c>
    </row>
    <row r="650" spans="10:10" x14ac:dyDescent="0.25">
      <c r="J650" t="s">
        <v>1002</v>
      </c>
    </row>
    <row r="651" spans="10:10" x14ac:dyDescent="0.25">
      <c r="J651" t="s">
        <v>1002</v>
      </c>
    </row>
    <row r="652" spans="10:10" x14ac:dyDescent="0.25">
      <c r="J652" t="s">
        <v>1002</v>
      </c>
    </row>
    <row r="653" spans="10:10" x14ac:dyDescent="0.25">
      <c r="J653" t="s">
        <v>1002</v>
      </c>
    </row>
    <row r="654" spans="10:10" x14ac:dyDescent="0.25">
      <c r="J654" t="s">
        <v>1002</v>
      </c>
    </row>
    <row r="655" spans="10:10" x14ac:dyDescent="0.25">
      <c r="J655" t="s">
        <v>1002</v>
      </c>
    </row>
    <row r="656" spans="10:10" x14ac:dyDescent="0.25">
      <c r="J656" t="s">
        <v>1002</v>
      </c>
    </row>
    <row r="657" spans="10:10" x14ac:dyDescent="0.25">
      <c r="J657" t="s">
        <v>1002</v>
      </c>
    </row>
    <row r="658" spans="10:10" x14ac:dyDescent="0.25">
      <c r="J658" t="s">
        <v>1002</v>
      </c>
    </row>
    <row r="659" spans="10:10" x14ac:dyDescent="0.25">
      <c r="J659" t="s">
        <v>1002</v>
      </c>
    </row>
    <row r="660" spans="10:10" x14ac:dyDescent="0.25">
      <c r="J660" t="s">
        <v>1002</v>
      </c>
    </row>
    <row r="661" spans="10:10" x14ac:dyDescent="0.25">
      <c r="J661" t="s">
        <v>1002</v>
      </c>
    </row>
    <row r="662" spans="10:10" x14ac:dyDescent="0.25">
      <c r="J662" t="s">
        <v>1002</v>
      </c>
    </row>
    <row r="663" spans="10:10" x14ac:dyDescent="0.25">
      <c r="J663" t="s">
        <v>1002</v>
      </c>
    </row>
    <row r="664" spans="10:10" x14ac:dyDescent="0.25">
      <c r="J664" t="s">
        <v>1002</v>
      </c>
    </row>
    <row r="665" spans="10:10" x14ac:dyDescent="0.25">
      <c r="J665" t="s">
        <v>1002</v>
      </c>
    </row>
    <row r="666" spans="10:10" x14ac:dyDescent="0.25">
      <c r="J666" t="s">
        <v>1002</v>
      </c>
    </row>
    <row r="667" spans="10:10" x14ac:dyDescent="0.25">
      <c r="J667" t="s">
        <v>1002</v>
      </c>
    </row>
    <row r="668" spans="10:10" x14ac:dyDescent="0.25">
      <c r="J668" t="s">
        <v>1002</v>
      </c>
    </row>
    <row r="669" spans="10:10" x14ac:dyDescent="0.25">
      <c r="J669" t="s">
        <v>1002</v>
      </c>
    </row>
    <row r="670" spans="10:10" x14ac:dyDescent="0.25">
      <c r="J670" t="s">
        <v>1002</v>
      </c>
    </row>
    <row r="671" spans="10:10" x14ac:dyDescent="0.25">
      <c r="J671" t="s">
        <v>1002</v>
      </c>
    </row>
    <row r="672" spans="10:10" x14ac:dyDescent="0.25">
      <c r="J672" t="s">
        <v>1002</v>
      </c>
    </row>
    <row r="673" spans="10:10" x14ac:dyDescent="0.25">
      <c r="J673" t="s">
        <v>1002</v>
      </c>
    </row>
    <row r="674" spans="10:10" x14ac:dyDescent="0.25">
      <c r="J674" t="s">
        <v>1002</v>
      </c>
    </row>
    <row r="675" spans="10:10" x14ac:dyDescent="0.25">
      <c r="J675" t="s">
        <v>1002</v>
      </c>
    </row>
    <row r="676" spans="10:10" x14ac:dyDescent="0.25">
      <c r="J676" t="s">
        <v>1002</v>
      </c>
    </row>
    <row r="677" spans="10:10" x14ac:dyDescent="0.25">
      <c r="J677" t="s">
        <v>1002</v>
      </c>
    </row>
    <row r="678" spans="10:10" x14ac:dyDescent="0.25">
      <c r="J678" t="s">
        <v>1002</v>
      </c>
    </row>
    <row r="679" spans="10:10" x14ac:dyDescent="0.25">
      <c r="J679" t="s">
        <v>1002</v>
      </c>
    </row>
    <row r="680" spans="10:10" x14ac:dyDescent="0.25">
      <c r="J680" t="s">
        <v>1002</v>
      </c>
    </row>
    <row r="681" spans="10:10" x14ac:dyDescent="0.25">
      <c r="J681" t="s">
        <v>1002</v>
      </c>
    </row>
    <row r="682" spans="10:10" x14ac:dyDescent="0.25">
      <c r="J682" t="s">
        <v>1002</v>
      </c>
    </row>
    <row r="683" spans="10:10" x14ac:dyDescent="0.25">
      <c r="J683" t="s">
        <v>1002</v>
      </c>
    </row>
    <row r="684" spans="10:10" x14ac:dyDescent="0.25">
      <c r="J684" t="s">
        <v>1002</v>
      </c>
    </row>
    <row r="685" spans="10:10" x14ac:dyDescent="0.25">
      <c r="J685" t="s">
        <v>1002</v>
      </c>
    </row>
    <row r="686" spans="10:10" x14ac:dyDescent="0.25">
      <c r="J686" t="s">
        <v>1002</v>
      </c>
    </row>
    <row r="687" spans="10:10" x14ac:dyDescent="0.25">
      <c r="J687" t="s">
        <v>1002</v>
      </c>
    </row>
    <row r="688" spans="10:10" x14ac:dyDescent="0.25">
      <c r="J688" t="s">
        <v>1002</v>
      </c>
    </row>
    <row r="689" spans="10:10" x14ac:dyDescent="0.25">
      <c r="J689" t="s">
        <v>1002</v>
      </c>
    </row>
    <row r="690" spans="10:10" x14ac:dyDescent="0.25">
      <c r="J690" t="s">
        <v>1002</v>
      </c>
    </row>
    <row r="691" spans="10:10" x14ac:dyDescent="0.25">
      <c r="J691" t="s">
        <v>1002</v>
      </c>
    </row>
    <row r="692" spans="10:10" x14ac:dyDescent="0.25">
      <c r="J692" t="s">
        <v>1002</v>
      </c>
    </row>
    <row r="693" spans="10:10" x14ac:dyDescent="0.25">
      <c r="J693" t="s">
        <v>1002</v>
      </c>
    </row>
    <row r="694" spans="10:10" x14ac:dyDescent="0.25">
      <c r="J694" t="s">
        <v>1002</v>
      </c>
    </row>
    <row r="695" spans="10:10" x14ac:dyDescent="0.25">
      <c r="J695" t="s">
        <v>1002</v>
      </c>
    </row>
    <row r="696" spans="10:10" x14ac:dyDescent="0.25">
      <c r="J696" t="s">
        <v>1002</v>
      </c>
    </row>
    <row r="697" spans="10:10" x14ac:dyDescent="0.25">
      <c r="J697" t="s">
        <v>1002</v>
      </c>
    </row>
    <row r="698" spans="10:10" x14ac:dyDescent="0.25">
      <c r="J698" t="s">
        <v>1002</v>
      </c>
    </row>
    <row r="699" spans="10:10" x14ac:dyDescent="0.25">
      <c r="J699" t="s">
        <v>1002</v>
      </c>
    </row>
    <row r="700" spans="10:10" x14ac:dyDescent="0.25">
      <c r="J700" t="s">
        <v>1002</v>
      </c>
    </row>
    <row r="701" spans="10:10" x14ac:dyDescent="0.25">
      <c r="J701" t="s">
        <v>1002</v>
      </c>
    </row>
    <row r="702" spans="10:10" x14ac:dyDescent="0.25">
      <c r="J702" t="s">
        <v>1002</v>
      </c>
    </row>
    <row r="703" spans="10:10" x14ac:dyDescent="0.25">
      <c r="J703" t="s">
        <v>1002</v>
      </c>
    </row>
    <row r="704" spans="10:10" x14ac:dyDescent="0.25">
      <c r="J704" t="s">
        <v>1002</v>
      </c>
    </row>
    <row r="705" spans="10:10" x14ac:dyDescent="0.25">
      <c r="J705" t="s">
        <v>1002</v>
      </c>
    </row>
    <row r="706" spans="10:10" x14ac:dyDescent="0.25">
      <c r="J706" t="s">
        <v>1002</v>
      </c>
    </row>
    <row r="707" spans="10:10" x14ac:dyDescent="0.25">
      <c r="J707" t="s">
        <v>1002</v>
      </c>
    </row>
    <row r="708" spans="10:10" x14ac:dyDescent="0.25">
      <c r="J708" t="s">
        <v>1002</v>
      </c>
    </row>
    <row r="709" spans="10:10" x14ac:dyDescent="0.25">
      <c r="J709" t="s">
        <v>1002</v>
      </c>
    </row>
    <row r="710" spans="10:10" x14ac:dyDescent="0.25">
      <c r="J710" t="s">
        <v>1002</v>
      </c>
    </row>
    <row r="711" spans="10:10" x14ac:dyDescent="0.25">
      <c r="J711" t="s">
        <v>1002</v>
      </c>
    </row>
    <row r="712" spans="10:10" x14ac:dyDescent="0.25">
      <c r="J712" t="s">
        <v>1002</v>
      </c>
    </row>
    <row r="713" spans="10:10" x14ac:dyDescent="0.25">
      <c r="J713" t="s">
        <v>1002</v>
      </c>
    </row>
    <row r="714" spans="10:10" x14ac:dyDescent="0.25">
      <c r="J714" t="s">
        <v>1002</v>
      </c>
    </row>
    <row r="715" spans="10:10" x14ac:dyDescent="0.25">
      <c r="J715" t="s">
        <v>1002</v>
      </c>
    </row>
    <row r="716" spans="10:10" x14ac:dyDescent="0.25">
      <c r="J716" t="s">
        <v>1002</v>
      </c>
    </row>
    <row r="717" spans="10:10" x14ac:dyDescent="0.25">
      <c r="J717" t="s">
        <v>1002</v>
      </c>
    </row>
    <row r="718" spans="10:10" x14ac:dyDescent="0.25">
      <c r="J718" t="s">
        <v>1002</v>
      </c>
    </row>
    <row r="719" spans="10:10" x14ac:dyDescent="0.25">
      <c r="J719" t="s">
        <v>1002</v>
      </c>
    </row>
    <row r="720" spans="10:10" x14ac:dyDescent="0.25">
      <c r="J720" t="s">
        <v>1002</v>
      </c>
    </row>
    <row r="721" spans="10:10" x14ac:dyDescent="0.25">
      <c r="J721" t="s">
        <v>1002</v>
      </c>
    </row>
    <row r="722" spans="10:10" x14ac:dyDescent="0.25">
      <c r="J722" t="s">
        <v>1002</v>
      </c>
    </row>
    <row r="723" spans="10:10" x14ac:dyDescent="0.25">
      <c r="J723" t="s">
        <v>1002</v>
      </c>
    </row>
    <row r="724" spans="10:10" x14ac:dyDescent="0.25">
      <c r="J724" t="s">
        <v>1002</v>
      </c>
    </row>
    <row r="725" spans="10:10" x14ac:dyDescent="0.25">
      <c r="J725" t="s">
        <v>1002</v>
      </c>
    </row>
    <row r="726" spans="10:10" x14ac:dyDescent="0.25">
      <c r="J726" t="s">
        <v>1002</v>
      </c>
    </row>
    <row r="727" spans="10:10" x14ac:dyDescent="0.25">
      <c r="J727" t="s">
        <v>1002</v>
      </c>
    </row>
    <row r="728" spans="10:10" x14ac:dyDescent="0.25">
      <c r="J728" t="s">
        <v>1002</v>
      </c>
    </row>
    <row r="729" spans="10:10" x14ac:dyDescent="0.25">
      <c r="J729" t="s">
        <v>1002</v>
      </c>
    </row>
    <row r="730" spans="10:10" x14ac:dyDescent="0.25">
      <c r="J730" t="s">
        <v>1002</v>
      </c>
    </row>
    <row r="731" spans="10:10" x14ac:dyDescent="0.25">
      <c r="J731" t="s">
        <v>1002</v>
      </c>
    </row>
    <row r="732" spans="10:10" x14ac:dyDescent="0.25">
      <c r="J732" t="s">
        <v>1002</v>
      </c>
    </row>
    <row r="733" spans="10:10" x14ac:dyDescent="0.25">
      <c r="J733" t="s">
        <v>1002</v>
      </c>
    </row>
    <row r="734" spans="10:10" x14ac:dyDescent="0.25">
      <c r="J734" t="s">
        <v>1002</v>
      </c>
    </row>
    <row r="735" spans="10:10" x14ac:dyDescent="0.25">
      <c r="J735" t="s">
        <v>1002</v>
      </c>
    </row>
    <row r="736" spans="10:10" x14ac:dyDescent="0.25">
      <c r="J736" t="s">
        <v>1002</v>
      </c>
    </row>
    <row r="737" spans="10:10" x14ac:dyDescent="0.25">
      <c r="J737" t="s">
        <v>1002</v>
      </c>
    </row>
    <row r="738" spans="10:10" x14ac:dyDescent="0.25">
      <c r="J738" t="s">
        <v>1002</v>
      </c>
    </row>
    <row r="739" spans="10:10" x14ac:dyDescent="0.25">
      <c r="J739" t="s">
        <v>1002</v>
      </c>
    </row>
    <row r="740" spans="10:10" x14ac:dyDescent="0.25">
      <c r="J740" t="s">
        <v>1002</v>
      </c>
    </row>
    <row r="741" spans="10:10" x14ac:dyDescent="0.25">
      <c r="J741" t="s">
        <v>1002</v>
      </c>
    </row>
    <row r="742" spans="10:10" x14ac:dyDescent="0.25">
      <c r="J742" t="s">
        <v>1002</v>
      </c>
    </row>
    <row r="743" spans="10:10" x14ac:dyDescent="0.25">
      <c r="J743" t="s">
        <v>1002</v>
      </c>
    </row>
    <row r="744" spans="10:10" x14ac:dyDescent="0.25">
      <c r="J744" t="s">
        <v>1002</v>
      </c>
    </row>
    <row r="745" spans="10:10" x14ac:dyDescent="0.25">
      <c r="J745" t="s">
        <v>1002</v>
      </c>
    </row>
    <row r="746" spans="10:10" x14ac:dyDescent="0.25">
      <c r="J746" t="s">
        <v>1002</v>
      </c>
    </row>
    <row r="747" spans="10:10" x14ac:dyDescent="0.25">
      <c r="J747" t="s">
        <v>1002</v>
      </c>
    </row>
    <row r="748" spans="10:10" x14ac:dyDescent="0.25">
      <c r="J748" t="s">
        <v>1002</v>
      </c>
    </row>
    <row r="749" spans="10:10" x14ac:dyDescent="0.25">
      <c r="J749" t="s">
        <v>1002</v>
      </c>
    </row>
    <row r="750" spans="10:10" x14ac:dyDescent="0.25">
      <c r="J750" t="s">
        <v>1002</v>
      </c>
    </row>
    <row r="751" spans="10:10" x14ac:dyDescent="0.25">
      <c r="J751" t="s">
        <v>1002</v>
      </c>
    </row>
    <row r="752" spans="10:10" x14ac:dyDescent="0.25">
      <c r="J752" t="s">
        <v>1002</v>
      </c>
    </row>
    <row r="753" spans="10:10" x14ac:dyDescent="0.25">
      <c r="J753" t="s">
        <v>1002</v>
      </c>
    </row>
    <row r="754" spans="10:10" x14ac:dyDescent="0.25">
      <c r="J754" t="s">
        <v>1002</v>
      </c>
    </row>
    <row r="755" spans="10:10" x14ac:dyDescent="0.25">
      <c r="J755" t="s">
        <v>1002</v>
      </c>
    </row>
    <row r="756" spans="10:10" x14ac:dyDescent="0.25">
      <c r="J756" t="s">
        <v>1002</v>
      </c>
    </row>
    <row r="757" spans="10:10" x14ac:dyDescent="0.25">
      <c r="J757" t="s">
        <v>1002</v>
      </c>
    </row>
    <row r="758" spans="10:10" x14ac:dyDescent="0.25">
      <c r="J758" t="s">
        <v>1002</v>
      </c>
    </row>
    <row r="759" spans="10:10" x14ac:dyDescent="0.25">
      <c r="J759" t="s">
        <v>1002</v>
      </c>
    </row>
    <row r="760" spans="10:10" x14ac:dyDescent="0.25">
      <c r="J760" t="s">
        <v>1002</v>
      </c>
    </row>
    <row r="761" spans="10:10" x14ac:dyDescent="0.25">
      <c r="J761" t="s">
        <v>1002</v>
      </c>
    </row>
    <row r="762" spans="10:10" x14ac:dyDescent="0.25">
      <c r="J762" t="s">
        <v>1002</v>
      </c>
    </row>
    <row r="763" spans="10:10" x14ac:dyDescent="0.25">
      <c r="J763" t="s">
        <v>1002</v>
      </c>
    </row>
    <row r="764" spans="10:10" x14ac:dyDescent="0.25">
      <c r="J764" t="s">
        <v>1002</v>
      </c>
    </row>
    <row r="765" spans="10:10" x14ac:dyDescent="0.25">
      <c r="J765" t="s">
        <v>1002</v>
      </c>
    </row>
    <row r="766" spans="10:10" x14ac:dyDescent="0.25">
      <c r="J766" t="s">
        <v>1002</v>
      </c>
    </row>
    <row r="767" spans="10:10" x14ac:dyDescent="0.25">
      <c r="J767" t="s">
        <v>1002</v>
      </c>
    </row>
    <row r="768" spans="10:10" x14ac:dyDescent="0.25">
      <c r="J768" t="s">
        <v>1002</v>
      </c>
    </row>
    <row r="769" spans="10:10" x14ac:dyDescent="0.25">
      <c r="J769" t="s">
        <v>1002</v>
      </c>
    </row>
    <row r="770" spans="10:10" x14ac:dyDescent="0.25">
      <c r="J770" t="s">
        <v>1002</v>
      </c>
    </row>
    <row r="771" spans="10:10" x14ac:dyDescent="0.25">
      <c r="J771" t="s">
        <v>1002</v>
      </c>
    </row>
    <row r="772" spans="10:10" x14ac:dyDescent="0.25">
      <c r="J772" t="s">
        <v>1002</v>
      </c>
    </row>
    <row r="773" spans="10:10" x14ac:dyDescent="0.25">
      <c r="J773" t="s">
        <v>1002</v>
      </c>
    </row>
    <row r="774" spans="10:10" x14ac:dyDescent="0.25">
      <c r="J774" t="s">
        <v>1002</v>
      </c>
    </row>
    <row r="775" spans="10:10" x14ac:dyDescent="0.25">
      <c r="J775" t="s">
        <v>1002</v>
      </c>
    </row>
    <row r="776" spans="10:10" x14ac:dyDescent="0.25">
      <c r="J776" t="s">
        <v>1002</v>
      </c>
    </row>
    <row r="777" spans="10:10" x14ac:dyDescent="0.25">
      <c r="J777" t="s">
        <v>1002</v>
      </c>
    </row>
    <row r="778" spans="10:10" x14ac:dyDescent="0.25">
      <c r="J778" t="s">
        <v>1002</v>
      </c>
    </row>
    <row r="779" spans="10:10" x14ac:dyDescent="0.25">
      <c r="J779" t="s">
        <v>1002</v>
      </c>
    </row>
    <row r="780" spans="10:10" x14ac:dyDescent="0.25">
      <c r="J780" t="s">
        <v>1002</v>
      </c>
    </row>
    <row r="781" spans="10:10" x14ac:dyDescent="0.25">
      <c r="J781" t="s">
        <v>1002</v>
      </c>
    </row>
    <row r="782" spans="10:10" x14ac:dyDescent="0.25">
      <c r="J782" t="s">
        <v>1002</v>
      </c>
    </row>
    <row r="783" spans="10:10" x14ac:dyDescent="0.25">
      <c r="J783" t="s">
        <v>1002</v>
      </c>
    </row>
    <row r="784" spans="10:10" x14ac:dyDescent="0.25">
      <c r="J784" t="s">
        <v>1002</v>
      </c>
    </row>
    <row r="785" spans="10:10" x14ac:dyDescent="0.25">
      <c r="J785" t="s">
        <v>1002</v>
      </c>
    </row>
    <row r="786" spans="10:10" x14ac:dyDescent="0.25">
      <c r="J786" t="s">
        <v>1002</v>
      </c>
    </row>
    <row r="787" spans="10:10" x14ac:dyDescent="0.25">
      <c r="J787" t="s">
        <v>1002</v>
      </c>
    </row>
    <row r="788" spans="10:10" x14ac:dyDescent="0.25">
      <c r="J788" t="s">
        <v>1002</v>
      </c>
    </row>
    <row r="789" spans="10:10" x14ac:dyDescent="0.25">
      <c r="J789" t="s">
        <v>1002</v>
      </c>
    </row>
    <row r="790" spans="10:10" x14ac:dyDescent="0.25">
      <c r="J790" t="s">
        <v>1002</v>
      </c>
    </row>
    <row r="791" spans="10:10" x14ac:dyDescent="0.25">
      <c r="J791" t="s">
        <v>1002</v>
      </c>
    </row>
    <row r="792" spans="10:10" x14ac:dyDescent="0.25">
      <c r="J792" t="s">
        <v>1002</v>
      </c>
    </row>
    <row r="793" spans="10:10" x14ac:dyDescent="0.25">
      <c r="J793" t="s">
        <v>1002</v>
      </c>
    </row>
    <row r="794" spans="10:10" x14ac:dyDescent="0.25">
      <c r="J794" t="s">
        <v>1002</v>
      </c>
    </row>
    <row r="795" spans="10:10" x14ac:dyDescent="0.25">
      <c r="J795" t="s">
        <v>1002</v>
      </c>
    </row>
    <row r="796" spans="10:10" x14ac:dyDescent="0.25">
      <c r="J796" t="s">
        <v>1002</v>
      </c>
    </row>
    <row r="797" spans="10:10" x14ac:dyDescent="0.25">
      <c r="J797" t="s">
        <v>1002</v>
      </c>
    </row>
    <row r="798" spans="10:10" x14ac:dyDescent="0.25">
      <c r="J798" t="s">
        <v>1002</v>
      </c>
    </row>
    <row r="799" spans="10:10" x14ac:dyDescent="0.25">
      <c r="J799" t="s">
        <v>1002</v>
      </c>
    </row>
    <row r="800" spans="10:10" x14ac:dyDescent="0.25">
      <c r="J800" t="s">
        <v>1002</v>
      </c>
    </row>
    <row r="801" spans="10:10" x14ac:dyDescent="0.25">
      <c r="J801" t="s">
        <v>1002</v>
      </c>
    </row>
    <row r="802" spans="10:10" x14ac:dyDescent="0.25">
      <c r="J802" t="s">
        <v>1002</v>
      </c>
    </row>
    <row r="803" spans="10:10" x14ac:dyDescent="0.25">
      <c r="J803" t="s">
        <v>1002</v>
      </c>
    </row>
    <row r="804" spans="10:10" x14ac:dyDescent="0.25">
      <c r="J804" t="s">
        <v>1002</v>
      </c>
    </row>
    <row r="805" spans="10:10" x14ac:dyDescent="0.25">
      <c r="J805" t="s">
        <v>1002</v>
      </c>
    </row>
    <row r="806" spans="10:10" x14ac:dyDescent="0.25">
      <c r="J806" t="s">
        <v>1002</v>
      </c>
    </row>
    <row r="807" spans="10:10" x14ac:dyDescent="0.25">
      <c r="J807" t="s">
        <v>1002</v>
      </c>
    </row>
    <row r="808" spans="10:10" x14ac:dyDescent="0.25">
      <c r="J808" t="s">
        <v>1002</v>
      </c>
    </row>
    <row r="809" spans="10:10" x14ac:dyDescent="0.25">
      <c r="J809" t="s">
        <v>1002</v>
      </c>
    </row>
    <row r="810" spans="10:10" x14ac:dyDescent="0.25">
      <c r="J810" t="s">
        <v>1002</v>
      </c>
    </row>
    <row r="811" spans="10:10" x14ac:dyDescent="0.25">
      <c r="J811" t="s">
        <v>1002</v>
      </c>
    </row>
    <row r="812" spans="10:10" x14ac:dyDescent="0.25">
      <c r="J812" t="s">
        <v>1002</v>
      </c>
    </row>
    <row r="813" spans="10:10" x14ac:dyDescent="0.25">
      <c r="J813" t="s">
        <v>1002</v>
      </c>
    </row>
    <row r="814" spans="10:10" x14ac:dyDescent="0.25">
      <c r="J814" t="s">
        <v>1002</v>
      </c>
    </row>
    <row r="815" spans="10:10" x14ac:dyDescent="0.25">
      <c r="J815" t="s">
        <v>1002</v>
      </c>
    </row>
    <row r="816" spans="10:10" x14ac:dyDescent="0.25">
      <c r="J816" t="s">
        <v>1002</v>
      </c>
    </row>
    <row r="817" spans="10:10" x14ac:dyDescent="0.25">
      <c r="J817" t="s">
        <v>1002</v>
      </c>
    </row>
    <row r="818" spans="10:10" x14ac:dyDescent="0.25">
      <c r="J818" t="s">
        <v>1002</v>
      </c>
    </row>
    <row r="819" spans="10:10" x14ac:dyDescent="0.25">
      <c r="J819" t="s">
        <v>1002</v>
      </c>
    </row>
    <row r="820" spans="10:10" x14ac:dyDescent="0.25">
      <c r="J820" t="s">
        <v>1002</v>
      </c>
    </row>
    <row r="821" spans="10:10" x14ac:dyDescent="0.25">
      <c r="J821" t="s">
        <v>1002</v>
      </c>
    </row>
    <row r="822" spans="10:10" x14ac:dyDescent="0.25">
      <c r="J822" t="s">
        <v>1002</v>
      </c>
    </row>
    <row r="823" spans="10:10" x14ac:dyDescent="0.25">
      <c r="J823" t="s">
        <v>1002</v>
      </c>
    </row>
    <row r="824" spans="10:10" x14ac:dyDescent="0.25">
      <c r="J824" t="s">
        <v>1002</v>
      </c>
    </row>
    <row r="825" spans="10:10" x14ac:dyDescent="0.25">
      <c r="J825" t="s">
        <v>1002</v>
      </c>
    </row>
    <row r="826" spans="10:10" x14ac:dyDescent="0.25">
      <c r="J826" t="s">
        <v>1002</v>
      </c>
    </row>
    <row r="827" spans="10:10" x14ac:dyDescent="0.25">
      <c r="J827" t="s">
        <v>1002</v>
      </c>
    </row>
    <row r="828" spans="10:10" x14ac:dyDescent="0.25">
      <c r="J828" t="s">
        <v>1002</v>
      </c>
    </row>
    <row r="829" spans="10:10" x14ac:dyDescent="0.25">
      <c r="J829" t="s">
        <v>1002</v>
      </c>
    </row>
    <row r="830" spans="10:10" x14ac:dyDescent="0.25">
      <c r="J830" t="s">
        <v>1002</v>
      </c>
    </row>
    <row r="831" spans="10:10" x14ac:dyDescent="0.25">
      <c r="J831" t="s">
        <v>1002</v>
      </c>
    </row>
    <row r="832" spans="10:10" x14ac:dyDescent="0.25">
      <c r="J832" t="s">
        <v>1002</v>
      </c>
    </row>
    <row r="833" spans="10:10" x14ac:dyDescent="0.25">
      <c r="J833" t="s">
        <v>1002</v>
      </c>
    </row>
    <row r="834" spans="10:10" x14ac:dyDescent="0.25">
      <c r="J834" t="s">
        <v>1002</v>
      </c>
    </row>
    <row r="835" spans="10:10" x14ac:dyDescent="0.25">
      <c r="J835" t="s">
        <v>1002</v>
      </c>
    </row>
    <row r="836" spans="10:10" x14ac:dyDescent="0.25">
      <c r="J836" t="s">
        <v>1002</v>
      </c>
    </row>
    <row r="837" spans="10:10" x14ac:dyDescent="0.25">
      <c r="J837" t="s">
        <v>1002</v>
      </c>
    </row>
    <row r="838" spans="10:10" x14ac:dyDescent="0.25">
      <c r="J838" t="s">
        <v>1002</v>
      </c>
    </row>
    <row r="839" spans="10:10" x14ac:dyDescent="0.25">
      <c r="J839" t="s">
        <v>1002</v>
      </c>
    </row>
    <row r="840" spans="10:10" x14ac:dyDescent="0.25">
      <c r="J840" t="s">
        <v>1002</v>
      </c>
    </row>
    <row r="841" spans="10:10" x14ac:dyDescent="0.25">
      <c r="J841" t="s">
        <v>1002</v>
      </c>
    </row>
    <row r="842" spans="10:10" x14ac:dyDescent="0.25">
      <c r="J842" t="s">
        <v>1002</v>
      </c>
    </row>
    <row r="843" spans="10:10" x14ac:dyDescent="0.25">
      <c r="J843" t="s">
        <v>1002</v>
      </c>
    </row>
    <row r="844" spans="10:10" x14ac:dyDescent="0.25">
      <c r="J844" t="s">
        <v>1002</v>
      </c>
    </row>
    <row r="845" spans="10:10" x14ac:dyDescent="0.25">
      <c r="J845" t="s">
        <v>1002</v>
      </c>
    </row>
    <row r="846" spans="10:10" x14ac:dyDescent="0.25">
      <c r="J846" t="s">
        <v>1002</v>
      </c>
    </row>
    <row r="847" spans="10:10" x14ac:dyDescent="0.25">
      <c r="J847" t="s">
        <v>1002</v>
      </c>
    </row>
    <row r="848" spans="10:10" x14ac:dyDescent="0.25">
      <c r="J848" t="s">
        <v>1002</v>
      </c>
    </row>
    <row r="849" spans="10:10" x14ac:dyDescent="0.25">
      <c r="J849" t="s">
        <v>1002</v>
      </c>
    </row>
    <row r="850" spans="10:10" x14ac:dyDescent="0.25">
      <c r="J850" t="s">
        <v>1002</v>
      </c>
    </row>
    <row r="851" spans="10:10" x14ac:dyDescent="0.25">
      <c r="J851" t="s">
        <v>1002</v>
      </c>
    </row>
    <row r="852" spans="10:10" x14ac:dyDescent="0.25">
      <c r="J852" t="s">
        <v>1002</v>
      </c>
    </row>
    <row r="853" spans="10:10" x14ac:dyDescent="0.25">
      <c r="J853" t="s">
        <v>1002</v>
      </c>
    </row>
    <row r="854" spans="10:10" x14ac:dyDescent="0.25">
      <c r="J854" t="s">
        <v>1002</v>
      </c>
    </row>
    <row r="855" spans="10:10" x14ac:dyDescent="0.25">
      <c r="J855" t="s">
        <v>1002</v>
      </c>
    </row>
    <row r="856" spans="10:10" x14ac:dyDescent="0.25">
      <c r="J856" t="s">
        <v>1002</v>
      </c>
    </row>
    <row r="857" spans="10:10" x14ac:dyDescent="0.25">
      <c r="J857" t="s">
        <v>1002</v>
      </c>
    </row>
    <row r="858" spans="10:10" x14ac:dyDescent="0.25">
      <c r="J858" t="s">
        <v>1002</v>
      </c>
    </row>
    <row r="859" spans="10:10" x14ac:dyDescent="0.25">
      <c r="J859" t="s">
        <v>1002</v>
      </c>
    </row>
    <row r="860" spans="10:10" x14ac:dyDescent="0.25">
      <c r="J860" t="s">
        <v>1002</v>
      </c>
    </row>
    <row r="861" spans="10:10" x14ac:dyDescent="0.25">
      <c r="J861" t="s">
        <v>1002</v>
      </c>
    </row>
    <row r="862" spans="10:10" x14ac:dyDescent="0.25">
      <c r="J862" t="s">
        <v>1002</v>
      </c>
    </row>
    <row r="863" spans="10:10" x14ac:dyDescent="0.25">
      <c r="J863" t="s">
        <v>1002</v>
      </c>
    </row>
    <row r="864" spans="10:10" x14ac:dyDescent="0.25">
      <c r="J864" t="s">
        <v>1002</v>
      </c>
    </row>
    <row r="865" spans="10:10" x14ac:dyDescent="0.25">
      <c r="J865" t="s">
        <v>1002</v>
      </c>
    </row>
    <row r="866" spans="10:10" x14ac:dyDescent="0.25">
      <c r="J866" t="s">
        <v>1002</v>
      </c>
    </row>
    <row r="867" spans="10:10" x14ac:dyDescent="0.25">
      <c r="J867" t="s">
        <v>1002</v>
      </c>
    </row>
    <row r="868" spans="10:10" x14ac:dyDescent="0.25">
      <c r="J868" t="s">
        <v>1002</v>
      </c>
    </row>
    <row r="869" spans="10:10" x14ac:dyDescent="0.25">
      <c r="J869" t="s">
        <v>1002</v>
      </c>
    </row>
    <row r="870" spans="10:10" x14ac:dyDescent="0.25">
      <c r="J870" t="s">
        <v>1002</v>
      </c>
    </row>
    <row r="871" spans="10:10" x14ac:dyDescent="0.25">
      <c r="J871" t="s">
        <v>1002</v>
      </c>
    </row>
    <row r="872" spans="10:10" x14ac:dyDescent="0.25">
      <c r="J872" t="s">
        <v>1002</v>
      </c>
    </row>
    <row r="873" spans="10:10" x14ac:dyDescent="0.25">
      <c r="J873" t="s">
        <v>1002</v>
      </c>
    </row>
    <row r="874" spans="10:10" x14ac:dyDescent="0.25">
      <c r="J874" t="s">
        <v>1002</v>
      </c>
    </row>
    <row r="875" spans="10:10" x14ac:dyDescent="0.25">
      <c r="J875" t="s">
        <v>1002</v>
      </c>
    </row>
    <row r="876" spans="10:10" x14ac:dyDescent="0.25">
      <c r="J876" t="s">
        <v>1002</v>
      </c>
    </row>
    <row r="877" spans="10:10" x14ac:dyDescent="0.25">
      <c r="J877" t="s">
        <v>1002</v>
      </c>
    </row>
    <row r="878" spans="10:10" x14ac:dyDescent="0.25">
      <c r="J878" t="s">
        <v>1002</v>
      </c>
    </row>
    <row r="879" spans="10:10" x14ac:dyDescent="0.25">
      <c r="J879" t="s">
        <v>1002</v>
      </c>
    </row>
    <row r="880" spans="10:10" x14ac:dyDescent="0.25">
      <c r="J880" t="s">
        <v>1002</v>
      </c>
    </row>
    <row r="881" spans="10:10" x14ac:dyDescent="0.25">
      <c r="J881" t="s">
        <v>1002</v>
      </c>
    </row>
    <row r="882" spans="10:10" x14ac:dyDescent="0.25">
      <c r="J882" t="s">
        <v>1002</v>
      </c>
    </row>
    <row r="883" spans="10:10" x14ac:dyDescent="0.25">
      <c r="J883" t="s">
        <v>1002</v>
      </c>
    </row>
    <row r="884" spans="10:10" x14ac:dyDescent="0.25">
      <c r="J884" t="s">
        <v>1002</v>
      </c>
    </row>
    <row r="885" spans="10:10" x14ac:dyDescent="0.25">
      <c r="J885" t="s">
        <v>1002</v>
      </c>
    </row>
    <row r="886" spans="10:10" x14ac:dyDescent="0.25">
      <c r="J886" t="s">
        <v>1002</v>
      </c>
    </row>
    <row r="887" spans="10:10" x14ac:dyDescent="0.25">
      <c r="J887" t="s">
        <v>1002</v>
      </c>
    </row>
    <row r="888" spans="10:10" x14ac:dyDescent="0.25">
      <c r="J888" t="s">
        <v>1002</v>
      </c>
    </row>
    <row r="889" spans="10:10" x14ac:dyDescent="0.25">
      <c r="J889" t="s">
        <v>1002</v>
      </c>
    </row>
    <row r="890" spans="10:10" x14ac:dyDescent="0.25">
      <c r="J890" t="s">
        <v>1002</v>
      </c>
    </row>
    <row r="891" spans="10:10" x14ac:dyDescent="0.25">
      <c r="J891" t="s">
        <v>1002</v>
      </c>
    </row>
    <row r="892" spans="10:10" x14ac:dyDescent="0.25">
      <c r="J892" t="s">
        <v>1002</v>
      </c>
    </row>
    <row r="893" spans="10:10" x14ac:dyDescent="0.25">
      <c r="J893" t="s">
        <v>1002</v>
      </c>
    </row>
    <row r="894" spans="10:10" x14ac:dyDescent="0.25">
      <c r="J894" t="s">
        <v>1002</v>
      </c>
    </row>
    <row r="895" spans="10:10" x14ac:dyDescent="0.25">
      <c r="J895" t="s">
        <v>1002</v>
      </c>
    </row>
    <row r="896" spans="10:10" x14ac:dyDescent="0.25">
      <c r="J896" t="s">
        <v>1002</v>
      </c>
    </row>
    <row r="897" spans="10:10" x14ac:dyDescent="0.25">
      <c r="J897" t="s">
        <v>1002</v>
      </c>
    </row>
    <row r="898" spans="10:10" x14ac:dyDescent="0.25">
      <c r="J898" t="s">
        <v>1002</v>
      </c>
    </row>
    <row r="899" spans="10:10" x14ac:dyDescent="0.25">
      <c r="J899" t="s">
        <v>1002</v>
      </c>
    </row>
    <row r="900" spans="10:10" x14ac:dyDescent="0.25">
      <c r="J900" t="s">
        <v>1002</v>
      </c>
    </row>
    <row r="901" spans="10:10" x14ac:dyDescent="0.25">
      <c r="J901" t="s">
        <v>1002</v>
      </c>
    </row>
    <row r="902" spans="10:10" x14ac:dyDescent="0.25">
      <c r="J902" t="s">
        <v>1002</v>
      </c>
    </row>
    <row r="903" spans="10:10" x14ac:dyDescent="0.25">
      <c r="J903" t="s">
        <v>1002</v>
      </c>
    </row>
    <row r="904" spans="10:10" x14ac:dyDescent="0.25">
      <c r="J904" t="s">
        <v>1002</v>
      </c>
    </row>
    <row r="905" spans="10:10" x14ac:dyDescent="0.25">
      <c r="J905" t="s">
        <v>1002</v>
      </c>
    </row>
    <row r="906" spans="10:10" x14ac:dyDescent="0.25">
      <c r="J906" t="s">
        <v>1002</v>
      </c>
    </row>
    <row r="907" spans="10:10" x14ac:dyDescent="0.25">
      <c r="J907" t="s">
        <v>1002</v>
      </c>
    </row>
    <row r="908" spans="10:10" x14ac:dyDescent="0.25">
      <c r="J908" t="s">
        <v>1002</v>
      </c>
    </row>
    <row r="909" spans="10:10" x14ac:dyDescent="0.25">
      <c r="J909" t="s">
        <v>1002</v>
      </c>
    </row>
    <row r="910" spans="10:10" x14ac:dyDescent="0.25">
      <c r="J910" t="s">
        <v>1002</v>
      </c>
    </row>
    <row r="911" spans="10:10" x14ac:dyDescent="0.25">
      <c r="J911" t="s">
        <v>1002</v>
      </c>
    </row>
    <row r="912" spans="10:10" x14ac:dyDescent="0.25">
      <c r="J912" t="s">
        <v>1002</v>
      </c>
    </row>
    <row r="913" spans="10:10" x14ac:dyDescent="0.25">
      <c r="J913" t="s">
        <v>1002</v>
      </c>
    </row>
    <row r="914" spans="10:10" x14ac:dyDescent="0.25">
      <c r="J914" t="s">
        <v>1002</v>
      </c>
    </row>
    <row r="915" spans="10:10" x14ac:dyDescent="0.25">
      <c r="J915" t="s">
        <v>1002</v>
      </c>
    </row>
    <row r="916" spans="10:10" x14ac:dyDescent="0.25">
      <c r="J916" t="s">
        <v>1002</v>
      </c>
    </row>
    <row r="917" spans="10:10" x14ac:dyDescent="0.25">
      <c r="J917" t="s">
        <v>1002</v>
      </c>
    </row>
    <row r="918" spans="10:10" x14ac:dyDescent="0.25">
      <c r="J918" t="s">
        <v>1002</v>
      </c>
    </row>
    <row r="919" spans="10:10" x14ac:dyDescent="0.25">
      <c r="J919" t="s">
        <v>1002</v>
      </c>
    </row>
    <row r="920" spans="10:10" x14ac:dyDescent="0.25">
      <c r="J920" t="s">
        <v>1002</v>
      </c>
    </row>
    <row r="921" spans="10:10" x14ac:dyDescent="0.25">
      <c r="J921" t="s">
        <v>1002</v>
      </c>
    </row>
    <row r="922" spans="10:10" x14ac:dyDescent="0.25">
      <c r="J922" t="s">
        <v>1002</v>
      </c>
    </row>
    <row r="923" spans="10:10" x14ac:dyDescent="0.25">
      <c r="J923" t="s">
        <v>1002</v>
      </c>
    </row>
    <row r="924" spans="10:10" x14ac:dyDescent="0.25">
      <c r="J924" t="s">
        <v>1002</v>
      </c>
    </row>
    <row r="925" spans="10:10" x14ac:dyDescent="0.25">
      <c r="J925" t="s">
        <v>1002</v>
      </c>
    </row>
    <row r="926" spans="10:10" x14ac:dyDescent="0.25">
      <c r="J926" t="s">
        <v>1002</v>
      </c>
    </row>
    <row r="927" spans="10:10" x14ac:dyDescent="0.25">
      <c r="J927" t="s">
        <v>1002</v>
      </c>
    </row>
    <row r="928" spans="10:10" x14ac:dyDescent="0.25">
      <c r="J928" t="s">
        <v>1002</v>
      </c>
    </row>
    <row r="929" spans="10:10" x14ac:dyDescent="0.25">
      <c r="J929" t="s">
        <v>1002</v>
      </c>
    </row>
    <row r="930" spans="10:10" x14ac:dyDescent="0.25">
      <c r="J930" t="s">
        <v>1002</v>
      </c>
    </row>
    <row r="931" spans="10:10" x14ac:dyDescent="0.25">
      <c r="J931" t="s">
        <v>1002</v>
      </c>
    </row>
    <row r="932" spans="10:10" x14ac:dyDescent="0.25">
      <c r="J932" t="s">
        <v>1002</v>
      </c>
    </row>
    <row r="933" spans="10:10" x14ac:dyDescent="0.25">
      <c r="J933" t="s">
        <v>1002</v>
      </c>
    </row>
    <row r="934" spans="10:10" x14ac:dyDescent="0.25">
      <c r="J934" t="s">
        <v>1002</v>
      </c>
    </row>
    <row r="935" spans="10:10" x14ac:dyDescent="0.25">
      <c r="J935" t="s">
        <v>1002</v>
      </c>
    </row>
    <row r="936" spans="10:10" x14ac:dyDescent="0.25">
      <c r="J936" t="s">
        <v>1002</v>
      </c>
    </row>
    <row r="937" spans="10:10" x14ac:dyDescent="0.25">
      <c r="J937" t="s">
        <v>1002</v>
      </c>
    </row>
    <row r="938" spans="10:10" x14ac:dyDescent="0.25">
      <c r="J938" t="s">
        <v>1002</v>
      </c>
    </row>
    <row r="939" spans="10:10" x14ac:dyDescent="0.25">
      <c r="J939" t="s">
        <v>1002</v>
      </c>
    </row>
    <row r="940" spans="10:10" x14ac:dyDescent="0.25">
      <c r="J940" t="s">
        <v>1002</v>
      </c>
    </row>
    <row r="941" spans="10:10" x14ac:dyDescent="0.25">
      <c r="J941" t="s">
        <v>1002</v>
      </c>
    </row>
    <row r="942" spans="10:10" x14ac:dyDescent="0.25">
      <c r="J942" t="s">
        <v>1002</v>
      </c>
    </row>
    <row r="943" spans="10:10" x14ac:dyDescent="0.25">
      <c r="J943" t="s">
        <v>1002</v>
      </c>
    </row>
    <row r="944" spans="10:10" x14ac:dyDescent="0.25">
      <c r="J944" t="s">
        <v>1002</v>
      </c>
    </row>
    <row r="945" spans="10:10" x14ac:dyDescent="0.25">
      <c r="J945" t="s">
        <v>1002</v>
      </c>
    </row>
    <row r="946" spans="10:10" x14ac:dyDescent="0.25">
      <c r="J946" t="s">
        <v>1002</v>
      </c>
    </row>
    <row r="947" spans="10:10" x14ac:dyDescent="0.25">
      <c r="J947" t="s">
        <v>1002</v>
      </c>
    </row>
    <row r="948" spans="10:10" x14ac:dyDescent="0.25">
      <c r="J948" t="s">
        <v>1002</v>
      </c>
    </row>
    <row r="949" spans="10:10" x14ac:dyDescent="0.25">
      <c r="J949" t="s">
        <v>1002</v>
      </c>
    </row>
    <row r="950" spans="10:10" x14ac:dyDescent="0.25">
      <c r="J950" t="s">
        <v>1002</v>
      </c>
    </row>
    <row r="951" spans="10:10" x14ac:dyDescent="0.25">
      <c r="J951" t="s">
        <v>1002</v>
      </c>
    </row>
    <row r="952" spans="10:10" x14ac:dyDescent="0.25">
      <c r="J952" t="s">
        <v>1002</v>
      </c>
    </row>
    <row r="953" spans="10:10" x14ac:dyDescent="0.25">
      <c r="J953" t="s">
        <v>1002</v>
      </c>
    </row>
    <row r="954" spans="10:10" x14ac:dyDescent="0.25">
      <c r="J954" t="s">
        <v>1002</v>
      </c>
    </row>
    <row r="955" spans="10:10" x14ac:dyDescent="0.25">
      <c r="J955" t="s">
        <v>1002</v>
      </c>
    </row>
    <row r="956" spans="10:10" x14ac:dyDescent="0.25">
      <c r="J956" t="s">
        <v>1002</v>
      </c>
    </row>
    <row r="957" spans="10:10" x14ac:dyDescent="0.25">
      <c r="J957" t="s">
        <v>1002</v>
      </c>
    </row>
    <row r="958" spans="10:10" x14ac:dyDescent="0.25">
      <c r="J958" t="s">
        <v>1002</v>
      </c>
    </row>
    <row r="959" spans="10:10" x14ac:dyDescent="0.25">
      <c r="J959" t="s">
        <v>1002</v>
      </c>
    </row>
    <row r="960" spans="10:10" x14ac:dyDescent="0.25">
      <c r="J960" t="s">
        <v>1002</v>
      </c>
    </row>
    <row r="961" spans="10:10" x14ac:dyDescent="0.25">
      <c r="J961" t="s">
        <v>1002</v>
      </c>
    </row>
    <row r="962" spans="10:10" x14ac:dyDescent="0.25">
      <c r="J962" t="s">
        <v>1002</v>
      </c>
    </row>
    <row r="963" spans="10:10" x14ac:dyDescent="0.25">
      <c r="J963" t="s">
        <v>1002</v>
      </c>
    </row>
    <row r="964" spans="10:10" x14ac:dyDescent="0.25">
      <c r="J964" t="s">
        <v>1002</v>
      </c>
    </row>
    <row r="965" spans="10:10" x14ac:dyDescent="0.25">
      <c r="J965" t="s">
        <v>1002</v>
      </c>
    </row>
    <row r="966" spans="10:10" x14ac:dyDescent="0.25">
      <c r="J966" t="s">
        <v>1002</v>
      </c>
    </row>
    <row r="967" spans="10:10" x14ac:dyDescent="0.25">
      <c r="J967" t="s">
        <v>1002</v>
      </c>
    </row>
    <row r="968" spans="10:10" x14ac:dyDescent="0.25">
      <c r="J968" t="s">
        <v>1002</v>
      </c>
    </row>
    <row r="969" spans="10:10" x14ac:dyDescent="0.25">
      <c r="J969" t="s">
        <v>1002</v>
      </c>
    </row>
    <row r="970" spans="10:10" x14ac:dyDescent="0.25">
      <c r="J970" t="s">
        <v>1002</v>
      </c>
    </row>
    <row r="971" spans="10:10" x14ac:dyDescent="0.25">
      <c r="J971" t="s">
        <v>1002</v>
      </c>
    </row>
    <row r="972" spans="10:10" x14ac:dyDescent="0.25">
      <c r="J972" t="s">
        <v>1002</v>
      </c>
    </row>
    <row r="973" spans="10:10" x14ac:dyDescent="0.25">
      <c r="J973" t="s">
        <v>1002</v>
      </c>
    </row>
    <row r="974" spans="10:10" x14ac:dyDescent="0.25">
      <c r="J974" t="s">
        <v>1002</v>
      </c>
    </row>
    <row r="975" spans="10:10" x14ac:dyDescent="0.25">
      <c r="J975" t="s">
        <v>1002</v>
      </c>
    </row>
    <row r="976" spans="10:10" x14ac:dyDescent="0.25">
      <c r="J976" t="s">
        <v>1002</v>
      </c>
    </row>
    <row r="977" spans="10:10" x14ac:dyDescent="0.25">
      <c r="J977" t="s">
        <v>1002</v>
      </c>
    </row>
    <row r="978" spans="10:10" x14ac:dyDescent="0.25">
      <c r="J978" t="s">
        <v>1002</v>
      </c>
    </row>
    <row r="979" spans="10:10" x14ac:dyDescent="0.25">
      <c r="J979" t="s">
        <v>1002</v>
      </c>
    </row>
    <row r="980" spans="10:10" x14ac:dyDescent="0.25">
      <c r="J980" t="s">
        <v>1002</v>
      </c>
    </row>
    <row r="981" spans="10:10" x14ac:dyDescent="0.25">
      <c r="J981" t="s">
        <v>1002</v>
      </c>
    </row>
    <row r="982" spans="10:10" x14ac:dyDescent="0.25">
      <c r="J982" t="s">
        <v>1002</v>
      </c>
    </row>
    <row r="983" spans="10:10" x14ac:dyDescent="0.25">
      <c r="J983" t="s">
        <v>1002</v>
      </c>
    </row>
    <row r="984" spans="10:10" x14ac:dyDescent="0.25">
      <c r="J984" t="s">
        <v>1002</v>
      </c>
    </row>
    <row r="985" spans="10:10" x14ac:dyDescent="0.25">
      <c r="J985" t="s">
        <v>1002</v>
      </c>
    </row>
    <row r="986" spans="10:10" x14ac:dyDescent="0.25">
      <c r="J986" t="s">
        <v>1002</v>
      </c>
    </row>
    <row r="987" spans="10:10" x14ac:dyDescent="0.25">
      <c r="J987" t="s">
        <v>1002</v>
      </c>
    </row>
    <row r="988" spans="10:10" x14ac:dyDescent="0.25">
      <c r="J988" t="s">
        <v>1002</v>
      </c>
    </row>
    <row r="989" spans="10:10" x14ac:dyDescent="0.25">
      <c r="J989" t="s">
        <v>1002</v>
      </c>
    </row>
    <row r="990" spans="10:10" x14ac:dyDescent="0.25">
      <c r="J990" t="s">
        <v>1002</v>
      </c>
    </row>
    <row r="991" spans="10:10" x14ac:dyDescent="0.25">
      <c r="J991" t="s">
        <v>1002</v>
      </c>
    </row>
    <row r="992" spans="10:10" x14ac:dyDescent="0.25">
      <c r="J992" t="s">
        <v>1002</v>
      </c>
    </row>
    <row r="993" spans="10:10" x14ac:dyDescent="0.25">
      <c r="J993" t="s">
        <v>1002</v>
      </c>
    </row>
    <row r="994" spans="10:10" x14ac:dyDescent="0.25">
      <c r="J994" t="s">
        <v>1002</v>
      </c>
    </row>
    <row r="995" spans="10:10" x14ac:dyDescent="0.25">
      <c r="J995" t="s">
        <v>1002</v>
      </c>
    </row>
    <row r="996" spans="10:10" x14ac:dyDescent="0.25">
      <c r="J996" t="s">
        <v>1002</v>
      </c>
    </row>
    <row r="997" spans="10:10" x14ac:dyDescent="0.25">
      <c r="J997" t="s">
        <v>1002</v>
      </c>
    </row>
    <row r="998" spans="10:10" x14ac:dyDescent="0.25">
      <c r="J998" t="s">
        <v>1002</v>
      </c>
    </row>
    <row r="999" spans="10:10" x14ac:dyDescent="0.25">
      <c r="J999" t="s">
        <v>1002</v>
      </c>
    </row>
    <row r="1000" spans="10:10" x14ac:dyDescent="0.25">
      <c r="J1000" t="s">
        <v>1002</v>
      </c>
    </row>
    <row r="1001" spans="10:10" x14ac:dyDescent="0.25">
      <c r="J1001" t="s">
        <v>1002</v>
      </c>
    </row>
    <row r="1002" spans="10:10" x14ac:dyDescent="0.25">
      <c r="J1002" t="s">
        <v>1002</v>
      </c>
    </row>
    <row r="1003" spans="10:10" x14ac:dyDescent="0.25">
      <c r="J1003" t="s">
        <v>1002</v>
      </c>
    </row>
    <row r="1004" spans="10:10" x14ac:dyDescent="0.25">
      <c r="J1004" t="s">
        <v>1002</v>
      </c>
    </row>
    <row r="1005" spans="10:10" x14ac:dyDescent="0.25">
      <c r="J1005" t="s">
        <v>1002</v>
      </c>
    </row>
    <row r="1006" spans="10:10" x14ac:dyDescent="0.25">
      <c r="J1006" t="s">
        <v>1002</v>
      </c>
    </row>
    <row r="1007" spans="10:10" x14ac:dyDescent="0.25">
      <c r="J1007" t="s">
        <v>1002</v>
      </c>
    </row>
    <row r="1008" spans="10:10" x14ac:dyDescent="0.25">
      <c r="J1008" t="s">
        <v>1002</v>
      </c>
    </row>
    <row r="1009" spans="10:10" x14ac:dyDescent="0.25">
      <c r="J1009" t="s">
        <v>1002</v>
      </c>
    </row>
    <row r="1010" spans="10:10" x14ac:dyDescent="0.25">
      <c r="J1010" t="s">
        <v>1002</v>
      </c>
    </row>
    <row r="1011" spans="10:10" x14ac:dyDescent="0.25">
      <c r="J1011" t="s">
        <v>1002</v>
      </c>
    </row>
    <row r="1012" spans="10:10" x14ac:dyDescent="0.25">
      <c r="J1012" t="s">
        <v>1002</v>
      </c>
    </row>
    <row r="1013" spans="10:10" x14ac:dyDescent="0.25">
      <c r="J1013" t="s">
        <v>1002</v>
      </c>
    </row>
    <row r="1014" spans="10:10" x14ac:dyDescent="0.25">
      <c r="J1014" t="s">
        <v>1002</v>
      </c>
    </row>
    <row r="1015" spans="10:10" x14ac:dyDescent="0.25">
      <c r="J1015" t="s">
        <v>1002</v>
      </c>
    </row>
    <row r="1016" spans="10:10" x14ac:dyDescent="0.25">
      <c r="J1016" t="s">
        <v>1002</v>
      </c>
    </row>
    <row r="1017" spans="10:10" x14ac:dyDescent="0.25">
      <c r="J1017" t="s">
        <v>1002</v>
      </c>
    </row>
    <row r="1018" spans="10:10" x14ac:dyDescent="0.25">
      <c r="J1018" t="s">
        <v>1002</v>
      </c>
    </row>
    <row r="1019" spans="10:10" x14ac:dyDescent="0.25">
      <c r="J1019" t="s">
        <v>1002</v>
      </c>
    </row>
    <row r="1020" spans="10:10" x14ac:dyDescent="0.25">
      <c r="J1020" t="s">
        <v>1002</v>
      </c>
    </row>
    <row r="1021" spans="10:10" x14ac:dyDescent="0.25">
      <c r="J1021" t="s">
        <v>1002</v>
      </c>
    </row>
    <row r="1022" spans="10:10" x14ac:dyDescent="0.25">
      <c r="J1022" t="s">
        <v>1002</v>
      </c>
    </row>
    <row r="1023" spans="10:10" x14ac:dyDescent="0.25">
      <c r="J1023" t="s">
        <v>1002</v>
      </c>
    </row>
    <row r="1024" spans="10:10" x14ac:dyDescent="0.25">
      <c r="J1024" t="s">
        <v>1002</v>
      </c>
    </row>
    <row r="1025" spans="10:10" x14ac:dyDescent="0.25">
      <c r="J1025" t="s">
        <v>1002</v>
      </c>
    </row>
    <row r="1026" spans="10:10" x14ac:dyDescent="0.25">
      <c r="J1026" t="s">
        <v>1002</v>
      </c>
    </row>
    <row r="1027" spans="10:10" x14ac:dyDescent="0.25">
      <c r="J1027" t="s">
        <v>1002</v>
      </c>
    </row>
    <row r="1028" spans="10:10" x14ac:dyDescent="0.25">
      <c r="J1028" t="s">
        <v>1002</v>
      </c>
    </row>
    <row r="1029" spans="10:10" x14ac:dyDescent="0.25">
      <c r="J1029" t="s">
        <v>1002</v>
      </c>
    </row>
    <row r="1030" spans="10:10" x14ac:dyDescent="0.25">
      <c r="J1030" t="s">
        <v>1002</v>
      </c>
    </row>
    <row r="1031" spans="10:10" x14ac:dyDescent="0.25">
      <c r="J1031" t="s">
        <v>1002</v>
      </c>
    </row>
    <row r="1032" spans="10:10" x14ac:dyDescent="0.25">
      <c r="J1032" t="s">
        <v>1002</v>
      </c>
    </row>
    <row r="1033" spans="10:10" x14ac:dyDescent="0.25">
      <c r="J1033" t="s">
        <v>1002</v>
      </c>
    </row>
    <row r="1034" spans="10:10" x14ac:dyDescent="0.25">
      <c r="J1034" t="s">
        <v>1002</v>
      </c>
    </row>
    <row r="1035" spans="10:10" x14ac:dyDescent="0.25">
      <c r="J1035" t="s">
        <v>1002</v>
      </c>
    </row>
    <row r="1036" spans="10:10" x14ac:dyDescent="0.25">
      <c r="J1036" t="s">
        <v>1002</v>
      </c>
    </row>
    <row r="1037" spans="10:10" x14ac:dyDescent="0.25">
      <c r="J1037" t="s">
        <v>1002</v>
      </c>
    </row>
    <row r="1038" spans="10:10" x14ac:dyDescent="0.25">
      <c r="J1038" t="s">
        <v>1002</v>
      </c>
    </row>
    <row r="1039" spans="10:10" x14ac:dyDescent="0.25">
      <c r="J1039" t="s">
        <v>1002</v>
      </c>
    </row>
    <row r="1040" spans="10:10" x14ac:dyDescent="0.25">
      <c r="J1040" t="s">
        <v>1002</v>
      </c>
    </row>
    <row r="1041" spans="10:10" x14ac:dyDescent="0.25">
      <c r="J1041" t="s">
        <v>1002</v>
      </c>
    </row>
    <row r="1042" spans="10:10" x14ac:dyDescent="0.25">
      <c r="J1042" t="s">
        <v>1002</v>
      </c>
    </row>
    <row r="1043" spans="10:10" x14ac:dyDescent="0.25">
      <c r="J1043" t="s">
        <v>1002</v>
      </c>
    </row>
    <row r="1044" spans="10:10" x14ac:dyDescent="0.25">
      <c r="J1044" t="s">
        <v>1002</v>
      </c>
    </row>
    <row r="1045" spans="10:10" x14ac:dyDescent="0.25">
      <c r="J1045" t="s">
        <v>1002</v>
      </c>
    </row>
    <row r="1046" spans="10:10" x14ac:dyDescent="0.25">
      <c r="J1046" t="s">
        <v>1002</v>
      </c>
    </row>
    <row r="1047" spans="10:10" x14ac:dyDescent="0.25">
      <c r="J1047" t="s">
        <v>1002</v>
      </c>
    </row>
    <row r="1048" spans="10:10" x14ac:dyDescent="0.25">
      <c r="J1048" t="s">
        <v>1002</v>
      </c>
    </row>
    <row r="1049" spans="10:10" x14ac:dyDescent="0.25">
      <c r="J1049" t="s">
        <v>1002</v>
      </c>
    </row>
    <row r="1050" spans="10:10" x14ac:dyDescent="0.25">
      <c r="J1050" t="s">
        <v>1002</v>
      </c>
    </row>
    <row r="1051" spans="10:10" x14ac:dyDescent="0.25">
      <c r="J1051" t="s">
        <v>1002</v>
      </c>
    </row>
    <row r="1052" spans="10:10" x14ac:dyDescent="0.25">
      <c r="J1052" t="s">
        <v>1002</v>
      </c>
    </row>
    <row r="1053" spans="10:10" x14ac:dyDescent="0.25">
      <c r="J1053" t="s">
        <v>1002</v>
      </c>
    </row>
    <row r="1054" spans="10:10" x14ac:dyDescent="0.25">
      <c r="J1054" t="s">
        <v>1002</v>
      </c>
    </row>
    <row r="1055" spans="10:10" x14ac:dyDescent="0.25">
      <c r="J1055" t="s">
        <v>1002</v>
      </c>
    </row>
    <row r="1056" spans="10:10" x14ac:dyDescent="0.25">
      <c r="J1056" t="s">
        <v>1002</v>
      </c>
    </row>
    <row r="1057" spans="10:10" x14ac:dyDescent="0.25">
      <c r="J1057" t="s">
        <v>1002</v>
      </c>
    </row>
    <row r="1058" spans="10:10" x14ac:dyDescent="0.25">
      <c r="J1058" t="s">
        <v>1002</v>
      </c>
    </row>
    <row r="1059" spans="10:10" x14ac:dyDescent="0.25">
      <c r="J1059" t="s">
        <v>1002</v>
      </c>
    </row>
    <row r="1060" spans="10:10" x14ac:dyDescent="0.25">
      <c r="J1060" t="s">
        <v>1002</v>
      </c>
    </row>
    <row r="1061" spans="10:10" x14ac:dyDescent="0.25">
      <c r="J1061" t="s">
        <v>1002</v>
      </c>
    </row>
    <row r="1062" spans="10:10" x14ac:dyDescent="0.25">
      <c r="J1062" t="s">
        <v>1002</v>
      </c>
    </row>
    <row r="1063" spans="10:10" x14ac:dyDescent="0.25">
      <c r="J1063" t="s">
        <v>1002</v>
      </c>
    </row>
    <row r="1064" spans="10:10" x14ac:dyDescent="0.25">
      <c r="J1064" t="s">
        <v>1002</v>
      </c>
    </row>
    <row r="1065" spans="10:10" x14ac:dyDescent="0.25">
      <c r="J1065" t="s">
        <v>1002</v>
      </c>
    </row>
    <row r="1066" spans="10:10" x14ac:dyDescent="0.25">
      <c r="J1066" t="s">
        <v>1002</v>
      </c>
    </row>
    <row r="1067" spans="10:10" x14ac:dyDescent="0.25">
      <c r="J1067" t="s">
        <v>1002</v>
      </c>
    </row>
    <row r="1068" spans="10:10" x14ac:dyDescent="0.25">
      <c r="J1068" t="s">
        <v>1002</v>
      </c>
    </row>
    <row r="1069" spans="10:10" x14ac:dyDescent="0.25">
      <c r="J1069" t="s">
        <v>1002</v>
      </c>
    </row>
    <row r="1070" spans="10:10" x14ac:dyDescent="0.25">
      <c r="J1070" t="s">
        <v>1002</v>
      </c>
    </row>
    <row r="1071" spans="10:10" x14ac:dyDescent="0.25">
      <c r="J1071" t="s">
        <v>1002</v>
      </c>
    </row>
    <row r="1072" spans="10:10" x14ac:dyDescent="0.25">
      <c r="J1072" t="s">
        <v>1002</v>
      </c>
    </row>
    <row r="1073" spans="10:10" x14ac:dyDescent="0.25">
      <c r="J1073" t="s">
        <v>1002</v>
      </c>
    </row>
    <row r="1074" spans="10:10" x14ac:dyDescent="0.25">
      <c r="J1074" t="s">
        <v>1002</v>
      </c>
    </row>
    <row r="1075" spans="10:10" x14ac:dyDescent="0.25">
      <c r="J1075" t="s">
        <v>1002</v>
      </c>
    </row>
    <row r="1076" spans="10:10" x14ac:dyDescent="0.25">
      <c r="J1076" t="s">
        <v>1002</v>
      </c>
    </row>
    <row r="1077" spans="10:10" x14ac:dyDescent="0.25">
      <c r="J1077" t="s">
        <v>1002</v>
      </c>
    </row>
    <row r="1078" spans="10:10" x14ac:dyDescent="0.25">
      <c r="J1078" t="s">
        <v>1002</v>
      </c>
    </row>
    <row r="1079" spans="10:10" x14ac:dyDescent="0.25">
      <c r="J1079" t="s">
        <v>1002</v>
      </c>
    </row>
    <row r="1080" spans="10:10" x14ac:dyDescent="0.25">
      <c r="J1080" t="s">
        <v>1002</v>
      </c>
    </row>
    <row r="1081" spans="10:10" x14ac:dyDescent="0.25">
      <c r="J1081" t="s">
        <v>1002</v>
      </c>
    </row>
    <row r="1082" spans="10:10" x14ac:dyDescent="0.25">
      <c r="J1082" t="s">
        <v>1002</v>
      </c>
    </row>
    <row r="1083" spans="10:10" x14ac:dyDescent="0.25">
      <c r="J1083" t="s">
        <v>1002</v>
      </c>
    </row>
    <row r="1084" spans="10:10" x14ac:dyDescent="0.25">
      <c r="J1084" t="s">
        <v>1002</v>
      </c>
    </row>
    <row r="1085" spans="10:10" x14ac:dyDescent="0.25">
      <c r="J1085" t="s">
        <v>1002</v>
      </c>
    </row>
    <row r="1086" spans="10:10" x14ac:dyDescent="0.25">
      <c r="J1086" t="s">
        <v>1002</v>
      </c>
    </row>
    <row r="1087" spans="10:10" x14ac:dyDescent="0.25">
      <c r="J1087" t="s">
        <v>1002</v>
      </c>
    </row>
    <row r="1088" spans="10:10" x14ac:dyDescent="0.25">
      <c r="J1088" t="s">
        <v>1002</v>
      </c>
    </row>
    <row r="1089" spans="10:10" x14ac:dyDescent="0.25">
      <c r="J1089" t="s">
        <v>1002</v>
      </c>
    </row>
    <row r="1090" spans="10:10" x14ac:dyDescent="0.25">
      <c r="J1090" t="s">
        <v>1002</v>
      </c>
    </row>
    <row r="1091" spans="10:10" x14ac:dyDescent="0.25">
      <c r="J1091" t="s">
        <v>1002</v>
      </c>
    </row>
    <row r="1092" spans="10:10" x14ac:dyDescent="0.25">
      <c r="J1092" t="s">
        <v>1002</v>
      </c>
    </row>
    <row r="1093" spans="10:10" x14ac:dyDescent="0.25">
      <c r="J1093" t="s">
        <v>1002</v>
      </c>
    </row>
    <row r="1094" spans="10:10" x14ac:dyDescent="0.25">
      <c r="J1094" t="s">
        <v>1002</v>
      </c>
    </row>
    <row r="1095" spans="10:10" x14ac:dyDescent="0.25">
      <c r="J1095" t="s">
        <v>1002</v>
      </c>
    </row>
    <row r="1096" spans="10:10" x14ac:dyDescent="0.25">
      <c r="J1096" t="s">
        <v>1002</v>
      </c>
    </row>
    <row r="1097" spans="10:10" x14ac:dyDescent="0.25">
      <c r="J1097" t="s">
        <v>1002</v>
      </c>
    </row>
    <row r="1098" spans="10:10" x14ac:dyDescent="0.25">
      <c r="J1098" t="s">
        <v>1002</v>
      </c>
    </row>
    <row r="1099" spans="10:10" x14ac:dyDescent="0.25">
      <c r="J1099" t="s">
        <v>1002</v>
      </c>
    </row>
    <row r="1100" spans="10:10" x14ac:dyDescent="0.25">
      <c r="J1100" t="s">
        <v>1002</v>
      </c>
    </row>
    <row r="1101" spans="10:10" x14ac:dyDescent="0.25">
      <c r="J1101" t="s">
        <v>1002</v>
      </c>
    </row>
    <row r="1102" spans="10:10" x14ac:dyDescent="0.25">
      <c r="J1102" t="s">
        <v>1002</v>
      </c>
    </row>
    <row r="1103" spans="10:10" x14ac:dyDescent="0.25">
      <c r="J1103" t="s">
        <v>1002</v>
      </c>
    </row>
    <row r="1104" spans="10:10" x14ac:dyDescent="0.25">
      <c r="J1104" t="s">
        <v>1002</v>
      </c>
    </row>
    <row r="1105" spans="10:10" x14ac:dyDescent="0.25">
      <c r="J1105" t="s">
        <v>1002</v>
      </c>
    </row>
    <row r="1106" spans="10:10" x14ac:dyDescent="0.25">
      <c r="J1106" t="s">
        <v>1002</v>
      </c>
    </row>
    <row r="1107" spans="10:10" x14ac:dyDescent="0.25">
      <c r="J1107" t="s">
        <v>1002</v>
      </c>
    </row>
    <row r="1108" spans="10:10" x14ac:dyDescent="0.25">
      <c r="J1108" t="s">
        <v>1002</v>
      </c>
    </row>
    <row r="1109" spans="10:10" x14ac:dyDescent="0.25">
      <c r="J1109" t="s">
        <v>1002</v>
      </c>
    </row>
    <row r="1110" spans="10:10" x14ac:dyDescent="0.25">
      <c r="J1110" t="s">
        <v>1002</v>
      </c>
    </row>
    <row r="1111" spans="10:10" x14ac:dyDescent="0.25">
      <c r="J1111" t="s">
        <v>1002</v>
      </c>
    </row>
    <row r="1112" spans="10:10" x14ac:dyDescent="0.25">
      <c r="J1112" t="s">
        <v>1002</v>
      </c>
    </row>
    <row r="1113" spans="10:10" x14ac:dyDescent="0.25">
      <c r="J1113" t="s">
        <v>1002</v>
      </c>
    </row>
    <row r="1114" spans="10:10" x14ac:dyDescent="0.25">
      <c r="J1114" t="s">
        <v>1002</v>
      </c>
    </row>
    <row r="1115" spans="10:10" x14ac:dyDescent="0.25">
      <c r="J1115" t="s">
        <v>1002</v>
      </c>
    </row>
    <row r="1116" spans="10:10" x14ac:dyDescent="0.25">
      <c r="J1116" t="s">
        <v>1002</v>
      </c>
    </row>
    <row r="1117" spans="10:10" x14ac:dyDescent="0.25">
      <c r="J1117" t="s">
        <v>1002</v>
      </c>
    </row>
    <row r="1118" spans="10:10" x14ac:dyDescent="0.25">
      <c r="J1118" t="s">
        <v>1002</v>
      </c>
    </row>
    <row r="1119" spans="10:10" x14ac:dyDescent="0.25">
      <c r="J1119" t="s">
        <v>1002</v>
      </c>
    </row>
    <row r="1120" spans="10:10" x14ac:dyDescent="0.25">
      <c r="J1120" t="s">
        <v>1002</v>
      </c>
    </row>
    <row r="1121" spans="10:10" x14ac:dyDescent="0.25">
      <c r="J1121" t="s">
        <v>1002</v>
      </c>
    </row>
    <row r="1122" spans="10:10" x14ac:dyDescent="0.25">
      <c r="J1122" t="s">
        <v>1002</v>
      </c>
    </row>
    <row r="1123" spans="10:10" x14ac:dyDescent="0.25">
      <c r="J1123" t="s">
        <v>1002</v>
      </c>
    </row>
    <row r="1124" spans="10:10" x14ac:dyDescent="0.25">
      <c r="J1124" t="s">
        <v>1002</v>
      </c>
    </row>
    <row r="1125" spans="10:10" x14ac:dyDescent="0.25">
      <c r="J1125" t="s">
        <v>1002</v>
      </c>
    </row>
    <row r="1126" spans="10:10" x14ac:dyDescent="0.25">
      <c r="J1126" t="s">
        <v>1002</v>
      </c>
    </row>
    <row r="1127" spans="10:10" x14ac:dyDescent="0.25">
      <c r="J1127" t="s">
        <v>1002</v>
      </c>
    </row>
    <row r="1128" spans="10:10" x14ac:dyDescent="0.25">
      <c r="J1128" t="s">
        <v>1002</v>
      </c>
    </row>
    <row r="1129" spans="10:10" x14ac:dyDescent="0.25">
      <c r="J1129" t="s">
        <v>1002</v>
      </c>
    </row>
    <row r="1130" spans="10:10" x14ac:dyDescent="0.25">
      <c r="J1130" t="s">
        <v>1002</v>
      </c>
    </row>
    <row r="1131" spans="10:10" x14ac:dyDescent="0.25">
      <c r="J1131" t="s">
        <v>1002</v>
      </c>
    </row>
    <row r="1132" spans="10:10" x14ac:dyDescent="0.25">
      <c r="J1132" t="s">
        <v>1002</v>
      </c>
    </row>
    <row r="1133" spans="10:10" x14ac:dyDescent="0.25">
      <c r="J1133" t="s">
        <v>1002</v>
      </c>
    </row>
    <row r="1134" spans="10:10" x14ac:dyDescent="0.25">
      <c r="J1134" t="s">
        <v>1002</v>
      </c>
    </row>
    <row r="1135" spans="10:10" x14ac:dyDescent="0.25">
      <c r="J1135" t="s">
        <v>1002</v>
      </c>
    </row>
    <row r="1136" spans="10:10" x14ac:dyDescent="0.25">
      <c r="J1136" t="s">
        <v>1002</v>
      </c>
    </row>
    <row r="1137" spans="10:10" x14ac:dyDescent="0.25">
      <c r="J1137" t="s">
        <v>1002</v>
      </c>
    </row>
    <row r="1138" spans="10:10" x14ac:dyDescent="0.25">
      <c r="J1138" t="s">
        <v>1002</v>
      </c>
    </row>
    <row r="1139" spans="10:10" x14ac:dyDescent="0.25">
      <c r="J1139" t="s">
        <v>1002</v>
      </c>
    </row>
    <row r="1140" spans="10:10" x14ac:dyDescent="0.25">
      <c r="J1140" t="s">
        <v>1002</v>
      </c>
    </row>
    <row r="1141" spans="10:10" x14ac:dyDescent="0.25">
      <c r="J1141" t="s">
        <v>1002</v>
      </c>
    </row>
    <row r="1142" spans="10:10" x14ac:dyDescent="0.25">
      <c r="J1142" t="s">
        <v>1002</v>
      </c>
    </row>
    <row r="1143" spans="10:10" x14ac:dyDescent="0.25">
      <c r="J1143" t="s">
        <v>1002</v>
      </c>
    </row>
    <row r="1144" spans="10:10" x14ac:dyDescent="0.25">
      <c r="J1144" t="s">
        <v>1002</v>
      </c>
    </row>
    <row r="1145" spans="10:10" x14ac:dyDescent="0.25">
      <c r="J1145" t="s">
        <v>1002</v>
      </c>
    </row>
    <row r="1146" spans="10:10" x14ac:dyDescent="0.25">
      <c r="J1146" t="s">
        <v>1002</v>
      </c>
    </row>
    <row r="1147" spans="10:10" x14ac:dyDescent="0.25">
      <c r="J1147" t="s">
        <v>1002</v>
      </c>
    </row>
    <row r="1148" spans="10:10" x14ac:dyDescent="0.25">
      <c r="J1148" t="s">
        <v>1002</v>
      </c>
    </row>
    <row r="1149" spans="10:10" x14ac:dyDescent="0.25">
      <c r="J1149" t="s">
        <v>1002</v>
      </c>
    </row>
    <row r="1150" spans="10:10" x14ac:dyDescent="0.25">
      <c r="J1150" t="s">
        <v>1002</v>
      </c>
    </row>
    <row r="1151" spans="10:10" x14ac:dyDescent="0.25">
      <c r="J1151" t="s">
        <v>1002</v>
      </c>
    </row>
    <row r="1152" spans="10:10" x14ac:dyDescent="0.25">
      <c r="J1152" t="s">
        <v>1002</v>
      </c>
    </row>
    <row r="1153" spans="10:10" x14ac:dyDescent="0.25">
      <c r="J1153" t="s">
        <v>1002</v>
      </c>
    </row>
    <row r="1154" spans="10:10" x14ac:dyDescent="0.25">
      <c r="J1154" t="s">
        <v>1002</v>
      </c>
    </row>
    <row r="1155" spans="10:10" x14ac:dyDescent="0.25">
      <c r="J1155" t="s">
        <v>1002</v>
      </c>
    </row>
    <row r="1156" spans="10:10" x14ac:dyDescent="0.25">
      <c r="J1156" t="s">
        <v>1002</v>
      </c>
    </row>
    <row r="1157" spans="10:10" x14ac:dyDescent="0.25">
      <c r="J1157" t="s">
        <v>1002</v>
      </c>
    </row>
    <row r="1158" spans="10:10" x14ac:dyDescent="0.25">
      <c r="J1158" t="s">
        <v>1002</v>
      </c>
    </row>
    <row r="1159" spans="10:10" x14ac:dyDescent="0.25">
      <c r="J1159" t="s">
        <v>1002</v>
      </c>
    </row>
    <row r="1160" spans="10:10" x14ac:dyDescent="0.25">
      <c r="J1160" t="s">
        <v>1002</v>
      </c>
    </row>
    <row r="1161" spans="10:10" x14ac:dyDescent="0.25">
      <c r="J1161" t="s">
        <v>1002</v>
      </c>
    </row>
    <row r="1162" spans="10:10" x14ac:dyDescent="0.25">
      <c r="J1162" t="s">
        <v>1002</v>
      </c>
    </row>
    <row r="1163" spans="10:10" x14ac:dyDescent="0.25">
      <c r="J1163" t="s">
        <v>1002</v>
      </c>
    </row>
    <row r="1164" spans="10:10" x14ac:dyDescent="0.25">
      <c r="J1164" t="s">
        <v>1002</v>
      </c>
    </row>
    <row r="1165" spans="10:10" x14ac:dyDescent="0.25">
      <c r="J1165" t="s">
        <v>1002</v>
      </c>
    </row>
    <row r="1166" spans="10:10" x14ac:dyDescent="0.25">
      <c r="J1166" t="s">
        <v>1002</v>
      </c>
    </row>
    <row r="1167" spans="10:10" x14ac:dyDescent="0.25">
      <c r="J1167" t="s">
        <v>1002</v>
      </c>
    </row>
    <row r="1168" spans="10:10" x14ac:dyDescent="0.25">
      <c r="J1168" t="s">
        <v>1002</v>
      </c>
    </row>
    <row r="1169" spans="10:10" x14ac:dyDescent="0.25">
      <c r="J1169" t="s">
        <v>1002</v>
      </c>
    </row>
    <row r="1170" spans="10:10" x14ac:dyDescent="0.25">
      <c r="J1170" t="s">
        <v>1002</v>
      </c>
    </row>
    <row r="1171" spans="10:10" x14ac:dyDescent="0.25">
      <c r="J1171" t="s">
        <v>1002</v>
      </c>
    </row>
    <row r="1172" spans="10:10" x14ac:dyDescent="0.25">
      <c r="J1172" t="s">
        <v>1002</v>
      </c>
    </row>
    <row r="1173" spans="10:10" x14ac:dyDescent="0.25">
      <c r="J1173" t="s">
        <v>1002</v>
      </c>
    </row>
    <row r="1174" spans="10:10" x14ac:dyDescent="0.25">
      <c r="J1174" t="s">
        <v>1002</v>
      </c>
    </row>
    <row r="1175" spans="10:10" x14ac:dyDescent="0.25">
      <c r="J1175" t="s">
        <v>1002</v>
      </c>
    </row>
    <row r="1176" spans="10:10" x14ac:dyDescent="0.25">
      <c r="J1176" t="s">
        <v>1002</v>
      </c>
    </row>
    <row r="1177" spans="10:10" x14ac:dyDescent="0.25">
      <c r="J1177" t="s">
        <v>1002</v>
      </c>
    </row>
    <row r="1178" spans="10:10" x14ac:dyDescent="0.25">
      <c r="J1178" t="s">
        <v>1002</v>
      </c>
    </row>
    <row r="1179" spans="10:10" x14ac:dyDescent="0.25">
      <c r="J1179" t="s">
        <v>1002</v>
      </c>
    </row>
    <row r="1180" spans="10:10" x14ac:dyDescent="0.25">
      <c r="J1180" t="s">
        <v>1002</v>
      </c>
    </row>
    <row r="1181" spans="10:10" x14ac:dyDescent="0.25">
      <c r="J1181" t="s">
        <v>1002</v>
      </c>
    </row>
    <row r="1182" spans="10:10" x14ac:dyDescent="0.25">
      <c r="J1182" t="s">
        <v>1002</v>
      </c>
    </row>
    <row r="1183" spans="10:10" x14ac:dyDescent="0.25">
      <c r="J1183" t="s">
        <v>1002</v>
      </c>
    </row>
    <row r="1184" spans="10:10" x14ac:dyDescent="0.25">
      <c r="J1184" t="s">
        <v>1002</v>
      </c>
    </row>
    <row r="1185" spans="10:10" x14ac:dyDescent="0.25">
      <c r="J1185" t="s">
        <v>1002</v>
      </c>
    </row>
    <row r="1186" spans="10:10" x14ac:dyDescent="0.25">
      <c r="J1186" t="s">
        <v>1002</v>
      </c>
    </row>
    <row r="1187" spans="10:10" x14ac:dyDescent="0.25">
      <c r="J1187" t="s">
        <v>1002</v>
      </c>
    </row>
    <row r="1188" spans="10:10" x14ac:dyDescent="0.25">
      <c r="J1188" t="s">
        <v>1002</v>
      </c>
    </row>
    <row r="1189" spans="10:10" x14ac:dyDescent="0.25">
      <c r="J1189" t="s">
        <v>1002</v>
      </c>
    </row>
    <row r="1190" spans="10:10" x14ac:dyDescent="0.25">
      <c r="J1190" t="s">
        <v>1002</v>
      </c>
    </row>
    <row r="1191" spans="10:10" x14ac:dyDescent="0.25">
      <c r="J1191" t="s">
        <v>1002</v>
      </c>
    </row>
    <row r="1192" spans="10:10" x14ac:dyDescent="0.25">
      <c r="J1192" t="s">
        <v>1002</v>
      </c>
    </row>
    <row r="1193" spans="10:10" x14ac:dyDescent="0.25">
      <c r="J1193" t="s">
        <v>1002</v>
      </c>
    </row>
    <row r="1194" spans="10:10" x14ac:dyDescent="0.25">
      <c r="J1194" t="s">
        <v>1002</v>
      </c>
    </row>
    <row r="1195" spans="10:10" x14ac:dyDescent="0.25">
      <c r="J1195" t="s">
        <v>1002</v>
      </c>
    </row>
    <row r="1196" spans="10:10" x14ac:dyDescent="0.25">
      <c r="J1196" t="s">
        <v>1002</v>
      </c>
    </row>
    <row r="1197" spans="10:10" x14ac:dyDescent="0.25">
      <c r="J1197" t="s">
        <v>1002</v>
      </c>
    </row>
    <row r="1198" spans="10:10" x14ac:dyDescent="0.25">
      <c r="J1198" t="s">
        <v>1002</v>
      </c>
    </row>
    <row r="1199" spans="10:10" x14ac:dyDescent="0.25">
      <c r="J1199" t="s">
        <v>1002</v>
      </c>
    </row>
    <row r="1200" spans="10:10" x14ac:dyDescent="0.25">
      <c r="J1200" t="s">
        <v>1002</v>
      </c>
    </row>
    <row r="1201" spans="10:10" x14ac:dyDescent="0.25">
      <c r="J1201" t="s">
        <v>1002</v>
      </c>
    </row>
    <row r="1202" spans="10:10" x14ac:dyDescent="0.25">
      <c r="J1202" t="s">
        <v>1002</v>
      </c>
    </row>
    <row r="1203" spans="10:10" x14ac:dyDescent="0.25">
      <c r="J1203" t="s">
        <v>1002</v>
      </c>
    </row>
    <row r="1204" spans="10:10" x14ac:dyDescent="0.25">
      <c r="J1204" t="s">
        <v>1002</v>
      </c>
    </row>
    <row r="1205" spans="10:10" x14ac:dyDescent="0.25">
      <c r="J1205" t="s">
        <v>1002</v>
      </c>
    </row>
    <row r="1206" spans="10:10" x14ac:dyDescent="0.25">
      <c r="J1206" t="s">
        <v>1002</v>
      </c>
    </row>
    <row r="1207" spans="10:10" x14ac:dyDescent="0.25">
      <c r="J1207" t="s">
        <v>1002</v>
      </c>
    </row>
    <row r="1208" spans="10:10" x14ac:dyDescent="0.25">
      <c r="J1208" t="s">
        <v>1002</v>
      </c>
    </row>
    <row r="1209" spans="10:10" x14ac:dyDescent="0.25">
      <c r="J1209" t="s">
        <v>1002</v>
      </c>
    </row>
    <row r="1210" spans="10:10" x14ac:dyDescent="0.25">
      <c r="J1210" t="s">
        <v>1002</v>
      </c>
    </row>
    <row r="1211" spans="10:10" x14ac:dyDescent="0.25">
      <c r="J1211" t="s">
        <v>1002</v>
      </c>
    </row>
    <row r="1212" spans="10:10" x14ac:dyDescent="0.25">
      <c r="J1212" t="s">
        <v>1002</v>
      </c>
    </row>
    <row r="1213" spans="10:10" x14ac:dyDescent="0.25">
      <c r="J1213" t="s">
        <v>1002</v>
      </c>
    </row>
    <row r="1214" spans="10:10" x14ac:dyDescent="0.25">
      <c r="J1214" t="s">
        <v>1002</v>
      </c>
    </row>
    <row r="1215" spans="10:10" x14ac:dyDescent="0.25">
      <c r="J1215" t="s">
        <v>1002</v>
      </c>
    </row>
    <row r="1216" spans="10:10" x14ac:dyDescent="0.25">
      <c r="J1216" t="s">
        <v>1002</v>
      </c>
    </row>
    <row r="1217" spans="10:10" x14ac:dyDescent="0.25">
      <c r="J1217" t="s">
        <v>1002</v>
      </c>
    </row>
    <row r="1218" spans="10:10" x14ac:dyDescent="0.25">
      <c r="J1218" t="s">
        <v>1002</v>
      </c>
    </row>
    <row r="1219" spans="10:10" x14ac:dyDescent="0.25">
      <c r="J1219" t="s">
        <v>1002</v>
      </c>
    </row>
    <row r="1220" spans="10:10" x14ac:dyDescent="0.25">
      <c r="J1220" t="s">
        <v>1002</v>
      </c>
    </row>
    <row r="1221" spans="10:10" x14ac:dyDescent="0.25">
      <c r="J1221" t="s">
        <v>1002</v>
      </c>
    </row>
    <row r="1222" spans="10:10" x14ac:dyDescent="0.25">
      <c r="J1222" t="s">
        <v>1002</v>
      </c>
    </row>
    <row r="1223" spans="10:10" x14ac:dyDescent="0.25">
      <c r="J1223" t="s">
        <v>1002</v>
      </c>
    </row>
    <row r="1224" spans="10:10" x14ac:dyDescent="0.25">
      <c r="J1224" t="s">
        <v>1002</v>
      </c>
    </row>
    <row r="1225" spans="10:10" x14ac:dyDescent="0.25">
      <c r="J1225" t="s">
        <v>1002</v>
      </c>
    </row>
    <row r="1226" spans="10:10" x14ac:dyDescent="0.25">
      <c r="J1226" t="s">
        <v>1002</v>
      </c>
    </row>
    <row r="1227" spans="10:10" x14ac:dyDescent="0.25">
      <c r="J1227" t="s">
        <v>1002</v>
      </c>
    </row>
    <row r="1228" spans="10:10" x14ac:dyDescent="0.25">
      <c r="J1228" t="s">
        <v>1002</v>
      </c>
    </row>
    <row r="1229" spans="10:10" x14ac:dyDescent="0.25">
      <c r="J1229" t="s">
        <v>1002</v>
      </c>
    </row>
    <row r="1230" spans="10:10" x14ac:dyDescent="0.25">
      <c r="J1230" t="s">
        <v>1002</v>
      </c>
    </row>
    <row r="1231" spans="10:10" x14ac:dyDescent="0.25">
      <c r="J1231" t="s">
        <v>1002</v>
      </c>
    </row>
    <row r="1232" spans="10:10" x14ac:dyDescent="0.25">
      <c r="J1232" t="s">
        <v>1002</v>
      </c>
    </row>
    <row r="1233" spans="10:10" x14ac:dyDescent="0.25">
      <c r="J1233" t="s">
        <v>1002</v>
      </c>
    </row>
    <row r="1234" spans="10:10" x14ac:dyDescent="0.25">
      <c r="J1234" t="s">
        <v>1002</v>
      </c>
    </row>
    <row r="1235" spans="10:10" x14ac:dyDescent="0.25">
      <c r="J1235" t="s">
        <v>1002</v>
      </c>
    </row>
    <row r="1236" spans="10:10" x14ac:dyDescent="0.25">
      <c r="J1236" t="s">
        <v>1002</v>
      </c>
    </row>
    <row r="1237" spans="10:10" x14ac:dyDescent="0.25">
      <c r="J1237" t="s">
        <v>1002</v>
      </c>
    </row>
    <row r="1238" spans="10:10" x14ac:dyDescent="0.25">
      <c r="J1238" t="s">
        <v>1002</v>
      </c>
    </row>
    <row r="1239" spans="10:10" x14ac:dyDescent="0.25">
      <c r="J1239" t="s">
        <v>1002</v>
      </c>
    </row>
    <row r="1240" spans="10:10" x14ac:dyDescent="0.25">
      <c r="J1240" t="s">
        <v>1002</v>
      </c>
    </row>
    <row r="1241" spans="10:10" x14ac:dyDescent="0.25">
      <c r="J1241" t="s">
        <v>1002</v>
      </c>
    </row>
    <row r="1242" spans="10:10" x14ac:dyDescent="0.25">
      <c r="J1242" t="s">
        <v>1002</v>
      </c>
    </row>
    <row r="1243" spans="10:10" x14ac:dyDescent="0.25">
      <c r="J1243" t="s">
        <v>1002</v>
      </c>
    </row>
    <row r="1244" spans="10:10" x14ac:dyDescent="0.25">
      <c r="J1244" t="s">
        <v>1002</v>
      </c>
    </row>
    <row r="1245" spans="10:10" x14ac:dyDescent="0.25">
      <c r="J1245" t="s">
        <v>1002</v>
      </c>
    </row>
    <row r="1246" spans="10:10" x14ac:dyDescent="0.25">
      <c r="J1246" t="s">
        <v>1002</v>
      </c>
    </row>
    <row r="1247" spans="10:10" x14ac:dyDescent="0.25">
      <c r="J1247" t="s">
        <v>1002</v>
      </c>
    </row>
    <row r="1248" spans="10:10" x14ac:dyDescent="0.25">
      <c r="J1248" t="s">
        <v>1002</v>
      </c>
    </row>
    <row r="1249" spans="10:10" x14ac:dyDescent="0.25">
      <c r="J1249" t="s">
        <v>1002</v>
      </c>
    </row>
    <row r="1250" spans="10:10" x14ac:dyDescent="0.25">
      <c r="J1250" t="s">
        <v>1002</v>
      </c>
    </row>
    <row r="1251" spans="10:10" x14ac:dyDescent="0.25">
      <c r="J1251" t="s">
        <v>1002</v>
      </c>
    </row>
    <row r="1252" spans="10:10" x14ac:dyDescent="0.25">
      <c r="J1252" t="s">
        <v>1002</v>
      </c>
    </row>
    <row r="1253" spans="10:10" x14ac:dyDescent="0.25">
      <c r="J1253" t="s">
        <v>1002</v>
      </c>
    </row>
    <row r="1254" spans="10:10" x14ac:dyDescent="0.25">
      <c r="J1254" t="s">
        <v>1002</v>
      </c>
    </row>
    <row r="1255" spans="10:10" x14ac:dyDescent="0.25">
      <c r="J1255" t="s">
        <v>1002</v>
      </c>
    </row>
    <row r="1256" spans="10:10" x14ac:dyDescent="0.25">
      <c r="J1256" t="s">
        <v>1002</v>
      </c>
    </row>
    <row r="1257" spans="10:10" x14ac:dyDescent="0.25">
      <c r="J1257" t="s">
        <v>1002</v>
      </c>
    </row>
    <row r="1258" spans="10:10" x14ac:dyDescent="0.25">
      <c r="J1258" t="s">
        <v>1002</v>
      </c>
    </row>
    <row r="1259" spans="10:10" x14ac:dyDescent="0.25">
      <c r="J1259" t="s">
        <v>1002</v>
      </c>
    </row>
    <row r="1260" spans="10:10" x14ac:dyDescent="0.25">
      <c r="J1260" t="s">
        <v>1002</v>
      </c>
    </row>
    <row r="1261" spans="10:10" x14ac:dyDescent="0.25">
      <c r="J1261" t="s">
        <v>1002</v>
      </c>
    </row>
    <row r="1262" spans="10:10" x14ac:dyDescent="0.25">
      <c r="J1262" t="s">
        <v>1002</v>
      </c>
    </row>
    <row r="1263" spans="10:10" x14ac:dyDescent="0.25">
      <c r="J1263" t="s">
        <v>1002</v>
      </c>
    </row>
    <row r="1264" spans="10:10" x14ac:dyDescent="0.25">
      <c r="J1264" t="s">
        <v>1002</v>
      </c>
    </row>
    <row r="1265" spans="10:10" x14ac:dyDescent="0.25">
      <c r="J1265" t="s">
        <v>1002</v>
      </c>
    </row>
    <row r="1266" spans="10:10" x14ac:dyDescent="0.25">
      <c r="J1266" t="s">
        <v>1002</v>
      </c>
    </row>
    <row r="1267" spans="10:10" x14ac:dyDescent="0.25">
      <c r="J1267" t="s">
        <v>1002</v>
      </c>
    </row>
    <row r="1268" spans="10:10" x14ac:dyDescent="0.25">
      <c r="J1268" t="s">
        <v>1002</v>
      </c>
    </row>
    <row r="1269" spans="10:10" x14ac:dyDescent="0.25">
      <c r="J1269" t="s">
        <v>1002</v>
      </c>
    </row>
    <row r="1270" spans="10:10" x14ac:dyDescent="0.25">
      <c r="J1270" t="s">
        <v>1002</v>
      </c>
    </row>
    <row r="1271" spans="10:10" x14ac:dyDescent="0.25">
      <c r="J1271" t="s">
        <v>1002</v>
      </c>
    </row>
    <row r="1272" spans="10:10" x14ac:dyDescent="0.25">
      <c r="J1272" t="s">
        <v>1002</v>
      </c>
    </row>
    <row r="1273" spans="10:10" x14ac:dyDescent="0.25">
      <c r="J1273" t="s">
        <v>1002</v>
      </c>
    </row>
    <row r="1274" spans="10:10" x14ac:dyDescent="0.25">
      <c r="J1274" t="s">
        <v>1002</v>
      </c>
    </row>
    <row r="1275" spans="10:10" x14ac:dyDescent="0.25">
      <c r="J1275" t="s">
        <v>1002</v>
      </c>
    </row>
    <row r="1276" spans="10:10" x14ac:dyDescent="0.25">
      <c r="J1276" t="s">
        <v>1002</v>
      </c>
    </row>
    <row r="1277" spans="10:10" x14ac:dyDescent="0.25">
      <c r="J1277" t="s">
        <v>1002</v>
      </c>
    </row>
    <row r="1278" spans="10:10" x14ac:dyDescent="0.25">
      <c r="J1278" t="s">
        <v>1002</v>
      </c>
    </row>
    <row r="1279" spans="10:10" x14ac:dyDescent="0.25">
      <c r="J1279" t="s">
        <v>1002</v>
      </c>
    </row>
    <row r="1280" spans="10:10" x14ac:dyDescent="0.25">
      <c r="J1280" t="s">
        <v>1002</v>
      </c>
    </row>
    <row r="1281" spans="10:10" x14ac:dyDescent="0.25">
      <c r="J1281" t="s">
        <v>1002</v>
      </c>
    </row>
    <row r="1282" spans="10:10" x14ac:dyDescent="0.25">
      <c r="J1282" t="s">
        <v>1002</v>
      </c>
    </row>
    <row r="1283" spans="10:10" x14ac:dyDescent="0.25">
      <c r="J1283" t="s">
        <v>1002</v>
      </c>
    </row>
    <row r="1284" spans="10:10" x14ac:dyDescent="0.25">
      <c r="J1284" t="s">
        <v>1002</v>
      </c>
    </row>
    <row r="1285" spans="10:10" x14ac:dyDescent="0.25">
      <c r="J1285" t="s">
        <v>1002</v>
      </c>
    </row>
    <row r="1286" spans="10:10" x14ac:dyDescent="0.25">
      <c r="J1286" t="s">
        <v>1002</v>
      </c>
    </row>
    <row r="1287" spans="10:10" x14ac:dyDescent="0.25">
      <c r="J1287" t="s">
        <v>1002</v>
      </c>
    </row>
    <row r="1288" spans="10:10" x14ac:dyDescent="0.25">
      <c r="J1288" t="s">
        <v>1002</v>
      </c>
    </row>
    <row r="1289" spans="10:10" x14ac:dyDescent="0.25">
      <c r="J1289" t="s">
        <v>1002</v>
      </c>
    </row>
    <row r="1290" spans="10:10" x14ac:dyDescent="0.25">
      <c r="J1290" t="s">
        <v>1002</v>
      </c>
    </row>
    <row r="1291" spans="10:10" x14ac:dyDescent="0.25">
      <c r="J1291" t="s">
        <v>1002</v>
      </c>
    </row>
    <row r="1292" spans="10:10" x14ac:dyDescent="0.25">
      <c r="J1292" t="s">
        <v>1002</v>
      </c>
    </row>
    <row r="1293" spans="10:10" x14ac:dyDescent="0.25">
      <c r="J1293" t="s">
        <v>1002</v>
      </c>
    </row>
    <row r="1294" spans="10:10" x14ac:dyDescent="0.25">
      <c r="J1294" t="s">
        <v>1002</v>
      </c>
    </row>
    <row r="1295" spans="10:10" x14ac:dyDescent="0.25">
      <c r="J1295" t="s">
        <v>1002</v>
      </c>
    </row>
    <row r="1296" spans="10:10" x14ac:dyDescent="0.25">
      <c r="J1296" t="s">
        <v>1002</v>
      </c>
    </row>
    <row r="1297" spans="10:10" x14ac:dyDescent="0.25">
      <c r="J1297" t="s">
        <v>1002</v>
      </c>
    </row>
    <row r="1298" spans="10:10" x14ac:dyDescent="0.25">
      <c r="J1298" t="s">
        <v>1002</v>
      </c>
    </row>
    <row r="1299" spans="10:10" x14ac:dyDescent="0.25">
      <c r="J1299" t="s">
        <v>1002</v>
      </c>
    </row>
    <row r="1300" spans="10:10" x14ac:dyDescent="0.25">
      <c r="J1300" t="s">
        <v>1002</v>
      </c>
    </row>
    <row r="1301" spans="10:10" x14ac:dyDescent="0.25">
      <c r="J1301" t="s">
        <v>1002</v>
      </c>
    </row>
    <row r="1302" spans="10:10" x14ac:dyDescent="0.25">
      <c r="J1302" t="s">
        <v>1002</v>
      </c>
    </row>
    <row r="1303" spans="10:10" x14ac:dyDescent="0.25">
      <c r="J1303" t="s">
        <v>1002</v>
      </c>
    </row>
    <row r="1304" spans="10:10" x14ac:dyDescent="0.25">
      <c r="J1304" t="s">
        <v>1002</v>
      </c>
    </row>
    <row r="1305" spans="10:10" x14ac:dyDescent="0.25">
      <c r="J1305" t="s">
        <v>1002</v>
      </c>
    </row>
    <row r="1306" spans="10:10" x14ac:dyDescent="0.25">
      <c r="J1306" t="s">
        <v>1002</v>
      </c>
    </row>
    <row r="1307" spans="10:10" x14ac:dyDescent="0.25">
      <c r="J1307" t="s">
        <v>1002</v>
      </c>
    </row>
    <row r="1308" spans="10:10" x14ac:dyDescent="0.25">
      <c r="J1308" t="s">
        <v>1002</v>
      </c>
    </row>
    <row r="1309" spans="10:10" x14ac:dyDescent="0.25">
      <c r="J1309" t="s">
        <v>1002</v>
      </c>
    </row>
    <row r="1310" spans="10:10" x14ac:dyDescent="0.25">
      <c r="J1310" t="s">
        <v>1002</v>
      </c>
    </row>
    <row r="1311" spans="10:10" x14ac:dyDescent="0.25">
      <c r="J1311" t="s">
        <v>1002</v>
      </c>
    </row>
    <row r="1312" spans="10:10" x14ac:dyDescent="0.25">
      <c r="J1312" t="s">
        <v>1002</v>
      </c>
    </row>
    <row r="1313" spans="10:10" x14ac:dyDescent="0.25">
      <c r="J1313" t="s">
        <v>1002</v>
      </c>
    </row>
    <row r="1314" spans="10:10" x14ac:dyDescent="0.25">
      <c r="J1314" t="s">
        <v>1002</v>
      </c>
    </row>
    <row r="1315" spans="10:10" x14ac:dyDescent="0.25">
      <c r="J1315" t="s">
        <v>1002</v>
      </c>
    </row>
    <row r="1316" spans="10:10" x14ac:dyDescent="0.25">
      <c r="J1316" t="s">
        <v>1002</v>
      </c>
    </row>
    <row r="1317" spans="10:10" x14ac:dyDescent="0.25">
      <c r="J1317" t="s">
        <v>1002</v>
      </c>
    </row>
    <row r="1318" spans="10:10" x14ac:dyDescent="0.25">
      <c r="J1318" t="s">
        <v>1002</v>
      </c>
    </row>
    <row r="1319" spans="10:10" x14ac:dyDescent="0.25">
      <c r="J1319" t="s">
        <v>1002</v>
      </c>
    </row>
    <row r="1320" spans="10:10" x14ac:dyDescent="0.25">
      <c r="J1320" t="s">
        <v>1002</v>
      </c>
    </row>
    <row r="1321" spans="10:10" x14ac:dyDescent="0.25">
      <c r="J1321" t="s">
        <v>1002</v>
      </c>
    </row>
    <row r="1322" spans="10:10" x14ac:dyDescent="0.25">
      <c r="J1322" t="s">
        <v>1002</v>
      </c>
    </row>
    <row r="1323" spans="10:10" x14ac:dyDescent="0.25">
      <c r="J1323" t="s">
        <v>1002</v>
      </c>
    </row>
    <row r="1324" spans="10:10" x14ac:dyDescent="0.25">
      <c r="J1324" t="s">
        <v>1002</v>
      </c>
    </row>
    <row r="1325" spans="10:10" x14ac:dyDescent="0.25">
      <c r="J1325" t="s">
        <v>1002</v>
      </c>
    </row>
    <row r="1326" spans="10:10" x14ac:dyDescent="0.25">
      <c r="J1326" t="s">
        <v>1002</v>
      </c>
    </row>
    <row r="1327" spans="10:10" x14ac:dyDescent="0.25">
      <c r="J1327" t="s">
        <v>1002</v>
      </c>
    </row>
    <row r="1328" spans="10:10" x14ac:dyDescent="0.25">
      <c r="J1328" t="s">
        <v>1002</v>
      </c>
    </row>
    <row r="1329" spans="10:10" x14ac:dyDescent="0.25">
      <c r="J1329" t="s">
        <v>1002</v>
      </c>
    </row>
    <row r="1330" spans="10:10" x14ac:dyDescent="0.25">
      <c r="J1330" t="s">
        <v>1002</v>
      </c>
    </row>
    <row r="1331" spans="10:10" x14ac:dyDescent="0.25">
      <c r="J1331" t="s">
        <v>1002</v>
      </c>
    </row>
    <row r="1332" spans="10:10" x14ac:dyDescent="0.25">
      <c r="J1332" t="s">
        <v>1002</v>
      </c>
    </row>
    <row r="1333" spans="10:10" x14ac:dyDescent="0.25">
      <c r="J1333" t="s">
        <v>1002</v>
      </c>
    </row>
    <row r="1334" spans="10:10" x14ac:dyDescent="0.25">
      <c r="J1334" t="s">
        <v>1002</v>
      </c>
    </row>
    <row r="1335" spans="10:10" x14ac:dyDescent="0.25">
      <c r="J1335" t="s">
        <v>1002</v>
      </c>
    </row>
    <row r="1336" spans="10:10" x14ac:dyDescent="0.25">
      <c r="J1336" t="s">
        <v>1002</v>
      </c>
    </row>
    <row r="1337" spans="10:10" x14ac:dyDescent="0.25">
      <c r="J1337" t="s">
        <v>1002</v>
      </c>
    </row>
    <row r="1338" spans="10:10" x14ac:dyDescent="0.25">
      <c r="J1338" t="s">
        <v>1002</v>
      </c>
    </row>
    <row r="1339" spans="10:10" x14ac:dyDescent="0.25">
      <c r="J1339" t="s">
        <v>1002</v>
      </c>
    </row>
    <row r="1340" spans="10:10" x14ac:dyDescent="0.25">
      <c r="J1340" t="s">
        <v>1002</v>
      </c>
    </row>
    <row r="1341" spans="10:10" x14ac:dyDescent="0.25">
      <c r="J1341" t="s">
        <v>1002</v>
      </c>
    </row>
    <row r="1342" spans="10:10" x14ac:dyDescent="0.25">
      <c r="J1342" t="s">
        <v>1002</v>
      </c>
    </row>
    <row r="1343" spans="10:10" x14ac:dyDescent="0.25">
      <c r="J1343" t="s">
        <v>1002</v>
      </c>
    </row>
    <row r="1344" spans="10:10" x14ac:dyDescent="0.25">
      <c r="J1344" t="s">
        <v>1002</v>
      </c>
    </row>
    <row r="1345" spans="10:10" x14ac:dyDescent="0.25">
      <c r="J1345" t="s">
        <v>1002</v>
      </c>
    </row>
    <row r="1346" spans="10:10" x14ac:dyDescent="0.25">
      <c r="J1346" t="s">
        <v>1002</v>
      </c>
    </row>
    <row r="1347" spans="10:10" x14ac:dyDescent="0.25">
      <c r="J1347" t="s">
        <v>1002</v>
      </c>
    </row>
    <row r="1348" spans="10:10" x14ac:dyDescent="0.25">
      <c r="J1348" t="s">
        <v>1002</v>
      </c>
    </row>
    <row r="1349" spans="10:10" x14ac:dyDescent="0.25">
      <c r="J1349" t="s">
        <v>1002</v>
      </c>
    </row>
    <row r="1350" spans="10:10" x14ac:dyDescent="0.25">
      <c r="J1350" t="s">
        <v>1002</v>
      </c>
    </row>
    <row r="1351" spans="10:10" x14ac:dyDescent="0.25">
      <c r="J1351" t="s">
        <v>1002</v>
      </c>
    </row>
    <row r="1352" spans="10:10" x14ac:dyDescent="0.25">
      <c r="J1352" t="s">
        <v>1002</v>
      </c>
    </row>
    <row r="1353" spans="10:10" x14ac:dyDescent="0.25">
      <c r="J1353" t="s">
        <v>1002</v>
      </c>
    </row>
    <row r="1354" spans="10:10" x14ac:dyDescent="0.25">
      <c r="J1354" t="s">
        <v>1002</v>
      </c>
    </row>
    <row r="1355" spans="10:10" x14ac:dyDescent="0.25">
      <c r="J1355" t="s">
        <v>1002</v>
      </c>
    </row>
    <row r="1356" spans="10:10" x14ac:dyDescent="0.25">
      <c r="J1356" t="s">
        <v>1002</v>
      </c>
    </row>
    <row r="1357" spans="10:10" x14ac:dyDescent="0.25">
      <c r="J1357" t="s">
        <v>1002</v>
      </c>
    </row>
    <row r="1358" spans="10:10" x14ac:dyDescent="0.25">
      <c r="J1358" t="s">
        <v>1002</v>
      </c>
    </row>
    <row r="1359" spans="10:10" x14ac:dyDescent="0.25">
      <c r="J1359" t="s">
        <v>1002</v>
      </c>
    </row>
    <row r="1360" spans="10:10" x14ac:dyDescent="0.25">
      <c r="J1360" t="s">
        <v>1002</v>
      </c>
    </row>
    <row r="1361" spans="10:10" x14ac:dyDescent="0.25">
      <c r="J1361" t="s">
        <v>1002</v>
      </c>
    </row>
    <row r="1362" spans="10:10" x14ac:dyDescent="0.25">
      <c r="J1362" t="s">
        <v>1002</v>
      </c>
    </row>
    <row r="1363" spans="10:10" x14ac:dyDescent="0.25">
      <c r="J1363" t="s">
        <v>1002</v>
      </c>
    </row>
    <row r="1364" spans="10:10" x14ac:dyDescent="0.25">
      <c r="J1364" t="s">
        <v>1002</v>
      </c>
    </row>
    <row r="1365" spans="10:10" x14ac:dyDescent="0.25">
      <c r="J1365" t="s">
        <v>1002</v>
      </c>
    </row>
    <row r="1366" spans="10:10" x14ac:dyDescent="0.25">
      <c r="J1366" t="s">
        <v>1002</v>
      </c>
    </row>
    <row r="1367" spans="10:10" x14ac:dyDescent="0.25">
      <c r="J1367" t="s">
        <v>1002</v>
      </c>
    </row>
    <row r="1368" spans="10:10" x14ac:dyDescent="0.25">
      <c r="J1368" t="s">
        <v>1002</v>
      </c>
    </row>
    <row r="1369" spans="10:10" x14ac:dyDescent="0.25">
      <c r="J1369" t="s">
        <v>1002</v>
      </c>
    </row>
    <row r="1370" spans="10:10" x14ac:dyDescent="0.25">
      <c r="J1370" t="s">
        <v>1002</v>
      </c>
    </row>
    <row r="1371" spans="10:10" x14ac:dyDescent="0.25">
      <c r="J1371" t="s">
        <v>1002</v>
      </c>
    </row>
    <row r="1372" spans="10:10" x14ac:dyDescent="0.25">
      <c r="J1372" t="s">
        <v>1002</v>
      </c>
    </row>
    <row r="1373" spans="10:10" x14ac:dyDescent="0.25">
      <c r="J1373" t="s">
        <v>1002</v>
      </c>
    </row>
    <row r="1374" spans="10:10" x14ac:dyDescent="0.25">
      <c r="J1374" t="s">
        <v>1002</v>
      </c>
    </row>
    <row r="1375" spans="10:10" x14ac:dyDescent="0.25">
      <c r="J1375" t="s">
        <v>1002</v>
      </c>
    </row>
    <row r="1376" spans="10:10" x14ac:dyDescent="0.25">
      <c r="J1376" t="s">
        <v>1002</v>
      </c>
    </row>
    <row r="1377" spans="10:10" x14ac:dyDescent="0.25">
      <c r="J1377" t="s">
        <v>1002</v>
      </c>
    </row>
    <row r="1378" spans="10:10" x14ac:dyDescent="0.25">
      <c r="J1378" t="s">
        <v>1002</v>
      </c>
    </row>
    <row r="1379" spans="10:10" x14ac:dyDescent="0.25">
      <c r="J1379" t="s">
        <v>1002</v>
      </c>
    </row>
    <row r="1380" spans="10:10" x14ac:dyDescent="0.25">
      <c r="J1380" t="s">
        <v>1002</v>
      </c>
    </row>
    <row r="1381" spans="10:10" x14ac:dyDescent="0.25">
      <c r="J1381" t="s">
        <v>1002</v>
      </c>
    </row>
    <row r="1382" spans="10:10" x14ac:dyDescent="0.25">
      <c r="J1382" t="s">
        <v>1002</v>
      </c>
    </row>
    <row r="1383" spans="10:10" x14ac:dyDescent="0.25">
      <c r="J1383" t="s">
        <v>1002</v>
      </c>
    </row>
    <row r="1384" spans="10:10" x14ac:dyDescent="0.25">
      <c r="J1384" t="s">
        <v>1002</v>
      </c>
    </row>
    <row r="1385" spans="10:10" x14ac:dyDescent="0.25">
      <c r="J1385" t="s">
        <v>1002</v>
      </c>
    </row>
    <row r="1386" spans="10:10" x14ac:dyDescent="0.25">
      <c r="J1386" t="s">
        <v>1002</v>
      </c>
    </row>
    <row r="1387" spans="10:10" x14ac:dyDescent="0.25">
      <c r="J1387" t="s">
        <v>1002</v>
      </c>
    </row>
    <row r="1388" spans="10:10" x14ac:dyDescent="0.25">
      <c r="J1388" t="s">
        <v>1002</v>
      </c>
    </row>
    <row r="1389" spans="10:10" x14ac:dyDescent="0.25">
      <c r="J1389" t="s">
        <v>1002</v>
      </c>
    </row>
    <row r="1390" spans="10:10" x14ac:dyDescent="0.25">
      <c r="J1390" t="s">
        <v>1002</v>
      </c>
    </row>
    <row r="1391" spans="10:10" x14ac:dyDescent="0.25">
      <c r="J1391" t="s">
        <v>1002</v>
      </c>
    </row>
    <row r="1392" spans="10:10" x14ac:dyDescent="0.25">
      <c r="J1392" t="s">
        <v>1002</v>
      </c>
    </row>
    <row r="1393" spans="10:10" x14ac:dyDescent="0.25">
      <c r="J1393" t="s">
        <v>1002</v>
      </c>
    </row>
    <row r="1394" spans="10:10" x14ac:dyDescent="0.25">
      <c r="J1394" t="s">
        <v>1002</v>
      </c>
    </row>
    <row r="1395" spans="10:10" x14ac:dyDescent="0.25">
      <c r="J1395" t="s">
        <v>1002</v>
      </c>
    </row>
    <row r="1396" spans="10:10" x14ac:dyDescent="0.25">
      <c r="J1396" t="s">
        <v>1002</v>
      </c>
    </row>
    <row r="1397" spans="10:10" x14ac:dyDescent="0.25">
      <c r="J1397" t="s">
        <v>1002</v>
      </c>
    </row>
    <row r="1398" spans="10:10" x14ac:dyDescent="0.25">
      <c r="J1398" t="s">
        <v>1002</v>
      </c>
    </row>
    <row r="1399" spans="10:10" x14ac:dyDescent="0.25">
      <c r="J1399" t="s">
        <v>1002</v>
      </c>
    </row>
    <row r="1400" spans="10:10" x14ac:dyDescent="0.25">
      <c r="J1400" t="s">
        <v>1002</v>
      </c>
    </row>
    <row r="1401" spans="10:10" x14ac:dyDescent="0.25">
      <c r="J1401" t="s">
        <v>1002</v>
      </c>
    </row>
    <row r="1402" spans="10:10" x14ac:dyDescent="0.25">
      <c r="J1402" t="s">
        <v>1002</v>
      </c>
    </row>
    <row r="1403" spans="10:10" x14ac:dyDescent="0.25">
      <c r="J1403" t="s">
        <v>1002</v>
      </c>
    </row>
    <row r="1404" spans="10:10" x14ac:dyDescent="0.25">
      <c r="J1404" t="s">
        <v>1002</v>
      </c>
    </row>
    <row r="1405" spans="10:10" x14ac:dyDescent="0.25">
      <c r="J1405" t="s">
        <v>1002</v>
      </c>
    </row>
    <row r="1406" spans="10:10" x14ac:dyDescent="0.25">
      <c r="J1406" t="s">
        <v>1002</v>
      </c>
    </row>
    <row r="1407" spans="10:10" x14ac:dyDescent="0.25">
      <c r="J1407" t="s">
        <v>1002</v>
      </c>
    </row>
    <row r="1408" spans="10:10" x14ac:dyDescent="0.25">
      <c r="J1408" t="s">
        <v>1002</v>
      </c>
    </row>
    <row r="1409" spans="10:10" x14ac:dyDescent="0.25">
      <c r="J1409" t="s">
        <v>1002</v>
      </c>
    </row>
    <row r="1410" spans="10:10" x14ac:dyDescent="0.25">
      <c r="J1410" t="s">
        <v>1002</v>
      </c>
    </row>
    <row r="1411" spans="10:10" x14ac:dyDescent="0.25">
      <c r="J1411" t="s">
        <v>1002</v>
      </c>
    </row>
    <row r="1412" spans="10:10" x14ac:dyDescent="0.25">
      <c r="J1412" t="s">
        <v>1002</v>
      </c>
    </row>
    <row r="1413" spans="10:10" x14ac:dyDescent="0.25">
      <c r="J1413" t="s">
        <v>1002</v>
      </c>
    </row>
    <row r="1414" spans="10:10" x14ac:dyDescent="0.25">
      <c r="J1414" t="s">
        <v>1002</v>
      </c>
    </row>
    <row r="1415" spans="10:10" x14ac:dyDescent="0.25">
      <c r="J1415" t="s">
        <v>1002</v>
      </c>
    </row>
    <row r="1416" spans="10:10" x14ac:dyDescent="0.25">
      <c r="J1416" t="s">
        <v>1002</v>
      </c>
    </row>
    <row r="1417" spans="10:10" x14ac:dyDescent="0.25">
      <c r="J1417" t="s">
        <v>1002</v>
      </c>
    </row>
    <row r="1418" spans="10:10" x14ac:dyDescent="0.25">
      <c r="J1418" t="s">
        <v>1002</v>
      </c>
    </row>
    <row r="1419" spans="10:10" x14ac:dyDescent="0.25">
      <c r="J1419" t="s">
        <v>1002</v>
      </c>
    </row>
    <row r="1420" spans="10:10" x14ac:dyDescent="0.25">
      <c r="J1420" t="s">
        <v>1002</v>
      </c>
    </row>
    <row r="1421" spans="10:10" x14ac:dyDescent="0.25">
      <c r="J1421" t="s">
        <v>1002</v>
      </c>
    </row>
    <row r="1422" spans="10:10" x14ac:dyDescent="0.25">
      <c r="J1422" t="s">
        <v>1002</v>
      </c>
    </row>
    <row r="1423" spans="10:10" x14ac:dyDescent="0.25">
      <c r="J1423" t="s">
        <v>1002</v>
      </c>
    </row>
    <row r="1424" spans="10:10" x14ac:dyDescent="0.25">
      <c r="J1424" t="s">
        <v>1002</v>
      </c>
    </row>
    <row r="1425" spans="10:10" x14ac:dyDescent="0.25">
      <c r="J1425" t="s">
        <v>1002</v>
      </c>
    </row>
    <row r="1426" spans="10:10" x14ac:dyDescent="0.25">
      <c r="J1426" t="s">
        <v>1002</v>
      </c>
    </row>
    <row r="1427" spans="10:10" x14ac:dyDescent="0.25">
      <c r="J1427" t="s">
        <v>1002</v>
      </c>
    </row>
    <row r="1428" spans="10:10" x14ac:dyDescent="0.25">
      <c r="J1428" t="s">
        <v>1002</v>
      </c>
    </row>
    <row r="1429" spans="10:10" x14ac:dyDescent="0.25">
      <c r="J1429" t="s">
        <v>1002</v>
      </c>
    </row>
    <row r="1430" spans="10:10" x14ac:dyDescent="0.25">
      <c r="J1430" t="s">
        <v>1002</v>
      </c>
    </row>
    <row r="1431" spans="10:10" x14ac:dyDescent="0.25">
      <c r="J1431" t="s">
        <v>1002</v>
      </c>
    </row>
    <row r="1432" spans="10:10" x14ac:dyDescent="0.25">
      <c r="J1432" t="s">
        <v>1002</v>
      </c>
    </row>
    <row r="1433" spans="10:10" x14ac:dyDescent="0.25">
      <c r="J1433" t="s">
        <v>1002</v>
      </c>
    </row>
    <row r="1434" spans="10:10" x14ac:dyDescent="0.25">
      <c r="J1434" t="s">
        <v>1002</v>
      </c>
    </row>
    <row r="1435" spans="10:10" x14ac:dyDescent="0.25">
      <c r="J1435" t="s">
        <v>1002</v>
      </c>
    </row>
    <row r="1436" spans="10:10" x14ac:dyDescent="0.25">
      <c r="J1436" t="s">
        <v>1002</v>
      </c>
    </row>
    <row r="1437" spans="10:10" x14ac:dyDescent="0.25">
      <c r="J1437" t="s">
        <v>1002</v>
      </c>
    </row>
    <row r="1438" spans="10:10" x14ac:dyDescent="0.25">
      <c r="J1438" t="s">
        <v>1002</v>
      </c>
    </row>
    <row r="1439" spans="10:10" x14ac:dyDescent="0.25">
      <c r="J1439" t="s">
        <v>1002</v>
      </c>
    </row>
    <row r="1440" spans="10:10" x14ac:dyDescent="0.25">
      <c r="J1440" t="s">
        <v>1002</v>
      </c>
    </row>
    <row r="1441" spans="10:10" x14ac:dyDescent="0.25">
      <c r="J1441" t="s">
        <v>1002</v>
      </c>
    </row>
    <row r="1442" spans="10:10" x14ac:dyDescent="0.25">
      <c r="J1442" t="s">
        <v>1002</v>
      </c>
    </row>
    <row r="1443" spans="10:10" x14ac:dyDescent="0.25">
      <c r="J1443" t="s">
        <v>1002</v>
      </c>
    </row>
    <row r="1444" spans="10:10" x14ac:dyDescent="0.25">
      <c r="J1444" t="s">
        <v>1002</v>
      </c>
    </row>
    <row r="1445" spans="10:10" x14ac:dyDescent="0.25">
      <c r="J1445" t="s">
        <v>1002</v>
      </c>
    </row>
    <row r="1446" spans="10:10" x14ac:dyDescent="0.25">
      <c r="J1446" t="s">
        <v>1002</v>
      </c>
    </row>
    <row r="1447" spans="10:10" x14ac:dyDescent="0.25">
      <c r="J1447" t="s">
        <v>1002</v>
      </c>
    </row>
    <row r="1448" spans="10:10" x14ac:dyDescent="0.25">
      <c r="J1448" t="s">
        <v>1002</v>
      </c>
    </row>
    <row r="1449" spans="10:10" x14ac:dyDescent="0.25">
      <c r="J1449" t="s">
        <v>1002</v>
      </c>
    </row>
    <row r="1450" spans="10:10" x14ac:dyDescent="0.25">
      <c r="J1450" t="s">
        <v>1002</v>
      </c>
    </row>
    <row r="1451" spans="10:10" x14ac:dyDescent="0.25">
      <c r="J1451" t="s">
        <v>1002</v>
      </c>
    </row>
    <row r="1452" spans="10:10" x14ac:dyDescent="0.25">
      <c r="J1452" t="s">
        <v>1002</v>
      </c>
    </row>
    <row r="1453" spans="10:10" x14ac:dyDescent="0.25">
      <c r="J1453" t="s">
        <v>1002</v>
      </c>
    </row>
    <row r="1454" spans="10:10" x14ac:dyDescent="0.25">
      <c r="J1454" t="s">
        <v>1002</v>
      </c>
    </row>
    <row r="1455" spans="10:10" x14ac:dyDescent="0.25">
      <c r="J1455" t="s">
        <v>1002</v>
      </c>
    </row>
    <row r="1456" spans="10:10" x14ac:dyDescent="0.25">
      <c r="J1456" t="s">
        <v>1002</v>
      </c>
    </row>
    <row r="1457" spans="10:10" x14ac:dyDescent="0.25">
      <c r="J1457" t="s">
        <v>1002</v>
      </c>
    </row>
    <row r="1458" spans="10:10" x14ac:dyDescent="0.25">
      <c r="J1458" t="s">
        <v>1002</v>
      </c>
    </row>
    <row r="1459" spans="10:10" x14ac:dyDescent="0.25">
      <c r="J1459" t="s">
        <v>1002</v>
      </c>
    </row>
    <row r="1460" spans="10:10" x14ac:dyDescent="0.25">
      <c r="J1460" t="s">
        <v>1002</v>
      </c>
    </row>
    <row r="1461" spans="10:10" x14ac:dyDescent="0.25">
      <c r="J1461" t="s">
        <v>1002</v>
      </c>
    </row>
    <row r="1462" spans="10:10" x14ac:dyDescent="0.25">
      <c r="J1462" t="s">
        <v>1002</v>
      </c>
    </row>
    <row r="1463" spans="10:10" x14ac:dyDescent="0.25">
      <c r="J1463" t="s">
        <v>1002</v>
      </c>
    </row>
    <row r="1464" spans="10:10" x14ac:dyDescent="0.25">
      <c r="J1464" t="s">
        <v>1002</v>
      </c>
    </row>
    <row r="1465" spans="10:10" x14ac:dyDescent="0.25">
      <c r="J1465" t="s">
        <v>1002</v>
      </c>
    </row>
    <row r="1466" spans="10:10" x14ac:dyDescent="0.25">
      <c r="J1466" t="s">
        <v>1002</v>
      </c>
    </row>
    <row r="1467" spans="10:10" x14ac:dyDescent="0.25">
      <c r="J1467" t="s">
        <v>1002</v>
      </c>
    </row>
    <row r="1468" spans="10:10" x14ac:dyDescent="0.25">
      <c r="J1468" t="s">
        <v>1002</v>
      </c>
    </row>
    <row r="1469" spans="10:10" x14ac:dyDescent="0.25">
      <c r="J1469" t="s">
        <v>1002</v>
      </c>
    </row>
    <row r="1470" spans="10:10" x14ac:dyDescent="0.25">
      <c r="J1470" t="s">
        <v>1002</v>
      </c>
    </row>
    <row r="1471" spans="10:10" x14ac:dyDescent="0.25">
      <c r="J1471" t="s">
        <v>1002</v>
      </c>
    </row>
    <row r="1472" spans="10:10" x14ac:dyDescent="0.25">
      <c r="J1472" t="s">
        <v>1002</v>
      </c>
    </row>
    <row r="1473" spans="10:10" x14ac:dyDescent="0.25">
      <c r="J1473" t="s">
        <v>1002</v>
      </c>
    </row>
    <row r="1474" spans="10:10" x14ac:dyDescent="0.25">
      <c r="J1474" t="s">
        <v>1002</v>
      </c>
    </row>
    <row r="1475" spans="10:10" x14ac:dyDescent="0.25">
      <c r="J1475" t="s">
        <v>1002</v>
      </c>
    </row>
    <row r="1476" spans="10:10" x14ac:dyDescent="0.25">
      <c r="J1476" t="s">
        <v>1002</v>
      </c>
    </row>
    <row r="1477" spans="10:10" x14ac:dyDescent="0.25">
      <c r="J1477" t="s">
        <v>1002</v>
      </c>
    </row>
    <row r="1478" spans="10:10" x14ac:dyDescent="0.25">
      <c r="J1478" t="s">
        <v>1002</v>
      </c>
    </row>
    <row r="1479" spans="10:10" x14ac:dyDescent="0.25">
      <c r="J1479" t="s">
        <v>1002</v>
      </c>
    </row>
    <row r="1480" spans="10:10" x14ac:dyDescent="0.25">
      <c r="J1480" t="s">
        <v>1002</v>
      </c>
    </row>
    <row r="1481" spans="10:10" x14ac:dyDescent="0.25">
      <c r="J1481" t="s">
        <v>1002</v>
      </c>
    </row>
    <row r="1482" spans="10:10" x14ac:dyDescent="0.25">
      <c r="J1482" t="s">
        <v>1002</v>
      </c>
    </row>
    <row r="1483" spans="10:10" x14ac:dyDescent="0.25">
      <c r="J1483" t="s">
        <v>1002</v>
      </c>
    </row>
    <row r="1484" spans="10:10" x14ac:dyDescent="0.25">
      <c r="J1484" t="s">
        <v>1002</v>
      </c>
    </row>
    <row r="1485" spans="10:10" x14ac:dyDescent="0.25">
      <c r="J1485" t="s">
        <v>1002</v>
      </c>
    </row>
    <row r="1486" spans="10:10" x14ac:dyDescent="0.25">
      <c r="J1486" t="s">
        <v>1002</v>
      </c>
    </row>
    <row r="1487" spans="10:10" x14ac:dyDescent="0.25">
      <c r="J1487" t="s">
        <v>1002</v>
      </c>
    </row>
    <row r="1488" spans="10:10" x14ac:dyDescent="0.25">
      <c r="J1488" t="s">
        <v>1002</v>
      </c>
    </row>
    <row r="1489" spans="10:10" x14ac:dyDescent="0.25">
      <c r="J1489" t="s">
        <v>1002</v>
      </c>
    </row>
    <row r="1490" spans="10:10" x14ac:dyDescent="0.25">
      <c r="J1490" t="s">
        <v>1002</v>
      </c>
    </row>
    <row r="1491" spans="10:10" x14ac:dyDescent="0.25">
      <c r="J1491" t="s">
        <v>1002</v>
      </c>
    </row>
    <row r="1492" spans="10:10" x14ac:dyDescent="0.25">
      <c r="J1492" t="s">
        <v>1002</v>
      </c>
    </row>
    <row r="1493" spans="10:10" x14ac:dyDescent="0.25">
      <c r="J1493" t="s">
        <v>1002</v>
      </c>
    </row>
    <row r="1494" spans="10:10" x14ac:dyDescent="0.25">
      <c r="J1494" t="s">
        <v>1002</v>
      </c>
    </row>
    <row r="1495" spans="10:10" x14ac:dyDescent="0.25">
      <c r="J1495" t="s">
        <v>1002</v>
      </c>
    </row>
    <row r="1496" spans="10:10" x14ac:dyDescent="0.25">
      <c r="J1496" t="s">
        <v>1002</v>
      </c>
    </row>
    <row r="1497" spans="10:10" x14ac:dyDescent="0.25">
      <c r="J1497" t="s">
        <v>1002</v>
      </c>
    </row>
    <row r="1498" spans="10:10" x14ac:dyDescent="0.25">
      <c r="J1498" t="s">
        <v>1002</v>
      </c>
    </row>
    <row r="1499" spans="10:10" x14ac:dyDescent="0.25">
      <c r="J1499" t="s">
        <v>1002</v>
      </c>
    </row>
    <row r="1500" spans="10:10" x14ac:dyDescent="0.25">
      <c r="J1500" t="s">
        <v>1002</v>
      </c>
    </row>
    <row r="1501" spans="10:10" x14ac:dyDescent="0.25">
      <c r="J1501" t="s">
        <v>1002</v>
      </c>
    </row>
    <row r="1502" spans="10:10" x14ac:dyDescent="0.25">
      <c r="J1502" t="s">
        <v>1002</v>
      </c>
    </row>
    <row r="1503" spans="10:10" x14ac:dyDescent="0.25">
      <c r="J1503" t="s">
        <v>1002</v>
      </c>
    </row>
    <row r="1504" spans="10:10" x14ac:dyDescent="0.25">
      <c r="J1504" t="s">
        <v>1002</v>
      </c>
    </row>
    <row r="1505" spans="10:10" x14ac:dyDescent="0.25">
      <c r="J1505" t="s">
        <v>1002</v>
      </c>
    </row>
    <row r="1506" spans="10:10" x14ac:dyDescent="0.25">
      <c r="J1506" t="s">
        <v>1002</v>
      </c>
    </row>
    <row r="1507" spans="10:10" x14ac:dyDescent="0.25">
      <c r="J1507" t="s">
        <v>1002</v>
      </c>
    </row>
    <row r="1508" spans="10:10" x14ac:dyDescent="0.25">
      <c r="J1508" t="s">
        <v>1002</v>
      </c>
    </row>
    <row r="1509" spans="10:10" x14ac:dyDescent="0.25">
      <c r="J1509" t="s">
        <v>1002</v>
      </c>
    </row>
    <row r="1510" spans="10:10" x14ac:dyDescent="0.25">
      <c r="J1510" t="s">
        <v>1002</v>
      </c>
    </row>
    <row r="1511" spans="10:10" x14ac:dyDescent="0.25">
      <c r="J1511" t="s">
        <v>1002</v>
      </c>
    </row>
    <row r="1512" spans="10:10" x14ac:dyDescent="0.25">
      <c r="J1512" t="s">
        <v>1002</v>
      </c>
    </row>
    <row r="1513" spans="10:10" x14ac:dyDescent="0.25">
      <c r="J1513" t="s">
        <v>1002</v>
      </c>
    </row>
    <row r="1514" spans="10:10" x14ac:dyDescent="0.25">
      <c r="J1514" t="s">
        <v>1002</v>
      </c>
    </row>
    <row r="1515" spans="10:10" x14ac:dyDescent="0.25">
      <c r="J1515" t="s">
        <v>1002</v>
      </c>
    </row>
    <row r="1516" spans="10:10" x14ac:dyDescent="0.25">
      <c r="J1516" t="s">
        <v>1002</v>
      </c>
    </row>
    <row r="1517" spans="10:10" x14ac:dyDescent="0.25">
      <c r="J1517" t="s">
        <v>1002</v>
      </c>
    </row>
    <row r="1518" spans="10:10" x14ac:dyDescent="0.25">
      <c r="J1518" t="s">
        <v>1002</v>
      </c>
    </row>
    <row r="1519" spans="10:10" x14ac:dyDescent="0.25">
      <c r="J1519" t="s">
        <v>1002</v>
      </c>
    </row>
    <row r="1520" spans="10:10" x14ac:dyDescent="0.25">
      <c r="J1520" t="s">
        <v>1002</v>
      </c>
    </row>
    <row r="1521" spans="10:10" x14ac:dyDescent="0.25">
      <c r="J1521" t="s">
        <v>1002</v>
      </c>
    </row>
    <row r="1522" spans="10:10" x14ac:dyDescent="0.25">
      <c r="J1522" t="s">
        <v>1002</v>
      </c>
    </row>
    <row r="1523" spans="10:10" x14ac:dyDescent="0.25">
      <c r="J1523" t="s">
        <v>1002</v>
      </c>
    </row>
    <row r="1524" spans="10:10" x14ac:dyDescent="0.25">
      <c r="J1524" t="s">
        <v>1002</v>
      </c>
    </row>
    <row r="1525" spans="10:10" x14ac:dyDescent="0.25">
      <c r="J1525" t="s">
        <v>1002</v>
      </c>
    </row>
    <row r="1526" spans="10:10" x14ac:dyDescent="0.25">
      <c r="J1526" t="s">
        <v>1002</v>
      </c>
    </row>
    <row r="1527" spans="10:10" x14ac:dyDescent="0.25">
      <c r="J1527" t="s">
        <v>1002</v>
      </c>
    </row>
    <row r="1528" spans="10:10" x14ac:dyDescent="0.25">
      <c r="J1528" t="s">
        <v>1002</v>
      </c>
    </row>
    <row r="1529" spans="10:10" x14ac:dyDescent="0.25">
      <c r="J1529" t="s">
        <v>1002</v>
      </c>
    </row>
    <row r="1530" spans="10:10" x14ac:dyDescent="0.25">
      <c r="J1530" t="s">
        <v>1002</v>
      </c>
    </row>
    <row r="1531" spans="10:10" x14ac:dyDescent="0.25">
      <c r="J1531" t="s">
        <v>1002</v>
      </c>
    </row>
    <row r="1532" spans="10:10" x14ac:dyDescent="0.25">
      <c r="J1532" t="s">
        <v>1002</v>
      </c>
    </row>
    <row r="1533" spans="10:10" x14ac:dyDescent="0.25">
      <c r="J1533" t="s">
        <v>1002</v>
      </c>
    </row>
    <row r="1534" spans="10:10" x14ac:dyDescent="0.25">
      <c r="J1534" t="s">
        <v>1002</v>
      </c>
    </row>
    <row r="1535" spans="10:10" x14ac:dyDescent="0.25">
      <c r="J1535" t="s">
        <v>1002</v>
      </c>
    </row>
    <row r="1536" spans="10:10" x14ac:dyDescent="0.25">
      <c r="J1536" t="s">
        <v>1002</v>
      </c>
    </row>
    <row r="1537" spans="10:10" x14ac:dyDescent="0.25">
      <c r="J1537" t="s">
        <v>1002</v>
      </c>
    </row>
    <row r="1538" spans="10:10" x14ac:dyDescent="0.25">
      <c r="J1538" t="s">
        <v>1002</v>
      </c>
    </row>
    <row r="1539" spans="10:10" x14ac:dyDescent="0.25">
      <c r="J1539" t="s">
        <v>1002</v>
      </c>
    </row>
    <row r="1540" spans="10:10" x14ac:dyDescent="0.25">
      <c r="J1540" t="s">
        <v>1002</v>
      </c>
    </row>
    <row r="1541" spans="10:10" x14ac:dyDescent="0.25">
      <c r="J1541" t="s">
        <v>1002</v>
      </c>
    </row>
    <row r="1542" spans="10:10" x14ac:dyDescent="0.25">
      <c r="J1542" t="s">
        <v>1002</v>
      </c>
    </row>
    <row r="1543" spans="10:10" x14ac:dyDescent="0.25">
      <c r="J1543" t="s">
        <v>1002</v>
      </c>
    </row>
    <row r="1544" spans="10:10" x14ac:dyDescent="0.25">
      <c r="J1544" t="s">
        <v>1002</v>
      </c>
    </row>
    <row r="1545" spans="10:10" x14ac:dyDescent="0.25">
      <c r="J1545" t="s">
        <v>1002</v>
      </c>
    </row>
    <row r="1546" spans="10:10" x14ac:dyDescent="0.25">
      <c r="J1546" t="s">
        <v>1002</v>
      </c>
    </row>
    <row r="1547" spans="10:10" x14ac:dyDescent="0.25">
      <c r="J1547" t="s">
        <v>1002</v>
      </c>
    </row>
    <row r="1548" spans="10:10" x14ac:dyDescent="0.25">
      <c r="J1548" t="s">
        <v>1002</v>
      </c>
    </row>
    <row r="1549" spans="10:10" x14ac:dyDescent="0.25">
      <c r="J1549" t="s">
        <v>1002</v>
      </c>
    </row>
    <row r="1550" spans="10:10" x14ac:dyDescent="0.25">
      <c r="J1550" t="s">
        <v>1002</v>
      </c>
    </row>
    <row r="1551" spans="10:10" x14ac:dyDescent="0.25">
      <c r="J1551" t="s">
        <v>1002</v>
      </c>
    </row>
    <row r="1552" spans="10:10" x14ac:dyDescent="0.25">
      <c r="J1552" t="s">
        <v>1002</v>
      </c>
    </row>
    <row r="1553" spans="10:10" x14ac:dyDescent="0.25">
      <c r="J1553" t="s">
        <v>1002</v>
      </c>
    </row>
    <row r="1554" spans="10:10" x14ac:dyDescent="0.25">
      <c r="J1554" t="s">
        <v>1002</v>
      </c>
    </row>
    <row r="1555" spans="10:10" x14ac:dyDescent="0.25">
      <c r="J1555" t="s">
        <v>1002</v>
      </c>
    </row>
    <row r="1556" spans="10:10" x14ac:dyDescent="0.25">
      <c r="J1556" t="s">
        <v>1002</v>
      </c>
    </row>
    <row r="1557" spans="10:10" x14ac:dyDescent="0.25">
      <c r="J1557" t="s">
        <v>1002</v>
      </c>
    </row>
    <row r="1558" spans="10:10" x14ac:dyDescent="0.25">
      <c r="J1558" t="s">
        <v>1002</v>
      </c>
    </row>
    <row r="1559" spans="10:10" x14ac:dyDescent="0.25">
      <c r="J1559" t="s">
        <v>1002</v>
      </c>
    </row>
    <row r="1560" spans="10:10" x14ac:dyDescent="0.25">
      <c r="J1560" t="s">
        <v>1002</v>
      </c>
    </row>
    <row r="1561" spans="10:10" x14ac:dyDescent="0.25">
      <c r="J1561" t="s">
        <v>1002</v>
      </c>
    </row>
    <row r="1562" spans="10:10" x14ac:dyDescent="0.25">
      <c r="J1562" t="s">
        <v>1002</v>
      </c>
    </row>
    <row r="1563" spans="10:10" x14ac:dyDescent="0.25">
      <c r="J1563" t="s">
        <v>1002</v>
      </c>
    </row>
    <row r="1564" spans="10:10" x14ac:dyDescent="0.25">
      <c r="J1564" t="s">
        <v>1002</v>
      </c>
    </row>
    <row r="1565" spans="10:10" x14ac:dyDescent="0.25">
      <c r="J1565" t="s">
        <v>1002</v>
      </c>
    </row>
    <row r="1566" spans="10:10" x14ac:dyDescent="0.25">
      <c r="J1566" t="s">
        <v>1002</v>
      </c>
    </row>
    <row r="1567" spans="10:10" x14ac:dyDescent="0.25">
      <c r="J1567" t="s">
        <v>1002</v>
      </c>
    </row>
    <row r="1568" spans="10:10" x14ac:dyDescent="0.25">
      <c r="J1568" t="s">
        <v>1002</v>
      </c>
    </row>
    <row r="1569" spans="10:10" x14ac:dyDescent="0.25">
      <c r="J1569" t="s">
        <v>1002</v>
      </c>
    </row>
    <row r="1570" spans="10:10" x14ac:dyDescent="0.25">
      <c r="J1570" t="s">
        <v>1002</v>
      </c>
    </row>
    <row r="1571" spans="10:10" x14ac:dyDescent="0.25">
      <c r="J1571" t="s">
        <v>1002</v>
      </c>
    </row>
    <row r="1572" spans="10:10" x14ac:dyDescent="0.25">
      <c r="J1572" t="s">
        <v>1002</v>
      </c>
    </row>
    <row r="1573" spans="10:10" x14ac:dyDescent="0.25">
      <c r="J1573" t="s">
        <v>1002</v>
      </c>
    </row>
    <row r="1574" spans="10:10" x14ac:dyDescent="0.25">
      <c r="J1574" t="s">
        <v>1002</v>
      </c>
    </row>
    <row r="1575" spans="10:10" x14ac:dyDescent="0.25">
      <c r="J1575" t="s">
        <v>1002</v>
      </c>
    </row>
    <row r="1576" spans="10:10" x14ac:dyDescent="0.25">
      <c r="J1576" t="s">
        <v>1002</v>
      </c>
    </row>
    <row r="1577" spans="10:10" x14ac:dyDescent="0.25">
      <c r="J1577" t="s">
        <v>1002</v>
      </c>
    </row>
    <row r="1578" spans="10:10" x14ac:dyDescent="0.25">
      <c r="J1578" t="s">
        <v>1002</v>
      </c>
    </row>
    <row r="1579" spans="10:10" x14ac:dyDescent="0.25">
      <c r="J1579" t="s">
        <v>1002</v>
      </c>
    </row>
    <row r="1580" spans="10:10" x14ac:dyDescent="0.25">
      <c r="J1580" t="s">
        <v>1002</v>
      </c>
    </row>
    <row r="1581" spans="10:10" x14ac:dyDescent="0.25">
      <c r="J1581" t="s">
        <v>1002</v>
      </c>
    </row>
    <row r="1582" spans="10:10" x14ac:dyDescent="0.25">
      <c r="J1582" t="s">
        <v>1002</v>
      </c>
    </row>
    <row r="1583" spans="10:10" x14ac:dyDescent="0.25">
      <c r="J1583" t="s">
        <v>1002</v>
      </c>
    </row>
    <row r="1584" spans="10:10" x14ac:dyDescent="0.25">
      <c r="J1584" t="s">
        <v>1002</v>
      </c>
    </row>
    <row r="1585" spans="10:10" x14ac:dyDescent="0.25">
      <c r="J1585" t="s">
        <v>1002</v>
      </c>
    </row>
    <row r="1586" spans="10:10" x14ac:dyDescent="0.25">
      <c r="J1586" t="s">
        <v>1002</v>
      </c>
    </row>
    <row r="1587" spans="10:10" x14ac:dyDescent="0.25">
      <c r="J1587" t="s">
        <v>1002</v>
      </c>
    </row>
    <row r="1588" spans="10:10" x14ac:dyDescent="0.25">
      <c r="J1588" t="s">
        <v>1002</v>
      </c>
    </row>
    <row r="1589" spans="10:10" x14ac:dyDescent="0.25">
      <c r="J1589" t="s">
        <v>1002</v>
      </c>
    </row>
    <row r="1590" spans="10:10" x14ac:dyDescent="0.25">
      <c r="J1590" t="s">
        <v>1002</v>
      </c>
    </row>
    <row r="1591" spans="10:10" x14ac:dyDescent="0.25">
      <c r="J1591" t="s">
        <v>1002</v>
      </c>
    </row>
    <row r="1592" spans="10:10" x14ac:dyDescent="0.25">
      <c r="J1592" t="s">
        <v>1002</v>
      </c>
    </row>
    <row r="1593" spans="10:10" x14ac:dyDescent="0.25">
      <c r="J1593" t="s">
        <v>1002</v>
      </c>
    </row>
    <row r="1594" spans="10:10" x14ac:dyDescent="0.25">
      <c r="J1594" t="s">
        <v>1002</v>
      </c>
    </row>
    <row r="1595" spans="10:10" x14ac:dyDescent="0.25">
      <c r="J1595" t="s">
        <v>1002</v>
      </c>
    </row>
    <row r="1596" spans="10:10" x14ac:dyDescent="0.25">
      <c r="J1596" t="s">
        <v>1002</v>
      </c>
    </row>
    <row r="1597" spans="10:10" x14ac:dyDescent="0.25">
      <c r="J1597" t="s">
        <v>1002</v>
      </c>
    </row>
    <row r="1598" spans="10:10" x14ac:dyDescent="0.25">
      <c r="J1598" t="s">
        <v>1002</v>
      </c>
    </row>
    <row r="1599" spans="10:10" x14ac:dyDescent="0.25">
      <c r="J1599" t="s">
        <v>1002</v>
      </c>
    </row>
    <row r="1600" spans="10:10" x14ac:dyDescent="0.25">
      <c r="J1600" t="s">
        <v>1002</v>
      </c>
    </row>
    <row r="1601" spans="10:10" x14ac:dyDescent="0.25">
      <c r="J1601" t="s">
        <v>1002</v>
      </c>
    </row>
    <row r="1602" spans="10:10" x14ac:dyDescent="0.25">
      <c r="J1602" t="s">
        <v>1002</v>
      </c>
    </row>
    <row r="1603" spans="10:10" x14ac:dyDescent="0.25">
      <c r="J1603" t="s">
        <v>1002</v>
      </c>
    </row>
    <row r="1604" spans="10:10" x14ac:dyDescent="0.25">
      <c r="J1604" t="s">
        <v>1002</v>
      </c>
    </row>
    <row r="1605" spans="10:10" x14ac:dyDescent="0.25">
      <c r="J1605" t="s">
        <v>1002</v>
      </c>
    </row>
    <row r="1606" spans="10:10" x14ac:dyDescent="0.25">
      <c r="J1606" t="s">
        <v>1002</v>
      </c>
    </row>
    <row r="1607" spans="10:10" x14ac:dyDescent="0.25">
      <c r="J1607" t="s">
        <v>1002</v>
      </c>
    </row>
    <row r="1608" spans="10:10" x14ac:dyDescent="0.25">
      <c r="J1608" t="s">
        <v>1002</v>
      </c>
    </row>
    <row r="1609" spans="10:10" x14ac:dyDescent="0.25">
      <c r="J1609" t="s">
        <v>1002</v>
      </c>
    </row>
    <row r="1610" spans="10:10" x14ac:dyDescent="0.25">
      <c r="J1610" t="s">
        <v>1002</v>
      </c>
    </row>
    <row r="1611" spans="10:10" x14ac:dyDescent="0.25">
      <c r="J1611" t="s">
        <v>1002</v>
      </c>
    </row>
    <row r="1612" spans="10:10" x14ac:dyDescent="0.25">
      <c r="J1612" t="s">
        <v>1002</v>
      </c>
    </row>
    <row r="1613" spans="10:10" x14ac:dyDescent="0.25">
      <c r="J1613" t="s">
        <v>1002</v>
      </c>
    </row>
    <row r="1614" spans="10:10" x14ac:dyDescent="0.25">
      <c r="J1614" t="s">
        <v>1002</v>
      </c>
    </row>
    <row r="1615" spans="10:10" x14ac:dyDescent="0.25">
      <c r="J1615" t="s">
        <v>1002</v>
      </c>
    </row>
    <row r="1616" spans="10:10" x14ac:dyDescent="0.25">
      <c r="J1616" t="s">
        <v>1002</v>
      </c>
    </row>
    <row r="1617" spans="10:10" x14ac:dyDescent="0.25">
      <c r="J1617" t="s">
        <v>1002</v>
      </c>
    </row>
    <row r="1618" spans="10:10" x14ac:dyDescent="0.25">
      <c r="J1618" t="s">
        <v>1002</v>
      </c>
    </row>
    <row r="1619" spans="10:10" x14ac:dyDescent="0.25">
      <c r="J1619" t="s">
        <v>1002</v>
      </c>
    </row>
    <row r="1620" spans="10:10" x14ac:dyDescent="0.25">
      <c r="J1620" t="s">
        <v>1002</v>
      </c>
    </row>
    <row r="1621" spans="10:10" x14ac:dyDescent="0.25">
      <c r="J1621" t="s">
        <v>1002</v>
      </c>
    </row>
    <row r="1622" spans="10:10" x14ac:dyDescent="0.25">
      <c r="J1622" t="s">
        <v>1002</v>
      </c>
    </row>
    <row r="1623" spans="10:10" x14ac:dyDescent="0.25">
      <c r="J1623" t="s">
        <v>1002</v>
      </c>
    </row>
    <row r="1624" spans="10:10" x14ac:dyDescent="0.25">
      <c r="J1624" t="s">
        <v>1002</v>
      </c>
    </row>
    <row r="1625" spans="10:10" x14ac:dyDescent="0.25">
      <c r="J1625" t="s">
        <v>1002</v>
      </c>
    </row>
    <row r="1626" spans="10:10" x14ac:dyDescent="0.25">
      <c r="J1626" t="s">
        <v>1002</v>
      </c>
    </row>
    <row r="1627" spans="10:10" x14ac:dyDescent="0.25">
      <c r="J1627" t="s">
        <v>1002</v>
      </c>
    </row>
    <row r="1628" spans="10:10" x14ac:dyDescent="0.25">
      <c r="J1628" t="s">
        <v>1002</v>
      </c>
    </row>
    <row r="1629" spans="10:10" x14ac:dyDescent="0.25">
      <c r="J1629" t="s">
        <v>1002</v>
      </c>
    </row>
    <row r="1630" spans="10:10" x14ac:dyDescent="0.25">
      <c r="J1630" t="s">
        <v>1002</v>
      </c>
    </row>
    <row r="1631" spans="10:10" x14ac:dyDescent="0.25">
      <c r="J1631" t="s">
        <v>1002</v>
      </c>
    </row>
    <row r="1632" spans="10:10" x14ac:dyDescent="0.25">
      <c r="J1632" t="s">
        <v>1002</v>
      </c>
    </row>
    <row r="1633" spans="10:10" x14ac:dyDescent="0.25">
      <c r="J1633" t="s">
        <v>1002</v>
      </c>
    </row>
    <row r="1634" spans="10:10" x14ac:dyDescent="0.25">
      <c r="J1634" t="s">
        <v>1002</v>
      </c>
    </row>
    <row r="1635" spans="10:10" x14ac:dyDescent="0.25">
      <c r="J1635" t="s">
        <v>1002</v>
      </c>
    </row>
    <row r="1636" spans="10:10" x14ac:dyDescent="0.25">
      <c r="J1636" t="s">
        <v>1002</v>
      </c>
    </row>
    <row r="1637" spans="10:10" x14ac:dyDescent="0.25">
      <c r="J1637" t="s">
        <v>1002</v>
      </c>
    </row>
    <row r="1638" spans="10:10" x14ac:dyDescent="0.25">
      <c r="J1638" t="s">
        <v>1002</v>
      </c>
    </row>
    <row r="1639" spans="10:10" x14ac:dyDescent="0.25">
      <c r="J1639" t="s">
        <v>1002</v>
      </c>
    </row>
    <row r="1640" spans="10:10" x14ac:dyDescent="0.25">
      <c r="J1640" t="s">
        <v>1002</v>
      </c>
    </row>
    <row r="1641" spans="10:10" x14ac:dyDescent="0.25">
      <c r="J1641" t="s">
        <v>1002</v>
      </c>
    </row>
    <row r="1642" spans="10:10" x14ac:dyDescent="0.25">
      <c r="J1642" t="s">
        <v>1002</v>
      </c>
    </row>
    <row r="1643" spans="10:10" x14ac:dyDescent="0.25">
      <c r="J1643" t="s">
        <v>1002</v>
      </c>
    </row>
    <row r="1644" spans="10:10" x14ac:dyDescent="0.25">
      <c r="J1644" t="s">
        <v>1002</v>
      </c>
    </row>
    <row r="1645" spans="10:10" x14ac:dyDescent="0.25">
      <c r="J1645" t="s">
        <v>1002</v>
      </c>
    </row>
    <row r="1646" spans="10:10" x14ac:dyDescent="0.25">
      <c r="J1646" t="s">
        <v>1002</v>
      </c>
    </row>
    <row r="1647" spans="10:10" x14ac:dyDescent="0.25">
      <c r="J1647" t="s">
        <v>1002</v>
      </c>
    </row>
    <row r="1648" spans="10:10" x14ac:dyDescent="0.25">
      <c r="J1648" t="s">
        <v>1002</v>
      </c>
    </row>
    <row r="1649" spans="10:10" x14ac:dyDescent="0.25">
      <c r="J1649" t="s">
        <v>1002</v>
      </c>
    </row>
    <row r="1650" spans="10:10" x14ac:dyDescent="0.25">
      <c r="J1650" t="s">
        <v>1002</v>
      </c>
    </row>
    <row r="1651" spans="10:10" x14ac:dyDescent="0.25">
      <c r="J1651" t="s">
        <v>1002</v>
      </c>
    </row>
    <row r="1652" spans="10:10" x14ac:dyDescent="0.25">
      <c r="J1652" t="s">
        <v>1002</v>
      </c>
    </row>
    <row r="1653" spans="10:10" x14ac:dyDescent="0.25">
      <c r="J1653" t="s">
        <v>1002</v>
      </c>
    </row>
    <row r="1654" spans="10:10" x14ac:dyDescent="0.25">
      <c r="J1654" t="s">
        <v>1002</v>
      </c>
    </row>
    <row r="1655" spans="10:10" x14ac:dyDescent="0.25">
      <c r="J1655" t="s">
        <v>1002</v>
      </c>
    </row>
    <row r="1656" spans="10:10" x14ac:dyDescent="0.25">
      <c r="J1656" t="s">
        <v>1002</v>
      </c>
    </row>
    <row r="1657" spans="10:10" x14ac:dyDescent="0.25">
      <c r="J1657" t="s">
        <v>1002</v>
      </c>
    </row>
    <row r="1658" spans="10:10" x14ac:dyDescent="0.25">
      <c r="J1658" t="s">
        <v>1002</v>
      </c>
    </row>
    <row r="1659" spans="10:10" x14ac:dyDescent="0.25">
      <c r="J1659" t="s">
        <v>1002</v>
      </c>
    </row>
    <row r="1660" spans="10:10" x14ac:dyDescent="0.25">
      <c r="J1660" t="s">
        <v>1002</v>
      </c>
    </row>
    <row r="1661" spans="10:10" x14ac:dyDescent="0.25">
      <c r="J1661" t="s">
        <v>1002</v>
      </c>
    </row>
    <row r="1662" spans="10:10" x14ac:dyDescent="0.25">
      <c r="J1662" t="s">
        <v>1002</v>
      </c>
    </row>
    <row r="1663" spans="10:10" x14ac:dyDescent="0.25">
      <c r="J1663" t="s">
        <v>1002</v>
      </c>
    </row>
    <row r="1664" spans="10:10" x14ac:dyDescent="0.25">
      <c r="J1664" t="s">
        <v>1002</v>
      </c>
    </row>
    <row r="1665" spans="10:10" x14ac:dyDescent="0.25">
      <c r="J1665" t="s">
        <v>1002</v>
      </c>
    </row>
    <row r="1666" spans="10:10" x14ac:dyDescent="0.25">
      <c r="J1666" t="s">
        <v>1002</v>
      </c>
    </row>
    <row r="1667" spans="10:10" x14ac:dyDescent="0.25">
      <c r="J1667" t="s">
        <v>1002</v>
      </c>
    </row>
    <row r="1668" spans="10:10" x14ac:dyDescent="0.25">
      <c r="J1668" t="s">
        <v>1002</v>
      </c>
    </row>
    <row r="1669" spans="10:10" x14ac:dyDescent="0.25">
      <c r="J1669" t="s">
        <v>1002</v>
      </c>
    </row>
    <row r="1670" spans="10:10" x14ac:dyDescent="0.25">
      <c r="J1670" t="s">
        <v>1002</v>
      </c>
    </row>
    <row r="1671" spans="10:10" x14ac:dyDescent="0.25">
      <c r="J1671" t="s">
        <v>1002</v>
      </c>
    </row>
    <row r="1672" spans="10:10" x14ac:dyDescent="0.25">
      <c r="J1672" t="s">
        <v>1002</v>
      </c>
    </row>
    <row r="1673" spans="10:10" x14ac:dyDescent="0.25">
      <c r="J1673" t="s">
        <v>1002</v>
      </c>
    </row>
    <row r="1674" spans="10:10" x14ac:dyDescent="0.25">
      <c r="J1674" t="s">
        <v>1002</v>
      </c>
    </row>
    <row r="1675" spans="10:10" x14ac:dyDescent="0.25">
      <c r="J1675" t="s">
        <v>1002</v>
      </c>
    </row>
    <row r="1676" spans="10:10" x14ac:dyDescent="0.25">
      <c r="J1676" t="s">
        <v>1002</v>
      </c>
    </row>
    <row r="1677" spans="10:10" x14ac:dyDescent="0.25">
      <c r="J1677" t="s">
        <v>1002</v>
      </c>
    </row>
    <row r="1678" spans="10:10" x14ac:dyDescent="0.25">
      <c r="J1678" t="s">
        <v>1002</v>
      </c>
    </row>
    <row r="1679" spans="10:10" x14ac:dyDescent="0.25">
      <c r="J1679" t="s">
        <v>1002</v>
      </c>
    </row>
    <row r="1680" spans="10:10" x14ac:dyDescent="0.25">
      <c r="J1680" t="s">
        <v>1002</v>
      </c>
    </row>
    <row r="1681" spans="10:10" x14ac:dyDescent="0.25">
      <c r="J1681" t="s">
        <v>1002</v>
      </c>
    </row>
    <row r="1682" spans="10:10" x14ac:dyDescent="0.25">
      <c r="J1682" t="s">
        <v>1002</v>
      </c>
    </row>
    <row r="1683" spans="10:10" x14ac:dyDescent="0.25">
      <c r="J1683" t="s">
        <v>1002</v>
      </c>
    </row>
    <row r="1684" spans="10:10" x14ac:dyDescent="0.25">
      <c r="J1684" t="s">
        <v>1002</v>
      </c>
    </row>
    <row r="1685" spans="10:10" x14ac:dyDescent="0.25">
      <c r="J1685" t="s">
        <v>1002</v>
      </c>
    </row>
    <row r="1686" spans="10:10" x14ac:dyDescent="0.25">
      <c r="J1686" t="s">
        <v>1002</v>
      </c>
    </row>
    <row r="1687" spans="10:10" x14ac:dyDescent="0.25">
      <c r="J1687" t="s">
        <v>1002</v>
      </c>
    </row>
    <row r="1688" spans="10:10" x14ac:dyDescent="0.25">
      <c r="J1688" t="s">
        <v>1002</v>
      </c>
    </row>
    <row r="1689" spans="10:10" x14ac:dyDescent="0.25">
      <c r="J1689" t="s">
        <v>1002</v>
      </c>
    </row>
    <row r="1690" spans="10:10" x14ac:dyDescent="0.25">
      <c r="J1690" t="s">
        <v>1002</v>
      </c>
    </row>
    <row r="1691" spans="10:10" x14ac:dyDescent="0.25">
      <c r="J1691" t="s">
        <v>1002</v>
      </c>
    </row>
    <row r="1692" spans="10:10" x14ac:dyDescent="0.25">
      <c r="J1692" t="s">
        <v>1002</v>
      </c>
    </row>
    <row r="1693" spans="10:10" x14ac:dyDescent="0.25">
      <c r="J1693" t="s">
        <v>1002</v>
      </c>
    </row>
    <row r="1694" spans="10:10" x14ac:dyDescent="0.25">
      <c r="J1694" t="s">
        <v>1002</v>
      </c>
    </row>
    <row r="1695" spans="10:10" x14ac:dyDescent="0.25">
      <c r="J1695" t="s">
        <v>1002</v>
      </c>
    </row>
    <row r="1696" spans="10:10" x14ac:dyDescent="0.25">
      <c r="J1696" t="s">
        <v>1002</v>
      </c>
    </row>
    <row r="1697" spans="10:10" x14ac:dyDescent="0.25">
      <c r="J1697" t="s">
        <v>1002</v>
      </c>
    </row>
    <row r="1698" spans="10:10" x14ac:dyDescent="0.25">
      <c r="J1698" t="s">
        <v>1002</v>
      </c>
    </row>
    <row r="1699" spans="10:10" x14ac:dyDescent="0.25">
      <c r="J1699" t="s">
        <v>1002</v>
      </c>
    </row>
    <row r="1700" spans="10:10" x14ac:dyDescent="0.25">
      <c r="J1700" t="s">
        <v>1002</v>
      </c>
    </row>
    <row r="1701" spans="10:10" x14ac:dyDescent="0.25">
      <c r="J1701" t="s">
        <v>1002</v>
      </c>
    </row>
    <row r="1702" spans="10:10" x14ac:dyDescent="0.25">
      <c r="J1702" t="s">
        <v>1002</v>
      </c>
    </row>
    <row r="1703" spans="10:10" x14ac:dyDescent="0.25">
      <c r="J1703" t="s">
        <v>1002</v>
      </c>
    </row>
    <row r="1704" spans="10:10" x14ac:dyDescent="0.25">
      <c r="J1704" t="s">
        <v>1002</v>
      </c>
    </row>
    <row r="1705" spans="10:10" x14ac:dyDescent="0.25">
      <c r="J1705" t="s">
        <v>1002</v>
      </c>
    </row>
    <row r="1706" spans="10:10" x14ac:dyDescent="0.25">
      <c r="J1706" t="s">
        <v>1002</v>
      </c>
    </row>
    <row r="1707" spans="10:10" x14ac:dyDescent="0.25">
      <c r="J1707" t="s">
        <v>1002</v>
      </c>
    </row>
    <row r="1708" spans="10:10" x14ac:dyDescent="0.25">
      <c r="J1708" t="s">
        <v>1002</v>
      </c>
    </row>
    <row r="1709" spans="10:10" x14ac:dyDescent="0.25">
      <c r="J1709" t="s">
        <v>1002</v>
      </c>
    </row>
    <row r="1710" spans="10:10" x14ac:dyDescent="0.25">
      <c r="J1710" t="s">
        <v>1002</v>
      </c>
    </row>
    <row r="1711" spans="10:10" x14ac:dyDescent="0.25">
      <c r="J1711" t="s">
        <v>1002</v>
      </c>
    </row>
    <row r="1712" spans="10:10" x14ac:dyDescent="0.25">
      <c r="J1712" t="s">
        <v>1002</v>
      </c>
    </row>
    <row r="1713" spans="10:10" x14ac:dyDescent="0.25">
      <c r="J1713" t="s">
        <v>1002</v>
      </c>
    </row>
    <row r="1714" spans="10:10" x14ac:dyDescent="0.25">
      <c r="J1714" t="s">
        <v>1002</v>
      </c>
    </row>
    <row r="1715" spans="10:10" x14ac:dyDescent="0.25">
      <c r="J1715" t="s">
        <v>1002</v>
      </c>
    </row>
    <row r="1716" spans="10:10" x14ac:dyDescent="0.25">
      <c r="J1716" t="s">
        <v>1002</v>
      </c>
    </row>
    <row r="1717" spans="10:10" x14ac:dyDescent="0.25">
      <c r="J1717" t="s">
        <v>1002</v>
      </c>
    </row>
    <row r="1718" spans="10:10" x14ac:dyDescent="0.25">
      <c r="J1718" t="s">
        <v>1002</v>
      </c>
    </row>
    <row r="1719" spans="10:10" x14ac:dyDescent="0.25">
      <c r="J1719" t="s">
        <v>1002</v>
      </c>
    </row>
    <row r="1720" spans="10:10" x14ac:dyDescent="0.25">
      <c r="J1720" t="s">
        <v>1002</v>
      </c>
    </row>
    <row r="1721" spans="10:10" x14ac:dyDescent="0.25">
      <c r="J1721" t="s">
        <v>1002</v>
      </c>
    </row>
    <row r="1722" spans="10:10" x14ac:dyDescent="0.25">
      <c r="J1722" t="s">
        <v>1002</v>
      </c>
    </row>
    <row r="1723" spans="10:10" x14ac:dyDescent="0.25">
      <c r="J1723" t="s">
        <v>1002</v>
      </c>
    </row>
    <row r="1724" spans="10:10" x14ac:dyDescent="0.25">
      <c r="J1724" t="s">
        <v>1002</v>
      </c>
    </row>
    <row r="1725" spans="10:10" x14ac:dyDescent="0.25">
      <c r="J1725" t="s">
        <v>1002</v>
      </c>
    </row>
    <row r="1726" spans="10:10" x14ac:dyDescent="0.25">
      <c r="J1726" t="s">
        <v>1002</v>
      </c>
    </row>
    <row r="1727" spans="10:10" x14ac:dyDescent="0.25">
      <c r="J1727" t="s">
        <v>1002</v>
      </c>
    </row>
    <row r="1728" spans="10:10" x14ac:dyDescent="0.25">
      <c r="J1728" t="s">
        <v>1002</v>
      </c>
    </row>
    <row r="1729" spans="10:10" x14ac:dyDescent="0.25">
      <c r="J1729" t="s">
        <v>1002</v>
      </c>
    </row>
    <row r="1730" spans="10:10" x14ac:dyDescent="0.25">
      <c r="J1730" t="s">
        <v>1002</v>
      </c>
    </row>
    <row r="1731" spans="10:10" x14ac:dyDescent="0.25">
      <c r="J1731" t="s">
        <v>1002</v>
      </c>
    </row>
    <row r="1732" spans="10:10" x14ac:dyDescent="0.25">
      <c r="J1732" t="s">
        <v>1002</v>
      </c>
    </row>
    <row r="1733" spans="10:10" x14ac:dyDescent="0.25">
      <c r="J1733" t="s">
        <v>1002</v>
      </c>
    </row>
    <row r="1734" spans="10:10" x14ac:dyDescent="0.25">
      <c r="J1734" t="s">
        <v>1002</v>
      </c>
    </row>
    <row r="1735" spans="10:10" x14ac:dyDescent="0.25">
      <c r="J1735" t="s">
        <v>1002</v>
      </c>
    </row>
    <row r="1736" spans="10:10" x14ac:dyDescent="0.25">
      <c r="J1736" t="s">
        <v>1002</v>
      </c>
    </row>
    <row r="1737" spans="10:10" x14ac:dyDescent="0.25">
      <c r="J1737" t="s">
        <v>1002</v>
      </c>
    </row>
    <row r="1738" spans="10:10" x14ac:dyDescent="0.25">
      <c r="J1738" t="s">
        <v>1002</v>
      </c>
    </row>
    <row r="1739" spans="10:10" x14ac:dyDescent="0.25">
      <c r="J1739" t="s">
        <v>1002</v>
      </c>
    </row>
    <row r="1740" spans="10:10" x14ac:dyDescent="0.25">
      <c r="J1740" t="s">
        <v>1002</v>
      </c>
    </row>
    <row r="1741" spans="10:10" x14ac:dyDescent="0.25">
      <c r="J1741" t="s">
        <v>1002</v>
      </c>
    </row>
    <row r="1742" spans="10:10" x14ac:dyDescent="0.25">
      <c r="J1742" t="s">
        <v>1002</v>
      </c>
    </row>
    <row r="1743" spans="10:10" x14ac:dyDescent="0.25">
      <c r="J1743" t="s">
        <v>1002</v>
      </c>
    </row>
    <row r="1744" spans="10:10" x14ac:dyDescent="0.25">
      <c r="J1744" t="s">
        <v>1002</v>
      </c>
    </row>
    <row r="1745" spans="10:10" x14ac:dyDescent="0.25">
      <c r="J1745" t="s">
        <v>1002</v>
      </c>
    </row>
    <row r="1746" spans="10:10" x14ac:dyDescent="0.25">
      <c r="J1746" t="s">
        <v>1002</v>
      </c>
    </row>
    <row r="1747" spans="10:10" x14ac:dyDescent="0.25">
      <c r="J1747" t="s">
        <v>1002</v>
      </c>
    </row>
    <row r="1748" spans="10:10" x14ac:dyDescent="0.25">
      <c r="J1748" t="s">
        <v>1002</v>
      </c>
    </row>
    <row r="1749" spans="10:10" x14ac:dyDescent="0.25">
      <c r="J1749" t="s">
        <v>1002</v>
      </c>
    </row>
    <row r="1750" spans="10:10" x14ac:dyDescent="0.25">
      <c r="J1750" t="s">
        <v>1002</v>
      </c>
    </row>
    <row r="1751" spans="10:10" x14ac:dyDescent="0.25">
      <c r="J1751" t="s">
        <v>1002</v>
      </c>
    </row>
    <row r="1752" spans="10:10" x14ac:dyDescent="0.25">
      <c r="J1752" t="s">
        <v>1002</v>
      </c>
    </row>
    <row r="1753" spans="10:10" x14ac:dyDescent="0.25">
      <c r="J1753" t="s">
        <v>1002</v>
      </c>
    </row>
    <row r="1754" spans="10:10" x14ac:dyDescent="0.25">
      <c r="J1754" t="s">
        <v>1002</v>
      </c>
    </row>
    <row r="1755" spans="10:10" x14ac:dyDescent="0.25">
      <c r="J1755" t="s">
        <v>1002</v>
      </c>
    </row>
    <row r="1756" spans="10:10" x14ac:dyDescent="0.25">
      <c r="J1756" t="s">
        <v>1002</v>
      </c>
    </row>
    <row r="1757" spans="10:10" x14ac:dyDescent="0.25">
      <c r="J1757" t="s">
        <v>1002</v>
      </c>
    </row>
    <row r="1758" spans="10:10" x14ac:dyDescent="0.25">
      <c r="J1758" t="s">
        <v>1002</v>
      </c>
    </row>
    <row r="1759" spans="10:10" x14ac:dyDescent="0.25">
      <c r="J1759" t="s">
        <v>1002</v>
      </c>
    </row>
    <row r="1760" spans="10:10" x14ac:dyDescent="0.25">
      <c r="J1760" t="s">
        <v>1002</v>
      </c>
    </row>
    <row r="1761" spans="10:10" x14ac:dyDescent="0.25">
      <c r="J1761" t="s">
        <v>1002</v>
      </c>
    </row>
    <row r="1762" spans="10:10" x14ac:dyDescent="0.25">
      <c r="J1762" t="s">
        <v>1002</v>
      </c>
    </row>
    <row r="1763" spans="10:10" x14ac:dyDescent="0.25">
      <c r="J1763" t="s">
        <v>1002</v>
      </c>
    </row>
    <row r="1764" spans="10:10" x14ac:dyDescent="0.25">
      <c r="J1764" t="s">
        <v>1002</v>
      </c>
    </row>
    <row r="1765" spans="10:10" x14ac:dyDescent="0.25">
      <c r="J1765" t="s">
        <v>1002</v>
      </c>
    </row>
    <row r="1766" spans="10:10" x14ac:dyDescent="0.25">
      <c r="J1766" t="s">
        <v>1002</v>
      </c>
    </row>
    <row r="1767" spans="10:10" x14ac:dyDescent="0.25">
      <c r="J1767" t="s">
        <v>1002</v>
      </c>
    </row>
    <row r="1768" spans="10:10" x14ac:dyDescent="0.25">
      <c r="J1768" t="s">
        <v>1002</v>
      </c>
    </row>
    <row r="1769" spans="10:10" x14ac:dyDescent="0.25">
      <c r="J1769" t="s">
        <v>1002</v>
      </c>
    </row>
    <row r="1770" spans="10:10" x14ac:dyDescent="0.25">
      <c r="J1770" t="s">
        <v>1002</v>
      </c>
    </row>
    <row r="1771" spans="10:10" x14ac:dyDescent="0.25">
      <c r="J1771" t="s">
        <v>1002</v>
      </c>
    </row>
    <row r="1772" spans="10:10" x14ac:dyDescent="0.25">
      <c r="J1772" t="s">
        <v>1002</v>
      </c>
    </row>
    <row r="1773" spans="10:10" x14ac:dyDescent="0.25">
      <c r="J1773" t="s">
        <v>1002</v>
      </c>
    </row>
    <row r="1774" spans="10:10" x14ac:dyDescent="0.25">
      <c r="J1774" t="s">
        <v>1002</v>
      </c>
    </row>
    <row r="1775" spans="10:10" x14ac:dyDescent="0.25">
      <c r="J1775" t="s">
        <v>1002</v>
      </c>
    </row>
    <row r="1776" spans="10:10" x14ac:dyDescent="0.25">
      <c r="J1776" t="s">
        <v>1002</v>
      </c>
    </row>
    <row r="1777" spans="10:10" x14ac:dyDescent="0.25">
      <c r="J1777" t="s">
        <v>1002</v>
      </c>
    </row>
    <row r="1778" spans="10:10" x14ac:dyDescent="0.25">
      <c r="J1778" t="s">
        <v>1002</v>
      </c>
    </row>
    <row r="1779" spans="10:10" x14ac:dyDescent="0.25">
      <c r="J1779" t="s">
        <v>1002</v>
      </c>
    </row>
    <row r="1780" spans="10:10" x14ac:dyDescent="0.25">
      <c r="J1780" t="s">
        <v>1002</v>
      </c>
    </row>
    <row r="1781" spans="10:10" x14ac:dyDescent="0.25">
      <c r="J1781" t="s">
        <v>1002</v>
      </c>
    </row>
    <row r="1782" spans="10:10" x14ac:dyDescent="0.25">
      <c r="J1782" t="s">
        <v>1002</v>
      </c>
    </row>
    <row r="1783" spans="10:10" x14ac:dyDescent="0.25">
      <c r="J1783" t="s">
        <v>1002</v>
      </c>
    </row>
    <row r="1784" spans="10:10" x14ac:dyDescent="0.25">
      <c r="J1784" t="s">
        <v>1002</v>
      </c>
    </row>
    <row r="1785" spans="10:10" x14ac:dyDescent="0.25">
      <c r="J1785" t="s">
        <v>1002</v>
      </c>
    </row>
    <row r="1786" spans="10:10" x14ac:dyDescent="0.25">
      <c r="J1786" t="s">
        <v>1002</v>
      </c>
    </row>
    <row r="1787" spans="10:10" x14ac:dyDescent="0.25">
      <c r="J1787" t="s">
        <v>1002</v>
      </c>
    </row>
    <row r="1788" spans="10:10" x14ac:dyDescent="0.25">
      <c r="J1788" t="s">
        <v>1002</v>
      </c>
    </row>
    <row r="1789" spans="10:10" x14ac:dyDescent="0.25">
      <c r="J1789" t="s">
        <v>1002</v>
      </c>
    </row>
    <row r="1790" spans="10:10" x14ac:dyDescent="0.25">
      <c r="J1790" t="s">
        <v>1002</v>
      </c>
    </row>
    <row r="1791" spans="10:10" x14ac:dyDescent="0.25">
      <c r="J1791" t="s">
        <v>1002</v>
      </c>
    </row>
    <row r="1792" spans="10:10" x14ac:dyDescent="0.25">
      <c r="J1792" t="s">
        <v>1002</v>
      </c>
    </row>
    <row r="1793" spans="10:10" x14ac:dyDescent="0.25">
      <c r="J1793" t="s">
        <v>1002</v>
      </c>
    </row>
    <row r="1794" spans="10:10" x14ac:dyDescent="0.25">
      <c r="J1794" t="s">
        <v>1002</v>
      </c>
    </row>
    <row r="1795" spans="10:10" x14ac:dyDescent="0.25">
      <c r="J1795" t="s">
        <v>1002</v>
      </c>
    </row>
    <row r="1796" spans="10:10" x14ac:dyDescent="0.25">
      <c r="J1796" t="s">
        <v>1002</v>
      </c>
    </row>
    <row r="1797" spans="10:10" x14ac:dyDescent="0.25">
      <c r="J1797" t="s">
        <v>1002</v>
      </c>
    </row>
    <row r="1798" spans="10:10" x14ac:dyDescent="0.25">
      <c r="J1798" t="s">
        <v>1002</v>
      </c>
    </row>
    <row r="1799" spans="10:10" x14ac:dyDescent="0.25">
      <c r="J1799" t="s">
        <v>1002</v>
      </c>
    </row>
    <row r="1800" spans="10:10" x14ac:dyDescent="0.25">
      <c r="J1800" t="s">
        <v>1002</v>
      </c>
    </row>
    <row r="1801" spans="10:10" x14ac:dyDescent="0.25">
      <c r="J1801" t="s">
        <v>1002</v>
      </c>
    </row>
    <row r="1802" spans="10:10" x14ac:dyDescent="0.25">
      <c r="J1802" t="s">
        <v>1002</v>
      </c>
    </row>
    <row r="1803" spans="10:10" x14ac:dyDescent="0.25">
      <c r="J1803" t="s">
        <v>1002</v>
      </c>
    </row>
    <row r="1804" spans="10:10" x14ac:dyDescent="0.25">
      <c r="J1804" t="s">
        <v>1002</v>
      </c>
    </row>
    <row r="1805" spans="10:10" x14ac:dyDescent="0.25">
      <c r="J1805" t="s">
        <v>1002</v>
      </c>
    </row>
    <row r="1806" spans="10:10" x14ac:dyDescent="0.25">
      <c r="J1806" t="s">
        <v>1002</v>
      </c>
    </row>
    <row r="1807" spans="10:10" x14ac:dyDescent="0.25">
      <c r="J1807" t="s">
        <v>1002</v>
      </c>
    </row>
    <row r="1808" spans="10:10" x14ac:dyDescent="0.25">
      <c r="J1808" t="s">
        <v>1002</v>
      </c>
    </row>
    <row r="1809" spans="10:10" x14ac:dyDescent="0.25">
      <c r="J1809" t="s">
        <v>1002</v>
      </c>
    </row>
    <row r="1810" spans="10:10" x14ac:dyDescent="0.25">
      <c r="J1810" t="s">
        <v>1002</v>
      </c>
    </row>
    <row r="1811" spans="10:10" x14ac:dyDescent="0.25">
      <c r="J1811" t="s">
        <v>1002</v>
      </c>
    </row>
    <row r="1812" spans="10:10" x14ac:dyDescent="0.25">
      <c r="J1812" t="s">
        <v>1002</v>
      </c>
    </row>
    <row r="1813" spans="10:10" x14ac:dyDescent="0.25">
      <c r="J1813" t="s">
        <v>1002</v>
      </c>
    </row>
    <row r="1814" spans="10:10" x14ac:dyDescent="0.25">
      <c r="J1814" t="s">
        <v>1002</v>
      </c>
    </row>
    <row r="1815" spans="10:10" x14ac:dyDescent="0.25">
      <c r="J1815" t="s">
        <v>1002</v>
      </c>
    </row>
    <row r="1816" spans="10:10" x14ac:dyDescent="0.25">
      <c r="J1816" t="s">
        <v>1002</v>
      </c>
    </row>
    <row r="1817" spans="10:10" x14ac:dyDescent="0.25">
      <c r="J1817" t="s">
        <v>1002</v>
      </c>
    </row>
    <row r="1818" spans="10:10" x14ac:dyDescent="0.25">
      <c r="J1818" t="s">
        <v>1002</v>
      </c>
    </row>
    <row r="1819" spans="10:10" x14ac:dyDescent="0.25">
      <c r="J1819" t="s">
        <v>1002</v>
      </c>
    </row>
    <row r="1820" spans="10:10" x14ac:dyDescent="0.25">
      <c r="J1820" t="s">
        <v>1002</v>
      </c>
    </row>
    <row r="1821" spans="10:10" x14ac:dyDescent="0.25">
      <c r="J1821" t="s">
        <v>1002</v>
      </c>
    </row>
    <row r="1822" spans="10:10" x14ac:dyDescent="0.25">
      <c r="J1822" t="s">
        <v>1002</v>
      </c>
    </row>
    <row r="1823" spans="10:10" x14ac:dyDescent="0.25">
      <c r="J1823" t="s">
        <v>1002</v>
      </c>
    </row>
    <row r="1824" spans="10:10" x14ac:dyDescent="0.25">
      <c r="J1824" t="s">
        <v>1002</v>
      </c>
    </row>
    <row r="1825" spans="10:10" x14ac:dyDescent="0.25">
      <c r="J1825" t="s">
        <v>1002</v>
      </c>
    </row>
    <row r="1826" spans="10:10" x14ac:dyDescent="0.25">
      <c r="J1826" t="s">
        <v>1002</v>
      </c>
    </row>
    <row r="1827" spans="10:10" x14ac:dyDescent="0.25">
      <c r="J1827" t="s">
        <v>1002</v>
      </c>
    </row>
    <row r="1828" spans="10:10" x14ac:dyDescent="0.25">
      <c r="J1828" t="s">
        <v>1002</v>
      </c>
    </row>
    <row r="1829" spans="10:10" x14ac:dyDescent="0.25">
      <c r="J1829" t="s">
        <v>1002</v>
      </c>
    </row>
    <row r="1830" spans="10:10" x14ac:dyDescent="0.25">
      <c r="J1830" t="s">
        <v>1002</v>
      </c>
    </row>
    <row r="1831" spans="10:10" x14ac:dyDescent="0.25">
      <c r="J1831" t="s">
        <v>1002</v>
      </c>
    </row>
    <row r="1832" spans="10:10" x14ac:dyDescent="0.25">
      <c r="J1832" t="s">
        <v>1002</v>
      </c>
    </row>
    <row r="1833" spans="10:10" x14ac:dyDescent="0.25">
      <c r="J1833" t="s">
        <v>1002</v>
      </c>
    </row>
    <row r="1834" spans="10:10" x14ac:dyDescent="0.25">
      <c r="J1834" t="s">
        <v>1002</v>
      </c>
    </row>
    <row r="1835" spans="10:10" x14ac:dyDescent="0.25">
      <c r="J1835" t="s">
        <v>1002</v>
      </c>
    </row>
    <row r="1836" spans="10:10" x14ac:dyDescent="0.25">
      <c r="J1836" t="s">
        <v>1002</v>
      </c>
    </row>
    <row r="1837" spans="10:10" x14ac:dyDescent="0.25">
      <c r="J1837" t="s">
        <v>1002</v>
      </c>
    </row>
    <row r="1838" spans="10:10" x14ac:dyDescent="0.25">
      <c r="J1838" t="s">
        <v>1002</v>
      </c>
    </row>
    <row r="1839" spans="10:10" x14ac:dyDescent="0.25">
      <c r="J1839" t="s">
        <v>1002</v>
      </c>
    </row>
    <row r="1840" spans="10:10" x14ac:dyDescent="0.25">
      <c r="J1840" t="s">
        <v>1002</v>
      </c>
    </row>
    <row r="1841" spans="10:10" x14ac:dyDescent="0.25">
      <c r="J1841" t="s">
        <v>1002</v>
      </c>
    </row>
    <row r="1842" spans="10:10" x14ac:dyDescent="0.25">
      <c r="J1842" t="s">
        <v>1002</v>
      </c>
    </row>
    <row r="1843" spans="10:10" x14ac:dyDescent="0.25">
      <c r="J1843" t="s">
        <v>1002</v>
      </c>
    </row>
    <row r="1844" spans="10:10" x14ac:dyDescent="0.25">
      <c r="J1844" t="s">
        <v>1002</v>
      </c>
    </row>
    <row r="1845" spans="10:10" x14ac:dyDescent="0.25">
      <c r="J1845" t="s">
        <v>1002</v>
      </c>
    </row>
    <row r="1846" spans="10:10" x14ac:dyDescent="0.25">
      <c r="J1846" t="s">
        <v>1002</v>
      </c>
    </row>
    <row r="1847" spans="10:10" x14ac:dyDescent="0.25">
      <c r="J1847" t="s">
        <v>1002</v>
      </c>
    </row>
    <row r="1848" spans="10:10" x14ac:dyDescent="0.25">
      <c r="J1848" t="s">
        <v>1002</v>
      </c>
    </row>
    <row r="1849" spans="10:10" x14ac:dyDescent="0.25">
      <c r="J1849" t="s">
        <v>1002</v>
      </c>
    </row>
    <row r="1850" spans="10:10" x14ac:dyDescent="0.25">
      <c r="J1850" t="s">
        <v>1002</v>
      </c>
    </row>
    <row r="1851" spans="10:10" x14ac:dyDescent="0.25">
      <c r="J1851" t="s">
        <v>1002</v>
      </c>
    </row>
    <row r="1852" spans="10:10" x14ac:dyDescent="0.25">
      <c r="J1852" t="s">
        <v>1002</v>
      </c>
    </row>
    <row r="1853" spans="10:10" x14ac:dyDescent="0.25">
      <c r="J1853" t="s">
        <v>1002</v>
      </c>
    </row>
    <row r="1854" spans="10:10" x14ac:dyDescent="0.25">
      <c r="J1854" t="s">
        <v>1002</v>
      </c>
    </row>
    <row r="1855" spans="10:10" x14ac:dyDescent="0.25">
      <c r="J1855" t="s">
        <v>1002</v>
      </c>
    </row>
    <row r="1856" spans="10:10" x14ac:dyDescent="0.25">
      <c r="J1856" t="s">
        <v>1002</v>
      </c>
    </row>
    <row r="1857" spans="10:10" x14ac:dyDescent="0.25">
      <c r="J1857" t="s">
        <v>1002</v>
      </c>
    </row>
    <row r="1858" spans="10:10" x14ac:dyDescent="0.25">
      <c r="J1858" t="s">
        <v>1002</v>
      </c>
    </row>
    <row r="1859" spans="10:10" x14ac:dyDescent="0.25">
      <c r="J1859" t="s">
        <v>1002</v>
      </c>
    </row>
    <row r="1860" spans="10:10" x14ac:dyDescent="0.25">
      <c r="J1860" t="s">
        <v>1002</v>
      </c>
    </row>
    <row r="1861" spans="10:10" x14ac:dyDescent="0.25">
      <c r="J1861" t="s">
        <v>1002</v>
      </c>
    </row>
    <row r="1862" spans="10:10" x14ac:dyDescent="0.25">
      <c r="J1862" t="s">
        <v>1002</v>
      </c>
    </row>
    <row r="1863" spans="10:10" x14ac:dyDescent="0.25">
      <c r="J1863" t="s">
        <v>1002</v>
      </c>
    </row>
    <row r="1864" spans="10:10" x14ac:dyDescent="0.25">
      <c r="J1864" t="s">
        <v>1002</v>
      </c>
    </row>
    <row r="1865" spans="10:10" x14ac:dyDescent="0.25">
      <c r="J1865" t="s">
        <v>1002</v>
      </c>
    </row>
    <row r="1866" spans="10:10" x14ac:dyDescent="0.25">
      <c r="J1866" t="s">
        <v>1002</v>
      </c>
    </row>
    <row r="1867" spans="10:10" x14ac:dyDescent="0.25">
      <c r="J1867" t="s">
        <v>1002</v>
      </c>
    </row>
    <row r="1868" spans="10:10" x14ac:dyDescent="0.25">
      <c r="J1868" t="s">
        <v>1002</v>
      </c>
    </row>
    <row r="1869" spans="10:10" x14ac:dyDescent="0.25">
      <c r="J1869" t="s">
        <v>1002</v>
      </c>
    </row>
    <row r="1870" spans="10:10" x14ac:dyDescent="0.25">
      <c r="J1870" t="s">
        <v>1002</v>
      </c>
    </row>
    <row r="1871" spans="10:10" x14ac:dyDescent="0.25">
      <c r="J1871" t="s">
        <v>1002</v>
      </c>
    </row>
    <row r="1872" spans="10:10" x14ac:dyDescent="0.25">
      <c r="J1872" t="s">
        <v>1002</v>
      </c>
    </row>
    <row r="1873" spans="10:10" x14ac:dyDescent="0.25">
      <c r="J1873" t="s">
        <v>1002</v>
      </c>
    </row>
    <row r="1874" spans="10:10" x14ac:dyDescent="0.25">
      <c r="J1874" t="s">
        <v>1002</v>
      </c>
    </row>
    <row r="1875" spans="10:10" x14ac:dyDescent="0.25">
      <c r="J1875" t="s">
        <v>1002</v>
      </c>
    </row>
    <row r="1876" spans="10:10" x14ac:dyDescent="0.25">
      <c r="J1876" t="s">
        <v>1002</v>
      </c>
    </row>
    <row r="1877" spans="10:10" x14ac:dyDescent="0.25">
      <c r="J1877" t="s">
        <v>1002</v>
      </c>
    </row>
    <row r="1878" spans="10:10" x14ac:dyDescent="0.25">
      <c r="J1878" t="s">
        <v>1002</v>
      </c>
    </row>
    <row r="1879" spans="10:10" x14ac:dyDescent="0.25">
      <c r="J1879" t="s">
        <v>1002</v>
      </c>
    </row>
    <row r="1880" spans="10:10" x14ac:dyDescent="0.25">
      <c r="J1880" t="s">
        <v>1002</v>
      </c>
    </row>
    <row r="1881" spans="10:10" x14ac:dyDescent="0.25">
      <c r="J1881" t="s">
        <v>1002</v>
      </c>
    </row>
    <row r="1882" spans="10:10" x14ac:dyDescent="0.25">
      <c r="J1882" t="s">
        <v>1002</v>
      </c>
    </row>
    <row r="1883" spans="10:10" x14ac:dyDescent="0.25">
      <c r="J1883" t="s">
        <v>1002</v>
      </c>
    </row>
    <row r="1884" spans="10:10" x14ac:dyDescent="0.25">
      <c r="J1884" t="s">
        <v>1002</v>
      </c>
    </row>
    <row r="1885" spans="10:10" x14ac:dyDescent="0.25">
      <c r="J1885" t="s">
        <v>1002</v>
      </c>
    </row>
    <row r="1886" spans="10:10" x14ac:dyDescent="0.25">
      <c r="J1886" t="s">
        <v>1002</v>
      </c>
    </row>
    <row r="1887" spans="10:10" x14ac:dyDescent="0.25">
      <c r="J1887" t="s">
        <v>1002</v>
      </c>
    </row>
    <row r="1888" spans="10:10" x14ac:dyDescent="0.25">
      <c r="J1888" t="s">
        <v>1002</v>
      </c>
    </row>
    <row r="1889" spans="10:10" x14ac:dyDescent="0.25">
      <c r="J1889" t="s">
        <v>1002</v>
      </c>
    </row>
    <row r="1890" spans="10:10" x14ac:dyDescent="0.25">
      <c r="J1890" t="s">
        <v>1002</v>
      </c>
    </row>
    <row r="1891" spans="10:10" x14ac:dyDescent="0.25">
      <c r="J1891" t="s">
        <v>1002</v>
      </c>
    </row>
    <row r="1892" spans="10:10" x14ac:dyDescent="0.25">
      <c r="J1892" t="s">
        <v>1002</v>
      </c>
    </row>
    <row r="1893" spans="10:10" x14ac:dyDescent="0.25">
      <c r="J1893" t="s">
        <v>1002</v>
      </c>
    </row>
    <row r="1894" spans="10:10" x14ac:dyDescent="0.25">
      <c r="J1894" t="s">
        <v>1002</v>
      </c>
    </row>
    <row r="1895" spans="10:10" x14ac:dyDescent="0.25">
      <c r="J1895" t="s">
        <v>1002</v>
      </c>
    </row>
    <row r="1896" spans="10:10" x14ac:dyDescent="0.25">
      <c r="J1896" t="s">
        <v>1002</v>
      </c>
    </row>
    <row r="1897" spans="10:10" x14ac:dyDescent="0.25">
      <c r="J1897" t="s">
        <v>1002</v>
      </c>
    </row>
    <row r="1898" spans="10:10" x14ac:dyDescent="0.25">
      <c r="J1898" t="s">
        <v>1002</v>
      </c>
    </row>
    <row r="1899" spans="10:10" x14ac:dyDescent="0.25">
      <c r="J1899" t="s">
        <v>1002</v>
      </c>
    </row>
    <row r="1900" spans="10:10" x14ac:dyDescent="0.25">
      <c r="J1900" t="s">
        <v>1002</v>
      </c>
    </row>
    <row r="1901" spans="10:10" x14ac:dyDescent="0.25">
      <c r="J1901" t="s">
        <v>1002</v>
      </c>
    </row>
    <row r="1902" spans="10:10" x14ac:dyDescent="0.25">
      <c r="J1902" t="s">
        <v>1002</v>
      </c>
    </row>
    <row r="1903" spans="10:10" x14ac:dyDescent="0.25">
      <c r="J1903" t="s">
        <v>1002</v>
      </c>
    </row>
    <row r="1904" spans="10:10" x14ac:dyDescent="0.25">
      <c r="J1904" t="s">
        <v>1002</v>
      </c>
    </row>
    <row r="1905" spans="10:10" x14ac:dyDescent="0.25">
      <c r="J1905" t="s">
        <v>1002</v>
      </c>
    </row>
    <row r="1906" spans="10:10" x14ac:dyDescent="0.25">
      <c r="J1906" t="s">
        <v>1002</v>
      </c>
    </row>
    <row r="1907" spans="10:10" x14ac:dyDescent="0.25">
      <c r="J1907" t="s">
        <v>1002</v>
      </c>
    </row>
    <row r="1908" spans="10:10" x14ac:dyDescent="0.25">
      <c r="J1908" t="s">
        <v>1002</v>
      </c>
    </row>
    <row r="1909" spans="10:10" x14ac:dyDescent="0.25">
      <c r="J1909" t="s">
        <v>1002</v>
      </c>
    </row>
    <row r="1910" spans="10:10" x14ac:dyDescent="0.25">
      <c r="J1910" t="s">
        <v>1002</v>
      </c>
    </row>
    <row r="1911" spans="10:10" x14ac:dyDescent="0.25">
      <c r="J1911" t="s">
        <v>1002</v>
      </c>
    </row>
    <row r="1912" spans="10:10" x14ac:dyDescent="0.25">
      <c r="J1912" t="s">
        <v>1002</v>
      </c>
    </row>
    <row r="1913" spans="10:10" x14ac:dyDescent="0.25">
      <c r="J1913" t="s">
        <v>1002</v>
      </c>
    </row>
    <row r="1914" spans="10:10" x14ac:dyDescent="0.25">
      <c r="J1914" t="s">
        <v>1002</v>
      </c>
    </row>
    <row r="1915" spans="10:10" x14ac:dyDescent="0.25">
      <c r="J1915" t="s">
        <v>1002</v>
      </c>
    </row>
    <row r="1916" spans="10:10" x14ac:dyDescent="0.25">
      <c r="J1916" t="s">
        <v>1002</v>
      </c>
    </row>
    <row r="1917" spans="10:10" x14ac:dyDescent="0.25">
      <c r="J1917" t="s">
        <v>1002</v>
      </c>
    </row>
    <row r="1918" spans="10:10" x14ac:dyDescent="0.25">
      <c r="J1918" t="s">
        <v>1002</v>
      </c>
    </row>
    <row r="1919" spans="10:10" x14ac:dyDescent="0.25">
      <c r="J1919" t="s">
        <v>1002</v>
      </c>
    </row>
    <row r="1920" spans="10:10" x14ac:dyDescent="0.25">
      <c r="J1920" t="s">
        <v>1002</v>
      </c>
    </row>
    <row r="1921" spans="10:10" x14ac:dyDescent="0.25">
      <c r="J1921" t="s">
        <v>1002</v>
      </c>
    </row>
    <row r="1922" spans="10:10" x14ac:dyDescent="0.25">
      <c r="J1922" t="s">
        <v>1002</v>
      </c>
    </row>
    <row r="1923" spans="10:10" x14ac:dyDescent="0.25">
      <c r="J1923" t="s">
        <v>1002</v>
      </c>
    </row>
    <row r="1924" spans="10:10" x14ac:dyDescent="0.25">
      <c r="J1924" t="s">
        <v>1002</v>
      </c>
    </row>
    <row r="1925" spans="10:10" x14ac:dyDescent="0.25">
      <c r="J1925" t="s">
        <v>1002</v>
      </c>
    </row>
    <row r="1926" spans="10:10" x14ac:dyDescent="0.25">
      <c r="J1926" t="s">
        <v>1002</v>
      </c>
    </row>
    <row r="1927" spans="10:10" x14ac:dyDescent="0.25">
      <c r="J1927" t="s">
        <v>1002</v>
      </c>
    </row>
    <row r="1928" spans="10:10" x14ac:dyDescent="0.25">
      <c r="J1928" t="s">
        <v>1002</v>
      </c>
    </row>
    <row r="1929" spans="10:10" x14ac:dyDescent="0.25">
      <c r="J1929" t="s">
        <v>1002</v>
      </c>
    </row>
    <row r="1930" spans="10:10" x14ac:dyDescent="0.25">
      <c r="J1930" t="s">
        <v>1002</v>
      </c>
    </row>
    <row r="1931" spans="10:10" x14ac:dyDescent="0.25">
      <c r="J1931" t="s">
        <v>1002</v>
      </c>
    </row>
    <row r="1932" spans="10:10" x14ac:dyDescent="0.25">
      <c r="J1932" t="s">
        <v>1002</v>
      </c>
    </row>
    <row r="1933" spans="10:10" x14ac:dyDescent="0.25">
      <c r="J1933" t="s">
        <v>1002</v>
      </c>
    </row>
    <row r="1934" spans="10:10" x14ac:dyDescent="0.25">
      <c r="J1934" t="s">
        <v>1002</v>
      </c>
    </row>
    <row r="1935" spans="10:10" x14ac:dyDescent="0.25">
      <c r="J1935" t="s">
        <v>1002</v>
      </c>
    </row>
    <row r="1936" spans="10:10" x14ac:dyDescent="0.25">
      <c r="J1936" t="s">
        <v>1002</v>
      </c>
    </row>
    <row r="1937" spans="10:10" x14ac:dyDescent="0.25">
      <c r="J1937" t="s">
        <v>1002</v>
      </c>
    </row>
    <row r="1938" spans="10:10" x14ac:dyDescent="0.25">
      <c r="J1938" t="s">
        <v>1002</v>
      </c>
    </row>
    <row r="1939" spans="10:10" x14ac:dyDescent="0.25">
      <c r="J1939" t="s">
        <v>1002</v>
      </c>
    </row>
    <row r="1940" spans="10:10" x14ac:dyDescent="0.25">
      <c r="J1940" t="s">
        <v>1002</v>
      </c>
    </row>
    <row r="1941" spans="10:10" x14ac:dyDescent="0.25">
      <c r="J1941" t="s">
        <v>1002</v>
      </c>
    </row>
    <row r="1942" spans="10:10" x14ac:dyDescent="0.25">
      <c r="J1942" t="s">
        <v>1002</v>
      </c>
    </row>
    <row r="1943" spans="10:10" x14ac:dyDescent="0.25">
      <c r="J1943" t="s">
        <v>1002</v>
      </c>
    </row>
    <row r="1944" spans="10:10" x14ac:dyDescent="0.25">
      <c r="J1944" t="s">
        <v>1002</v>
      </c>
    </row>
    <row r="1945" spans="10:10" x14ac:dyDescent="0.25">
      <c r="J1945" t="s">
        <v>1002</v>
      </c>
    </row>
    <row r="1946" spans="10:10" x14ac:dyDescent="0.25">
      <c r="J1946" t="s">
        <v>1002</v>
      </c>
    </row>
    <row r="1947" spans="10:10" x14ac:dyDescent="0.25">
      <c r="J1947" t="s">
        <v>1002</v>
      </c>
    </row>
    <row r="1948" spans="10:10" x14ac:dyDescent="0.25">
      <c r="J1948" t="s">
        <v>1002</v>
      </c>
    </row>
    <row r="1949" spans="10:10" x14ac:dyDescent="0.25">
      <c r="J1949" t="s">
        <v>1002</v>
      </c>
    </row>
    <row r="1950" spans="10:10" x14ac:dyDescent="0.25">
      <c r="J1950" t="s">
        <v>1002</v>
      </c>
    </row>
    <row r="1951" spans="10:10" x14ac:dyDescent="0.25">
      <c r="J1951" t="s">
        <v>1002</v>
      </c>
    </row>
    <row r="1952" spans="10:10" x14ac:dyDescent="0.25">
      <c r="J1952" t="s">
        <v>1002</v>
      </c>
    </row>
    <row r="1953" spans="10:10" x14ac:dyDescent="0.25">
      <c r="J1953" t="s">
        <v>1002</v>
      </c>
    </row>
    <row r="1954" spans="10:10" x14ac:dyDescent="0.25">
      <c r="J1954" t="s">
        <v>1002</v>
      </c>
    </row>
    <row r="1955" spans="10:10" x14ac:dyDescent="0.25">
      <c r="J1955" t="s">
        <v>1002</v>
      </c>
    </row>
    <row r="1956" spans="10:10" x14ac:dyDescent="0.25">
      <c r="J1956" t="s">
        <v>1002</v>
      </c>
    </row>
    <row r="1957" spans="10:10" x14ac:dyDescent="0.25">
      <c r="J1957" t="s">
        <v>1002</v>
      </c>
    </row>
    <row r="1958" spans="10:10" x14ac:dyDescent="0.25">
      <c r="J1958" t="s">
        <v>1002</v>
      </c>
    </row>
    <row r="1959" spans="10:10" x14ac:dyDescent="0.25">
      <c r="J1959" t="s">
        <v>1002</v>
      </c>
    </row>
    <row r="1960" spans="10:10" x14ac:dyDescent="0.25">
      <c r="J1960" t="s">
        <v>1002</v>
      </c>
    </row>
    <row r="1961" spans="10:10" x14ac:dyDescent="0.25">
      <c r="J1961" t="s">
        <v>1002</v>
      </c>
    </row>
    <row r="1962" spans="10:10" x14ac:dyDescent="0.25">
      <c r="J1962" t="s">
        <v>1002</v>
      </c>
    </row>
    <row r="1963" spans="10:10" x14ac:dyDescent="0.25">
      <c r="J1963" t="s">
        <v>1002</v>
      </c>
    </row>
    <row r="1964" spans="10:10" x14ac:dyDescent="0.25">
      <c r="J1964" t="s">
        <v>1002</v>
      </c>
    </row>
    <row r="1965" spans="10:10" x14ac:dyDescent="0.25">
      <c r="J1965" t="s">
        <v>1002</v>
      </c>
    </row>
    <row r="1966" spans="10:10" x14ac:dyDescent="0.25">
      <c r="J1966" t="s">
        <v>1002</v>
      </c>
    </row>
    <row r="1967" spans="10:10" x14ac:dyDescent="0.25">
      <c r="J1967" t="s">
        <v>1002</v>
      </c>
    </row>
    <row r="1968" spans="10:10" x14ac:dyDescent="0.25">
      <c r="J1968" t="s">
        <v>1002</v>
      </c>
    </row>
    <row r="1969" spans="10:10" x14ac:dyDescent="0.25">
      <c r="J1969" t="s">
        <v>1002</v>
      </c>
    </row>
    <row r="1970" spans="10:10" x14ac:dyDescent="0.25">
      <c r="J1970" t="s">
        <v>1002</v>
      </c>
    </row>
    <row r="1971" spans="10:10" x14ac:dyDescent="0.25">
      <c r="J1971" t="s">
        <v>1002</v>
      </c>
    </row>
    <row r="1972" spans="10:10" x14ac:dyDescent="0.25">
      <c r="J1972" t="s">
        <v>1002</v>
      </c>
    </row>
    <row r="1973" spans="10:10" x14ac:dyDescent="0.25">
      <c r="J1973" t="s">
        <v>1002</v>
      </c>
    </row>
    <row r="1974" spans="10:10" x14ac:dyDescent="0.25">
      <c r="J1974" t="s">
        <v>1002</v>
      </c>
    </row>
    <row r="1975" spans="10:10" x14ac:dyDescent="0.25">
      <c r="J1975" t="s">
        <v>1002</v>
      </c>
    </row>
    <row r="1976" spans="10:10" x14ac:dyDescent="0.25">
      <c r="J1976" t="s">
        <v>1002</v>
      </c>
    </row>
    <row r="1977" spans="10:10" x14ac:dyDescent="0.25">
      <c r="J1977" t="s">
        <v>1002</v>
      </c>
    </row>
    <row r="1978" spans="10:10" x14ac:dyDescent="0.25">
      <c r="J1978" t="s">
        <v>1002</v>
      </c>
    </row>
    <row r="1979" spans="10:10" x14ac:dyDescent="0.25">
      <c r="J1979" t="s">
        <v>1002</v>
      </c>
    </row>
    <row r="1980" spans="10:10" x14ac:dyDescent="0.25">
      <c r="J1980" t="s">
        <v>1002</v>
      </c>
    </row>
    <row r="1981" spans="10:10" x14ac:dyDescent="0.25">
      <c r="J1981" t="s">
        <v>1002</v>
      </c>
    </row>
    <row r="1982" spans="10:10" x14ac:dyDescent="0.25">
      <c r="J1982" t="s">
        <v>1002</v>
      </c>
    </row>
    <row r="1983" spans="10:10" x14ac:dyDescent="0.25">
      <c r="J1983" t="s">
        <v>1002</v>
      </c>
    </row>
    <row r="1984" spans="10:10" x14ac:dyDescent="0.25">
      <c r="J1984" t="s">
        <v>1002</v>
      </c>
    </row>
    <row r="1985" spans="10:10" x14ac:dyDescent="0.25">
      <c r="J1985" t="s">
        <v>1002</v>
      </c>
    </row>
    <row r="1986" spans="10:10" x14ac:dyDescent="0.25">
      <c r="J1986" t="s">
        <v>1002</v>
      </c>
    </row>
    <row r="1987" spans="10:10" x14ac:dyDescent="0.25">
      <c r="J1987" t="s">
        <v>1002</v>
      </c>
    </row>
    <row r="1988" spans="10:10" x14ac:dyDescent="0.25">
      <c r="J1988" t="s">
        <v>1002</v>
      </c>
    </row>
    <row r="1989" spans="10:10" x14ac:dyDescent="0.25">
      <c r="J1989" t="s">
        <v>1002</v>
      </c>
    </row>
    <row r="1990" spans="10:10" x14ac:dyDescent="0.25">
      <c r="J1990" t="s">
        <v>1002</v>
      </c>
    </row>
    <row r="1991" spans="10:10" x14ac:dyDescent="0.25">
      <c r="J1991" t="s">
        <v>1002</v>
      </c>
    </row>
    <row r="1992" spans="10:10" x14ac:dyDescent="0.25">
      <c r="J1992" t="s">
        <v>1002</v>
      </c>
    </row>
    <row r="1993" spans="10:10" x14ac:dyDescent="0.25">
      <c r="J1993" t="s">
        <v>1002</v>
      </c>
    </row>
    <row r="1994" spans="10:10" x14ac:dyDescent="0.25">
      <c r="J1994" t="s">
        <v>1002</v>
      </c>
    </row>
    <row r="1995" spans="10:10" x14ac:dyDescent="0.25">
      <c r="J1995" t="s">
        <v>1002</v>
      </c>
    </row>
    <row r="1996" spans="10:10" x14ac:dyDescent="0.25">
      <c r="J1996" t="s">
        <v>1002</v>
      </c>
    </row>
    <row r="1997" spans="10:10" x14ac:dyDescent="0.25">
      <c r="J1997" t="s">
        <v>1002</v>
      </c>
    </row>
    <row r="1998" spans="10:10" x14ac:dyDescent="0.25">
      <c r="J1998" t="s">
        <v>1002</v>
      </c>
    </row>
    <row r="1999" spans="10:10" x14ac:dyDescent="0.25">
      <c r="J1999" t="s">
        <v>1002</v>
      </c>
    </row>
    <row r="2000" spans="10:10" x14ac:dyDescent="0.25">
      <c r="J2000" t="s">
        <v>1002</v>
      </c>
    </row>
    <row r="2001" spans="10:10" x14ac:dyDescent="0.25">
      <c r="J2001" t="s">
        <v>1002</v>
      </c>
    </row>
    <row r="2002" spans="10:10" x14ac:dyDescent="0.25">
      <c r="J2002" t="s">
        <v>1002</v>
      </c>
    </row>
    <row r="2003" spans="10:10" x14ac:dyDescent="0.25">
      <c r="J2003" t="s">
        <v>1002</v>
      </c>
    </row>
    <row r="2004" spans="10:10" x14ac:dyDescent="0.25">
      <c r="J2004" t="s">
        <v>1002</v>
      </c>
    </row>
    <row r="2005" spans="10:10" x14ac:dyDescent="0.25">
      <c r="J2005" t="s">
        <v>1002</v>
      </c>
    </row>
    <row r="2006" spans="10:10" x14ac:dyDescent="0.25">
      <c r="J2006" t="s">
        <v>1002</v>
      </c>
    </row>
    <row r="2007" spans="10:10" x14ac:dyDescent="0.25">
      <c r="J2007" t="s">
        <v>1002</v>
      </c>
    </row>
    <row r="2008" spans="10:10" x14ac:dyDescent="0.25">
      <c r="J2008" t="s">
        <v>1002</v>
      </c>
    </row>
    <row r="2009" spans="10:10" x14ac:dyDescent="0.25">
      <c r="J2009" t="s">
        <v>1002</v>
      </c>
    </row>
    <row r="2010" spans="10:10" x14ac:dyDescent="0.25">
      <c r="J2010" t="s">
        <v>1002</v>
      </c>
    </row>
    <row r="2011" spans="10:10" x14ac:dyDescent="0.25">
      <c r="J2011" t="s">
        <v>1002</v>
      </c>
    </row>
    <row r="2012" spans="10:10" x14ac:dyDescent="0.25">
      <c r="J2012" t="s">
        <v>1002</v>
      </c>
    </row>
    <row r="2013" spans="10:10" x14ac:dyDescent="0.25">
      <c r="J2013" t="s">
        <v>1002</v>
      </c>
    </row>
    <row r="2014" spans="10:10" x14ac:dyDescent="0.25">
      <c r="J2014" t="s">
        <v>1002</v>
      </c>
    </row>
    <row r="2015" spans="10:10" x14ac:dyDescent="0.25">
      <c r="J2015" t="s">
        <v>1002</v>
      </c>
    </row>
    <row r="2016" spans="10:10" x14ac:dyDescent="0.25">
      <c r="J2016" t="s">
        <v>1002</v>
      </c>
    </row>
    <row r="2017" spans="10:10" x14ac:dyDescent="0.25">
      <c r="J2017" t="s">
        <v>1002</v>
      </c>
    </row>
    <row r="2018" spans="10:10" x14ac:dyDescent="0.25">
      <c r="J2018" t="s">
        <v>1002</v>
      </c>
    </row>
    <row r="2019" spans="10:10" x14ac:dyDescent="0.25">
      <c r="J2019" t="s">
        <v>1002</v>
      </c>
    </row>
    <row r="2020" spans="10:10" x14ac:dyDescent="0.25">
      <c r="J2020" t="s">
        <v>1002</v>
      </c>
    </row>
    <row r="2021" spans="10:10" x14ac:dyDescent="0.25">
      <c r="J2021" t="s">
        <v>1002</v>
      </c>
    </row>
    <row r="2022" spans="10:10" x14ac:dyDescent="0.25">
      <c r="J2022" t="s">
        <v>1002</v>
      </c>
    </row>
    <row r="2023" spans="10:10" x14ac:dyDescent="0.25">
      <c r="J2023" t="s">
        <v>1002</v>
      </c>
    </row>
    <row r="2024" spans="10:10" x14ac:dyDescent="0.25">
      <c r="J2024" t="s">
        <v>1002</v>
      </c>
    </row>
    <row r="2025" spans="10:10" x14ac:dyDescent="0.25">
      <c r="J2025" t="s">
        <v>1002</v>
      </c>
    </row>
    <row r="2026" spans="10:10" x14ac:dyDescent="0.25">
      <c r="J2026" t="s">
        <v>1002</v>
      </c>
    </row>
    <row r="2027" spans="10:10" x14ac:dyDescent="0.25">
      <c r="J2027" t="s">
        <v>1002</v>
      </c>
    </row>
    <row r="2028" spans="10:10" x14ac:dyDescent="0.25">
      <c r="J2028" t="s">
        <v>1002</v>
      </c>
    </row>
    <row r="2029" spans="10:10" x14ac:dyDescent="0.25">
      <c r="J2029" t="s">
        <v>1002</v>
      </c>
    </row>
    <row r="2030" spans="10:10" x14ac:dyDescent="0.25">
      <c r="J2030" t="s">
        <v>1002</v>
      </c>
    </row>
    <row r="2031" spans="10:10" x14ac:dyDescent="0.25">
      <c r="J2031" t="s">
        <v>1002</v>
      </c>
    </row>
    <row r="2032" spans="10:10" x14ac:dyDescent="0.25">
      <c r="J2032" t="s">
        <v>1002</v>
      </c>
    </row>
    <row r="2033" spans="10:10" x14ac:dyDescent="0.25">
      <c r="J2033" t="s">
        <v>1002</v>
      </c>
    </row>
    <row r="2034" spans="10:10" x14ac:dyDescent="0.25">
      <c r="J2034" t="s">
        <v>1002</v>
      </c>
    </row>
    <row r="2035" spans="10:10" x14ac:dyDescent="0.25">
      <c r="J2035" t="s">
        <v>1002</v>
      </c>
    </row>
    <row r="2036" spans="10:10" x14ac:dyDescent="0.25">
      <c r="J2036" t="s">
        <v>1002</v>
      </c>
    </row>
    <row r="2037" spans="10:10" x14ac:dyDescent="0.25">
      <c r="J2037" t="s">
        <v>1002</v>
      </c>
    </row>
    <row r="2038" spans="10:10" x14ac:dyDescent="0.25">
      <c r="J2038" t="s">
        <v>1002</v>
      </c>
    </row>
    <row r="2039" spans="10:10" x14ac:dyDescent="0.25">
      <c r="J2039" t="s">
        <v>1002</v>
      </c>
    </row>
    <row r="2040" spans="10:10" x14ac:dyDescent="0.25">
      <c r="J2040" t="s">
        <v>1002</v>
      </c>
    </row>
    <row r="2041" spans="10:10" x14ac:dyDescent="0.25">
      <c r="J2041" t="s">
        <v>1002</v>
      </c>
    </row>
    <row r="2042" spans="10:10" x14ac:dyDescent="0.25">
      <c r="J2042" t="s">
        <v>1002</v>
      </c>
    </row>
    <row r="2043" spans="10:10" x14ac:dyDescent="0.25">
      <c r="J2043" t="s">
        <v>1002</v>
      </c>
    </row>
    <row r="2044" spans="10:10" x14ac:dyDescent="0.25">
      <c r="J2044" t="s">
        <v>1002</v>
      </c>
    </row>
    <row r="2045" spans="10:10" x14ac:dyDescent="0.25">
      <c r="J2045" t="s">
        <v>1002</v>
      </c>
    </row>
    <row r="2046" spans="10:10" x14ac:dyDescent="0.25">
      <c r="J2046" t="s">
        <v>1002</v>
      </c>
    </row>
    <row r="2047" spans="10:10" x14ac:dyDescent="0.25">
      <c r="J2047" t="s">
        <v>1002</v>
      </c>
    </row>
    <row r="2048" spans="10:10" x14ac:dyDescent="0.25">
      <c r="J2048" t="s">
        <v>1002</v>
      </c>
    </row>
    <row r="2049" spans="10:10" x14ac:dyDescent="0.25">
      <c r="J2049" t="s">
        <v>1002</v>
      </c>
    </row>
    <row r="2050" spans="10:10" x14ac:dyDescent="0.25">
      <c r="J2050" t="s">
        <v>1002</v>
      </c>
    </row>
    <row r="2051" spans="10:10" x14ac:dyDescent="0.25">
      <c r="J2051" t="s">
        <v>1002</v>
      </c>
    </row>
    <row r="2052" spans="10:10" x14ac:dyDescent="0.25">
      <c r="J2052" t="s">
        <v>1002</v>
      </c>
    </row>
    <row r="2053" spans="10:10" x14ac:dyDescent="0.25">
      <c r="J2053" t="s">
        <v>1002</v>
      </c>
    </row>
    <row r="2054" spans="10:10" x14ac:dyDescent="0.25">
      <c r="J2054" t="s">
        <v>1002</v>
      </c>
    </row>
    <row r="2055" spans="10:10" x14ac:dyDescent="0.25">
      <c r="J2055" t="s">
        <v>1002</v>
      </c>
    </row>
    <row r="2056" spans="10:10" x14ac:dyDescent="0.25">
      <c r="J2056" t="s">
        <v>1002</v>
      </c>
    </row>
    <row r="2057" spans="10:10" x14ac:dyDescent="0.25">
      <c r="J2057" t="s">
        <v>1002</v>
      </c>
    </row>
    <row r="2058" spans="10:10" x14ac:dyDescent="0.25">
      <c r="J2058" t="s">
        <v>1002</v>
      </c>
    </row>
    <row r="2059" spans="10:10" x14ac:dyDescent="0.25">
      <c r="J2059" t="s">
        <v>1002</v>
      </c>
    </row>
    <row r="2060" spans="10:10" x14ac:dyDescent="0.25">
      <c r="J2060" t="s">
        <v>1002</v>
      </c>
    </row>
    <row r="2061" spans="10:10" x14ac:dyDescent="0.25">
      <c r="J2061" t="s">
        <v>1002</v>
      </c>
    </row>
    <row r="2062" spans="10:10" x14ac:dyDescent="0.25">
      <c r="J2062" t="s">
        <v>1002</v>
      </c>
    </row>
    <row r="2063" spans="10:10" x14ac:dyDescent="0.25">
      <c r="J2063" t="s">
        <v>1002</v>
      </c>
    </row>
    <row r="2064" spans="10:10" x14ac:dyDescent="0.25">
      <c r="J2064" t="s">
        <v>1002</v>
      </c>
    </row>
    <row r="2065" spans="10:10" x14ac:dyDescent="0.25">
      <c r="J2065" t="s">
        <v>1002</v>
      </c>
    </row>
    <row r="2066" spans="10:10" x14ac:dyDescent="0.25">
      <c r="J2066" t="s">
        <v>1002</v>
      </c>
    </row>
    <row r="2067" spans="10:10" x14ac:dyDescent="0.25">
      <c r="J2067" t="s">
        <v>1002</v>
      </c>
    </row>
    <row r="2068" spans="10:10" x14ac:dyDescent="0.25">
      <c r="J2068" t="s">
        <v>1002</v>
      </c>
    </row>
    <row r="2069" spans="10:10" x14ac:dyDescent="0.25">
      <c r="J2069" t="s">
        <v>1002</v>
      </c>
    </row>
    <row r="2070" spans="10:10" x14ac:dyDescent="0.25">
      <c r="J2070" t="s">
        <v>1002</v>
      </c>
    </row>
    <row r="2071" spans="10:10" x14ac:dyDescent="0.25">
      <c r="J2071" t="s">
        <v>1002</v>
      </c>
    </row>
    <row r="2072" spans="10:10" x14ac:dyDescent="0.25">
      <c r="J2072" t="s">
        <v>1002</v>
      </c>
    </row>
    <row r="2073" spans="10:10" x14ac:dyDescent="0.25">
      <c r="J2073" t="s">
        <v>1002</v>
      </c>
    </row>
    <row r="2074" spans="10:10" x14ac:dyDescent="0.25">
      <c r="J2074" t="s">
        <v>1002</v>
      </c>
    </row>
    <row r="2075" spans="10:10" x14ac:dyDescent="0.25">
      <c r="J2075" t="s">
        <v>1002</v>
      </c>
    </row>
    <row r="2076" spans="10:10" x14ac:dyDescent="0.25">
      <c r="J2076" t="s">
        <v>1002</v>
      </c>
    </row>
    <row r="2077" spans="10:10" x14ac:dyDescent="0.25">
      <c r="J2077" t="s">
        <v>1002</v>
      </c>
    </row>
    <row r="2078" spans="10:10" x14ac:dyDescent="0.25">
      <c r="J2078" t="s">
        <v>1002</v>
      </c>
    </row>
    <row r="2079" spans="10:10" x14ac:dyDescent="0.25">
      <c r="J2079" t="s">
        <v>1002</v>
      </c>
    </row>
    <row r="2080" spans="10:10" x14ac:dyDescent="0.25">
      <c r="J2080" t="s">
        <v>1002</v>
      </c>
    </row>
    <row r="2081" spans="10:10" x14ac:dyDescent="0.25">
      <c r="J2081" t="s">
        <v>1002</v>
      </c>
    </row>
    <row r="2082" spans="10:10" x14ac:dyDescent="0.25">
      <c r="J2082" t="s">
        <v>1002</v>
      </c>
    </row>
    <row r="2083" spans="10:10" x14ac:dyDescent="0.25">
      <c r="J2083" t="s">
        <v>1002</v>
      </c>
    </row>
    <row r="2084" spans="10:10" x14ac:dyDescent="0.25">
      <c r="J2084" t="s">
        <v>1002</v>
      </c>
    </row>
    <row r="2085" spans="10:10" x14ac:dyDescent="0.25">
      <c r="J2085" t="s">
        <v>1002</v>
      </c>
    </row>
    <row r="2086" spans="10:10" x14ac:dyDescent="0.25">
      <c r="J2086" t="s">
        <v>1002</v>
      </c>
    </row>
    <row r="2087" spans="10:10" x14ac:dyDescent="0.25">
      <c r="J2087" t="s">
        <v>1002</v>
      </c>
    </row>
    <row r="2088" spans="10:10" x14ac:dyDescent="0.25">
      <c r="J2088" t="s">
        <v>1002</v>
      </c>
    </row>
    <row r="2089" spans="10:10" x14ac:dyDescent="0.25">
      <c r="J2089" t="s">
        <v>1002</v>
      </c>
    </row>
    <row r="2090" spans="10:10" x14ac:dyDescent="0.25">
      <c r="J2090" t="s">
        <v>1002</v>
      </c>
    </row>
    <row r="2091" spans="10:10" x14ac:dyDescent="0.25">
      <c r="J2091" t="s">
        <v>1002</v>
      </c>
    </row>
    <row r="2092" spans="10:10" x14ac:dyDescent="0.25">
      <c r="J2092" t="s">
        <v>1002</v>
      </c>
    </row>
    <row r="2093" spans="10:10" x14ac:dyDescent="0.25">
      <c r="J2093" t="s">
        <v>1002</v>
      </c>
    </row>
    <row r="2094" spans="10:10" x14ac:dyDescent="0.25">
      <c r="J2094" t="s">
        <v>1002</v>
      </c>
    </row>
    <row r="2095" spans="10:10" x14ac:dyDescent="0.25">
      <c r="J2095" t="s">
        <v>1002</v>
      </c>
    </row>
    <row r="2096" spans="10:10" x14ac:dyDescent="0.25">
      <c r="J2096" t="s">
        <v>1002</v>
      </c>
    </row>
    <row r="2097" spans="10:10" x14ac:dyDescent="0.25">
      <c r="J2097" t="s">
        <v>1002</v>
      </c>
    </row>
    <row r="2098" spans="10:10" x14ac:dyDescent="0.25">
      <c r="J2098" t="s">
        <v>1002</v>
      </c>
    </row>
    <row r="2099" spans="10:10" x14ac:dyDescent="0.25">
      <c r="J2099" t="s">
        <v>1002</v>
      </c>
    </row>
    <row r="2100" spans="10:10" x14ac:dyDescent="0.25">
      <c r="J2100" t="s">
        <v>1002</v>
      </c>
    </row>
    <row r="2101" spans="10:10" x14ac:dyDescent="0.25">
      <c r="J2101" t="s">
        <v>1002</v>
      </c>
    </row>
    <row r="2102" spans="10:10" x14ac:dyDescent="0.25">
      <c r="J2102" t="s">
        <v>1002</v>
      </c>
    </row>
    <row r="2103" spans="10:10" x14ac:dyDescent="0.25">
      <c r="J2103" t="s">
        <v>1002</v>
      </c>
    </row>
    <row r="2104" spans="10:10" x14ac:dyDescent="0.25">
      <c r="J2104" t="s">
        <v>1002</v>
      </c>
    </row>
    <row r="2105" spans="10:10" x14ac:dyDescent="0.25">
      <c r="J2105" t="s">
        <v>1002</v>
      </c>
    </row>
    <row r="2106" spans="10:10" x14ac:dyDescent="0.25">
      <c r="J2106" t="s">
        <v>1002</v>
      </c>
    </row>
    <row r="2107" spans="10:10" x14ac:dyDescent="0.25">
      <c r="J2107" t="s">
        <v>1002</v>
      </c>
    </row>
    <row r="2108" spans="10:10" x14ac:dyDescent="0.25">
      <c r="J2108" t="s">
        <v>1002</v>
      </c>
    </row>
    <row r="2109" spans="10:10" x14ac:dyDescent="0.25">
      <c r="J2109" t="s">
        <v>1002</v>
      </c>
    </row>
    <row r="2110" spans="10:10" x14ac:dyDescent="0.25">
      <c r="J2110" t="s">
        <v>1002</v>
      </c>
    </row>
    <row r="2111" spans="10:10" x14ac:dyDescent="0.25">
      <c r="J2111" t="s">
        <v>1002</v>
      </c>
    </row>
    <row r="2112" spans="10:10" x14ac:dyDescent="0.25">
      <c r="J2112" t="s">
        <v>1002</v>
      </c>
    </row>
    <row r="2113" spans="10:10" x14ac:dyDescent="0.25">
      <c r="J2113" t="s">
        <v>1002</v>
      </c>
    </row>
    <row r="2114" spans="10:10" x14ac:dyDescent="0.25">
      <c r="J2114" t="s">
        <v>1002</v>
      </c>
    </row>
    <row r="2115" spans="10:10" x14ac:dyDescent="0.25">
      <c r="J2115" t="s">
        <v>1002</v>
      </c>
    </row>
    <row r="2116" spans="10:10" x14ac:dyDescent="0.25">
      <c r="J2116" t="s">
        <v>1002</v>
      </c>
    </row>
    <row r="2117" spans="10:10" x14ac:dyDescent="0.25">
      <c r="J2117" t="s">
        <v>1002</v>
      </c>
    </row>
    <row r="2118" spans="10:10" x14ac:dyDescent="0.25">
      <c r="J2118" t="s">
        <v>1002</v>
      </c>
    </row>
    <row r="2119" spans="10:10" x14ac:dyDescent="0.25">
      <c r="J2119" t="s">
        <v>1002</v>
      </c>
    </row>
    <row r="2120" spans="10:10" x14ac:dyDescent="0.25">
      <c r="J2120" t="s">
        <v>1002</v>
      </c>
    </row>
    <row r="2121" spans="10:10" x14ac:dyDescent="0.25">
      <c r="J2121" t="s">
        <v>1002</v>
      </c>
    </row>
    <row r="2122" spans="10:10" x14ac:dyDescent="0.25">
      <c r="J2122" t="s">
        <v>1002</v>
      </c>
    </row>
    <row r="2123" spans="10:10" x14ac:dyDescent="0.25">
      <c r="J2123" t="s">
        <v>1002</v>
      </c>
    </row>
    <row r="2124" spans="10:10" x14ac:dyDescent="0.25">
      <c r="J2124" t="s">
        <v>1002</v>
      </c>
    </row>
    <row r="2125" spans="10:10" x14ac:dyDescent="0.25">
      <c r="J2125" t="s">
        <v>1002</v>
      </c>
    </row>
    <row r="2126" spans="10:10" x14ac:dyDescent="0.25">
      <c r="J2126" t="s">
        <v>1002</v>
      </c>
    </row>
    <row r="2127" spans="10:10" x14ac:dyDescent="0.25">
      <c r="J2127" t="s">
        <v>1002</v>
      </c>
    </row>
    <row r="2128" spans="10:10" x14ac:dyDescent="0.25">
      <c r="J2128" t="s">
        <v>1002</v>
      </c>
    </row>
    <row r="2129" spans="10:10" x14ac:dyDescent="0.25">
      <c r="J2129" t="s">
        <v>1002</v>
      </c>
    </row>
    <row r="2130" spans="10:10" x14ac:dyDescent="0.25">
      <c r="J2130" t="s">
        <v>1002</v>
      </c>
    </row>
    <row r="2131" spans="10:10" x14ac:dyDescent="0.25">
      <c r="J2131" t="s">
        <v>1002</v>
      </c>
    </row>
    <row r="2132" spans="10:10" x14ac:dyDescent="0.25">
      <c r="J2132" t="s">
        <v>1002</v>
      </c>
    </row>
    <row r="2133" spans="10:10" x14ac:dyDescent="0.25">
      <c r="J2133" t="s">
        <v>1002</v>
      </c>
    </row>
    <row r="2134" spans="10:10" x14ac:dyDescent="0.25">
      <c r="J2134" t="s">
        <v>1002</v>
      </c>
    </row>
    <row r="2135" spans="10:10" x14ac:dyDescent="0.25">
      <c r="J2135" t="s">
        <v>1002</v>
      </c>
    </row>
    <row r="2136" spans="10:10" x14ac:dyDescent="0.25">
      <c r="J2136" t="s">
        <v>1002</v>
      </c>
    </row>
    <row r="2137" spans="10:10" x14ac:dyDescent="0.25">
      <c r="J2137" t="s">
        <v>1002</v>
      </c>
    </row>
    <row r="2138" spans="10:10" x14ac:dyDescent="0.25">
      <c r="J2138" t="s">
        <v>1002</v>
      </c>
    </row>
    <row r="2139" spans="10:10" x14ac:dyDescent="0.25">
      <c r="J2139" t="s">
        <v>1002</v>
      </c>
    </row>
    <row r="2140" spans="10:10" x14ac:dyDescent="0.25">
      <c r="J2140" t="s">
        <v>1002</v>
      </c>
    </row>
    <row r="2141" spans="10:10" x14ac:dyDescent="0.25">
      <c r="J2141" t="s">
        <v>1002</v>
      </c>
    </row>
    <row r="2142" spans="10:10" x14ac:dyDescent="0.25">
      <c r="J2142" t="s">
        <v>1002</v>
      </c>
    </row>
    <row r="2143" spans="10:10" x14ac:dyDescent="0.25">
      <c r="J2143" t="s">
        <v>1002</v>
      </c>
    </row>
    <row r="2144" spans="10:10" x14ac:dyDescent="0.25">
      <c r="J2144" t="s">
        <v>1002</v>
      </c>
    </row>
    <row r="2145" spans="10:10" x14ac:dyDescent="0.25">
      <c r="J2145" t="s">
        <v>1002</v>
      </c>
    </row>
    <row r="2146" spans="10:10" x14ac:dyDescent="0.25">
      <c r="J2146" t="s">
        <v>1002</v>
      </c>
    </row>
    <row r="2147" spans="10:10" x14ac:dyDescent="0.25">
      <c r="J2147" t="s">
        <v>1002</v>
      </c>
    </row>
    <row r="2148" spans="10:10" x14ac:dyDescent="0.25">
      <c r="J2148" t="s">
        <v>1002</v>
      </c>
    </row>
    <row r="2149" spans="10:10" x14ac:dyDescent="0.25">
      <c r="J2149" t="s">
        <v>1002</v>
      </c>
    </row>
    <row r="2150" spans="10:10" x14ac:dyDescent="0.25">
      <c r="J2150" t="s">
        <v>1002</v>
      </c>
    </row>
    <row r="2151" spans="10:10" x14ac:dyDescent="0.25">
      <c r="J2151" t="s">
        <v>1002</v>
      </c>
    </row>
    <row r="2152" spans="10:10" x14ac:dyDescent="0.25">
      <c r="J2152" t="s">
        <v>1002</v>
      </c>
    </row>
    <row r="2153" spans="10:10" x14ac:dyDescent="0.25">
      <c r="J2153" t="s">
        <v>1002</v>
      </c>
    </row>
    <row r="2154" spans="10:10" x14ac:dyDescent="0.25">
      <c r="J2154" t="s">
        <v>1002</v>
      </c>
    </row>
    <row r="2155" spans="10:10" x14ac:dyDescent="0.25">
      <c r="J2155" t="s">
        <v>1002</v>
      </c>
    </row>
    <row r="2156" spans="10:10" x14ac:dyDescent="0.25">
      <c r="J2156" t="s">
        <v>1002</v>
      </c>
    </row>
    <row r="2157" spans="10:10" x14ac:dyDescent="0.25">
      <c r="J2157" t="s">
        <v>1002</v>
      </c>
    </row>
    <row r="2158" spans="10:10" x14ac:dyDescent="0.25">
      <c r="J2158" t="s">
        <v>1002</v>
      </c>
    </row>
    <row r="2159" spans="10:10" x14ac:dyDescent="0.25">
      <c r="J2159" t="s">
        <v>1002</v>
      </c>
    </row>
    <row r="2160" spans="10:10" x14ac:dyDescent="0.25">
      <c r="J2160" t="s">
        <v>1002</v>
      </c>
    </row>
    <row r="2161" spans="10:10" x14ac:dyDescent="0.25">
      <c r="J2161" t="s">
        <v>1002</v>
      </c>
    </row>
    <row r="2162" spans="10:10" x14ac:dyDescent="0.25">
      <c r="J2162" t="s">
        <v>1002</v>
      </c>
    </row>
    <row r="2163" spans="10:10" x14ac:dyDescent="0.25">
      <c r="J2163" t="s">
        <v>1002</v>
      </c>
    </row>
    <row r="2164" spans="10:10" x14ac:dyDescent="0.25">
      <c r="J2164" t="s">
        <v>1002</v>
      </c>
    </row>
    <row r="2165" spans="10:10" x14ac:dyDescent="0.25">
      <c r="J2165" t="s">
        <v>1002</v>
      </c>
    </row>
    <row r="2166" spans="10:10" x14ac:dyDescent="0.25">
      <c r="J2166" t="s">
        <v>1002</v>
      </c>
    </row>
    <row r="2167" spans="10:10" x14ac:dyDescent="0.25">
      <c r="J2167" t="s">
        <v>1002</v>
      </c>
    </row>
    <row r="2168" spans="10:10" x14ac:dyDescent="0.25">
      <c r="J2168" t="s">
        <v>1002</v>
      </c>
    </row>
    <row r="2169" spans="10:10" x14ac:dyDescent="0.25">
      <c r="J2169" t="s">
        <v>1002</v>
      </c>
    </row>
    <row r="2170" spans="10:10" x14ac:dyDescent="0.25">
      <c r="J2170" t="s">
        <v>1002</v>
      </c>
    </row>
    <row r="2171" spans="10:10" x14ac:dyDescent="0.25">
      <c r="J2171" t="s">
        <v>1002</v>
      </c>
    </row>
    <row r="2172" spans="10:10" x14ac:dyDescent="0.25">
      <c r="J2172" t="s">
        <v>1002</v>
      </c>
    </row>
    <row r="2173" spans="10:10" x14ac:dyDescent="0.25">
      <c r="J2173" t="s">
        <v>1002</v>
      </c>
    </row>
    <row r="2174" spans="10:10" x14ac:dyDescent="0.25">
      <c r="J2174" t="s">
        <v>1002</v>
      </c>
    </row>
    <row r="2175" spans="10:10" x14ac:dyDescent="0.25">
      <c r="J2175" t="s">
        <v>1002</v>
      </c>
    </row>
    <row r="2176" spans="10:10" x14ac:dyDescent="0.25">
      <c r="J2176" t="s">
        <v>1002</v>
      </c>
    </row>
    <row r="2177" spans="10:10" x14ac:dyDescent="0.25">
      <c r="J2177" t="s">
        <v>1002</v>
      </c>
    </row>
    <row r="2178" spans="10:10" x14ac:dyDescent="0.25">
      <c r="J2178" t="s">
        <v>1002</v>
      </c>
    </row>
    <row r="2179" spans="10:10" x14ac:dyDescent="0.25">
      <c r="J2179" t="s">
        <v>1002</v>
      </c>
    </row>
    <row r="2180" spans="10:10" x14ac:dyDescent="0.25">
      <c r="J2180" t="s">
        <v>1002</v>
      </c>
    </row>
    <row r="2181" spans="10:10" x14ac:dyDescent="0.25">
      <c r="J2181" t="s">
        <v>1002</v>
      </c>
    </row>
    <row r="2182" spans="10:10" x14ac:dyDescent="0.25">
      <c r="J2182" t="s">
        <v>1002</v>
      </c>
    </row>
    <row r="2183" spans="10:10" x14ac:dyDescent="0.25">
      <c r="J2183" t="s">
        <v>1002</v>
      </c>
    </row>
    <row r="2184" spans="10:10" x14ac:dyDescent="0.25">
      <c r="J2184" t="s">
        <v>1002</v>
      </c>
    </row>
    <row r="2185" spans="10:10" x14ac:dyDescent="0.25">
      <c r="J2185" t="s">
        <v>1002</v>
      </c>
    </row>
    <row r="2186" spans="10:10" x14ac:dyDescent="0.25">
      <c r="J2186" t="s">
        <v>1002</v>
      </c>
    </row>
    <row r="2187" spans="10:10" x14ac:dyDescent="0.25">
      <c r="J2187" t="s">
        <v>1002</v>
      </c>
    </row>
    <row r="2188" spans="10:10" x14ac:dyDescent="0.25">
      <c r="J2188" t="s">
        <v>1002</v>
      </c>
    </row>
    <row r="2189" spans="10:10" x14ac:dyDescent="0.25">
      <c r="J2189" t="s">
        <v>1002</v>
      </c>
    </row>
    <row r="2190" spans="10:10" x14ac:dyDescent="0.25">
      <c r="J2190" t="s">
        <v>1002</v>
      </c>
    </row>
    <row r="2191" spans="10:10" x14ac:dyDescent="0.25">
      <c r="J2191" t="s">
        <v>1002</v>
      </c>
    </row>
    <row r="2192" spans="10:10" x14ac:dyDescent="0.25">
      <c r="J2192" t="s">
        <v>1002</v>
      </c>
    </row>
    <row r="2193" spans="10:10" x14ac:dyDescent="0.25">
      <c r="J2193" t="s">
        <v>1002</v>
      </c>
    </row>
    <row r="2194" spans="10:10" x14ac:dyDescent="0.25">
      <c r="J2194" t="s">
        <v>1002</v>
      </c>
    </row>
    <row r="2195" spans="10:10" x14ac:dyDescent="0.25">
      <c r="J2195" t="s">
        <v>1002</v>
      </c>
    </row>
    <row r="2196" spans="10:10" x14ac:dyDescent="0.25">
      <c r="J2196" t="s">
        <v>1002</v>
      </c>
    </row>
    <row r="2197" spans="10:10" x14ac:dyDescent="0.25">
      <c r="J2197" t="s">
        <v>1002</v>
      </c>
    </row>
    <row r="2198" spans="10:10" x14ac:dyDescent="0.25">
      <c r="J2198" t="s">
        <v>1002</v>
      </c>
    </row>
    <row r="2199" spans="10:10" x14ac:dyDescent="0.25">
      <c r="J2199" t="s">
        <v>1002</v>
      </c>
    </row>
    <row r="2200" spans="10:10" x14ac:dyDescent="0.25">
      <c r="J2200" t="s">
        <v>1002</v>
      </c>
    </row>
    <row r="2201" spans="10:10" x14ac:dyDescent="0.25">
      <c r="J2201" t="s">
        <v>1002</v>
      </c>
    </row>
    <row r="2202" spans="10:10" x14ac:dyDescent="0.25">
      <c r="J2202" t="s">
        <v>1002</v>
      </c>
    </row>
    <row r="2203" spans="10:10" x14ac:dyDescent="0.25">
      <c r="J2203" t="s">
        <v>1002</v>
      </c>
    </row>
    <row r="2204" spans="10:10" x14ac:dyDescent="0.25">
      <c r="J2204" t="s">
        <v>1002</v>
      </c>
    </row>
    <row r="2205" spans="10:10" x14ac:dyDescent="0.25">
      <c r="J2205" t="s">
        <v>1002</v>
      </c>
    </row>
    <row r="2206" spans="10:10" x14ac:dyDescent="0.25">
      <c r="J2206" t="s">
        <v>1002</v>
      </c>
    </row>
    <row r="2207" spans="10:10" x14ac:dyDescent="0.25">
      <c r="J2207" t="s">
        <v>1002</v>
      </c>
    </row>
    <row r="2208" spans="10:10" x14ac:dyDescent="0.25">
      <c r="J2208" t="s">
        <v>1002</v>
      </c>
    </row>
    <row r="2209" spans="10:10" x14ac:dyDescent="0.25">
      <c r="J2209" t="s">
        <v>1002</v>
      </c>
    </row>
    <row r="2210" spans="10:10" x14ac:dyDescent="0.25">
      <c r="J2210" t="s">
        <v>1002</v>
      </c>
    </row>
    <row r="2211" spans="10:10" x14ac:dyDescent="0.25">
      <c r="J2211" t="s">
        <v>1002</v>
      </c>
    </row>
    <row r="2212" spans="10:10" x14ac:dyDescent="0.25">
      <c r="J2212" t="s">
        <v>1002</v>
      </c>
    </row>
    <row r="2213" spans="10:10" x14ac:dyDescent="0.25">
      <c r="J2213" t="s">
        <v>1002</v>
      </c>
    </row>
    <row r="2214" spans="10:10" x14ac:dyDescent="0.25">
      <c r="J2214" t="s">
        <v>1002</v>
      </c>
    </row>
    <row r="2215" spans="10:10" x14ac:dyDescent="0.25">
      <c r="J2215" t="s">
        <v>1002</v>
      </c>
    </row>
    <row r="2216" spans="10:10" x14ac:dyDescent="0.25">
      <c r="J2216" t="s">
        <v>1002</v>
      </c>
    </row>
    <row r="2217" spans="10:10" x14ac:dyDescent="0.25">
      <c r="J2217" t="s">
        <v>1002</v>
      </c>
    </row>
    <row r="2218" spans="10:10" x14ac:dyDescent="0.25">
      <c r="J2218" t="s">
        <v>1002</v>
      </c>
    </row>
    <row r="2219" spans="10:10" x14ac:dyDescent="0.25">
      <c r="J2219" t="s">
        <v>1002</v>
      </c>
    </row>
    <row r="2220" spans="10:10" x14ac:dyDescent="0.25">
      <c r="J2220" t="s">
        <v>1002</v>
      </c>
    </row>
    <row r="2221" spans="10:10" x14ac:dyDescent="0.25">
      <c r="J2221" t="s">
        <v>1002</v>
      </c>
    </row>
    <row r="2222" spans="10:10" x14ac:dyDescent="0.25">
      <c r="J2222" t="s">
        <v>1002</v>
      </c>
    </row>
    <row r="2223" spans="10:10" x14ac:dyDescent="0.25">
      <c r="J2223" t="s">
        <v>1002</v>
      </c>
    </row>
    <row r="2224" spans="10:10" x14ac:dyDescent="0.25">
      <c r="J2224" t="s">
        <v>1002</v>
      </c>
    </row>
    <row r="2225" spans="10:10" x14ac:dyDescent="0.25">
      <c r="J2225" t="s">
        <v>1002</v>
      </c>
    </row>
    <row r="2226" spans="10:10" x14ac:dyDescent="0.25">
      <c r="J2226" t="s">
        <v>1002</v>
      </c>
    </row>
    <row r="2227" spans="10:10" x14ac:dyDescent="0.25">
      <c r="J2227" t="s">
        <v>1002</v>
      </c>
    </row>
    <row r="2228" spans="10:10" x14ac:dyDescent="0.25">
      <c r="J2228" t="s">
        <v>1002</v>
      </c>
    </row>
    <row r="2229" spans="10:10" x14ac:dyDescent="0.25">
      <c r="J2229" t="s">
        <v>1002</v>
      </c>
    </row>
    <row r="2230" spans="10:10" x14ac:dyDescent="0.25">
      <c r="J2230" t="s">
        <v>1002</v>
      </c>
    </row>
    <row r="2231" spans="10:10" x14ac:dyDescent="0.25">
      <c r="J2231" t="s">
        <v>1002</v>
      </c>
    </row>
    <row r="2232" spans="10:10" x14ac:dyDescent="0.25">
      <c r="J2232" t="s">
        <v>1002</v>
      </c>
    </row>
    <row r="2233" spans="10:10" x14ac:dyDescent="0.25">
      <c r="J2233" t="s">
        <v>1002</v>
      </c>
    </row>
    <row r="2234" spans="10:10" x14ac:dyDescent="0.25">
      <c r="J2234" t="s">
        <v>1002</v>
      </c>
    </row>
    <row r="2235" spans="10:10" x14ac:dyDescent="0.25">
      <c r="J2235" t="s">
        <v>1002</v>
      </c>
    </row>
    <row r="2236" spans="10:10" x14ac:dyDescent="0.25">
      <c r="J2236" t="s">
        <v>1002</v>
      </c>
    </row>
    <row r="2237" spans="10:10" x14ac:dyDescent="0.25">
      <c r="J2237" t="s">
        <v>1002</v>
      </c>
    </row>
    <row r="2238" spans="10:10" x14ac:dyDescent="0.25">
      <c r="J2238" t="s">
        <v>1002</v>
      </c>
    </row>
    <row r="2239" spans="10:10" x14ac:dyDescent="0.25">
      <c r="J2239" t="s">
        <v>1002</v>
      </c>
    </row>
    <row r="2240" spans="10:10" x14ac:dyDescent="0.25">
      <c r="J2240" t="s">
        <v>1002</v>
      </c>
    </row>
    <row r="2241" spans="10:10" x14ac:dyDescent="0.25">
      <c r="J2241" t="s">
        <v>1002</v>
      </c>
    </row>
    <row r="2242" spans="10:10" x14ac:dyDescent="0.25">
      <c r="J2242" t="s">
        <v>1002</v>
      </c>
    </row>
    <row r="2243" spans="10:10" x14ac:dyDescent="0.25">
      <c r="J2243" t="s">
        <v>1002</v>
      </c>
    </row>
    <row r="2244" spans="10:10" x14ac:dyDescent="0.25">
      <c r="J2244" t="s">
        <v>1002</v>
      </c>
    </row>
    <row r="2245" spans="10:10" x14ac:dyDescent="0.25">
      <c r="J2245" t="s">
        <v>1002</v>
      </c>
    </row>
    <row r="2246" spans="10:10" x14ac:dyDescent="0.25">
      <c r="J2246" t="s">
        <v>1002</v>
      </c>
    </row>
    <row r="2247" spans="10:10" x14ac:dyDescent="0.25">
      <c r="J2247" t="s">
        <v>1002</v>
      </c>
    </row>
    <row r="2248" spans="10:10" x14ac:dyDescent="0.25">
      <c r="J2248" t="s">
        <v>1002</v>
      </c>
    </row>
    <row r="2249" spans="10:10" x14ac:dyDescent="0.25">
      <c r="J2249" t="s">
        <v>1002</v>
      </c>
    </row>
    <row r="2250" spans="10:10" x14ac:dyDescent="0.25">
      <c r="J2250" t="s">
        <v>1002</v>
      </c>
    </row>
    <row r="2251" spans="10:10" x14ac:dyDescent="0.25">
      <c r="J2251" t="s">
        <v>1002</v>
      </c>
    </row>
    <row r="2252" spans="10:10" x14ac:dyDescent="0.25">
      <c r="J2252" t="s">
        <v>1002</v>
      </c>
    </row>
    <row r="2253" spans="10:10" x14ac:dyDescent="0.25">
      <c r="J2253" t="s">
        <v>1002</v>
      </c>
    </row>
    <row r="2254" spans="10:10" x14ac:dyDescent="0.25">
      <c r="J2254" t="s">
        <v>1002</v>
      </c>
    </row>
    <row r="2255" spans="10:10" x14ac:dyDescent="0.25">
      <c r="J2255" t="s">
        <v>1002</v>
      </c>
    </row>
    <row r="2256" spans="10:10" x14ac:dyDescent="0.25">
      <c r="J2256" t="s">
        <v>1002</v>
      </c>
    </row>
    <row r="2257" spans="10:10" x14ac:dyDescent="0.25">
      <c r="J2257" t="s">
        <v>1002</v>
      </c>
    </row>
    <row r="2258" spans="10:10" x14ac:dyDescent="0.25">
      <c r="J2258" t="s">
        <v>1002</v>
      </c>
    </row>
    <row r="2259" spans="10:10" x14ac:dyDescent="0.25">
      <c r="J2259" t="s">
        <v>1002</v>
      </c>
    </row>
    <row r="2260" spans="10:10" x14ac:dyDescent="0.25">
      <c r="J2260" t="s">
        <v>1002</v>
      </c>
    </row>
    <row r="2261" spans="10:10" x14ac:dyDescent="0.25">
      <c r="J2261" t="s">
        <v>1002</v>
      </c>
    </row>
    <row r="2262" spans="10:10" x14ac:dyDescent="0.25">
      <c r="J2262" t="s">
        <v>1002</v>
      </c>
    </row>
    <row r="2263" spans="10:10" x14ac:dyDescent="0.25">
      <c r="J2263" t="s">
        <v>1002</v>
      </c>
    </row>
    <row r="2264" spans="10:10" x14ac:dyDescent="0.25">
      <c r="J2264" t="s">
        <v>1002</v>
      </c>
    </row>
    <row r="2265" spans="10:10" x14ac:dyDescent="0.25">
      <c r="J2265" t="s">
        <v>1002</v>
      </c>
    </row>
    <row r="2266" spans="10:10" x14ac:dyDescent="0.25">
      <c r="J2266" t="s">
        <v>1002</v>
      </c>
    </row>
    <row r="2267" spans="10:10" x14ac:dyDescent="0.25">
      <c r="J2267" t="s">
        <v>1002</v>
      </c>
    </row>
    <row r="2268" spans="10:10" x14ac:dyDescent="0.25">
      <c r="J2268" t="s">
        <v>1002</v>
      </c>
    </row>
    <row r="2269" spans="10:10" x14ac:dyDescent="0.25">
      <c r="J2269" t="s">
        <v>1002</v>
      </c>
    </row>
    <row r="2270" spans="10:10" x14ac:dyDescent="0.25">
      <c r="J2270" t="s">
        <v>1002</v>
      </c>
    </row>
    <row r="2271" spans="10:10" x14ac:dyDescent="0.25">
      <c r="J2271" t="s">
        <v>1002</v>
      </c>
    </row>
    <row r="2272" spans="10:10" x14ac:dyDescent="0.25">
      <c r="J2272" t="s">
        <v>1002</v>
      </c>
    </row>
    <row r="2273" spans="10:10" x14ac:dyDescent="0.25">
      <c r="J2273" t="s">
        <v>1002</v>
      </c>
    </row>
    <row r="2274" spans="10:10" x14ac:dyDescent="0.25">
      <c r="J2274" t="s">
        <v>1002</v>
      </c>
    </row>
    <row r="2275" spans="10:10" x14ac:dyDescent="0.25">
      <c r="J2275" t="s">
        <v>1002</v>
      </c>
    </row>
    <row r="2276" spans="10:10" x14ac:dyDescent="0.25">
      <c r="J2276" t="s">
        <v>1002</v>
      </c>
    </row>
    <row r="2277" spans="10:10" x14ac:dyDescent="0.25">
      <c r="J2277" t="s">
        <v>1002</v>
      </c>
    </row>
    <row r="2278" spans="10:10" x14ac:dyDescent="0.25">
      <c r="J2278" t="s">
        <v>1002</v>
      </c>
    </row>
    <row r="2279" spans="10:10" x14ac:dyDescent="0.25">
      <c r="J2279" t="s">
        <v>1002</v>
      </c>
    </row>
    <row r="2280" spans="10:10" x14ac:dyDescent="0.25">
      <c r="J2280" t="s">
        <v>1002</v>
      </c>
    </row>
    <row r="2281" spans="10:10" x14ac:dyDescent="0.25">
      <c r="J2281" t="s">
        <v>1002</v>
      </c>
    </row>
    <row r="2282" spans="10:10" x14ac:dyDescent="0.25">
      <c r="J2282" t="s">
        <v>1002</v>
      </c>
    </row>
    <row r="2283" spans="10:10" x14ac:dyDescent="0.25">
      <c r="J2283" t="s">
        <v>1002</v>
      </c>
    </row>
    <row r="2284" spans="10:10" x14ac:dyDescent="0.25">
      <c r="J2284" t="s">
        <v>1002</v>
      </c>
    </row>
    <row r="2285" spans="10:10" x14ac:dyDescent="0.25">
      <c r="J2285" t="s">
        <v>1002</v>
      </c>
    </row>
    <row r="2286" spans="10:10" x14ac:dyDescent="0.25">
      <c r="J2286" t="s">
        <v>1002</v>
      </c>
    </row>
    <row r="2287" spans="10:10" x14ac:dyDescent="0.25">
      <c r="J2287" t="s">
        <v>1002</v>
      </c>
    </row>
    <row r="2288" spans="10:10" x14ac:dyDescent="0.25">
      <c r="J2288" t="s">
        <v>1002</v>
      </c>
    </row>
    <row r="2289" spans="10:10" x14ac:dyDescent="0.25">
      <c r="J2289" t="s">
        <v>1002</v>
      </c>
    </row>
    <row r="2290" spans="10:10" x14ac:dyDescent="0.25">
      <c r="J2290" t="s">
        <v>1002</v>
      </c>
    </row>
    <row r="2291" spans="10:10" x14ac:dyDescent="0.25">
      <c r="J2291" t="s">
        <v>1002</v>
      </c>
    </row>
    <row r="2292" spans="10:10" x14ac:dyDescent="0.25">
      <c r="J2292" t="s">
        <v>1002</v>
      </c>
    </row>
    <row r="2293" spans="10:10" x14ac:dyDescent="0.25">
      <c r="J2293" t="s">
        <v>1002</v>
      </c>
    </row>
    <row r="2294" spans="10:10" x14ac:dyDescent="0.25">
      <c r="J2294" t="s">
        <v>1002</v>
      </c>
    </row>
    <row r="2295" spans="10:10" x14ac:dyDescent="0.25">
      <c r="J2295" t="s">
        <v>1002</v>
      </c>
    </row>
    <row r="2296" spans="10:10" x14ac:dyDescent="0.25">
      <c r="J2296" t="s">
        <v>1002</v>
      </c>
    </row>
    <row r="2297" spans="10:10" x14ac:dyDescent="0.25">
      <c r="J2297" t="s">
        <v>1002</v>
      </c>
    </row>
    <row r="2298" spans="10:10" x14ac:dyDescent="0.25">
      <c r="J2298" t="s">
        <v>1002</v>
      </c>
    </row>
    <row r="2299" spans="10:10" x14ac:dyDescent="0.25">
      <c r="J2299" t="s">
        <v>1002</v>
      </c>
    </row>
    <row r="2300" spans="10:10" x14ac:dyDescent="0.25">
      <c r="J2300" t="s">
        <v>1002</v>
      </c>
    </row>
    <row r="2301" spans="10:10" x14ac:dyDescent="0.25">
      <c r="J2301" t="s">
        <v>1002</v>
      </c>
    </row>
    <row r="2302" spans="10:10" x14ac:dyDescent="0.25">
      <c r="J2302" t="s">
        <v>1002</v>
      </c>
    </row>
    <row r="2303" spans="10:10" x14ac:dyDescent="0.25">
      <c r="J2303" t="s">
        <v>1002</v>
      </c>
    </row>
    <row r="2304" spans="10:10" x14ac:dyDescent="0.25">
      <c r="J2304" t="s">
        <v>1002</v>
      </c>
    </row>
    <row r="2305" spans="10:10" x14ac:dyDescent="0.25">
      <c r="J2305" t="s">
        <v>1002</v>
      </c>
    </row>
    <row r="2306" spans="10:10" x14ac:dyDescent="0.25">
      <c r="J2306" t="s">
        <v>1002</v>
      </c>
    </row>
    <row r="2307" spans="10:10" x14ac:dyDescent="0.25">
      <c r="J2307" t="s">
        <v>1002</v>
      </c>
    </row>
    <row r="2308" spans="10:10" x14ac:dyDescent="0.25">
      <c r="J2308" t="s">
        <v>1002</v>
      </c>
    </row>
    <row r="2309" spans="10:10" x14ac:dyDescent="0.25">
      <c r="J2309" t="s">
        <v>1002</v>
      </c>
    </row>
    <row r="2310" spans="10:10" x14ac:dyDescent="0.25">
      <c r="J2310" t="s">
        <v>1002</v>
      </c>
    </row>
    <row r="2311" spans="10:10" x14ac:dyDescent="0.25">
      <c r="J2311" t="s">
        <v>1002</v>
      </c>
    </row>
    <row r="2312" spans="10:10" x14ac:dyDescent="0.25">
      <c r="J2312" t="s">
        <v>1002</v>
      </c>
    </row>
    <row r="2313" spans="10:10" x14ac:dyDescent="0.25">
      <c r="J2313" t="s">
        <v>1002</v>
      </c>
    </row>
    <row r="2314" spans="10:10" x14ac:dyDescent="0.25">
      <c r="J2314" t="s">
        <v>1002</v>
      </c>
    </row>
    <row r="2315" spans="10:10" x14ac:dyDescent="0.25">
      <c r="J2315" t="s">
        <v>1002</v>
      </c>
    </row>
    <row r="2316" spans="10:10" x14ac:dyDescent="0.25">
      <c r="J2316" t="s">
        <v>1002</v>
      </c>
    </row>
    <row r="2317" spans="10:10" x14ac:dyDescent="0.25">
      <c r="J2317" t="s">
        <v>1002</v>
      </c>
    </row>
    <row r="2318" spans="10:10" x14ac:dyDescent="0.25">
      <c r="J2318" t="s">
        <v>1002</v>
      </c>
    </row>
    <row r="2319" spans="10:10" x14ac:dyDescent="0.25">
      <c r="J2319" t="s">
        <v>1002</v>
      </c>
    </row>
    <row r="2320" spans="10:10" x14ac:dyDescent="0.25">
      <c r="J2320" t="s">
        <v>1002</v>
      </c>
    </row>
    <row r="2321" spans="10:10" x14ac:dyDescent="0.25">
      <c r="J2321" t="s">
        <v>1002</v>
      </c>
    </row>
    <row r="2322" spans="10:10" x14ac:dyDescent="0.25">
      <c r="J2322" t="s">
        <v>1002</v>
      </c>
    </row>
    <row r="2323" spans="10:10" x14ac:dyDescent="0.25">
      <c r="J2323" t="s">
        <v>1002</v>
      </c>
    </row>
    <row r="2324" spans="10:10" x14ac:dyDescent="0.25">
      <c r="J2324" t="s">
        <v>1002</v>
      </c>
    </row>
    <row r="2325" spans="10:10" x14ac:dyDescent="0.25">
      <c r="J2325" t="s">
        <v>1002</v>
      </c>
    </row>
    <row r="2326" spans="10:10" x14ac:dyDescent="0.25">
      <c r="J2326" t="s">
        <v>1002</v>
      </c>
    </row>
    <row r="2327" spans="10:10" x14ac:dyDescent="0.25">
      <c r="J2327" t="s">
        <v>1002</v>
      </c>
    </row>
    <row r="2328" spans="10:10" x14ac:dyDescent="0.25">
      <c r="J2328" t="s">
        <v>1002</v>
      </c>
    </row>
    <row r="2329" spans="10:10" x14ac:dyDescent="0.25">
      <c r="J2329" t="s">
        <v>1002</v>
      </c>
    </row>
    <row r="2330" spans="10:10" x14ac:dyDescent="0.25">
      <c r="J2330" t="s">
        <v>1002</v>
      </c>
    </row>
    <row r="2331" spans="10:10" x14ac:dyDescent="0.25">
      <c r="J2331" t="s">
        <v>1002</v>
      </c>
    </row>
    <row r="2332" spans="10:10" x14ac:dyDescent="0.25">
      <c r="J2332" t="s">
        <v>1002</v>
      </c>
    </row>
    <row r="2333" spans="10:10" x14ac:dyDescent="0.25">
      <c r="J2333" t="s">
        <v>1002</v>
      </c>
    </row>
    <row r="2334" spans="10:10" x14ac:dyDescent="0.25">
      <c r="J2334" t="s">
        <v>1002</v>
      </c>
    </row>
    <row r="2335" spans="10:10" x14ac:dyDescent="0.25">
      <c r="J2335" t="s">
        <v>1002</v>
      </c>
    </row>
    <row r="2336" spans="10:10" x14ac:dyDescent="0.25">
      <c r="J2336" t="s">
        <v>1002</v>
      </c>
    </row>
    <row r="2337" spans="10:10" x14ac:dyDescent="0.25">
      <c r="J2337" t="s">
        <v>1002</v>
      </c>
    </row>
    <row r="2338" spans="10:10" x14ac:dyDescent="0.25">
      <c r="J2338" t="s">
        <v>1002</v>
      </c>
    </row>
    <row r="2339" spans="10:10" x14ac:dyDescent="0.25">
      <c r="J2339" t="s">
        <v>1002</v>
      </c>
    </row>
    <row r="2340" spans="10:10" x14ac:dyDescent="0.25">
      <c r="J2340" t="s">
        <v>1002</v>
      </c>
    </row>
    <row r="2341" spans="10:10" x14ac:dyDescent="0.25">
      <c r="J2341" t="s">
        <v>1002</v>
      </c>
    </row>
    <row r="2342" spans="10:10" x14ac:dyDescent="0.25">
      <c r="J2342" t="s">
        <v>1002</v>
      </c>
    </row>
    <row r="2343" spans="10:10" x14ac:dyDescent="0.25">
      <c r="J2343" t="s">
        <v>1002</v>
      </c>
    </row>
    <row r="2344" spans="10:10" x14ac:dyDescent="0.25">
      <c r="J2344" t="s">
        <v>1002</v>
      </c>
    </row>
    <row r="2345" spans="10:10" x14ac:dyDescent="0.25">
      <c r="J2345" t="s">
        <v>1002</v>
      </c>
    </row>
    <row r="2346" spans="10:10" x14ac:dyDescent="0.25">
      <c r="J2346" t="s">
        <v>1002</v>
      </c>
    </row>
    <row r="2347" spans="10:10" x14ac:dyDescent="0.25">
      <c r="J2347" t="s">
        <v>1002</v>
      </c>
    </row>
    <row r="2348" spans="10:10" x14ac:dyDescent="0.25">
      <c r="J2348" t="s">
        <v>1002</v>
      </c>
    </row>
    <row r="2349" spans="10:10" x14ac:dyDescent="0.25">
      <c r="J2349" t="s">
        <v>1002</v>
      </c>
    </row>
    <row r="2350" spans="10:10" x14ac:dyDescent="0.25">
      <c r="J2350" t="s">
        <v>1002</v>
      </c>
    </row>
    <row r="2351" spans="10:10" x14ac:dyDescent="0.25">
      <c r="J2351" t="s">
        <v>1002</v>
      </c>
    </row>
    <row r="2352" spans="10:10" x14ac:dyDescent="0.25">
      <c r="J2352" t="s">
        <v>1002</v>
      </c>
    </row>
    <row r="2353" spans="10:10" x14ac:dyDescent="0.25">
      <c r="J2353" t="s">
        <v>1002</v>
      </c>
    </row>
    <row r="2354" spans="10:10" x14ac:dyDescent="0.25">
      <c r="J2354" t="s">
        <v>1002</v>
      </c>
    </row>
    <row r="2355" spans="10:10" x14ac:dyDescent="0.25">
      <c r="J2355" t="s">
        <v>1002</v>
      </c>
    </row>
    <row r="2356" spans="10:10" x14ac:dyDescent="0.25">
      <c r="J2356" t="s">
        <v>1002</v>
      </c>
    </row>
    <row r="2357" spans="10:10" x14ac:dyDescent="0.25">
      <c r="J2357" t="s">
        <v>1002</v>
      </c>
    </row>
    <row r="2358" spans="10:10" x14ac:dyDescent="0.25">
      <c r="J2358" t="s">
        <v>1002</v>
      </c>
    </row>
    <row r="2359" spans="10:10" x14ac:dyDescent="0.25">
      <c r="J2359" t="s">
        <v>1002</v>
      </c>
    </row>
    <row r="2360" spans="10:10" x14ac:dyDescent="0.25">
      <c r="J2360" t="s">
        <v>1002</v>
      </c>
    </row>
    <row r="2361" spans="10:10" x14ac:dyDescent="0.25">
      <c r="J2361" t="s">
        <v>1002</v>
      </c>
    </row>
    <row r="2362" spans="10:10" x14ac:dyDescent="0.25">
      <c r="J2362" t="s">
        <v>1002</v>
      </c>
    </row>
    <row r="2363" spans="10:10" x14ac:dyDescent="0.25">
      <c r="J2363" t="s">
        <v>1002</v>
      </c>
    </row>
    <row r="2364" spans="10:10" x14ac:dyDescent="0.25">
      <c r="J2364" t="s">
        <v>1002</v>
      </c>
    </row>
    <row r="2365" spans="10:10" x14ac:dyDescent="0.25">
      <c r="J2365" t="s">
        <v>1002</v>
      </c>
    </row>
    <row r="2366" spans="10:10" x14ac:dyDescent="0.25">
      <c r="J2366" t="s">
        <v>1002</v>
      </c>
    </row>
    <row r="2367" spans="10:10" x14ac:dyDescent="0.25">
      <c r="J2367" t="s">
        <v>1002</v>
      </c>
    </row>
    <row r="2368" spans="10:10" x14ac:dyDescent="0.25">
      <c r="J2368" t="s">
        <v>1002</v>
      </c>
    </row>
    <row r="2369" spans="10:10" x14ac:dyDescent="0.25">
      <c r="J2369" t="s">
        <v>1002</v>
      </c>
    </row>
    <row r="2370" spans="10:10" x14ac:dyDescent="0.25">
      <c r="J2370" t="s">
        <v>1002</v>
      </c>
    </row>
    <row r="2371" spans="10:10" x14ac:dyDescent="0.25">
      <c r="J2371" t="s">
        <v>1002</v>
      </c>
    </row>
    <row r="2372" spans="10:10" x14ac:dyDescent="0.25">
      <c r="J2372" t="s">
        <v>1002</v>
      </c>
    </row>
    <row r="2373" spans="10:10" x14ac:dyDescent="0.25">
      <c r="J2373" t="s">
        <v>1002</v>
      </c>
    </row>
    <row r="2374" spans="10:10" x14ac:dyDescent="0.25">
      <c r="J2374" t="s">
        <v>1002</v>
      </c>
    </row>
    <row r="2375" spans="10:10" x14ac:dyDescent="0.25">
      <c r="J2375" t="s">
        <v>1002</v>
      </c>
    </row>
    <row r="2376" spans="10:10" x14ac:dyDescent="0.25">
      <c r="J2376" t="s">
        <v>1002</v>
      </c>
    </row>
    <row r="2377" spans="10:10" x14ac:dyDescent="0.25">
      <c r="J2377" t="s">
        <v>1002</v>
      </c>
    </row>
    <row r="2378" spans="10:10" x14ac:dyDescent="0.25">
      <c r="J2378" t="s">
        <v>1002</v>
      </c>
    </row>
    <row r="2379" spans="10:10" x14ac:dyDescent="0.25">
      <c r="J2379" t="s">
        <v>1002</v>
      </c>
    </row>
    <row r="2380" spans="10:10" x14ac:dyDescent="0.25">
      <c r="J2380" t="s">
        <v>1002</v>
      </c>
    </row>
    <row r="2381" spans="10:10" x14ac:dyDescent="0.25">
      <c r="J2381" t="s">
        <v>1002</v>
      </c>
    </row>
    <row r="2382" spans="10:10" x14ac:dyDescent="0.25">
      <c r="J2382" t="s">
        <v>1002</v>
      </c>
    </row>
    <row r="2383" spans="10:10" x14ac:dyDescent="0.25">
      <c r="J2383" t="s">
        <v>1002</v>
      </c>
    </row>
    <row r="2384" spans="10:10" x14ac:dyDescent="0.25">
      <c r="J2384" t="s">
        <v>1002</v>
      </c>
    </row>
    <row r="2385" spans="10:10" x14ac:dyDescent="0.25">
      <c r="J2385" t="s">
        <v>1002</v>
      </c>
    </row>
    <row r="2386" spans="10:10" x14ac:dyDescent="0.25">
      <c r="J2386" t="s">
        <v>1002</v>
      </c>
    </row>
    <row r="2387" spans="10:10" x14ac:dyDescent="0.25">
      <c r="J2387" t="s">
        <v>1002</v>
      </c>
    </row>
    <row r="2388" spans="10:10" x14ac:dyDescent="0.25">
      <c r="J2388" t="s">
        <v>1002</v>
      </c>
    </row>
    <row r="2389" spans="10:10" x14ac:dyDescent="0.25">
      <c r="J2389" t="s">
        <v>1002</v>
      </c>
    </row>
    <row r="2390" spans="10:10" x14ac:dyDescent="0.25">
      <c r="J2390" t="s">
        <v>1002</v>
      </c>
    </row>
    <row r="2391" spans="10:10" x14ac:dyDescent="0.25">
      <c r="J2391" t="s">
        <v>1002</v>
      </c>
    </row>
    <row r="2392" spans="10:10" x14ac:dyDescent="0.25">
      <c r="J2392" t="s">
        <v>1002</v>
      </c>
    </row>
    <row r="2393" spans="10:10" x14ac:dyDescent="0.25">
      <c r="J2393" t="s">
        <v>1002</v>
      </c>
    </row>
    <row r="2394" spans="10:10" x14ac:dyDescent="0.25">
      <c r="J2394" t="s">
        <v>1002</v>
      </c>
    </row>
    <row r="2395" spans="10:10" x14ac:dyDescent="0.25">
      <c r="J2395" t="s">
        <v>1002</v>
      </c>
    </row>
    <row r="2396" spans="10:10" x14ac:dyDescent="0.25">
      <c r="J2396" t="s">
        <v>1002</v>
      </c>
    </row>
    <row r="2397" spans="10:10" x14ac:dyDescent="0.25">
      <c r="J2397" t="s">
        <v>1002</v>
      </c>
    </row>
    <row r="2398" spans="10:10" x14ac:dyDescent="0.25">
      <c r="J2398" t="s">
        <v>1002</v>
      </c>
    </row>
    <row r="2399" spans="10:10" x14ac:dyDescent="0.25">
      <c r="J2399" t="s">
        <v>1002</v>
      </c>
    </row>
    <row r="2400" spans="10:10" x14ac:dyDescent="0.25">
      <c r="J2400" t="s">
        <v>1002</v>
      </c>
    </row>
    <row r="2401" spans="10:10" x14ac:dyDescent="0.25">
      <c r="J2401" t="s">
        <v>1002</v>
      </c>
    </row>
    <row r="2402" spans="10:10" x14ac:dyDescent="0.25">
      <c r="J2402" t="s">
        <v>1002</v>
      </c>
    </row>
    <row r="2403" spans="10:10" x14ac:dyDescent="0.25">
      <c r="J2403" t="s">
        <v>1002</v>
      </c>
    </row>
    <row r="2404" spans="10:10" x14ac:dyDescent="0.25">
      <c r="J2404" t="s">
        <v>1002</v>
      </c>
    </row>
    <row r="2405" spans="10:10" x14ac:dyDescent="0.25">
      <c r="J2405" t="s">
        <v>1002</v>
      </c>
    </row>
    <row r="2406" spans="10:10" x14ac:dyDescent="0.25">
      <c r="J2406" t="s">
        <v>1002</v>
      </c>
    </row>
    <row r="2407" spans="10:10" x14ac:dyDescent="0.25">
      <c r="J2407" t="s">
        <v>1002</v>
      </c>
    </row>
    <row r="2408" spans="10:10" x14ac:dyDescent="0.25">
      <c r="J2408" t="s">
        <v>1002</v>
      </c>
    </row>
    <row r="2409" spans="10:10" x14ac:dyDescent="0.25">
      <c r="J2409" t="s">
        <v>1002</v>
      </c>
    </row>
    <row r="2410" spans="10:10" x14ac:dyDescent="0.25">
      <c r="J2410" t="s">
        <v>1002</v>
      </c>
    </row>
    <row r="2411" spans="10:10" x14ac:dyDescent="0.25">
      <c r="J2411" t="s">
        <v>1002</v>
      </c>
    </row>
    <row r="2412" spans="10:10" x14ac:dyDescent="0.25">
      <c r="J2412" t="s">
        <v>1002</v>
      </c>
    </row>
    <row r="2413" spans="10:10" x14ac:dyDescent="0.25">
      <c r="J2413" t="s">
        <v>1002</v>
      </c>
    </row>
    <row r="2414" spans="10:10" x14ac:dyDescent="0.25">
      <c r="J2414" t="s">
        <v>1002</v>
      </c>
    </row>
    <row r="2415" spans="10:10" x14ac:dyDescent="0.25">
      <c r="J2415" t="s">
        <v>1002</v>
      </c>
    </row>
    <row r="2416" spans="10:10" x14ac:dyDescent="0.25">
      <c r="J2416" t="s">
        <v>1002</v>
      </c>
    </row>
    <row r="2417" spans="10:10" x14ac:dyDescent="0.25">
      <c r="J2417" t="s">
        <v>1002</v>
      </c>
    </row>
    <row r="2418" spans="10:10" x14ac:dyDescent="0.25">
      <c r="J2418" t="s">
        <v>1002</v>
      </c>
    </row>
    <row r="2419" spans="10:10" x14ac:dyDescent="0.25">
      <c r="J2419" t="s">
        <v>1002</v>
      </c>
    </row>
    <row r="2420" spans="10:10" x14ac:dyDescent="0.25">
      <c r="J2420" t="s">
        <v>1002</v>
      </c>
    </row>
    <row r="2421" spans="10:10" x14ac:dyDescent="0.25">
      <c r="J2421" t="s">
        <v>1002</v>
      </c>
    </row>
    <row r="2422" spans="10:10" x14ac:dyDescent="0.25">
      <c r="J2422" t="s">
        <v>1002</v>
      </c>
    </row>
    <row r="2423" spans="10:10" x14ac:dyDescent="0.25">
      <c r="J2423" t="s">
        <v>1002</v>
      </c>
    </row>
    <row r="2424" spans="10:10" x14ac:dyDescent="0.25">
      <c r="J2424" t="s">
        <v>1002</v>
      </c>
    </row>
    <row r="2425" spans="10:10" x14ac:dyDescent="0.25">
      <c r="J2425" t="s">
        <v>1002</v>
      </c>
    </row>
    <row r="2426" spans="10:10" x14ac:dyDescent="0.25">
      <c r="J2426" t="s">
        <v>1002</v>
      </c>
    </row>
    <row r="2427" spans="10:10" x14ac:dyDescent="0.25">
      <c r="J2427" t="s">
        <v>1002</v>
      </c>
    </row>
    <row r="2428" spans="10:10" x14ac:dyDescent="0.25">
      <c r="J2428" t="s">
        <v>1002</v>
      </c>
    </row>
    <row r="2429" spans="10:10" x14ac:dyDescent="0.25">
      <c r="J2429" t="s">
        <v>1002</v>
      </c>
    </row>
    <row r="2430" spans="10:10" x14ac:dyDescent="0.25">
      <c r="J2430" t="s">
        <v>1002</v>
      </c>
    </row>
    <row r="2431" spans="10:10" x14ac:dyDescent="0.25">
      <c r="J2431" t="s">
        <v>1002</v>
      </c>
    </row>
    <row r="2432" spans="10:10" x14ac:dyDescent="0.25">
      <c r="J2432" t="s">
        <v>1002</v>
      </c>
    </row>
    <row r="2433" spans="10:10" x14ac:dyDescent="0.25">
      <c r="J2433" t="s">
        <v>1002</v>
      </c>
    </row>
    <row r="2434" spans="10:10" x14ac:dyDescent="0.25">
      <c r="J2434" t="s">
        <v>1002</v>
      </c>
    </row>
    <row r="2435" spans="10:10" x14ac:dyDescent="0.25">
      <c r="J2435" t="s">
        <v>1002</v>
      </c>
    </row>
    <row r="2436" spans="10:10" x14ac:dyDescent="0.25">
      <c r="J2436" t="s">
        <v>1002</v>
      </c>
    </row>
    <row r="2437" spans="10:10" x14ac:dyDescent="0.25">
      <c r="J2437" t="s">
        <v>1002</v>
      </c>
    </row>
    <row r="2438" spans="10:10" x14ac:dyDescent="0.25">
      <c r="J2438" t="s">
        <v>1002</v>
      </c>
    </row>
    <row r="2439" spans="10:10" x14ac:dyDescent="0.25">
      <c r="J2439" t="s">
        <v>1002</v>
      </c>
    </row>
    <row r="2440" spans="10:10" x14ac:dyDescent="0.25">
      <c r="J2440" t="s">
        <v>1002</v>
      </c>
    </row>
    <row r="2441" spans="10:10" x14ac:dyDescent="0.25">
      <c r="J2441" t="s">
        <v>1002</v>
      </c>
    </row>
    <row r="2442" spans="10:10" x14ac:dyDescent="0.25">
      <c r="J2442" t="s">
        <v>1002</v>
      </c>
    </row>
    <row r="2443" spans="10:10" x14ac:dyDescent="0.25">
      <c r="J2443" t="s">
        <v>1002</v>
      </c>
    </row>
    <row r="2444" spans="10:10" x14ac:dyDescent="0.25">
      <c r="J2444" t="s">
        <v>1002</v>
      </c>
    </row>
    <row r="2445" spans="10:10" x14ac:dyDescent="0.25">
      <c r="J2445" t="s">
        <v>1002</v>
      </c>
    </row>
    <row r="2446" spans="10:10" x14ac:dyDescent="0.25">
      <c r="J2446" t="s">
        <v>1002</v>
      </c>
    </row>
    <row r="2447" spans="10:10" x14ac:dyDescent="0.25">
      <c r="J2447" t="s">
        <v>1002</v>
      </c>
    </row>
    <row r="2448" spans="10:10" x14ac:dyDescent="0.25">
      <c r="J2448" t="s">
        <v>1002</v>
      </c>
    </row>
    <row r="2449" spans="10:10" x14ac:dyDescent="0.25">
      <c r="J2449" t="s">
        <v>1002</v>
      </c>
    </row>
    <row r="2450" spans="10:10" x14ac:dyDescent="0.25">
      <c r="J2450" t="s">
        <v>1002</v>
      </c>
    </row>
    <row r="2451" spans="10:10" x14ac:dyDescent="0.25">
      <c r="J2451" t="s">
        <v>1002</v>
      </c>
    </row>
    <row r="2452" spans="10:10" x14ac:dyDescent="0.25">
      <c r="J2452" t="s">
        <v>1002</v>
      </c>
    </row>
    <row r="2453" spans="10:10" x14ac:dyDescent="0.25">
      <c r="J2453" t="s">
        <v>1002</v>
      </c>
    </row>
    <row r="2454" spans="10:10" x14ac:dyDescent="0.25">
      <c r="J2454" t="s">
        <v>1002</v>
      </c>
    </row>
    <row r="2455" spans="10:10" x14ac:dyDescent="0.25">
      <c r="J2455" t="s">
        <v>1002</v>
      </c>
    </row>
    <row r="2456" spans="10:10" x14ac:dyDescent="0.25">
      <c r="J2456" t="s">
        <v>1002</v>
      </c>
    </row>
    <row r="2457" spans="10:10" x14ac:dyDescent="0.25">
      <c r="J2457" t="s">
        <v>1002</v>
      </c>
    </row>
    <row r="2458" spans="10:10" x14ac:dyDescent="0.25">
      <c r="J2458" t="s">
        <v>1002</v>
      </c>
    </row>
    <row r="2459" spans="10:10" x14ac:dyDescent="0.25">
      <c r="J2459" t="s">
        <v>1002</v>
      </c>
    </row>
    <row r="2460" spans="10:10" x14ac:dyDescent="0.25">
      <c r="J2460" t="s">
        <v>1002</v>
      </c>
    </row>
    <row r="2461" spans="10:10" x14ac:dyDescent="0.25">
      <c r="J2461" t="s">
        <v>1002</v>
      </c>
    </row>
    <row r="2462" spans="10:10" x14ac:dyDescent="0.25">
      <c r="J2462" t="s">
        <v>1002</v>
      </c>
    </row>
    <row r="2463" spans="10:10" x14ac:dyDescent="0.25">
      <c r="J2463" t="s">
        <v>1002</v>
      </c>
    </row>
    <row r="2464" spans="10:10" x14ac:dyDescent="0.25">
      <c r="J2464" t="s">
        <v>1002</v>
      </c>
    </row>
    <row r="2465" spans="10:10" x14ac:dyDescent="0.25">
      <c r="J2465" t="s">
        <v>1002</v>
      </c>
    </row>
    <row r="2466" spans="10:10" x14ac:dyDescent="0.25">
      <c r="J2466" t="s">
        <v>1002</v>
      </c>
    </row>
    <row r="2467" spans="10:10" x14ac:dyDescent="0.25">
      <c r="J2467" t="s">
        <v>1002</v>
      </c>
    </row>
    <row r="2468" spans="10:10" x14ac:dyDescent="0.25">
      <c r="J2468" t="s">
        <v>1002</v>
      </c>
    </row>
    <row r="2469" spans="10:10" x14ac:dyDescent="0.25">
      <c r="J2469" t="s">
        <v>1002</v>
      </c>
    </row>
    <row r="2470" spans="10:10" x14ac:dyDescent="0.25">
      <c r="J2470" t="s">
        <v>1002</v>
      </c>
    </row>
    <row r="2471" spans="10:10" x14ac:dyDescent="0.25">
      <c r="J2471" t="s">
        <v>1002</v>
      </c>
    </row>
    <row r="2472" spans="10:10" x14ac:dyDescent="0.25">
      <c r="J2472" t="s">
        <v>1002</v>
      </c>
    </row>
    <row r="2473" spans="10:10" x14ac:dyDescent="0.25">
      <c r="J2473" t="s">
        <v>1002</v>
      </c>
    </row>
    <row r="2474" spans="10:10" x14ac:dyDescent="0.25">
      <c r="J2474" t="s">
        <v>1002</v>
      </c>
    </row>
    <row r="2475" spans="10:10" x14ac:dyDescent="0.25">
      <c r="J2475" t="s">
        <v>1002</v>
      </c>
    </row>
    <row r="2476" spans="10:10" x14ac:dyDescent="0.25">
      <c r="J2476" t="s">
        <v>1002</v>
      </c>
    </row>
    <row r="2477" spans="10:10" x14ac:dyDescent="0.25">
      <c r="J2477" t="s">
        <v>1002</v>
      </c>
    </row>
    <row r="2478" spans="10:10" x14ac:dyDescent="0.25">
      <c r="J2478" t="s">
        <v>1002</v>
      </c>
    </row>
    <row r="2479" spans="10:10" x14ac:dyDescent="0.25">
      <c r="J2479" t="s">
        <v>1002</v>
      </c>
    </row>
    <row r="2480" spans="10:10" x14ac:dyDescent="0.25">
      <c r="J2480" t="s">
        <v>1002</v>
      </c>
    </row>
    <row r="2481" spans="10:10" x14ac:dyDescent="0.25">
      <c r="J2481" t="s">
        <v>1002</v>
      </c>
    </row>
    <row r="2482" spans="10:10" x14ac:dyDescent="0.25">
      <c r="J2482" t="s">
        <v>1002</v>
      </c>
    </row>
    <row r="2483" spans="10:10" x14ac:dyDescent="0.25">
      <c r="J2483" t="s">
        <v>1002</v>
      </c>
    </row>
    <row r="2484" spans="10:10" x14ac:dyDescent="0.25">
      <c r="J2484" t="s">
        <v>1002</v>
      </c>
    </row>
    <row r="2485" spans="10:10" x14ac:dyDescent="0.25">
      <c r="J2485" t="s">
        <v>1002</v>
      </c>
    </row>
    <row r="2486" spans="10:10" x14ac:dyDescent="0.25">
      <c r="J2486" t="s">
        <v>1002</v>
      </c>
    </row>
    <row r="2487" spans="10:10" x14ac:dyDescent="0.25">
      <c r="J2487" t="s">
        <v>1002</v>
      </c>
    </row>
    <row r="2488" spans="10:10" x14ac:dyDescent="0.25">
      <c r="J2488" t="s">
        <v>1002</v>
      </c>
    </row>
    <row r="2489" spans="10:10" x14ac:dyDescent="0.25">
      <c r="J2489" t="s">
        <v>1002</v>
      </c>
    </row>
    <row r="2490" spans="10:10" x14ac:dyDescent="0.25">
      <c r="J2490" t="s">
        <v>1002</v>
      </c>
    </row>
    <row r="2491" spans="10:10" x14ac:dyDescent="0.25">
      <c r="J2491" t="s">
        <v>1002</v>
      </c>
    </row>
    <row r="2492" spans="10:10" x14ac:dyDescent="0.25">
      <c r="J2492" t="s">
        <v>1002</v>
      </c>
    </row>
    <row r="2493" spans="10:10" x14ac:dyDescent="0.25">
      <c r="J2493" t="s">
        <v>1002</v>
      </c>
    </row>
    <row r="2494" spans="10:10" x14ac:dyDescent="0.25">
      <c r="J2494" t="s">
        <v>1002</v>
      </c>
    </row>
    <row r="2495" spans="10:10" x14ac:dyDescent="0.25">
      <c r="J2495" t="s">
        <v>1002</v>
      </c>
    </row>
    <row r="2496" spans="10:10" x14ac:dyDescent="0.25">
      <c r="J2496" t="s">
        <v>1002</v>
      </c>
    </row>
    <row r="2497" spans="10:10" x14ac:dyDescent="0.25">
      <c r="J2497" t="s">
        <v>1002</v>
      </c>
    </row>
    <row r="2498" spans="10:10" x14ac:dyDescent="0.25">
      <c r="J2498" t="s">
        <v>1002</v>
      </c>
    </row>
    <row r="2499" spans="10:10" x14ac:dyDescent="0.25">
      <c r="J2499" t="s">
        <v>1002</v>
      </c>
    </row>
    <row r="2500" spans="10:10" x14ac:dyDescent="0.25">
      <c r="J2500" t="s">
        <v>1002</v>
      </c>
    </row>
    <row r="2501" spans="10:10" x14ac:dyDescent="0.25">
      <c r="J2501" t="s">
        <v>1002</v>
      </c>
    </row>
    <row r="2502" spans="10:10" x14ac:dyDescent="0.25">
      <c r="J2502" t="s">
        <v>1002</v>
      </c>
    </row>
    <row r="2503" spans="10:10" x14ac:dyDescent="0.25">
      <c r="J2503" t="s">
        <v>1002</v>
      </c>
    </row>
    <row r="2504" spans="10:10" x14ac:dyDescent="0.25">
      <c r="J2504" t="s">
        <v>1002</v>
      </c>
    </row>
    <row r="2505" spans="10:10" x14ac:dyDescent="0.25">
      <c r="J2505" t="s">
        <v>1002</v>
      </c>
    </row>
    <row r="2506" spans="10:10" x14ac:dyDescent="0.25">
      <c r="J2506" t="s">
        <v>1002</v>
      </c>
    </row>
    <row r="2507" spans="10:10" x14ac:dyDescent="0.25">
      <c r="J2507" t="s">
        <v>1002</v>
      </c>
    </row>
    <row r="2508" spans="10:10" x14ac:dyDescent="0.25">
      <c r="J2508" t="s">
        <v>1002</v>
      </c>
    </row>
    <row r="2509" spans="10:10" x14ac:dyDescent="0.25">
      <c r="J2509" t="s">
        <v>1002</v>
      </c>
    </row>
    <row r="2510" spans="10:10" x14ac:dyDescent="0.25">
      <c r="J2510" t="s">
        <v>1002</v>
      </c>
    </row>
    <row r="2511" spans="10:10" x14ac:dyDescent="0.25">
      <c r="J2511" t="s">
        <v>1002</v>
      </c>
    </row>
    <row r="2512" spans="10:10" x14ac:dyDescent="0.25">
      <c r="J2512" t="s">
        <v>1002</v>
      </c>
    </row>
    <row r="2513" spans="10:10" x14ac:dyDescent="0.25">
      <c r="J2513" t="s">
        <v>1002</v>
      </c>
    </row>
    <row r="2514" spans="10:10" x14ac:dyDescent="0.25">
      <c r="J2514" t="s">
        <v>1002</v>
      </c>
    </row>
    <row r="2515" spans="10:10" x14ac:dyDescent="0.25">
      <c r="J2515" t="s">
        <v>1002</v>
      </c>
    </row>
    <row r="2516" spans="10:10" x14ac:dyDescent="0.25">
      <c r="J2516" t="s">
        <v>1002</v>
      </c>
    </row>
    <row r="2517" spans="10:10" x14ac:dyDescent="0.25">
      <c r="J2517" t="s">
        <v>1002</v>
      </c>
    </row>
    <row r="2518" spans="10:10" x14ac:dyDescent="0.25">
      <c r="J2518" t="s">
        <v>1002</v>
      </c>
    </row>
    <row r="2519" spans="10:10" x14ac:dyDescent="0.25">
      <c r="J2519" t="s">
        <v>1002</v>
      </c>
    </row>
    <row r="2520" spans="10:10" x14ac:dyDescent="0.25">
      <c r="J2520" t="s">
        <v>1002</v>
      </c>
    </row>
    <row r="2521" spans="10:10" x14ac:dyDescent="0.25">
      <c r="J2521" t="s">
        <v>1002</v>
      </c>
    </row>
    <row r="2522" spans="10:10" x14ac:dyDescent="0.25">
      <c r="J2522" t="s">
        <v>1002</v>
      </c>
    </row>
    <row r="2523" spans="10:10" x14ac:dyDescent="0.25">
      <c r="J2523" t="s">
        <v>1002</v>
      </c>
    </row>
    <row r="2524" spans="10:10" x14ac:dyDescent="0.25">
      <c r="J2524" t="s">
        <v>1002</v>
      </c>
    </row>
    <row r="2525" spans="10:10" x14ac:dyDescent="0.25">
      <c r="J2525" t="s">
        <v>1002</v>
      </c>
    </row>
    <row r="2526" spans="10:10" x14ac:dyDescent="0.25">
      <c r="J2526" t="s">
        <v>1002</v>
      </c>
    </row>
    <row r="2527" spans="10:10" x14ac:dyDescent="0.25">
      <c r="J2527" t="s">
        <v>1002</v>
      </c>
    </row>
    <row r="2528" spans="10:10" x14ac:dyDescent="0.25">
      <c r="J2528" t="s">
        <v>1002</v>
      </c>
    </row>
    <row r="2529" spans="10:10" x14ac:dyDescent="0.25">
      <c r="J2529" t="s">
        <v>1002</v>
      </c>
    </row>
    <row r="2530" spans="10:10" x14ac:dyDescent="0.25">
      <c r="J2530" t="s">
        <v>1002</v>
      </c>
    </row>
    <row r="2531" spans="10:10" x14ac:dyDescent="0.25">
      <c r="J2531" t="s">
        <v>1002</v>
      </c>
    </row>
    <row r="2532" spans="10:10" x14ac:dyDescent="0.25">
      <c r="J2532" t="s">
        <v>1002</v>
      </c>
    </row>
    <row r="2533" spans="10:10" x14ac:dyDescent="0.25">
      <c r="J2533" t="s">
        <v>1002</v>
      </c>
    </row>
    <row r="2534" spans="10:10" x14ac:dyDescent="0.25">
      <c r="J2534" t="s">
        <v>1002</v>
      </c>
    </row>
    <row r="2535" spans="10:10" x14ac:dyDescent="0.25">
      <c r="J2535" t="s">
        <v>1002</v>
      </c>
    </row>
    <row r="2536" spans="10:10" x14ac:dyDescent="0.25">
      <c r="J2536" t="s">
        <v>1002</v>
      </c>
    </row>
    <row r="2537" spans="10:10" x14ac:dyDescent="0.25">
      <c r="J2537" t="s">
        <v>1002</v>
      </c>
    </row>
    <row r="2538" spans="10:10" x14ac:dyDescent="0.25">
      <c r="J2538" t="s">
        <v>1002</v>
      </c>
    </row>
    <row r="2539" spans="10:10" x14ac:dyDescent="0.25">
      <c r="J2539" t="s">
        <v>1002</v>
      </c>
    </row>
    <row r="2540" spans="10:10" x14ac:dyDescent="0.25">
      <c r="J2540" t="s">
        <v>1002</v>
      </c>
    </row>
    <row r="2541" spans="10:10" x14ac:dyDescent="0.25">
      <c r="J2541" t="s">
        <v>1002</v>
      </c>
    </row>
    <row r="2542" spans="10:10" x14ac:dyDescent="0.25">
      <c r="J2542" t="s">
        <v>1002</v>
      </c>
    </row>
    <row r="2543" spans="10:10" x14ac:dyDescent="0.25">
      <c r="J2543" t="s">
        <v>1002</v>
      </c>
    </row>
    <row r="2544" spans="10:10" x14ac:dyDescent="0.25">
      <c r="J2544" t="s">
        <v>1002</v>
      </c>
    </row>
    <row r="2545" spans="10:10" x14ac:dyDescent="0.25">
      <c r="J2545" t="s">
        <v>1002</v>
      </c>
    </row>
    <row r="2546" spans="10:10" x14ac:dyDescent="0.25">
      <c r="J2546" t="s">
        <v>1002</v>
      </c>
    </row>
    <row r="2547" spans="10:10" x14ac:dyDescent="0.25">
      <c r="J2547" t="s">
        <v>1002</v>
      </c>
    </row>
    <row r="2548" spans="10:10" x14ac:dyDescent="0.25">
      <c r="J2548" t="s">
        <v>1002</v>
      </c>
    </row>
    <row r="2549" spans="10:10" x14ac:dyDescent="0.25">
      <c r="J2549" t="s">
        <v>1002</v>
      </c>
    </row>
    <row r="2550" spans="10:10" x14ac:dyDescent="0.25">
      <c r="J2550" t="s">
        <v>1002</v>
      </c>
    </row>
    <row r="2551" spans="10:10" x14ac:dyDescent="0.25">
      <c r="J2551" t="s">
        <v>1002</v>
      </c>
    </row>
    <row r="2552" spans="10:10" x14ac:dyDescent="0.25">
      <c r="J2552" t="s">
        <v>1002</v>
      </c>
    </row>
    <row r="2553" spans="10:10" x14ac:dyDescent="0.25">
      <c r="J2553" t="s">
        <v>1002</v>
      </c>
    </row>
    <row r="2554" spans="10:10" x14ac:dyDescent="0.25">
      <c r="J2554" t="s">
        <v>1002</v>
      </c>
    </row>
    <row r="2555" spans="10:10" x14ac:dyDescent="0.25">
      <c r="J2555" t="s">
        <v>1002</v>
      </c>
    </row>
    <row r="2556" spans="10:10" x14ac:dyDescent="0.25">
      <c r="J2556" t="s">
        <v>1002</v>
      </c>
    </row>
    <row r="2557" spans="10:10" x14ac:dyDescent="0.25">
      <c r="J2557" t="s">
        <v>1002</v>
      </c>
    </row>
    <row r="2558" spans="10:10" x14ac:dyDescent="0.25">
      <c r="J2558" t="s">
        <v>1002</v>
      </c>
    </row>
    <row r="2559" spans="10:10" x14ac:dyDescent="0.25">
      <c r="J2559" t="s">
        <v>1002</v>
      </c>
    </row>
    <row r="2560" spans="10:10" x14ac:dyDescent="0.25">
      <c r="J2560" t="s">
        <v>1002</v>
      </c>
    </row>
    <row r="2561" spans="10:10" x14ac:dyDescent="0.25">
      <c r="J2561" t="s">
        <v>1002</v>
      </c>
    </row>
    <row r="2562" spans="10:10" x14ac:dyDescent="0.25">
      <c r="J2562" t="s">
        <v>1002</v>
      </c>
    </row>
    <row r="2563" spans="10:10" x14ac:dyDescent="0.25">
      <c r="J2563" t="s">
        <v>1002</v>
      </c>
    </row>
    <row r="2564" spans="10:10" x14ac:dyDescent="0.25">
      <c r="J2564" t="s">
        <v>1002</v>
      </c>
    </row>
    <row r="2565" spans="10:10" x14ac:dyDescent="0.25">
      <c r="J2565" t="s">
        <v>1002</v>
      </c>
    </row>
    <row r="2566" spans="10:10" x14ac:dyDescent="0.25">
      <c r="J2566" t="s">
        <v>1002</v>
      </c>
    </row>
    <row r="2567" spans="10:10" x14ac:dyDescent="0.25">
      <c r="J2567" t="s">
        <v>1002</v>
      </c>
    </row>
    <row r="2568" spans="10:10" x14ac:dyDescent="0.25">
      <c r="J2568" t="s">
        <v>1002</v>
      </c>
    </row>
    <row r="2569" spans="10:10" x14ac:dyDescent="0.25">
      <c r="J2569" t="s">
        <v>1002</v>
      </c>
    </row>
    <row r="2570" spans="10:10" x14ac:dyDescent="0.25">
      <c r="J2570" t="s">
        <v>1002</v>
      </c>
    </row>
    <row r="2571" spans="10:10" x14ac:dyDescent="0.25">
      <c r="J2571" t="s">
        <v>1002</v>
      </c>
    </row>
    <row r="2572" spans="10:10" x14ac:dyDescent="0.25">
      <c r="J2572" t="s">
        <v>1002</v>
      </c>
    </row>
    <row r="2573" spans="10:10" x14ac:dyDescent="0.25">
      <c r="J2573" t="s">
        <v>1002</v>
      </c>
    </row>
    <row r="2574" spans="10:10" x14ac:dyDescent="0.25">
      <c r="J2574" t="s">
        <v>1002</v>
      </c>
    </row>
    <row r="2575" spans="10:10" x14ac:dyDescent="0.25">
      <c r="J2575" t="s">
        <v>1002</v>
      </c>
    </row>
    <row r="2576" spans="10:10" x14ac:dyDescent="0.25">
      <c r="J2576" t="s">
        <v>1002</v>
      </c>
    </row>
    <row r="2577" spans="10:10" x14ac:dyDescent="0.25">
      <c r="J2577" t="s">
        <v>1002</v>
      </c>
    </row>
    <row r="2578" spans="10:10" x14ac:dyDescent="0.25">
      <c r="J2578" t="s">
        <v>1002</v>
      </c>
    </row>
    <row r="2579" spans="10:10" x14ac:dyDescent="0.25">
      <c r="J2579" t="s">
        <v>1002</v>
      </c>
    </row>
    <row r="2580" spans="10:10" x14ac:dyDescent="0.25">
      <c r="J2580" t="s">
        <v>1002</v>
      </c>
    </row>
    <row r="2581" spans="10:10" x14ac:dyDescent="0.25">
      <c r="J2581" t="s">
        <v>1002</v>
      </c>
    </row>
    <row r="2582" spans="10:10" x14ac:dyDescent="0.25">
      <c r="J2582" t="s">
        <v>1002</v>
      </c>
    </row>
    <row r="2583" spans="10:10" x14ac:dyDescent="0.25">
      <c r="J2583" t="s">
        <v>1002</v>
      </c>
    </row>
    <row r="2584" spans="10:10" x14ac:dyDescent="0.25">
      <c r="J2584" t="s">
        <v>1002</v>
      </c>
    </row>
    <row r="2585" spans="10:10" x14ac:dyDescent="0.25">
      <c r="J2585" t="s">
        <v>1002</v>
      </c>
    </row>
    <row r="2586" spans="10:10" x14ac:dyDescent="0.25">
      <c r="J2586" t="s">
        <v>1002</v>
      </c>
    </row>
    <row r="2587" spans="10:10" x14ac:dyDescent="0.25">
      <c r="J2587" t="s">
        <v>1002</v>
      </c>
    </row>
    <row r="2588" spans="10:10" x14ac:dyDescent="0.25">
      <c r="J2588" t="s">
        <v>1002</v>
      </c>
    </row>
    <row r="2589" spans="10:10" x14ac:dyDescent="0.25">
      <c r="J2589" t="s">
        <v>1002</v>
      </c>
    </row>
    <row r="2590" spans="10:10" x14ac:dyDescent="0.25">
      <c r="J2590" t="s">
        <v>1002</v>
      </c>
    </row>
    <row r="2591" spans="10:10" x14ac:dyDescent="0.25">
      <c r="J2591" t="s">
        <v>1002</v>
      </c>
    </row>
    <row r="2592" spans="10:10" x14ac:dyDescent="0.25">
      <c r="J2592" t="s">
        <v>1002</v>
      </c>
    </row>
    <row r="2593" spans="10:10" x14ac:dyDescent="0.25">
      <c r="J2593" t="s">
        <v>1002</v>
      </c>
    </row>
    <row r="2594" spans="10:10" x14ac:dyDescent="0.25">
      <c r="J2594" t="s">
        <v>1002</v>
      </c>
    </row>
    <row r="2595" spans="10:10" x14ac:dyDescent="0.25">
      <c r="J2595" t="s">
        <v>1002</v>
      </c>
    </row>
    <row r="2596" spans="10:10" x14ac:dyDescent="0.25">
      <c r="J2596" t="s">
        <v>1002</v>
      </c>
    </row>
    <row r="2597" spans="10:10" x14ac:dyDescent="0.25">
      <c r="J2597" t="s">
        <v>1002</v>
      </c>
    </row>
    <row r="2598" spans="10:10" x14ac:dyDescent="0.25">
      <c r="J2598" t="s">
        <v>1002</v>
      </c>
    </row>
    <row r="2599" spans="10:10" x14ac:dyDescent="0.25">
      <c r="J2599" t="s">
        <v>1002</v>
      </c>
    </row>
    <row r="2600" spans="10:10" x14ac:dyDescent="0.25">
      <c r="J2600" t="s">
        <v>1002</v>
      </c>
    </row>
    <row r="2601" spans="10:10" x14ac:dyDescent="0.25">
      <c r="J2601" t="s">
        <v>1002</v>
      </c>
    </row>
    <row r="2602" spans="10:10" x14ac:dyDescent="0.25">
      <c r="J2602" t="s">
        <v>1002</v>
      </c>
    </row>
    <row r="2603" spans="10:10" x14ac:dyDescent="0.25">
      <c r="J2603" t="s">
        <v>1002</v>
      </c>
    </row>
    <row r="2604" spans="10:10" x14ac:dyDescent="0.25">
      <c r="J2604" t="s">
        <v>1002</v>
      </c>
    </row>
    <row r="2605" spans="10:10" x14ac:dyDescent="0.25">
      <c r="J2605" t="s">
        <v>1002</v>
      </c>
    </row>
    <row r="2606" spans="10:10" x14ac:dyDescent="0.25">
      <c r="J2606" t="s">
        <v>1002</v>
      </c>
    </row>
    <row r="2607" spans="10:10" x14ac:dyDescent="0.25">
      <c r="J2607" t="s">
        <v>1002</v>
      </c>
    </row>
    <row r="2608" spans="10:10" x14ac:dyDescent="0.25">
      <c r="J2608" t="s">
        <v>1002</v>
      </c>
    </row>
    <row r="2609" spans="10:10" x14ac:dyDescent="0.25">
      <c r="J2609" t="s">
        <v>1002</v>
      </c>
    </row>
    <row r="2610" spans="10:10" x14ac:dyDescent="0.25">
      <c r="J2610" t="s">
        <v>1002</v>
      </c>
    </row>
    <row r="2611" spans="10:10" x14ac:dyDescent="0.25">
      <c r="J2611" t="s">
        <v>1002</v>
      </c>
    </row>
    <row r="2612" spans="10:10" x14ac:dyDescent="0.25">
      <c r="J2612" t="s">
        <v>1002</v>
      </c>
    </row>
    <row r="2613" spans="10:10" x14ac:dyDescent="0.25">
      <c r="J2613" t="s">
        <v>1002</v>
      </c>
    </row>
    <row r="2614" spans="10:10" x14ac:dyDescent="0.25">
      <c r="J2614" t="s">
        <v>1002</v>
      </c>
    </row>
    <row r="2615" spans="10:10" x14ac:dyDescent="0.25">
      <c r="J2615" t="s">
        <v>1002</v>
      </c>
    </row>
    <row r="2616" spans="10:10" x14ac:dyDescent="0.25">
      <c r="J2616" t="s">
        <v>1002</v>
      </c>
    </row>
    <row r="2617" spans="10:10" x14ac:dyDescent="0.25">
      <c r="J2617" t="s">
        <v>1002</v>
      </c>
    </row>
    <row r="2618" spans="10:10" x14ac:dyDescent="0.25">
      <c r="J2618" t="s">
        <v>1002</v>
      </c>
    </row>
    <row r="2619" spans="10:10" x14ac:dyDescent="0.25">
      <c r="J2619" t="s">
        <v>1002</v>
      </c>
    </row>
    <row r="2620" spans="10:10" x14ac:dyDescent="0.25">
      <c r="J2620" t="s">
        <v>1002</v>
      </c>
    </row>
    <row r="2621" spans="10:10" x14ac:dyDescent="0.25">
      <c r="J2621" t="s">
        <v>1002</v>
      </c>
    </row>
    <row r="2622" spans="10:10" x14ac:dyDescent="0.25">
      <c r="J2622" t="s">
        <v>1002</v>
      </c>
    </row>
    <row r="2623" spans="10:10" x14ac:dyDescent="0.25">
      <c r="J2623" t="s">
        <v>1002</v>
      </c>
    </row>
    <row r="2624" spans="10:10" x14ac:dyDescent="0.25">
      <c r="J2624" t="s">
        <v>1002</v>
      </c>
    </row>
    <row r="2625" spans="10:10" x14ac:dyDescent="0.25">
      <c r="J2625" t="s">
        <v>1002</v>
      </c>
    </row>
    <row r="2626" spans="10:10" x14ac:dyDescent="0.25">
      <c r="J2626" t="s">
        <v>1002</v>
      </c>
    </row>
    <row r="2627" spans="10:10" x14ac:dyDescent="0.25">
      <c r="J2627" t="s">
        <v>1002</v>
      </c>
    </row>
    <row r="2628" spans="10:10" x14ac:dyDescent="0.25">
      <c r="J2628" t="s">
        <v>1002</v>
      </c>
    </row>
    <row r="2629" spans="10:10" x14ac:dyDescent="0.25">
      <c r="J2629" t="s">
        <v>1002</v>
      </c>
    </row>
    <row r="2630" spans="10:10" x14ac:dyDescent="0.25">
      <c r="J2630" t="s">
        <v>1002</v>
      </c>
    </row>
    <row r="2631" spans="10:10" x14ac:dyDescent="0.25">
      <c r="J2631" t="s">
        <v>1002</v>
      </c>
    </row>
    <row r="2632" spans="10:10" x14ac:dyDescent="0.25">
      <c r="J2632" t="s">
        <v>1002</v>
      </c>
    </row>
    <row r="2633" spans="10:10" x14ac:dyDescent="0.25">
      <c r="J2633" t="s">
        <v>1002</v>
      </c>
    </row>
    <row r="2634" spans="10:10" x14ac:dyDescent="0.25">
      <c r="J2634" t="s">
        <v>1002</v>
      </c>
    </row>
    <row r="2635" spans="10:10" x14ac:dyDescent="0.25">
      <c r="J2635" t="s">
        <v>1002</v>
      </c>
    </row>
    <row r="2636" spans="10:10" x14ac:dyDescent="0.25">
      <c r="J2636" t="s">
        <v>1002</v>
      </c>
    </row>
    <row r="2637" spans="10:10" x14ac:dyDescent="0.25">
      <c r="J2637" t="s">
        <v>1002</v>
      </c>
    </row>
    <row r="2638" spans="10:10" x14ac:dyDescent="0.25">
      <c r="J2638" t="s">
        <v>1002</v>
      </c>
    </row>
    <row r="2639" spans="10:10" x14ac:dyDescent="0.25">
      <c r="J2639" t="s">
        <v>1002</v>
      </c>
    </row>
    <row r="2640" spans="10:10" x14ac:dyDescent="0.25">
      <c r="J2640" t="s">
        <v>1002</v>
      </c>
    </row>
    <row r="2641" spans="10:10" x14ac:dyDescent="0.25">
      <c r="J2641" t="s">
        <v>1002</v>
      </c>
    </row>
    <row r="2642" spans="10:10" x14ac:dyDescent="0.25">
      <c r="J2642" t="s">
        <v>1002</v>
      </c>
    </row>
    <row r="2643" spans="10:10" x14ac:dyDescent="0.25">
      <c r="J2643" t="s">
        <v>1002</v>
      </c>
    </row>
    <row r="2644" spans="10:10" x14ac:dyDescent="0.25">
      <c r="J2644" t="s">
        <v>1002</v>
      </c>
    </row>
    <row r="2645" spans="10:10" x14ac:dyDescent="0.25">
      <c r="J2645" t="s">
        <v>1002</v>
      </c>
    </row>
    <row r="2646" spans="10:10" x14ac:dyDescent="0.25">
      <c r="J2646" t="s">
        <v>1002</v>
      </c>
    </row>
    <row r="2647" spans="10:10" x14ac:dyDescent="0.25">
      <c r="J2647" t="s">
        <v>1002</v>
      </c>
    </row>
    <row r="2648" spans="10:10" x14ac:dyDescent="0.25">
      <c r="J2648" t="s">
        <v>1002</v>
      </c>
    </row>
    <row r="2649" spans="10:10" x14ac:dyDescent="0.25">
      <c r="J2649" t="s">
        <v>1002</v>
      </c>
    </row>
    <row r="2650" spans="10:10" x14ac:dyDescent="0.25">
      <c r="J2650" t="s">
        <v>1002</v>
      </c>
    </row>
    <row r="2651" spans="10:10" x14ac:dyDescent="0.25">
      <c r="J2651" t="s">
        <v>1002</v>
      </c>
    </row>
    <row r="2652" spans="10:10" x14ac:dyDescent="0.25">
      <c r="J2652" t="s">
        <v>1002</v>
      </c>
    </row>
    <row r="2653" spans="10:10" x14ac:dyDescent="0.25">
      <c r="J2653" t="s">
        <v>1002</v>
      </c>
    </row>
    <row r="2654" spans="10:10" x14ac:dyDescent="0.25">
      <c r="J2654" t="s">
        <v>1002</v>
      </c>
    </row>
    <row r="2655" spans="10:10" x14ac:dyDescent="0.25">
      <c r="J2655" t="s">
        <v>1002</v>
      </c>
    </row>
    <row r="2656" spans="10:10" x14ac:dyDescent="0.25">
      <c r="J2656" t="s">
        <v>1002</v>
      </c>
    </row>
    <row r="2657" spans="10:10" x14ac:dyDescent="0.25">
      <c r="J2657" t="s">
        <v>1002</v>
      </c>
    </row>
    <row r="2658" spans="10:10" x14ac:dyDescent="0.25">
      <c r="J2658" t="s">
        <v>1002</v>
      </c>
    </row>
    <row r="2659" spans="10:10" x14ac:dyDescent="0.25">
      <c r="J2659" t="s">
        <v>1002</v>
      </c>
    </row>
    <row r="2660" spans="10:10" x14ac:dyDescent="0.25">
      <c r="J2660" t="s">
        <v>1002</v>
      </c>
    </row>
    <row r="2661" spans="10:10" x14ac:dyDescent="0.25">
      <c r="J2661" t="s">
        <v>1002</v>
      </c>
    </row>
    <row r="2662" spans="10:10" x14ac:dyDescent="0.25">
      <c r="J2662" t="s">
        <v>1002</v>
      </c>
    </row>
    <row r="2663" spans="10:10" x14ac:dyDescent="0.25">
      <c r="J2663" t="s">
        <v>1002</v>
      </c>
    </row>
    <row r="2664" spans="10:10" x14ac:dyDescent="0.25">
      <c r="J2664" t="s">
        <v>1002</v>
      </c>
    </row>
    <row r="2665" spans="10:10" x14ac:dyDescent="0.25">
      <c r="J2665" t="s">
        <v>1002</v>
      </c>
    </row>
    <row r="2666" spans="10:10" x14ac:dyDescent="0.25">
      <c r="J2666" t="s">
        <v>1002</v>
      </c>
    </row>
    <row r="2667" spans="10:10" x14ac:dyDescent="0.25">
      <c r="J2667" t="s">
        <v>1002</v>
      </c>
    </row>
    <row r="2668" spans="10:10" x14ac:dyDescent="0.25">
      <c r="J2668" t="s">
        <v>1002</v>
      </c>
    </row>
    <row r="2669" spans="10:10" x14ac:dyDescent="0.25">
      <c r="J2669" t="s">
        <v>1002</v>
      </c>
    </row>
    <row r="2670" spans="10:10" x14ac:dyDescent="0.25">
      <c r="J2670" t="s">
        <v>1002</v>
      </c>
    </row>
    <row r="2671" spans="10:10" x14ac:dyDescent="0.25">
      <c r="J2671" t="s">
        <v>1002</v>
      </c>
    </row>
    <row r="2672" spans="10:10" x14ac:dyDescent="0.25">
      <c r="J2672" t="s">
        <v>1002</v>
      </c>
    </row>
    <row r="2673" spans="10:10" x14ac:dyDescent="0.25">
      <c r="J2673" t="s">
        <v>1002</v>
      </c>
    </row>
    <row r="2674" spans="10:10" x14ac:dyDescent="0.25">
      <c r="J2674" t="s">
        <v>1002</v>
      </c>
    </row>
    <row r="2675" spans="10:10" x14ac:dyDescent="0.25">
      <c r="J2675" t="s">
        <v>1002</v>
      </c>
    </row>
    <row r="2676" spans="10:10" x14ac:dyDescent="0.25">
      <c r="J2676" t="s">
        <v>1002</v>
      </c>
    </row>
    <row r="2677" spans="10:10" x14ac:dyDescent="0.25">
      <c r="J2677" t="s">
        <v>1002</v>
      </c>
    </row>
    <row r="2678" spans="10:10" x14ac:dyDescent="0.25">
      <c r="J2678" t="s">
        <v>1002</v>
      </c>
    </row>
    <row r="2679" spans="10:10" x14ac:dyDescent="0.25">
      <c r="J2679" t="s">
        <v>1002</v>
      </c>
    </row>
    <row r="2680" spans="10:10" x14ac:dyDescent="0.25">
      <c r="J2680" t="s">
        <v>1002</v>
      </c>
    </row>
    <row r="2681" spans="10:10" x14ac:dyDescent="0.25">
      <c r="J2681" t="s">
        <v>1002</v>
      </c>
    </row>
    <row r="2682" spans="10:10" x14ac:dyDescent="0.25">
      <c r="J2682" t="s">
        <v>1002</v>
      </c>
    </row>
    <row r="2683" spans="10:10" x14ac:dyDescent="0.25">
      <c r="J2683" t="s">
        <v>1002</v>
      </c>
    </row>
    <row r="2684" spans="10:10" x14ac:dyDescent="0.25">
      <c r="J2684" t="s">
        <v>1002</v>
      </c>
    </row>
    <row r="2685" spans="10:10" x14ac:dyDescent="0.25">
      <c r="J2685" t="s">
        <v>1002</v>
      </c>
    </row>
    <row r="2686" spans="10:10" x14ac:dyDescent="0.25">
      <c r="J2686" t="s">
        <v>1002</v>
      </c>
    </row>
    <row r="2687" spans="10:10" x14ac:dyDescent="0.25">
      <c r="J2687" t="s">
        <v>1002</v>
      </c>
    </row>
    <row r="2688" spans="10:10" x14ac:dyDescent="0.25">
      <c r="J2688" t="s">
        <v>1002</v>
      </c>
    </row>
    <row r="2689" spans="10:10" x14ac:dyDescent="0.25">
      <c r="J2689" t="s">
        <v>1002</v>
      </c>
    </row>
    <row r="2690" spans="10:10" x14ac:dyDescent="0.25">
      <c r="J2690" t="s">
        <v>1002</v>
      </c>
    </row>
    <row r="2691" spans="10:10" x14ac:dyDescent="0.25">
      <c r="J2691" t="s">
        <v>1002</v>
      </c>
    </row>
    <row r="2692" spans="10:10" x14ac:dyDescent="0.25">
      <c r="J2692" t="s">
        <v>1002</v>
      </c>
    </row>
    <row r="2693" spans="10:10" x14ac:dyDescent="0.25">
      <c r="J2693" t="s">
        <v>1002</v>
      </c>
    </row>
    <row r="2694" spans="10:10" x14ac:dyDescent="0.25">
      <c r="J2694" t="s">
        <v>1002</v>
      </c>
    </row>
    <row r="2695" spans="10:10" x14ac:dyDescent="0.25">
      <c r="J2695" t="s">
        <v>1002</v>
      </c>
    </row>
    <row r="2696" spans="10:10" x14ac:dyDescent="0.25">
      <c r="J2696" t="s">
        <v>1002</v>
      </c>
    </row>
    <row r="2697" spans="10:10" x14ac:dyDescent="0.25">
      <c r="J2697" t="s">
        <v>1002</v>
      </c>
    </row>
    <row r="2698" spans="10:10" x14ac:dyDescent="0.25">
      <c r="J2698" t="s">
        <v>1002</v>
      </c>
    </row>
    <row r="2699" spans="10:10" x14ac:dyDescent="0.25">
      <c r="J2699" t="s">
        <v>1002</v>
      </c>
    </row>
    <row r="2700" spans="10:10" x14ac:dyDescent="0.25">
      <c r="J2700" t="s">
        <v>1002</v>
      </c>
    </row>
    <row r="2701" spans="10:10" x14ac:dyDescent="0.25">
      <c r="J2701" t="s">
        <v>1002</v>
      </c>
    </row>
    <row r="2702" spans="10:10" x14ac:dyDescent="0.25">
      <c r="J2702" t="s">
        <v>1002</v>
      </c>
    </row>
    <row r="2703" spans="10:10" x14ac:dyDescent="0.25">
      <c r="J2703" t="s">
        <v>1002</v>
      </c>
    </row>
    <row r="2704" spans="10:10" x14ac:dyDescent="0.25">
      <c r="J2704" t="s">
        <v>1002</v>
      </c>
    </row>
    <row r="2705" spans="10:10" x14ac:dyDescent="0.25">
      <c r="J2705" t="s">
        <v>1002</v>
      </c>
    </row>
    <row r="2706" spans="10:10" x14ac:dyDescent="0.25">
      <c r="J2706" t="s">
        <v>1002</v>
      </c>
    </row>
    <row r="2707" spans="10:10" x14ac:dyDescent="0.25">
      <c r="J2707" t="s">
        <v>1002</v>
      </c>
    </row>
    <row r="2708" spans="10:10" x14ac:dyDescent="0.25">
      <c r="J2708" t="s">
        <v>1002</v>
      </c>
    </row>
    <row r="2709" spans="10:10" x14ac:dyDescent="0.25">
      <c r="J2709" t="s">
        <v>1002</v>
      </c>
    </row>
    <row r="2710" spans="10:10" x14ac:dyDescent="0.25">
      <c r="J2710" t="s">
        <v>1002</v>
      </c>
    </row>
    <row r="2711" spans="10:10" x14ac:dyDescent="0.25">
      <c r="J2711" t="s">
        <v>1002</v>
      </c>
    </row>
    <row r="2712" spans="10:10" x14ac:dyDescent="0.25">
      <c r="J2712" t="s">
        <v>1002</v>
      </c>
    </row>
    <row r="2713" spans="10:10" x14ac:dyDescent="0.25">
      <c r="J2713" t="s">
        <v>1002</v>
      </c>
    </row>
    <row r="2714" spans="10:10" x14ac:dyDescent="0.25">
      <c r="J2714" t="s">
        <v>1002</v>
      </c>
    </row>
    <row r="2715" spans="10:10" x14ac:dyDescent="0.25">
      <c r="J2715" t="s">
        <v>1002</v>
      </c>
    </row>
    <row r="2716" spans="10:10" x14ac:dyDescent="0.25">
      <c r="J2716" t="s">
        <v>1002</v>
      </c>
    </row>
    <row r="2717" spans="10:10" x14ac:dyDescent="0.25">
      <c r="J2717" t="s">
        <v>1002</v>
      </c>
    </row>
    <row r="2718" spans="10:10" x14ac:dyDescent="0.25">
      <c r="J2718" t="s">
        <v>1002</v>
      </c>
    </row>
    <row r="2719" spans="10:10" x14ac:dyDescent="0.25">
      <c r="J2719" t="s">
        <v>1002</v>
      </c>
    </row>
    <row r="2720" spans="10:10" x14ac:dyDescent="0.25">
      <c r="J2720" t="s">
        <v>1002</v>
      </c>
    </row>
    <row r="2721" spans="10:10" x14ac:dyDescent="0.25">
      <c r="J2721" t="s">
        <v>1002</v>
      </c>
    </row>
    <row r="2722" spans="10:10" x14ac:dyDescent="0.25">
      <c r="J2722" t="s">
        <v>1002</v>
      </c>
    </row>
    <row r="2723" spans="10:10" x14ac:dyDescent="0.25">
      <c r="J2723" t="s">
        <v>1002</v>
      </c>
    </row>
    <row r="2724" spans="10:10" x14ac:dyDescent="0.25">
      <c r="J2724" t="s">
        <v>1002</v>
      </c>
    </row>
    <row r="2725" spans="10:10" x14ac:dyDescent="0.25">
      <c r="J2725" t="s">
        <v>1002</v>
      </c>
    </row>
    <row r="2726" spans="10:10" x14ac:dyDescent="0.25">
      <c r="J2726" t="s">
        <v>1002</v>
      </c>
    </row>
    <row r="2727" spans="10:10" x14ac:dyDescent="0.25">
      <c r="J2727" t="s">
        <v>1002</v>
      </c>
    </row>
    <row r="2728" spans="10:10" x14ac:dyDescent="0.25">
      <c r="J2728" t="s">
        <v>1002</v>
      </c>
    </row>
    <row r="2729" spans="10:10" x14ac:dyDescent="0.25">
      <c r="J2729" t="s">
        <v>1002</v>
      </c>
    </row>
    <row r="2730" spans="10:10" x14ac:dyDescent="0.25">
      <c r="J2730" t="s">
        <v>1002</v>
      </c>
    </row>
    <row r="2731" spans="10:10" x14ac:dyDescent="0.25">
      <c r="J2731" t="s">
        <v>1002</v>
      </c>
    </row>
    <row r="2732" spans="10:10" x14ac:dyDescent="0.25">
      <c r="J2732" t="s">
        <v>1002</v>
      </c>
    </row>
    <row r="2733" spans="10:10" x14ac:dyDescent="0.25">
      <c r="J2733" t="s">
        <v>1002</v>
      </c>
    </row>
    <row r="2734" spans="10:10" x14ac:dyDescent="0.25">
      <c r="J2734" t="s">
        <v>1002</v>
      </c>
    </row>
    <row r="2735" spans="10:10" x14ac:dyDescent="0.25">
      <c r="J2735" t="s">
        <v>1002</v>
      </c>
    </row>
    <row r="2736" spans="10:10" x14ac:dyDescent="0.25">
      <c r="J2736" t="s">
        <v>1002</v>
      </c>
    </row>
    <row r="2737" spans="10:10" x14ac:dyDescent="0.25">
      <c r="J2737" t="s">
        <v>1002</v>
      </c>
    </row>
    <row r="2738" spans="10:10" x14ac:dyDescent="0.25">
      <c r="J2738" t="s">
        <v>1002</v>
      </c>
    </row>
    <row r="2739" spans="10:10" x14ac:dyDescent="0.25">
      <c r="J2739" t="s">
        <v>1002</v>
      </c>
    </row>
    <row r="2740" spans="10:10" x14ac:dyDescent="0.25">
      <c r="J2740" t="s">
        <v>1002</v>
      </c>
    </row>
    <row r="2741" spans="10:10" x14ac:dyDescent="0.25">
      <c r="J2741" t="s">
        <v>1002</v>
      </c>
    </row>
    <row r="2742" spans="10:10" x14ac:dyDescent="0.25">
      <c r="J2742" t="s">
        <v>1002</v>
      </c>
    </row>
    <row r="2743" spans="10:10" x14ac:dyDescent="0.25">
      <c r="J2743" t="s">
        <v>1002</v>
      </c>
    </row>
    <row r="2744" spans="10:10" x14ac:dyDescent="0.25">
      <c r="J2744" t="s">
        <v>1002</v>
      </c>
    </row>
    <row r="2745" spans="10:10" x14ac:dyDescent="0.25">
      <c r="J2745" t="s">
        <v>1002</v>
      </c>
    </row>
    <row r="2746" spans="10:10" x14ac:dyDescent="0.25">
      <c r="J2746" t="s">
        <v>1002</v>
      </c>
    </row>
    <row r="2747" spans="10:10" x14ac:dyDescent="0.25">
      <c r="J2747" t="s">
        <v>1002</v>
      </c>
    </row>
    <row r="2748" spans="10:10" x14ac:dyDescent="0.25">
      <c r="J2748" t="s">
        <v>1002</v>
      </c>
    </row>
    <row r="2749" spans="10:10" x14ac:dyDescent="0.25">
      <c r="J2749" t="s">
        <v>1002</v>
      </c>
    </row>
    <row r="2750" spans="10:10" x14ac:dyDescent="0.25">
      <c r="J2750" t="s">
        <v>1002</v>
      </c>
    </row>
    <row r="2751" spans="10:10" x14ac:dyDescent="0.25">
      <c r="J2751" t="s">
        <v>1002</v>
      </c>
    </row>
    <row r="2752" spans="10:10" x14ac:dyDescent="0.25">
      <c r="J2752" t="s">
        <v>1002</v>
      </c>
    </row>
    <row r="2753" spans="10:10" x14ac:dyDescent="0.25">
      <c r="J2753" t="s">
        <v>1002</v>
      </c>
    </row>
    <row r="2754" spans="10:10" x14ac:dyDescent="0.25">
      <c r="J2754" t="s">
        <v>1002</v>
      </c>
    </row>
    <row r="2755" spans="10:10" x14ac:dyDescent="0.25">
      <c r="J2755" t="s">
        <v>1002</v>
      </c>
    </row>
    <row r="2756" spans="10:10" x14ac:dyDescent="0.25">
      <c r="J2756" t="s">
        <v>1002</v>
      </c>
    </row>
    <row r="2757" spans="10:10" x14ac:dyDescent="0.25">
      <c r="J2757" t="s">
        <v>1002</v>
      </c>
    </row>
    <row r="2758" spans="10:10" x14ac:dyDescent="0.25">
      <c r="J2758" t="s">
        <v>1002</v>
      </c>
    </row>
    <row r="2759" spans="10:10" x14ac:dyDescent="0.25">
      <c r="J2759" t="s">
        <v>1002</v>
      </c>
    </row>
    <row r="2760" spans="10:10" x14ac:dyDescent="0.25">
      <c r="J2760" t="s">
        <v>1002</v>
      </c>
    </row>
    <row r="2761" spans="10:10" x14ac:dyDescent="0.25">
      <c r="J2761" t="s">
        <v>1002</v>
      </c>
    </row>
    <row r="2762" spans="10:10" x14ac:dyDescent="0.25">
      <c r="J2762" t="s">
        <v>1002</v>
      </c>
    </row>
    <row r="2763" spans="10:10" x14ac:dyDescent="0.25">
      <c r="J2763" t="s">
        <v>1002</v>
      </c>
    </row>
    <row r="2764" spans="10:10" x14ac:dyDescent="0.25">
      <c r="J2764" t="s">
        <v>1002</v>
      </c>
    </row>
    <row r="2765" spans="10:10" x14ac:dyDescent="0.25">
      <c r="J2765" t="s">
        <v>1002</v>
      </c>
    </row>
    <row r="2766" spans="10:10" x14ac:dyDescent="0.25">
      <c r="J2766" t="s">
        <v>1002</v>
      </c>
    </row>
    <row r="2767" spans="10:10" x14ac:dyDescent="0.25">
      <c r="J2767" t="s">
        <v>1002</v>
      </c>
    </row>
    <row r="2768" spans="10:10" x14ac:dyDescent="0.25">
      <c r="J2768" t="s">
        <v>1002</v>
      </c>
    </row>
    <row r="2769" spans="10:10" x14ac:dyDescent="0.25">
      <c r="J2769" t="s">
        <v>1002</v>
      </c>
    </row>
    <row r="2770" spans="10:10" x14ac:dyDescent="0.25">
      <c r="J2770" t="s">
        <v>1002</v>
      </c>
    </row>
    <row r="2771" spans="10:10" x14ac:dyDescent="0.25">
      <c r="J2771" t="s">
        <v>1002</v>
      </c>
    </row>
    <row r="2772" spans="10:10" x14ac:dyDescent="0.25">
      <c r="J2772" t="s">
        <v>1002</v>
      </c>
    </row>
    <row r="2773" spans="10:10" x14ac:dyDescent="0.25">
      <c r="J2773" t="s">
        <v>1002</v>
      </c>
    </row>
    <row r="2774" spans="10:10" x14ac:dyDescent="0.25">
      <c r="J2774" t="s">
        <v>1002</v>
      </c>
    </row>
    <row r="2775" spans="10:10" x14ac:dyDescent="0.25">
      <c r="J2775" t="s">
        <v>1002</v>
      </c>
    </row>
    <row r="2776" spans="10:10" x14ac:dyDescent="0.25">
      <c r="J2776" t="s">
        <v>1002</v>
      </c>
    </row>
    <row r="2777" spans="10:10" x14ac:dyDescent="0.25">
      <c r="J2777" t="s">
        <v>1002</v>
      </c>
    </row>
    <row r="2778" spans="10:10" x14ac:dyDescent="0.25">
      <c r="J2778" t="s">
        <v>1002</v>
      </c>
    </row>
    <row r="2779" spans="10:10" x14ac:dyDescent="0.25">
      <c r="J2779" t="s">
        <v>1002</v>
      </c>
    </row>
    <row r="2780" spans="10:10" x14ac:dyDescent="0.25">
      <c r="J2780" t="s">
        <v>1002</v>
      </c>
    </row>
    <row r="2781" spans="10:10" x14ac:dyDescent="0.25">
      <c r="J2781" t="s">
        <v>1002</v>
      </c>
    </row>
    <row r="2782" spans="10:10" x14ac:dyDescent="0.25">
      <c r="J2782" t="s">
        <v>1002</v>
      </c>
    </row>
    <row r="2783" spans="10:10" x14ac:dyDescent="0.25">
      <c r="J2783" t="s">
        <v>1002</v>
      </c>
    </row>
    <row r="2784" spans="10:10" x14ac:dyDescent="0.25">
      <c r="J2784" t="s">
        <v>1002</v>
      </c>
    </row>
    <row r="2785" spans="10:10" x14ac:dyDescent="0.25">
      <c r="J2785" t="s">
        <v>1002</v>
      </c>
    </row>
    <row r="2786" spans="10:10" x14ac:dyDescent="0.25">
      <c r="J2786" t="s">
        <v>1002</v>
      </c>
    </row>
    <row r="2787" spans="10:10" x14ac:dyDescent="0.25">
      <c r="J2787" t="s">
        <v>1002</v>
      </c>
    </row>
    <row r="2788" spans="10:10" x14ac:dyDescent="0.25">
      <c r="J2788" t="s">
        <v>1002</v>
      </c>
    </row>
    <row r="2789" spans="10:10" x14ac:dyDescent="0.25">
      <c r="J2789" t="s">
        <v>1002</v>
      </c>
    </row>
    <row r="2790" spans="10:10" x14ac:dyDescent="0.25">
      <c r="J2790" t="s">
        <v>1002</v>
      </c>
    </row>
    <row r="2791" spans="10:10" x14ac:dyDescent="0.25">
      <c r="J2791" t="s">
        <v>1002</v>
      </c>
    </row>
    <row r="2792" spans="10:10" x14ac:dyDescent="0.25">
      <c r="J2792" t="s">
        <v>1002</v>
      </c>
    </row>
    <row r="2793" spans="10:10" x14ac:dyDescent="0.25">
      <c r="J2793" t="s">
        <v>1002</v>
      </c>
    </row>
    <row r="2794" spans="10:10" x14ac:dyDescent="0.25">
      <c r="J2794" t="s">
        <v>1002</v>
      </c>
    </row>
    <row r="2795" spans="10:10" x14ac:dyDescent="0.25">
      <c r="J2795" t="s">
        <v>1002</v>
      </c>
    </row>
    <row r="2796" spans="10:10" x14ac:dyDescent="0.25">
      <c r="J2796" t="s">
        <v>1002</v>
      </c>
    </row>
    <row r="2797" spans="10:10" x14ac:dyDescent="0.25">
      <c r="J2797" t="s">
        <v>1002</v>
      </c>
    </row>
    <row r="2798" spans="10:10" x14ac:dyDescent="0.25">
      <c r="J2798" t="s">
        <v>1002</v>
      </c>
    </row>
    <row r="2799" spans="10:10" x14ac:dyDescent="0.25">
      <c r="J2799" t="s">
        <v>1002</v>
      </c>
    </row>
    <row r="2800" spans="10:10" x14ac:dyDescent="0.25">
      <c r="J2800" t="s">
        <v>1002</v>
      </c>
    </row>
    <row r="2801" spans="10:10" x14ac:dyDescent="0.25">
      <c r="J2801" t="s">
        <v>1002</v>
      </c>
    </row>
    <row r="2802" spans="10:10" x14ac:dyDescent="0.25">
      <c r="J2802" t="s">
        <v>1002</v>
      </c>
    </row>
    <row r="2803" spans="10:10" x14ac:dyDescent="0.25">
      <c r="J2803" t="s">
        <v>1002</v>
      </c>
    </row>
    <row r="2804" spans="10:10" x14ac:dyDescent="0.25">
      <c r="J2804" t="s">
        <v>1002</v>
      </c>
    </row>
    <row r="2805" spans="10:10" x14ac:dyDescent="0.25">
      <c r="J2805" t="s">
        <v>1002</v>
      </c>
    </row>
    <row r="2806" spans="10:10" x14ac:dyDescent="0.25">
      <c r="J2806" t="s">
        <v>1002</v>
      </c>
    </row>
    <row r="2807" spans="10:10" x14ac:dyDescent="0.25">
      <c r="J2807" t="s">
        <v>1002</v>
      </c>
    </row>
    <row r="2808" spans="10:10" x14ac:dyDescent="0.25">
      <c r="J2808" t="s">
        <v>1002</v>
      </c>
    </row>
    <row r="2809" spans="10:10" x14ac:dyDescent="0.25">
      <c r="J2809" t="s">
        <v>1002</v>
      </c>
    </row>
    <row r="2810" spans="10:10" x14ac:dyDescent="0.25">
      <c r="J2810" t="s">
        <v>1002</v>
      </c>
    </row>
    <row r="2811" spans="10:10" x14ac:dyDescent="0.25">
      <c r="J2811" t="s">
        <v>1002</v>
      </c>
    </row>
    <row r="2812" spans="10:10" x14ac:dyDescent="0.25">
      <c r="J2812" t="s">
        <v>1002</v>
      </c>
    </row>
    <row r="2813" spans="10:10" x14ac:dyDescent="0.25">
      <c r="J2813" t="s">
        <v>1002</v>
      </c>
    </row>
    <row r="2814" spans="10:10" x14ac:dyDescent="0.25">
      <c r="J2814" t="s">
        <v>1002</v>
      </c>
    </row>
    <row r="2815" spans="10:10" x14ac:dyDescent="0.25">
      <c r="J2815" t="s">
        <v>1002</v>
      </c>
    </row>
    <row r="2816" spans="10:10" x14ac:dyDescent="0.25">
      <c r="J2816" t="s">
        <v>1002</v>
      </c>
    </row>
    <row r="2817" spans="10:10" x14ac:dyDescent="0.25">
      <c r="J2817" t="s">
        <v>1002</v>
      </c>
    </row>
    <row r="2818" spans="10:10" x14ac:dyDescent="0.25">
      <c r="J2818" t="s">
        <v>1002</v>
      </c>
    </row>
    <row r="2819" spans="10:10" x14ac:dyDescent="0.25">
      <c r="J2819" t="s">
        <v>1002</v>
      </c>
    </row>
    <row r="2820" spans="10:10" x14ac:dyDescent="0.25">
      <c r="J2820" t="s">
        <v>1002</v>
      </c>
    </row>
    <row r="2821" spans="10:10" x14ac:dyDescent="0.25">
      <c r="J2821" t="s">
        <v>1002</v>
      </c>
    </row>
    <row r="2822" spans="10:10" x14ac:dyDescent="0.25">
      <c r="J2822" t="s">
        <v>1002</v>
      </c>
    </row>
    <row r="2823" spans="10:10" x14ac:dyDescent="0.25">
      <c r="J2823" t="s">
        <v>1002</v>
      </c>
    </row>
    <row r="2824" spans="10:10" x14ac:dyDescent="0.25">
      <c r="J2824" t="s">
        <v>1002</v>
      </c>
    </row>
    <row r="2825" spans="10:10" x14ac:dyDescent="0.25">
      <c r="J2825" t="s">
        <v>1002</v>
      </c>
    </row>
    <row r="2826" spans="10:10" x14ac:dyDescent="0.25">
      <c r="J2826" t="s">
        <v>1002</v>
      </c>
    </row>
    <row r="2827" spans="10:10" x14ac:dyDescent="0.25">
      <c r="J2827" t="s">
        <v>1002</v>
      </c>
    </row>
    <row r="2828" spans="10:10" x14ac:dyDescent="0.25">
      <c r="J2828" t="s">
        <v>1002</v>
      </c>
    </row>
    <row r="2829" spans="10:10" x14ac:dyDescent="0.25">
      <c r="J2829" t="s">
        <v>1002</v>
      </c>
    </row>
    <row r="2830" spans="10:10" x14ac:dyDescent="0.25">
      <c r="J2830" t="s">
        <v>1002</v>
      </c>
    </row>
    <row r="2831" spans="10:10" x14ac:dyDescent="0.25">
      <c r="J2831" t="s">
        <v>1002</v>
      </c>
    </row>
    <row r="2832" spans="10:10" x14ac:dyDescent="0.25">
      <c r="J2832" t="s">
        <v>1002</v>
      </c>
    </row>
    <row r="2833" spans="10:10" x14ac:dyDescent="0.25">
      <c r="J2833" t="s">
        <v>1002</v>
      </c>
    </row>
    <row r="2834" spans="10:10" x14ac:dyDescent="0.25">
      <c r="J2834" t="s">
        <v>1002</v>
      </c>
    </row>
    <row r="2835" spans="10:10" x14ac:dyDescent="0.25">
      <c r="J2835" t="s">
        <v>1002</v>
      </c>
    </row>
    <row r="2836" spans="10:10" x14ac:dyDescent="0.25">
      <c r="J2836" t="s">
        <v>1002</v>
      </c>
    </row>
    <row r="2837" spans="10:10" x14ac:dyDescent="0.25">
      <c r="J2837" t="s">
        <v>1002</v>
      </c>
    </row>
    <row r="2838" spans="10:10" x14ac:dyDescent="0.25">
      <c r="J2838" t="s">
        <v>1002</v>
      </c>
    </row>
    <row r="2839" spans="10:10" x14ac:dyDescent="0.25">
      <c r="J2839" t="s">
        <v>1002</v>
      </c>
    </row>
    <row r="2840" spans="10:10" x14ac:dyDescent="0.25">
      <c r="J2840" t="s">
        <v>1002</v>
      </c>
    </row>
    <row r="2841" spans="10:10" x14ac:dyDescent="0.25">
      <c r="J2841" t="s">
        <v>1002</v>
      </c>
    </row>
    <row r="2842" spans="10:10" x14ac:dyDescent="0.25">
      <c r="J2842" t="s">
        <v>1002</v>
      </c>
    </row>
    <row r="2843" spans="10:10" x14ac:dyDescent="0.25">
      <c r="J2843" t="s">
        <v>1002</v>
      </c>
    </row>
    <row r="2844" spans="10:10" x14ac:dyDescent="0.25">
      <c r="J2844" t="s">
        <v>1002</v>
      </c>
    </row>
    <row r="2845" spans="10:10" x14ac:dyDescent="0.25">
      <c r="J2845" t="s">
        <v>1002</v>
      </c>
    </row>
    <row r="2846" spans="10:10" x14ac:dyDescent="0.25">
      <c r="J2846" t="s">
        <v>1002</v>
      </c>
    </row>
    <row r="2847" spans="10:10" x14ac:dyDescent="0.25">
      <c r="J2847" t="s">
        <v>1002</v>
      </c>
    </row>
    <row r="2848" spans="10:10" x14ac:dyDescent="0.25">
      <c r="J2848" t="s">
        <v>1002</v>
      </c>
    </row>
    <row r="2849" spans="10:10" x14ac:dyDescent="0.25">
      <c r="J2849" t="s">
        <v>1002</v>
      </c>
    </row>
    <row r="2850" spans="10:10" x14ac:dyDescent="0.25">
      <c r="J2850" t="s">
        <v>1002</v>
      </c>
    </row>
    <row r="2851" spans="10:10" x14ac:dyDescent="0.25">
      <c r="J2851" t="s">
        <v>1002</v>
      </c>
    </row>
    <row r="2852" spans="10:10" x14ac:dyDescent="0.25">
      <c r="J2852" t="s">
        <v>1002</v>
      </c>
    </row>
    <row r="2853" spans="10:10" x14ac:dyDescent="0.25">
      <c r="J2853" t="s">
        <v>1002</v>
      </c>
    </row>
    <row r="2854" spans="10:10" x14ac:dyDescent="0.25">
      <c r="J2854" t="s">
        <v>1002</v>
      </c>
    </row>
    <row r="2855" spans="10:10" x14ac:dyDescent="0.25">
      <c r="J2855" t="s">
        <v>1002</v>
      </c>
    </row>
    <row r="2856" spans="10:10" x14ac:dyDescent="0.25">
      <c r="J2856" t="s">
        <v>1002</v>
      </c>
    </row>
    <row r="2857" spans="10:10" x14ac:dyDescent="0.25">
      <c r="J2857" t="s">
        <v>1002</v>
      </c>
    </row>
    <row r="2858" spans="10:10" x14ac:dyDescent="0.25">
      <c r="J2858" t="s">
        <v>1002</v>
      </c>
    </row>
    <row r="2859" spans="10:10" x14ac:dyDescent="0.25">
      <c r="J2859" t="s">
        <v>1002</v>
      </c>
    </row>
    <row r="2860" spans="10:10" x14ac:dyDescent="0.25">
      <c r="J2860" t="s">
        <v>1002</v>
      </c>
    </row>
    <row r="2861" spans="10:10" x14ac:dyDescent="0.25">
      <c r="J2861" t="s">
        <v>1002</v>
      </c>
    </row>
    <row r="2862" spans="10:10" x14ac:dyDescent="0.25">
      <c r="J2862" t="s">
        <v>1002</v>
      </c>
    </row>
    <row r="2863" spans="10:10" x14ac:dyDescent="0.25">
      <c r="J2863" t="s">
        <v>1002</v>
      </c>
    </row>
    <row r="2864" spans="10:10" x14ac:dyDescent="0.25">
      <c r="J2864" t="s">
        <v>1002</v>
      </c>
    </row>
    <row r="2865" spans="10:10" x14ac:dyDescent="0.25">
      <c r="J2865" t="s">
        <v>1002</v>
      </c>
    </row>
    <row r="2866" spans="10:10" x14ac:dyDescent="0.25">
      <c r="J2866" t="s">
        <v>1002</v>
      </c>
    </row>
    <row r="2867" spans="10:10" x14ac:dyDescent="0.25">
      <c r="J2867" t="s">
        <v>1002</v>
      </c>
    </row>
    <row r="2868" spans="10:10" x14ac:dyDescent="0.25">
      <c r="J2868" t="s">
        <v>1002</v>
      </c>
    </row>
    <row r="2869" spans="10:10" x14ac:dyDescent="0.25">
      <c r="J2869" t="s">
        <v>1002</v>
      </c>
    </row>
    <row r="2870" spans="10:10" x14ac:dyDescent="0.25">
      <c r="J2870" t="s">
        <v>1002</v>
      </c>
    </row>
    <row r="2871" spans="10:10" x14ac:dyDescent="0.25">
      <c r="J2871" t="s">
        <v>1002</v>
      </c>
    </row>
    <row r="2872" spans="10:10" x14ac:dyDescent="0.25">
      <c r="J2872" t="s">
        <v>1002</v>
      </c>
    </row>
    <row r="2873" spans="10:10" x14ac:dyDescent="0.25">
      <c r="J2873" t="s">
        <v>1002</v>
      </c>
    </row>
    <row r="2874" spans="10:10" x14ac:dyDescent="0.25">
      <c r="J2874" t="s">
        <v>1002</v>
      </c>
    </row>
    <row r="2875" spans="10:10" x14ac:dyDescent="0.25">
      <c r="J2875" t="s">
        <v>1002</v>
      </c>
    </row>
    <row r="2876" spans="10:10" x14ac:dyDescent="0.25">
      <c r="J2876" t="s">
        <v>1002</v>
      </c>
    </row>
    <row r="2877" spans="10:10" x14ac:dyDescent="0.25">
      <c r="J2877" t="s">
        <v>1002</v>
      </c>
    </row>
    <row r="2878" spans="10:10" x14ac:dyDescent="0.25">
      <c r="J2878" t="s">
        <v>1002</v>
      </c>
    </row>
    <row r="2879" spans="10:10" x14ac:dyDescent="0.25">
      <c r="J2879" t="s">
        <v>1002</v>
      </c>
    </row>
    <row r="2880" spans="10:10" x14ac:dyDescent="0.25">
      <c r="J2880" t="s">
        <v>1002</v>
      </c>
    </row>
    <row r="2881" spans="10:10" x14ac:dyDescent="0.25">
      <c r="J2881" t="s">
        <v>1002</v>
      </c>
    </row>
    <row r="2882" spans="10:10" x14ac:dyDescent="0.25">
      <c r="J2882" t="s">
        <v>1002</v>
      </c>
    </row>
    <row r="2883" spans="10:10" x14ac:dyDescent="0.25">
      <c r="J2883" t="s">
        <v>1002</v>
      </c>
    </row>
    <row r="2884" spans="10:10" x14ac:dyDescent="0.25">
      <c r="J2884" t="s">
        <v>1002</v>
      </c>
    </row>
    <row r="2885" spans="10:10" x14ac:dyDescent="0.25">
      <c r="J2885" t="s">
        <v>1002</v>
      </c>
    </row>
    <row r="2886" spans="10:10" x14ac:dyDescent="0.25">
      <c r="J2886" t="s">
        <v>1002</v>
      </c>
    </row>
    <row r="2887" spans="10:10" x14ac:dyDescent="0.25">
      <c r="J2887" t="s">
        <v>1002</v>
      </c>
    </row>
    <row r="2888" spans="10:10" x14ac:dyDescent="0.25">
      <c r="J2888" t="s">
        <v>1002</v>
      </c>
    </row>
    <row r="2889" spans="10:10" x14ac:dyDescent="0.25">
      <c r="J2889" t="s">
        <v>1002</v>
      </c>
    </row>
    <row r="2890" spans="10:10" x14ac:dyDescent="0.25">
      <c r="J2890" t="s">
        <v>1002</v>
      </c>
    </row>
    <row r="2891" spans="10:10" x14ac:dyDescent="0.25">
      <c r="J2891" t="s">
        <v>1002</v>
      </c>
    </row>
    <row r="2892" spans="10:10" x14ac:dyDescent="0.25">
      <c r="J2892" t="s">
        <v>1002</v>
      </c>
    </row>
    <row r="2893" spans="10:10" x14ac:dyDescent="0.25">
      <c r="J2893" t="s">
        <v>1002</v>
      </c>
    </row>
    <row r="2894" spans="10:10" x14ac:dyDescent="0.25">
      <c r="J2894" t="s">
        <v>1002</v>
      </c>
    </row>
    <row r="2895" spans="10:10" x14ac:dyDescent="0.25">
      <c r="J2895" t="s">
        <v>1002</v>
      </c>
    </row>
    <row r="2896" spans="10:10" x14ac:dyDescent="0.25">
      <c r="J2896" t="s">
        <v>1002</v>
      </c>
    </row>
    <row r="2897" spans="10:10" x14ac:dyDescent="0.25">
      <c r="J2897" t="s">
        <v>1002</v>
      </c>
    </row>
    <row r="2898" spans="10:10" x14ac:dyDescent="0.25">
      <c r="J2898" t="s">
        <v>1002</v>
      </c>
    </row>
    <row r="2899" spans="10:10" x14ac:dyDescent="0.25">
      <c r="J2899" t="s">
        <v>1002</v>
      </c>
    </row>
    <row r="2900" spans="10:10" x14ac:dyDescent="0.25">
      <c r="J2900" t="s">
        <v>1002</v>
      </c>
    </row>
    <row r="2901" spans="10:10" x14ac:dyDescent="0.25">
      <c r="J2901" t="s">
        <v>1002</v>
      </c>
    </row>
    <row r="2902" spans="10:10" x14ac:dyDescent="0.25">
      <c r="J2902" t="s">
        <v>1002</v>
      </c>
    </row>
    <row r="2903" spans="10:10" x14ac:dyDescent="0.25">
      <c r="J2903" t="s">
        <v>1002</v>
      </c>
    </row>
    <row r="2904" spans="10:10" x14ac:dyDescent="0.25">
      <c r="J2904" t="s">
        <v>1002</v>
      </c>
    </row>
    <row r="2905" spans="10:10" x14ac:dyDescent="0.25">
      <c r="J2905" t="s">
        <v>1002</v>
      </c>
    </row>
    <row r="2906" spans="10:10" x14ac:dyDescent="0.25">
      <c r="J2906" t="s">
        <v>1002</v>
      </c>
    </row>
    <row r="2907" spans="10:10" x14ac:dyDescent="0.25">
      <c r="J2907" t="s">
        <v>1002</v>
      </c>
    </row>
    <row r="2908" spans="10:10" x14ac:dyDescent="0.25">
      <c r="J2908" t="s">
        <v>1002</v>
      </c>
    </row>
    <row r="2909" spans="10:10" x14ac:dyDescent="0.25">
      <c r="J2909" t="s">
        <v>1002</v>
      </c>
    </row>
    <row r="2910" spans="10:10" x14ac:dyDescent="0.25">
      <c r="J2910" t="s">
        <v>1002</v>
      </c>
    </row>
    <row r="2911" spans="10:10" x14ac:dyDescent="0.25">
      <c r="J2911" t="s">
        <v>1002</v>
      </c>
    </row>
    <row r="2912" spans="10:10" x14ac:dyDescent="0.25">
      <c r="J2912" t="s">
        <v>1002</v>
      </c>
    </row>
    <row r="2913" spans="10:10" x14ac:dyDescent="0.25">
      <c r="J2913" t="s">
        <v>1002</v>
      </c>
    </row>
    <row r="2914" spans="10:10" x14ac:dyDescent="0.25">
      <c r="J2914" t="s">
        <v>1002</v>
      </c>
    </row>
    <row r="2915" spans="10:10" x14ac:dyDescent="0.25">
      <c r="J2915" t="s">
        <v>1002</v>
      </c>
    </row>
    <row r="2916" spans="10:10" x14ac:dyDescent="0.25">
      <c r="J2916" t="s">
        <v>1002</v>
      </c>
    </row>
    <row r="2917" spans="10:10" x14ac:dyDescent="0.25">
      <c r="J2917" t="s">
        <v>1002</v>
      </c>
    </row>
    <row r="2918" spans="10:10" x14ac:dyDescent="0.25">
      <c r="J2918" t="s">
        <v>1002</v>
      </c>
    </row>
    <row r="2919" spans="10:10" x14ac:dyDescent="0.25">
      <c r="J2919" t="s">
        <v>1002</v>
      </c>
    </row>
    <row r="2920" spans="10:10" x14ac:dyDescent="0.25">
      <c r="J2920" t="s">
        <v>1002</v>
      </c>
    </row>
    <row r="2921" spans="10:10" x14ac:dyDescent="0.25">
      <c r="J2921" t="s">
        <v>1002</v>
      </c>
    </row>
    <row r="2922" spans="10:10" x14ac:dyDescent="0.25">
      <c r="J2922" t="s">
        <v>1002</v>
      </c>
    </row>
    <row r="2923" spans="10:10" x14ac:dyDescent="0.25">
      <c r="J2923" t="s">
        <v>1002</v>
      </c>
    </row>
    <row r="2924" spans="10:10" x14ac:dyDescent="0.25">
      <c r="J2924" t="s">
        <v>1002</v>
      </c>
    </row>
    <row r="2925" spans="10:10" x14ac:dyDescent="0.25">
      <c r="J2925" t="s">
        <v>1002</v>
      </c>
    </row>
    <row r="2926" spans="10:10" x14ac:dyDescent="0.25">
      <c r="J2926" t="s">
        <v>1002</v>
      </c>
    </row>
    <row r="2927" spans="10:10" x14ac:dyDescent="0.25">
      <c r="J2927" t="s">
        <v>1002</v>
      </c>
    </row>
    <row r="2928" spans="10:10" x14ac:dyDescent="0.25">
      <c r="J2928" t="s">
        <v>1002</v>
      </c>
    </row>
    <row r="2929" spans="10:10" x14ac:dyDescent="0.25">
      <c r="J2929" t="s">
        <v>1002</v>
      </c>
    </row>
    <row r="2930" spans="10:10" x14ac:dyDescent="0.25">
      <c r="J2930" t="s">
        <v>1002</v>
      </c>
    </row>
    <row r="2931" spans="10:10" x14ac:dyDescent="0.25">
      <c r="J2931" t="s">
        <v>1002</v>
      </c>
    </row>
    <row r="2932" spans="10:10" x14ac:dyDescent="0.25">
      <c r="J2932" t="s">
        <v>1002</v>
      </c>
    </row>
    <row r="2933" spans="10:10" x14ac:dyDescent="0.25">
      <c r="J2933" t="s">
        <v>1002</v>
      </c>
    </row>
    <row r="2934" spans="10:10" x14ac:dyDescent="0.25">
      <c r="J2934" t="s">
        <v>1002</v>
      </c>
    </row>
    <row r="2935" spans="10:10" x14ac:dyDescent="0.25">
      <c r="J2935" t="s">
        <v>1002</v>
      </c>
    </row>
    <row r="2936" spans="10:10" x14ac:dyDescent="0.25">
      <c r="J2936" t="s">
        <v>1002</v>
      </c>
    </row>
    <row r="2937" spans="10:10" x14ac:dyDescent="0.25">
      <c r="J2937" t="s">
        <v>1002</v>
      </c>
    </row>
    <row r="2938" spans="10:10" x14ac:dyDescent="0.25">
      <c r="J2938" t="s">
        <v>1002</v>
      </c>
    </row>
    <row r="2939" spans="10:10" x14ac:dyDescent="0.25">
      <c r="J2939" t="s">
        <v>1002</v>
      </c>
    </row>
    <row r="2940" spans="10:10" x14ac:dyDescent="0.25">
      <c r="J2940" t="s">
        <v>1002</v>
      </c>
    </row>
    <row r="2941" spans="10:10" x14ac:dyDescent="0.25">
      <c r="J2941" t="s">
        <v>1002</v>
      </c>
    </row>
    <row r="2942" spans="10:10" x14ac:dyDescent="0.25">
      <c r="J2942" t="s">
        <v>1002</v>
      </c>
    </row>
    <row r="2943" spans="10:10" x14ac:dyDescent="0.25">
      <c r="J2943" t="s">
        <v>1002</v>
      </c>
    </row>
    <row r="2944" spans="10:10" x14ac:dyDescent="0.25">
      <c r="J2944" t="s">
        <v>1002</v>
      </c>
    </row>
    <row r="2945" spans="10:10" x14ac:dyDescent="0.25">
      <c r="J2945" t="s">
        <v>1002</v>
      </c>
    </row>
    <row r="2946" spans="10:10" x14ac:dyDescent="0.25">
      <c r="J2946" t="s">
        <v>1002</v>
      </c>
    </row>
    <row r="2947" spans="10:10" x14ac:dyDescent="0.25">
      <c r="J2947" t="s">
        <v>1002</v>
      </c>
    </row>
    <row r="2948" spans="10:10" x14ac:dyDescent="0.25">
      <c r="J2948" t="s">
        <v>1002</v>
      </c>
    </row>
    <row r="2949" spans="10:10" x14ac:dyDescent="0.25">
      <c r="J2949" t="s">
        <v>1002</v>
      </c>
    </row>
    <row r="2950" spans="10:10" x14ac:dyDescent="0.25">
      <c r="J2950" t="s">
        <v>1002</v>
      </c>
    </row>
    <row r="2951" spans="10:10" x14ac:dyDescent="0.25">
      <c r="J2951" t="s">
        <v>1002</v>
      </c>
    </row>
    <row r="2952" spans="10:10" x14ac:dyDescent="0.25">
      <c r="J2952" t="s">
        <v>1002</v>
      </c>
    </row>
    <row r="2953" spans="10:10" x14ac:dyDescent="0.25">
      <c r="J2953" t="s">
        <v>1002</v>
      </c>
    </row>
    <row r="2954" spans="10:10" x14ac:dyDescent="0.25">
      <c r="J2954" t="s">
        <v>1002</v>
      </c>
    </row>
    <row r="2955" spans="10:10" x14ac:dyDescent="0.25">
      <c r="J2955" t="s">
        <v>1002</v>
      </c>
    </row>
    <row r="2956" spans="10:10" x14ac:dyDescent="0.25">
      <c r="J2956" t="s">
        <v>1002</v>
      </c>
    </row>
    <row r="2957" spans="10:10" x14ac:dyDescent="0.25">
      <c r="J2957" t="s">
        <v>1002</v>
      </c>
    </row>
    <row r="2958" spans="10:10" x14ac:dyDescent="0.25">
      <c r="J2958" t="s">
        <v>1002</v>
      </c>
    </row>
    <row r="2959" spans="10:10" x14ac:dyDescent="0.25">
      <c r="J2959" t="s">
        <v>1002</v>
      </c>
    </row>
    <row r="2960" spans="10:10" x14ac:dyDescent="0.25">
      <c r="J2960" t="s">
        <v>1002</v>
      </c>
    </row>
    <row r="2961" spans="10:10" x14ac:dyDescent="0.25">
      <c r="J2961" t="s">
        <v>1002</v>
      </c>
    </row>
    <row r="2962" spans="10:10" x14ac:dyDescent="0.25">
      <c r="J2962" t="s">
        <v>1002</v>
      </c>
    </row>
    <row r="2963" spans="10:10" x14ac:dyDescent="0.25">
      <c r="J2963" t="s">
        <v>1002</v>
      </c>
    </row>
    <row r="2964" spans="10:10" x14ac:dyDescent="0.25">
      <c r="J2964" t="s">
        <v>1002</v>
      </c>
    </row>
    <row r="2965" spans="10:10" x14ac:dyDescent="0.25">
      <c r="J2965" t="s">
        <v>1002</v>
      </c>
    </row>
    <row r="2966" spans="10:10" x14ac:dyDescent="0.25">
      <c r="J2966" t="s">
        <v>1002</v>
      </c>
    </row>
    <row r="2967" spans="10:10" x14ac:dyDescent="0.25">
      <c r="J2967" t="s">
        <v>1002</v>
      </c>
    </row>
    <row r="2968" spans="10:10" x14ac:dyDescent="0.25">
      <c r="J2968" t="s">
        <v>1002</v>
      </c>
    </row>
    <row r="2969" spans="10:10" x14ac:dyDescent="0.25">
      <c r="J2969" t="s">
        <v>1002</v>
      </c>
    </row>
    <row r="2970" spans="10:10" x14ac:dyDescent="0.25">
      <c r="J2970" t="s">
        <v>1002</v>
      </c>
    </row>
    <row r="2971" spans="10:10" x14ac:dyDescent="0.25">
      <c r="J2971" t="s">
        <v>1002</v>
      </c>
    </row>
    <row r="2972" spans="10:10" x14ac:dyDescent="0.25">
      <c r="J2972" t="s">
        <v>1002</v>
      </c>
    </row>
    <row r="2973" spans="10:10" x14ac:dyDescent="0.25">
      <c r="J2973" t="s">
        <v>1002</v>
      </c>
    </row>
    <row r="2974" spans="10:10" x14ac:dyDescent="0.25">
      <c r="J2974" t="s">
        <v>1002</v>
      </c>
    </row>
    <row r="2975" spans="10:10" x14ac:dyDescent="0.25">
      <c r="J2975" t="s">
        <v>1002</v>
      </c>
    </row>
    <row r="2976" spans="10:10" x14ac:dyDescent="0.25">
      <c r="J2976" t="s">
        <v>1002</v>
      </c>
    </row>
    <row r="2977" spans="10:10" x14ac:dyDescent="0.25">
      <c r="J2977" t="s">
        <v>1002</v>
      </c>
    </row>
    <row r="2978" spans="10:10" x14ac:dyDescent="0.25">
      <c r="J2978" t="s">
        <v>1002</v>
      </c>
    </row>
    <row r="2979" spans="10:10" x14ac:dyDescent="0.25">
      <c r="J2979" t="s">
        <v>1002</v>
      </c>
    </row>
    <row r="2980" spans="10:10" x14ac:dyDescent="0.25">
      <c r="J2980" t="s">
        <v>1002</v>
      </c>
    </row>
    <row r="2981" spans="10:10" x14ac:dyDescent="0.25">
      <c r="J2981" t="s">
        <v>1002</v>
      </c>
    </row>
    <row r="2982" spans="10:10" x14ac:dyDescent="0.25">
      <c r="J2982" t="s">
        <v>1002</v>
      </c>
    </row>
    <row r="2983" spans="10:10" x14ac:dyDescent="0.25">
      <c r="J2983" t="s">
        <v>1002</v>
      </c>
    </row>
    <row r="2984" spans="10:10" x14ac:dyDescent="0.25">
      <c r="J2984" t="s">
        <v>1002</v>
      </c>
    </row>
    <row r="2985" spans="10:10" x14ac:dyDescent="0.25">
      <c r="J2985" t="s">
        <v>1002</v>
      </c>
    </row>
    <row r="2986" spans="10:10" x14ac:dyDescent="0.25">
      <c r="J2986" t="s">
        <v>1002</v>
      </c>
    </row>
    <row r="2987" spans="10:10" x14ac:dyDescent="0.25">
      <c r="J2987" t="s">
        <v>1002</v>
      </c>
    </row>
    <row r="2988" spans="10:10" x14ac:dyDescent="0.25">
      <c r="J2988" t="s">
        <v>1002</v>
      </c>
    </row>
    <row r="2989" spans="10:10" x14ac:dyDescent="0.25">
      <c r="J2989" t="s">
        <v>1002</v>
      </c>
    </row>
    <row r="2990" spans="10:10" x14ac:dyDescent="0.25">
      <c r="J2990" t="s">
        <v>1002</v>
      </c>
    </row>
    <row r="2991" spans="10:10" x14ac:dyDescent="0.25">
      <c r="J2991" t="s">
        <v>1002</v>
      </c>
    </row>
    <row r="2992" spans="10:10" x14ac:dyDescent="0.25">
      <c r="J2992" t="s">
        <v>1002</v>
      </c>
    </row>
    <row r="2993" spans="10:10" x14ac:dyDescent="0.25">
      <c r="J2993" t="s">
        <v>1002</v>
      </c>
    </row>
    <row r="2994" spans="10:10" x14ac:dyDescent="0.25">
      <c r="J2994" t="s">
        <v>1002</v>
      </c>
    </row>
    <row r="2995" spans="10:10" x14ac:dyDescent="0.25">
      <c r="J2995" t="s">
        <v>1002</v>
      </c>
    </row>
    <row r="2996" spans="10:10" x14ac:dyDescent="0.25">
      <c r="J2996" t="s">
        <v>1002</v>
      </c>
    </row>
    <row r="2997" spans="10:10" x14ac:dyDescent="0.25">
      <c r="J2997" t="s">
        <v>1002</v>
      </c>
    </row>
    <row r="2998" spans="10:10" x14ac:dyDescent="0.25">
      <c r="J2998" t="s">
        <v>1002</v>
      </c>
    </row>
    <row r="2999" spans="10:10" x14ac:dyDescent="0.25">
      <c r="J2999" t="s">
        <v>1002</v>
      </c>
    </row>
    <row r="3000" spans="10:10" x14ac:dyDescent="0.25">
      <c r="J3000" t="s">
        <v>1002</v>
      </c>
    </row>
    <row r="3001" spans="10:10" x14ac:dyDescent="0.25">
      <c r="J3001" t="s">
        <v>1002</v>
      </c>
    </row>
    <row r="3002" spans="10:10" x14ac:dyDescent="0.25">
      <c r="J3002" t="s">
        <v>1002</v>
      </c>
    </row>
    <row r="3003" spans="10:10" x14ac:dyDescent="0.25">
      <c r="J3003" t="s">
        <v>1002</v>
      </c>
    </row>
    <row r="3004" spans="10:10" x14ac:dyDescent="0.25">
      <c r="J3004" t="s">
        <v>1002</v>
      </c>
    </row>
    <row r="3005" spans="10:10" x14ac:dyDescent="0.25">
      <c r="J3005" t="s">
        <v>1002</v>
      </c>
    </row>
    <row r="3006" spans="10:10" x14ac:dyDescent="0.25">
      <c r="J3006" t="s">
        <v>1002</v>
      </c>
    </row>
    <row r="3007" spans="10:10" x14ac:dyDescent="0.25">
      <c r="J3007" t="s">
        <v>1002</v>
      </c>
    </row>
    <row r="3008" spans="10:10" x14ac:dyDescent="0.25">
      <c r="J3008" t="s">
        <v>1002</v>
      </c>
    </row>
    <row r="3009" spans="10:10" x14ac:dyDescent="0.25">
      <c r="J3009" t="s">
        <v>1002</v>
      </c>
    </row>
    <row r="3010" spans="10:10" x14ac:dyDescent="0.25">
      <c r="J3010" t="s">
        <v>1002</v>
      </c>
    </row>
    <row r="3011" spans="10:10" x14ac:dyDescent="0.25">
      <c r="J3011" t="s">
        <v>1002</v>
      </c>
    </row>
    <row r="3012" spans="10:10" x14ac:dyDescent="0.25">
      <c r="J3012" t="s">
        <v>1002</v>
      </c>
    </row>
    <row r="3013" spans="10:10" x14ac:dyDescent="0.25">
      <c r="J3013" t="s">
        <v>1002</v>
      </c>
    </row>
    <row r="3014" spans="10:10" x14ac:dyDescent="0.25">
      <c r="J3014" t="s">
        <v>1002</v>
      </c>
    </row>
    <row r="3015" spans="10:10" x14ac:dyDescent="0.25">
      <c r="J3015" t="s">
        <v>1002</v>
      </c>
    </row>
    <row r="3016" spans="10:10" x14ac:dyDescent="0.25">
      <c r="J3016" t="s">
        <v>1002</v>
      </c>
    </row>
    <row r="3017" spans="10:10" x14ac:dyDescent="0.25">
      <c r="J3017" t="s">
        <v>1002</v>
      </c>
    </row>
    <row r="3018" spans="10:10" x14ac:dyDescent="0.25">
      <c r="J3018" t="s">
        <v>1002</v>
      </c>
    </row>
    <row r="3019" spans="10:10" x14ac:dyDescent="0.25">
      <c r="J3019" t="s">
        <v>1002</v>
      </c>
    </row>
    <row r="3020" spans="10:10" x14ac:dyDescent="0.25">
      <c r="J3020" t="s">
        <v>1002</v>
      </c>
    </row>
    <row r="3021" spans="10:10" x14ac:dyDescent="0.25">
      <c r="J3021" t="s">
        <v>1002</v>
      </c>
    </row>
    <row r="3022" spans="10:10" x14ac:dyDescent="0.25">
      <c r="J3022" t="s">
        <v>1002</v>
      </c>
    </row>
    <row r="3023" spans="10:10" x14ac:dyDescent="0.25">
      <c r="J3023" t="s">
        <v>1002</v>
      </c>
    </row>
    <row r="3024" spans="10:10" x14ac:dyDescent="0.25">
      <c r="J3024" t="s">
        <v>1002</v>
      </c>
    </row>
    <row r="3025" spans="10:10" x14ac:dyDescent="0.25">
      <c r="J3025" t="s">
        <v>1002</v>
      </c>
    </row>
    <row r="3026" spans="10:10" x14ac:dyDescent="0.25">
      <c r="J3026" t="s">
        <v>1002</v>
      </c>
    </row>
    <row r="3027" spans="10:10" x14ac:dyDescent="0.25">
      <c r="J3027" t="s">
        <v>1002</v>
      </c>
    </row>
    <row r="3028" spans="10:10" x14ac:dyDescent="0.25">
      <c r="J3028" t="s">
        <v>1002</v>
      </c>
    </row>
    <row r="3029" spans="10:10" x14ac:dyDescent="0.25">
      <c r="J3029" t="s">
        <v>1002</v>
      </c>
    </row>
    <row r="3030" spans="10:10" x14ac:dyDescent="0.25">
      <c r="J3030" t="s">
        <v>1002</v>
      </c>
    </row>
    <row r="3031" spans="10:10" x14ac:dyDescent="0.25">
      <c r="J3031" t="s">
        <v>1002</v>
      </c>
    </row>
    <row r="3032" spans="10:10" x14ac:dyDescent="0.25">
      <c r="J3032" t="s">
        <v>1002</v>
      </c>
    </row>
    <row r="3033" spans="10:10" x14ac:dyDescent="0.25">
      <c r="J3033" t="s">
        <v>1002</v>
      </c>
    </row>
    <row r="3034" spans="10:10" x14ac:dyDescent="0.25">
      <c r="J3034" t="s">
        <v>1002</v>
      </c>
    </row>
    <row r="3035" spans="10:10" x14ac:dyDescent="0.25">
      <c r="J3035" t="s">
        <v>1002</v>
      </c>
    </row>
    <row r="3036" spans="10:10" x14ac:dyDescent="0.25">
      <c r="J3036" t="s">
        <v>1002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28FB-050A-4630-95F7-582617E98369}">
  <dimension ref="B1:I201"/>
  <sheetViews>
    <sheetView tabSelected="1" topLeftCell="A92" workbookViewId="0">
      <selection activeCell="N108" sqref="N108"/>
    </sheetView>
  </sheetViews>
  <sheetFormatPr defaultRowHeight="15" x14ac:dyDescent="0.25"/>
  <cols>
    <col min="2" max="3" width="10.5703125" bestFit="1" customWidth="1"/>
  </cols>
  <sheetData>
    <row r="1" spans="2:9" x14ac:dyDescent="0.25">
      <c r="H1">
        <v>1</v>
      </c>
      <c r="I1">
        <v>1</v>
      </c>
    </row>
    <row r="2" spans="2:9" x14ac:dyDescent="0.25">
      <c r="B2" s="63"/>
      <c r="C2">
        <f>6+7</f>
        <v>13</v>
      </c>
      <c r="H2">
        <v>2</v>
      </c>
      <c r="I2">
        <f>I1*(1+$D$3)</f>
        <v>1.0034717485095028</v>
      </c>
    </row>
    <row r="3" spans="2:9" x14ac:dyDescent="0.25">
      <c r="C3" s="62">
        <f>POWER(2,1/200)</f>
        <v>1.0034717485095028</v>
      </c>
      <c r="D3" s="64">
        <f>C3-1</f>
        <v>3.4717485095028255E-3</v>
      </c>
      <c r="H3">
        <v>3</v>
      </c>
      <c r="I3">
        <f t="shared" ref="I3:I66" si="0">I2*(1+$D$3)</f>
        <v>1.0069555500567189</v>
      </c>
    </row>
    <row r="4" spans="2:9" x14ac:dyDescent="0.25">
      <c r="H4">
        <v>4</v>
      </c>
      <c r="I4">
        <f t="shared" si="0"/>
        <v>1.010451446486764</v>
      </c>
    </row>
    <row r="5" spans="2:9" x14ac:dyDescent="0.25">
      <c r="H5">
        <v>5</v>
      </c>
      <c r="I5">
        <f t="shared" si="0"/>
        <v>1.0139594797900293</v>
      </c>
    </row>
    <row r="6" spans="2:9" x14ac:dyDescent="0.25">
      <c r="H6">
        <v>6</v>
      </c>
      <c r="I6">
        <f t="shared" si="0"/>
        <v>1.0174796921026865</v>
      </c>
    </row>
    <row r="7" spans="2:9" x14ac:dyDescent="0.25">
      <c r="H7">
        <v>7</v>
      </c>
      <c r="I7">
        <f t="shared" si="0"/>
        <v>1.0210121257071934</v>
      </c>
    </row>
    <row r="8" spans="2:9" x14ac:dyDescent="0.25">
      <c r="H8">
        <v>8</v>
      </c>
      <c r="I8">
        <f t="shared" si="0"/>
        <v>1.0245568230328017</v>
      </c>
    </row>
    <row r="9" spans="2:9" x14ac:dyDescent="0.25">
      <c r="H9">
        <v>9</v>
      </c>
      <c r="I9">
        <f t="shared" si="0"/>
        <v>1.0281138266560668</v>
      </c>
    </row>
    <row r="10" spans="2:9" x14ac:dyDescent="0.25">
      <c r="H10">
        <v>10</v>
      </c>
      <c r="I10">
        <f t="shared" si="0"/>
        <v>1.0316831793013592</v>
      </c>
    </row>
    <row r="11" spans="2:9" x14ac:dyDescent="0.25">
      <c r="H11">
        <v>11</v>
      </c>
      <c r="I11">
        <f t="shared" si="0"/>
        <v>1.0352649238413778</v>
      </c>
    </row>
    <row r="12" spans="2:9" x14ac:dyDescent="0.25">
      <c r="H12">
        <v>12</v>
      </c>
      <c r="I12">
        <f t="shared" si="0"/>
        <v>1.0388591032976646</v>
      </c>
    </row>
    <row r="13" spans="2:9" x14ac:dyDescent="0.25">
      <c r="H13">
        <v>13</v>
      </c>
      <c r="I13">
        <f t="shared" si="0"/>
        <v>1.0424657608411216</v>
      </c>
    </row>
    <row r="14" spans="2:9" x14ac:dyDescent="0.25">
      <c r="H14">
        <v>14</v>
      </c>
      <c r="I14">
        <f t="shared" si="0"/>
        <v>1.0460849397925296</v>
      </c>
    </row>
    <row r="15" spans="2:9" x14ac:dyDescent="0.25">
      <c r="H15">
        <v>15</v>
      </c>
      <c r="I15">
        <f t="shared" si="0"/>
        <v>1.0497166836230676</v>
      </c>
    </row>
    <row r="16" spans="2:9" x14ac:dyDescent="0.25">
      <c r="H16">
        <v>16</v>
      </c>
      <c r="I16">
        <f t="shared" si="0"/>
        <v>1.0533610359548362</v>
      </c>
    </row>
    <row r="17" spans="8:9" x14ac:dyDescent="0.25">
      <c r="H17">
        <v>17</v>
      </c>
      <c r="I17">
        <f t="shared" si="0"/>
        <v>1.0570180405613807</v>
      </c>
    </row>
    <row r="18" spans="8:9" x14ac:dyDescent="0.25">
      <c r="H18">
        <v>18</v>
      </c>
      <c r="I18">
        <f t="shared" si="0"/>
        <v>1.0606877413682172</v>
      </c>
    </row>
    <row r="19" spans="8:9" x14ac:dyDescent="0.25">
      <c r="H19">
        <v>19</v>
      </c>
      <c r="I19">
        <f t="shared" si="0"/>
        <v>1.0643701824533602</v>
      </c>
    </row>
    <row r="20" spans="8:9" x14ac:dyDescent="0.25">
      <c r="H20">
        <v>20</v>
      </c>
      <c r="I20">
        <f t="shared" si="0"/>
        <v>1.068065408047852</v>
      </c>
    </row>
    <row r="21" spans="8:9" x14ac:dyDescent="0.25">
      <c r="H21">
        <v>21</v>
      </c>
      <c r="I21">
        <f t="shared" si="0"/>
        <v>1.0717734625362936</v>
      </c>
    </row>
    <row r="22" spans="8:9" x14ac:dyDescent="0.25">
      <c r="H22">
        <v>22</v>
      </c>
      <c r="I22">
        <f t="shared" si="0"/>
        <v>1.0754943904573786</v>
      </c>
    </row>
    <row r="23" spans="8:9" x14ac:dyDescent="0.25">
      <c r="H23">
        <v>23</v>
      </c>
      <c r="I23">
        <f t="shared" si="0"/>
        <v>1.0792282365044277</v>
      </c>
    </row>
    <row r="24" spans="8:9" x14ac:dyDescent="0.25">
      <c r="H24">
        <v>24</v>
      </c>
      <c r="I24">
        <f t="shared" si="0"/>
        <v>1.0829750455259253</v>
      </c>
    </row>
    <row r="25" spans="8:9" x14ac:dyDescent="0.25">
      <c r="H25">
        <v>25</v>
      </c>
      <c r="I25">
        <f t="shared" si="0"/>
        <v>1.0867348625260587</v>
      </c>
    </row>
    <row r="26" spans="8:9" x14ac:dyDescent="0.25">
      <c r="H26">
        <v>26</v>
      </c>
      <c r="I26">
        <f t="shared" si="0"/>
        <v>1.0905077326652584</v>
      </c>
    </row>
    <row r="27" spans="8:9" x14ac:dyDescent="0.25">
      <c r="H27">
        <v>27</v>
      </c>
      <c r="I27">
        <f t="shared" si="0"/>
        <v>1.0942937012607403</v>
      </c>
    </row>
    <row r="28" spans="8:9" x14ac:dyDescent="0.25">
      <c r="H28">
        <v>28</v>
      </c>
      <c r="I28">
        <f t="shared" si="0"/>
        <v>1.0980928137870507</v>
      </c>
    </row>
    <row r="29" spans="8:9" x14ac:dyDescent="0.25">
      <c r="H29">
        <v>29</v>
      </c>
      <c r="I29">
        <f t="shared" si="0"/>
        <v>1.1019051158766116</v>
      </c>
    </row>
    <row r="30" spans="8:9" x14ac:dyDescent="0.25">
      <c r="H30">
        <v>30</v>
      </c>
      <c r="I30">
        <f t="shared" si="0"/>
        <v>1.1057306533202698</v>
      </c>
    </row>
    <row r="31" spans="8:9" x14ac:dyDescent="0.25">
      <c r="H31">
        <v>31</v>
      </c>
      <c r="I31">
        <f t="shared" si="0"/>
        <v>1.109569472067846</v>
      </c>
    </row>
    <row r="32" spans="8:9" x14ac:dyDescent="0.25">
      <c r="H32">
        <v>32</v>
      </c>
      <c r="I32">
        <f t="shared" si="0"/>
        <v>1.1134216182286873</v>
      </c>
    </row>
    <row r="33" spans="8:9" x14ac:dyDescent="0.25">
      <c r="H33">
        <v>33</v>
      </c>
      <c r="I33">
        <f t="shared" si="0"/>
        <v>1.1172871380722209</v>
      </c>
    </row>
    <row r="34" spans="8:9" x14ac:dyDescent="0.25">
      <c r="H34">
        <v>34</v>
      </c>
      <c r="I34">
        <f t="shared" si="0"/>
        <v>1.1211660780285098</v>
      </c>
    </row>
    <row r="35" spans="8:9" x14ac:dyDescent="0.25">
      <c r="H35">
        <v>35</v>
      </c>
      <c r="I35">
        <f t="shared" si="0"/>
        <v>1.1250584846888103</v>
      </c>
    </row>
    <row r="36" spans="8:9" x14ac:dyDescent="0.25">
      <c r="H36">
        <v>36</v>
      </c>
      <c r="I36">
        <f t="shared" si="0"/>
        <v>1.1289644048061322</v>
      </c>
    </row>
    <row r="37" spans="8:9" x14ac:dyDescent="0.25">
      <c r="H37">
        <v>37</v>
      </c>
      <c r="I37">
        <f t="shared" si="0"/>
        <v>1.1328838852957996</v>
      </c>
    </row>
    <row r="38" spans="8:9" x14ac:dyDescent="0.25">
      <c r="H38">
        <v>38</v>
      </c>
      <c r="I38">
        <f t="shared" si="0"/>
        <v>1.1368169732360152</v>
      </c>
    </row>
    <row r="39" spans="8:9" x14ac:dyDescent="0.25">
      <c r="H39">
        <v>39</v>
      </c>
      <c r="I39">
        <f t="shared" si="0"/>
        <v>1.1407637158684247</v>
      </c>
    </row>
    <row r="40" spans="8:9" x14ac:dyDescent="0.25">
      <c r="H40">
        <v>40</v>
      </c>
      <c r="I40">
        <f t="shared" si="0"/>
        <v>1.1447241605986858</v>
      </c>
    </row>
    <row r="41" spans="8:9" x14ac:dyDescent="0.25">
      <c r="H41">
        <v>41</v>
      </c>
      <c r="I41">
        <f t="shared" si="0"/>
        <v>1.1486983549970362</v>
      </c>
    </row>
    <row r="42" spans="8:9" x14ac:dyDescent="0.25">
      <c r="H42">
        <v>42</v>
      </c>
      <c r="I42">
        <f t="shared" si="0"/>
        <v>1.1526863467988655</v>
      </c>
    </row>
    <row r="43" spans="8:9" x14ac:dyDescent="0.25">
      <c r="H43">
        <v>43</v>
      </c>
      <c r="I43">
        <f t="shared" si="0"/>
        <v>1.1566881839052887</v>
      </c>
    </row>
    <row r="44" spans="8:9" x14ac:dyDescent="0.25">
      <c r="H44">
        <v>44</v>
      </c>
      <c r="I44">
        <f t="shared" si="0"/>
        <v>1.1607039143837214</v>
      </c>
    </row>
    <row r="45" spans="8:9" x14ac:dyDescent="0.25">
      <c r="H45">
        <v>45</v>
      </c>
      <c r="I45">
        <f t="shared" si="0"/>
        <v>1.1647335864684571</v>
      </c>
    </row>
    <row r="46" spans="8:9" x14ac:dyDescent="0.25">
      <c r="H46">
        <v>46</v>
      </c>
      <c r="I46">
        <f t="shared" si="0"/>
        <v>1.1687772485612469</v>
      </c>
    </row>
    <row r="47" spans="8:9" x14ac:dyDescent="0.25">
      <c r="H47">
        <v>47</v>
      </c>
      <c r="I47">
        <f t="shared" si="0"/>
        <v>1.1728349492318801</v>
      </c>
    </row>
    <row r="48" spans="8:9" x14ac:dyDescent="0.25">
      <c r="H48">
        <v>48</v>
      </c>
      <c r="I48">
        <f t="shared" si="0"/>
        <v>1.1769067372187687</v>
      </c>
    </row>
    <row r="49" spans="8:9" x14ac:dyDescent="0.25">
      <c r="H49">
        <v>49</v>
      </c>
      <c r="I49">
        <f t="shared" si="0"/>
        <v>1.1809926614295319</v>
      </c>
    </row>
    <row r="50" spans="8:9" x14ac:dyDescent="0.25">
      <c r="H50">
        <v>50</v>
      </c>
      <c r="I50">
        <f t="shared" si="0"/>
        <v>1.1850927709415835</v>
      </c>
    </row>
    <row r="51" spans="8:9" x14ac:dyDescent="0.25">
      <c r="H51">
        <v>51</v>
      </c>
      <c r="I51">
        <f t="shared" si="0"/>
        <v>1.1892071150027226</v>
      </c>
    </row>
    <row r="52" spans="8:9" x14ac:dyDescent="0.25">
      <c r="H52">
        <v>52</v>
      </c>
      <c r="I52">
        <f t="shared" si="0"/>
        <v>1.1933357430317235</v>
      </c>
    </row>
    <row r="53" spans="8:9" x14ac:dyDescent="0.25">
      <c r="H53">
        <v>53</v>
      </c>
      <c r="I53">
        <f t="shared" si="0"/>
        <v>1.1974787046189304</v>
      </c>
    </row>
    <row r="54" spans="8:9" x14ac:dyDescent="0.25">
      <c r="H54">
        <v>54</v>
      </c>
      <c r="I54">
        <f t="shared" si="0"/>
        <v>1.2016360495268525</v>
      </c>
    </row>
    <row r="55" spans="8:9" x14ac:dyDescent="0.25">
      <c r="H55">
        <v>55</v>
      </c>
      <c r="I55">
        <f t="shared" si="0"/>
        <v>1.2058078276907622</v>
      </c>
    </row>
    <row r="56" spans="8:9" x14ac:dyDescent="0.25">
      <c r="H56">
        <v>56</v>
      </c>
      <c r="I56">
        <f t="shared" si="0"/>
        <v>1.2099940892192944</v>
      </c>
    </row>
    <row r="57" spans="8:9" x14ac:dyDescent="0.25">
      <c r="H57">
        <v>57</v>
      </c>
      <c r="I57">
        <f t="shared" si="0"/>
        <v>1.2141948843950487</v>
      </c>
    </row>
    <row r="58" spans="8:9" x14ac:dyDescent="0.25">
      <c r="H58">
        <v>58</v>
      </c>
      <c r="I58">
        <f t="shared" si="0"/>
        <v>1.2184102636751932</v>
      </c>
    </row>
    <row r="59" spans="8:9" x14ac:dyDescent="0.25">
      <c r="H59">
        <v>59</v>
      </c>
      <c r="I59">
        <f t="shared" si="0"/>
        <v>1.2226402776920706</v>
      </c>
    </row>
    <row r="60" spans="8:9" x14ac:dyDescent="0.25">
      <c r="H60">
        <v>60</v>
      </c>
      <c r="I60">
        <f t="shared" si="0"/>
        <v>1.2268849772538062</v>
      </c>
    </row>
    <row r="61" spans="8:9" x14ac:dyDescent="0.25">
      <c r="H61">
        <v>61</v>
      </c>
      <c r="I61">
        <f t="shared" si="0"/>
        <v>1.2311444133449185</v>
      </c>
    </row>
    <row r="62" spans="8:9" x14ac:dyDescent="0.25">
      <c r="H62">
        <v>62</v>
      </c>
      <c r="I62">
        <f t="shared" si="0"/>
        <v>1.2354186371269316</v>
      </c>
    </row>
    <row r="63" spans="8:9" x14ac:dyDescent="0.25">
      <c r="H63">
        <v>63</v>
      </c>
      <c r="I63">
        <f t="shared" si="0"/>
        <v>1.2397076999389891</v>
      </c>
    </row>
    <row r="64" spans="8:9" x14ac:dyDescent="0.25">
      <c r="H64">
        <v>64</v>
      </c>
      <c r="I64">
        <f t="shared" si="0"/>
        <v>1.2440116532984715</v>
      </c>
    </row>
    <row r="65" spans="8:9" x14ac:dyDescent="0.25">
      <c r="H65">
        <v>65</v>
      </c>
      <c r="I65">
        <f t="shared" si="0"/>
        <v>1.2483305489016145</v>
      </c>
    </row>
    <row r="66" spans="8:9" x14ac:dyDescent="0.25">
      <c r="H66">
        <v>66</v>
      </c>
      <c r="I66">
        <f t="shared" si="0"/>
        <v>1.2526644386241306</v>
      </c>
    </row>
    <row r="67" spans="8:9" x14ac:dyDescent="0.25">
      <c r="H67">
        <v>67</v>
      </c>
      <c r="I67">
        <f t="shared" ref="I67:I130" si="1">I66*(1+$D$3)</f>
        <v>1.257013374521831</v>
      </c>
    </row>
    <row r="68" spans="8:9" x14ac:dyDescent="0.25">
      <c r="H68">
        <v>68</v>
      </c>
      <c r="I68">
        <f t="shared" si="1"/>
        <v>1.2613774088312524</v>
      </c>
    </row>
    <row r="69" spans="8:9" x14ac:dyDescent="0.25">
      <c r="H69">
        <v>69</v>
      </c>
      <c r="I69">
        <f t="shared" si="1"/>
        <v>1.2657565939702828</v>
      </c>
    </row>
    <row r="70" spans="8:9" x14ac:dyDescent="0.25">
      <c r="H70">
        <v>70</v>
      </c>
      <c r="I70">
        <f t="shared" si="1"/>
        <v>1.2701509825387924</v>
      </c>
    </row>
    <row r="71" spans="8:9" x14ac:dyDescent="0.25">
      <c r="H71">
        <v>71</v>
      </c>
      <c r="I71">
        <f t="shared" si="1"/>
        <v>1.2745606273192651</v>
      </c>
    </row>
    <row r="72" spans="8:9" x14ac:dyDescent="0.25">
      <c r="H72">
        <v>72</v>
      </c>
      <c r="I72">
        <f t="shared" si="1"/>
        <v>1.2789855812774318</v>
      </c>
    </row>
    <row r="73" spans="8:9" x14ac:dyDescent="0.25">
      <c r="H73">
        <v>73</v>
      </c>
      <c r="I73">
        <f t="shared" si="1"/>
        <v>1.2834258975629074</v>
      </c>
    </row>
    <row r="74" spans="8:9" x14ac:dyDescent="0.25">
      <c r="H74">
        <v>74</v>
      </c>
      <c r="I74">
        <f t="shared" si="1"/>
        <v>1.2878816295098288</v>
      </c>
    </row>
    <row r="75" spans="8:9" x14ac:dyDescent="0.25">
      <c r="H75">
        <v>75</v>
      </c>
      <c r="I75">
        <f t="shared" si="1"/>
        <v>1.2923528306374956</v>
      </c>
    </row>
    <row r="76" spans="8:9" x14ac:dyDescent="0.25">
      <c r="H76">
        <v>76</v>
      </c>
      <c r="I76">
        <f t="shared" si="1"/>
        <v>1.2968395546510132</v>
      </c>
    </row>
    <row r="77" spans="8:9" x14ac:dyDescent="0.25">
      <c r="H77">
        <v>77</v>
      </c>
      <c r="I77">
        <f t="shared" si="1"/>
        <v>1.3013418554419371</v>
      </c>
    </row>
    <row r="78" spans="8:9" x14ac:dyDescent="0.25">
      <c r="H78">
        <v>78</v>
      </c>
      <c r="I78">
        <f t="shared" si="1"/>
        <v>1.3058597870889213</v>
      </c>
    </row>
    <row r="79" spans="8:9" x14ac:dyDescent="0.25">
      <c r="H79">
        <v>79</v>
      </c>
      <c r="I79">
        <f t="shared" si="1"/>
        <v>1.3103934038583669</v>
      </c>
    </row>
    <row r="80" spans="8:9" x14ac:dyDescent="0.25">
      <c r="H80">
        <v>80</v>
      </c>
      <c r="I80">
        <f t="shared" si="1"/>
        <v>1.3149427602050745</v>
      </c>
    </row>
    <row r="81" spans="8:9" x14ac:dyDescent="0.25">
      <c r="H81">
        <v>81</v>
      </c>
      <c r="I81">
        <f t="shared" si="1"/>
        <v>1.319507910772898</v>
      </c>
    </row>
    <row r="82" spans="8:9" x14ac:dyDescent="0.25">
      <c r="H82">
        <v>82</v>
      </c>
      <c r="I82">
        <f t="shared" si="1"/>
        <v>1.324088910395401</v>
      </c>
    </row>
    <row r="83" spans="8:9" x14ac:dyDescent="0.25">
      <c r="H83">
        <v>83</v>
      </c>
      <c r="I83">
        <f t="shared" si="1"/>
        <v>1.3286858140965154</v>
      </c>
    </row>
    <row r="84" spans="8:9" x14ac:dyDescent="0.25">
      <c r="H84">
        <v>84</v>
      </c>
      <c r="I84">
        <f t="shared" si="1"/>
        <v>1.3332986770912025</v>
      </c>
    </row>
    <row r="85" spans="8:9" x14ac:dyDescent="0.25">
      <c r="H85">
        <v>85</v>
      </c>
      <c r="I85">
        <f t="shared" si="1"/>
        <v>1.337927554786116</v>
      </c>
    </row>
    <row r="86" spans="8:9" x14ac:dyDescent="0.25">
      <c r="H86">
        <v>86</v>
      </c>
      <c r="I86">
        <f t="shared" si="1"/>
        <v>1.3425725027802675</v>
      </c>
    </row>
    <row r="87" spans="8:9" x14ac:dyDescent="0.25">
      <c r="H87">
        <v>87</v>
      </c>
      <c r="I87">
        <f t="shared" si="1"/>
        <v>1.3472335768656944</v>
      </c>
    </row>
    <row r="88" spans="8:9" x14ac:dyDescent="0.25">
      <c r="H88">
        <v>88</v>
      </c>
      <c r="I88">
        <f t="shared" si="1"/>
        <v>1.35191083302813</v>
      </c>
    </row>
    <row r="89" spans="8:9" x14ac:dyDescent="0.25">
      <c r="H89">
        <v>89</v>
      </c>
      <c r="I89">
        <f t="shared" si="1"/>
        <v>1.356604327447676</v>
      </c>
    </row>
    <row r="90" spans="8:9" x14ac:dyDescent="0.25">
      <c r="H90">
        <v>90</v>
      </c>
      <c r="I90">
        <f t="shared" si="1"/>
        <v>1.3613141164994775</v>
      </c>
    </row>
    <row r="91" spans="8:9" x14ac:dyDescent="0.25">
      <c r="H91">
        <v>91</v>
      </c>
      <c r="I91">
        <f t="shared" si="1"/>
        <v>1.3660402567543997</v>
      </c>
    </row>
    <row r="92" spans="8:9" x14ac:dyDescent="0.25">
      <c r="H92">
        <v>92</v>
      </c>
      <c r="I92">
        <f t="shared" si="1"/>
        <v>1.3707828049797075</v>
      </c>
    </row>
    <row r="93" spans="8:9" x14ac:dyDescent="0.25">
      <c r="H93">
        <v>93</v>
      </c>
      <c r="I93">
        <f t="shared" si="1"/>
        <v>1.3755418181397479</v>
      </c>
    </row>
    <row r="94" spans="8:9" x14ac:dyDescent="0.25">
      <c r="H94">
        <v>94</v>
      </c>
      <c r="I94">
        <f t="shared" si="1"/>
        <v>1.3803173533966333</v>
      </c>
    </row>
    <row r="95" spans="8:9" x14ac:dyDescent="0.25">
      <c r="H95">
        <v>95</v>
      </c>
      <c r="I95">
        <f t="shared" si="1"/>
        <v>1.3851094681109291</v>
      </c>
    </row>
    <row r="96" spans="8:9" x14ac:dyDescent="0.25">
      <c r="H96">
        <v>96</v>
      </c>
      <c r="I96">
        <f t="shared" si="1"/>
        <v>1.3899182198423414</v>
      </c>
    </row>
    <row r="97" spans="8:9" x14ac:dyDescent="0.25">
      <c r="H97">
        <v>97</v>
      </c>
      <c r="I97">
        <f t="shared" si="1"/>
        <v>1.3947436663504098</v>
      </c>
    </row>
    <row r="98" spans="8:9" x14ac:dyDescent="0.25">
      <c r="H98">
        <v>98</v>
      </c>
      <c r="I98">
        <f t="shared" si="1"/>
        <v>1.3995858655952003</v>
      </c>
    </row>
    <row r="99" spans="8:9" x14ac:dyDescent="0.25">
      <c r="H99">
        <v>99</v>
      </c>
      <c r="I99">
        <f t="shared" si="1"/>
        <v>1.4044448757380017</v>
      </c>
    </row>
    <row r="100" spans="8:9" x14ac:dyDescent="0.25">
      <c r="H100">
        <v>100</v>
      </c>
      <c r="I100">
        <f t="shared" si="1"/>
        <v>1.4093207551420239</v>
      </c>
    </row>
    <row r="101" spans="8:9" x14ac:dyDescent="0.25">
      <c r="H101">
        <v>101</v>
      </c>
      <c r="I101">
        <f t="shared" si="1"/>
        <v>1.4142135623730996</v>
      </c>
    </row>
    <row r="102" spans="8:9" x14ac:dyDescent="0.25">
      <c r="H102">
        <v>102</v>
      </c>
      <c r="I102">
        <f t="shared" si="1"/>
        <v>1.4191233562003871</v>
      </c>
    </row>
    <row r="103" spans="8:9" x14ac:dyDescent="0.25">
      <c r="H103">
        <v>103</v>
      </c>
      <c r="I103">
        <f t="shared" si="1"/>
        <v>1.4240501955970764</v>
      </c>
    </row>
    <row r="104" spans="8:9" x14ac:dyDescent="0.25">
      <c r="H104">
        <v>104</v>
      </c>
      <c r="I104">
        <f t="shared" si="1"/>
        <v>1.4289941397410977</v>
      </c>
    </row>
    <row r="105" spans="8:9" x14ac:dyDescent="0.25">
      <c r="H105">
        <v>105</v>
      </c>
      <c r="I105">
        <f t="shared" si="1"/>
        <v>1.4339552480158322</v>
      </c>
    </row>
    <row r="106" spans="8:9" x14ac:dyDescent="0.25">
      <c r="H106">
        <v>106</v>
      </c>
      <c r="I106">
        <f t="shared" si="1"/>
        <v>1.4389335800108249</v>
      </c>
    </row>
    <row r="107" spans="8:9" x14ac:dyDescent="0.25">
      <c r="H107">
        <v>107</v>
      </c>
      <c r="I107">
        <f t="shared" si="1"/>
        <v>1.4439291955225011</v>
      </c>
    </row>
    <row r="108" spans="8:9" x14ac:dyDescent="0.25">
      <c r="H108">
        <v>108</v>
      </c>
      <c r="I108">
        <f t="shared" si="1"/>
        <v>1.448942154554884</v>
      </c>
    </row>
    <row r="109" spans="8:9" x14ac:dyDescent="0.25">
      <c r="H109">
        <v>109</v>
      </c>
      <c r="I109">
        <f t="shared" si="1"/>
        <v>1.4539725173203157</v>
      </c>
    </row>
    <row r="110" spans="8:9" x14ac:dyDescent="0.25">
      <c r="H110">
        <v>110</v>
      </c>
      <c r="I110">
        <f t="shared" si="1"/>
        <v>1.4590203442401806</v>
      </c>
    </row>
    <row r="111" spans="8:9" x14ac:dyDescent="0.25">
      <c r="H111">
        <v>111</v>
      </c>
      <c r="I111">
        <f t="shared" si="1"/>
        <v>1.4640856959456308</v>
      </c>
    </row>
    <row r="112" spans="8:9" x14ac:dyDescent="0.25">
      <c r="H112">
        <v>112</v>
      </c>
      <c r="I112">
        <f t="shared" si="1"/>
        <v>1.4691686332783145</v>
      </c>
    </row>
    <row r="113" spans="8:9" x14ac:dyDescent="0.25">
      <c r="H113">
        <v>113</v>
      </c>
      <c r="I113">
        <f t="shared" si="1"/>
        <v>1.4742692172911067</v>
      </c>
    </row>
    <row r="114" spans="8:9" x14ac:dyDescent="0.25">
      <c r="H114">
        <v>114</v>
      </c>
      <c r="I114">
        <f t="shared" si="1"/>
        <v>1.4793875092488431</v>
      </c>
    </row>
    <row r="115" spans="8:9" x14ac:dyDescent="0.25">
      <c r="H115">
        <v>115</v>
      </c>
      <c r="I115">
        <f t="shared" si="1"/>
        <v>1.4845235706290549</v>
      </c>
    </row>
    <row r="116" spans="8:9" x14ac:dyDescent="0.25">
      <c r="H116">
        <v>116</v>
      </c>
      <c r="I116">
        <f t="shared" si="1"/>
        <v>1.4896774631227081</v>
      </c>
    </row>
    <row r="117" spans="8:9" x14ac:dyDescent="0.25">
      <c r="H117">
        <v>117</v>
      </c>
      <c r="I117">
        <f t="shared" si="1"/>
        <v>1.4948492486349443</v>
      </c>
    </row>
    <row r="118" spans="8:9" x14ac:dyDescent="0.25">
      <c r="H118">
        <v>118</v>
      </c>
      <c r="I118">
        <f t="shared" si="1"/>
        <v>1.5000389892858241</v>
      </c>
    </row>
    <row r="119" spans="8:9" x14ac:dyDescent="0.25">
      <c r="H119">
        <v>119</v>
      </c>
      <c r="I119">
        <f t="shared" si="1"/>
        <v>1.5052467474110733</v>
      </c>
    </row>
    <row r="120" spans="8:9" x14ac:dyDescent="0.25">
      <c r="H120">
        <v>120</v>
      </c>
      <c r="I120">
        <f t="shared" si="1"/>
        <v>1.5104725855628318</v>
      </c>
    </row>
    <row r="121" spans="8:9" x14ac:dyDescent="0.25">
      <c r="H121">
        <v>121</v>
      </c>
      <c r="I121">
        <f t="shared" si="1"/>
        <v>1.5157165665104044</v>
      </c>
    </row>
    <row r="122" spans="8:9" x14ac:dyDescent="0.25">
      <c r="H122">
        <v>122</v>
      </c>
      <c r="I122">
        <f t="shared" si="1"/>
        <v>1.5209787532410157</v>
      </c>
    </row>
    <row r="123" spans="8:9" x14ac:dyDescent="0.25">
      <c r="H123">
        <v>123</v>
      </c>
      <c r="I123">
        <f t="shared" si="1"/>
        <v>1.5262592089605658</v>
      </c>
    </row>
    <row r="124" spans="8:9" x14ac:dyDescent="0.25">
      <c r="H124">
        <v>124</v>
      </c>
      <c r="I124">
        <f t="shared" si="1"/>
        <v>1.5315579970943896</v>
      </c>
    </row>
    <row r="125" spans="8:9" x14ac:dyDescent="0.25">
      <c r="H125">
        <v>125</v>
      </c>
      <c r="I125">
        <f t="shared" si="1"/>
        <v>1.536875181288019</v>
      </c>
    </row>
    <row r="126" spans="8:9" x14ac:dyDescent="0.25">
      <c r="H126">
        <v>126</v>
      </c>
      <c r="I126">
        <f t="shared" si="1"/>
        <v>1.5422108254079476</v>
      </c>
    </row>
    <row r="127" spans="8:9" x14ac:dyDescent="0.25">
      <c r="H127">
        <v>127</v>
      </c>
      <c r="I127">
        <f t="shared" si="1"/>
        <v>1.5475649935423967</v>
      </c>
    </row>
    <row r="128" spans="8:9" x14ac:dyDescent="0.25">
      <c r="H128">
        <v>128</v>
      </c>
      <c r="I128">
        <f t="shared" si="1"/>
        <v>1.5529377500020862</v>
      </c>
    </row>
    <row r="129" spans="8:9" x14ac:dyDescent="0.25">
      <c r="H129">
        <v>129</v>
      </c>
      <c r="I129">
        <f t="shared" si="1"/>
        <v>1.5583291593210067</v>
      </c>
    </row>
    <row r="130" spans="8:9" x14ac:dyDescent="0.25">
      <c r="H130">
        <v>130</v>
      </c>
      <c r="I130">
        <f t="shared" si="1"/>
        <v>1.5637392862571942</v>
      </c>
    </row>
    <row r="131" spans="8:9" x14ac:dyDescent="0.25">
      <c r="H131">
        <v>131</v>
      </c>
      <c r="I131">
        <f t="shared" ref="I131:I194" si="2">I130*(1+$D$3)</f>
        <v>1.5691681957935086</v>
      </c>
    </row>
    <row r="132" spans="8:9" x14ac:dyDescent="0.25">
      <c r="H132">
        <v>132</v>
      </c>
      <c r="I132">
        <f t="shared" si="2"/>
        <v>1.5746159531384141</v>
      </c>
    </row>
    <row r="133" spans="8:9" x14ac:dyDescent="0.25">
      <c r="H133">
        <v>133</v>
      </c>
      <c r="I133">
        <f t="shared" si="2"/>
        <v>1.5800826237267618</v>
      </c>
    </row>
    <row r="134" spans="8:9" x14ac:dyDescent="0.25">
      <c r="H134">
        <v>134</v>
      </c>
      <c r="I134">
        <f t="shared" si="2"/>
        <v>1.5855682732205765</v>
      </c>
    </row>
    <row r="135" spans="8:9" x14ac:dyDescent="0.25">
      <c r="H135">
        <v>135</v>
      </c>
      <c r="I135">
        <f t="shared" si="2"/>
        <v>1.5910729675098449</v>
      </c>
    </row>
    <row r="136" spans="8:9" x14ac:dyDescent="0.25">
      <c r="H136">
        <v>136</v>
      </c>
      <c r="I136">
        <f t="shared" si="2"/>
        <v>1.5965967727133075</v>
      </c>
    </row>
    <row r="137" spans="8:9" x14ac:dyDescent="0.25">
      <c r="H137">
        <v>137</v>
      </c>
      <c r="I137">
        <f t="shared" si="2"/>
        <v>1.602139755179252</v>
      </c>
    </row>
    <row r="138" spans="8:9" x14ac:dyDescent="0.25">
      <c r="H138">
        <v>138</v>
      </c>
      <c r="I138">
        <f t="shared" si="2"/>
        <v>1.6077019814863107</v>
      </c>
    </row>
    <row r="139" spans="8:9" x14ac:dyDescent="0.25">
      <c r="H139">
        <v>139</v>
      </c>
      <c r="I139">
        <f t="shared" si="2"/>
        <v>1.6132835184442607</v>
      </c>
    </row>
    <row r="140" spans="8:9" x14ac:dyDescent="0.25">
      <c r="H140">
        <v>140</v>
      </c>
      <c r="I140">
        <f t="shared" si="2"/>
        <v>1.6188844330948249</v>
      </c>
    </row>
    <row r="141" spans="8:9" x14ac:dyDescent="0.25">
      <c r="H141">
        <v>141</v>
      </c>
      <c r="I141">
        <f t="shared" si="2"/>
        <v>1.6245047927124792</v>
      </c>
    </row>
    <row r="142" spans="8:9" x14ac:dyDescent="0.25">
      <c r="H142">
        <v>142</v>
      </c>
      <c r="I142">
        <f t="shared" si="2"/>
        <v>1.6301446648052589</v>
      </c>
    </row>
    <row r="143" spans="8:9" x14ac:dyDescent="0.25">
      <c r="H143">
        <v>143</v>
      </c>
      <c r="I143">
        <f t="shared" si="2"/>
        <v>1.6358041171155706</v>
      </c>
    </row>
    <row r="144" spans="8:9" x14ac:dyDescent="0.25">
      <c r="H144">
        <v>144</v>
      </c>
      <c r="I144">
        <f t="shared" si="2"/>
        <v>1.6414832176210052</v>
      </c>
    </row>
    <row r="145" spans="8:9" x14ac:dyDescent="0.25">
      <c r="H145">
        <v>145</v>
      </c>
      <c r="I145">
        <f t="shared" si="2"/>
        <v>1.6471820345351549</v>
      </c>
    </row>
    <row r="146" spans="8:9" x14ac:dyDescent="0.25">
      <c r="H146">
        <v>146</v>
      </c>
      <c r="I146">
        <f t="shared" si="2"/>
        <v>1.6529006363084322</v>
      </c>
    </row>
    <row r="147" spans="8:9" x14ac:dyDescent="0.25">
      <c r="H147">
        <v>147</v>
      </c>
      <c r="I147">
        <f t="shared" si="2"/>
        <v>1.6586390916288922</v>
      </c>
    </row>
    <row r="148" spans="8:9" x14ac:dyDescent="0.25">
      <c r="H148">
        <v>148</v>
      </c>
      <c r="I148">
        <f t="shared" si="2"/>
        <v>1.6643974694230579</v>
      </c>
    </row>
    <row r="149" spans="8:9" x14ac:dyDescent="0.25">
      <c r="H149">
        <v>149</v>
      </c>
      <c r="I149">
        <f t="shared" si="2"/>
        <v>1.6701758388567476</v>
      </c>
    </row>
    <row r="150" spans="8:9" x14ac:dyDescent="0.25">
      <c r="H150">
        <v>150</v>
      </c>
      <c r="I150">
        <f t="shared" si="2"/>
        <v>1.6759742693359061</v>
      </c>
    </row>
    <row r="151" spans="8:9" x14ac:dyDescent="0.25">
      <c r="H151">
        <v>151</v>
      </c>
      <c r="I151">
        <f t="shared" si="2"/>
        <v>1.6817928305074381</v>
      </c>
    </row>
    <row r="152" spans="8:9" x14ac:dyDescent="0.25">
      <c r="H152">
        <v>152</v>
      </c>
      <c r="I152">
        <f t="shared" si="2"/>
        <v>1.6876315922600449</v>
      </c>
    </row>
    <row r="153" spans="8:9" x14ac:dyDescent="0.25">
      <c r="H153">
        <v>153</v>
      </c>
      <c r="I153">
        <f t="shared" si="2"/>
        <v>1.6934906247250636</v>
      </c>
    </row>
    <row r="154" spans="8:9" x14ac:dyDescent="0.25">
      <c r="H154">
        <v>154</v>
      </c>
      <c r="I154">
        <f t="shared" si="2"/>
        <v>1.6993699982773098</v>
      </c>
    </row>
    <row r="155" spans="8:9" x14ac:dyDescent="0.25">
      <c r="H155">
        <v>155</v>
      </c>
      <c r="I155">
        <f t="shared" si="2"/>
        <v>1.705269783535923</v>
      </c>
    </row>
    <row r="156" spans="8:9" x14ac:dyDescent="0.25">
      <c r="H156">
        <v>156</v>
      </c>
      <c r="I156">
        <f t="shared" si="2"/>
        <v>1.7111900513652141</v>
      </c>
    </row>
    <row r="157" spans="8:9" x14ac:dyDescent="0.25">
      <c r="H157">
        <v>157</v>
      </c>
      <c r="I157">
        <f t="shared" si="2"/>
        <v>1.7171308728755172</v>
      </c>
    </row>
    <row r="158" spans="8:9" x14ac:dyDescent="0.25">
      <c r="H158">
        <v>158</v>
      </c>
      <c r="I158">
        <f t="shared" si="2"/>
        <v>1.7230923194240442</v>
      </c>
    </row>
    <row r="159" spans="8:9" x14ac:dyDescent="0.25">
      <c r="H159">
        <v>159</v>
      </c>
      <c r="I159">
        <f t="shared" si="2"/>
        <v>1.7290744626157404</v>
      </c>
    </row>
    <row r="160" spans="8:9" x14ac:dyDescent="0.25">
      <c r="H160">
        <v>160</v>
      </c>
      <c r="I160">
        <f t="shared" si="2"/>
        <v>1.7350773743041459</v>
      </c>
    </row>
    <row r="161" spans="8:9" x14ac:dyDescent="0.25">
      <c r="H161">
        <v>161</v>
      </c>
      <c r="I161">
        <f t="shared" si="2"/>
        <v>1.7411011265922585</v>
      </c>
    </row>
    <row r="162" spans="8:9" x14ac:dyDescent="0.25">
      <c r="H162">
        <v>162</v>
      </c>
      <c r="I162">
        <f t="shared" si="2"/>
        <v>1.7471457918333988</v>
      </c>
    </row>
    <row r="163" spans="8:9" x14ac:dyDescent="0.25">
      <c r="H163">
        <v>163</v>
      </c>
      <c r="I163">
        <f t="shared" si="2"/>
        <v>1.7532114426320806</v>
      </c>
    </row>
    <row r="164" spans="8:9" x14ac:dyDescent="0.25">
      <c r="H164">
        <v>164</v>
      </c>
      <c r="I164">
        <f t="shared" si="2"/>
        <v>1.7592981518448818</v>
      </c>
    </row>
    <row r="165" spans="8:9" x14ac:dyDescent="0.25">
      <c r="H165">
        <v>165</v>
      </c>
      <c r="I165">
        <f t="shared" si="2"/>
        <v>1.7654059925813204</v>
      </c>
    </row>
    <row r="166" spans="8:9" x14ac:dyDescent="0.25">
      <c r="H166">
        <v>166</v>
      </c>
      <c r="I166">
        <f t="shared" si="2"/>
        <v>1.7715350382047319</v>
      </c>
    </row>
    <row r="167" spans="8:9" x14ac:dyDescent="0.25">
      <c r="H167">
        <v>167</v>
      </c>
      <c r="I167">
        <f t="shared" si="2"/>
        <v>1.7776853623331512</v>
      </c>
    </row>
    <row r="168" spans="8:9" x14ac:dyDescent="0.25">
      <c r="H168">
        <v>168</v>
      </c>
      <c r="I168">
        <f t="shared" si="2"/>
        <v>1.7838570388401964</v>
      </c>
    </row>
    <row r="169" spans="8:9" x14ac:dyDescent="0.25">
      <c r="H169">
        <v>169</v>
      </c>
      <c r="I169">
        <f t="shared" si="2"/>
        <v>1.790050141855956</v>
      </c>
    </row>
    <row r="170" spans="8:9" x14ac:dyDescent="0.25">
      <c r="H170">
        <v>170</v>
      </c>
      <c r="I170">
        <f t="shared" si="2"/>
        <v>1.7962647457678798</v>
      </c>
    </row>
    <row r="171" spans="8:9" x14ac:dyDescent="0.25">
      <c r="H171">
        <v>171</v>
      </c>
      <c r="I171">
        <f t="shared" si="2"/>
        <v>1.8025009252216719</v>
      </c>
    </row>
    <row r="172" spans="8:9" x14ac:dyDescent="0.25">
      <c r="H172">
        <v>172</v>
      </c>
      <c r="I172">
        <f t="shared" si="2"/>
        <v>1.8087587551221878</v>
      </c>
    </row>
    <row r="173" spans="8:9" x14ac:dyDescent="0.25">
      <c r="H173">
        <v>173</v>
      </c>
      <c r="I173">
        <f t="shared" si="2"/>
        <v>1.8150383106343333</v>
      </c>
    </row>
    <row r="174" spans="8:9" x14ac:dyDescent="0.25">
      <c r="H174">
        <v>174</v>
      </c>
      <c r="I174">
        <f t="shared" si="2"/>
        <v>1.8213396671839686</v>
      </c>
    </row>
    <row r="175" spans="8:9" x14ac:dyDescent="0.25">
      <c r="H175">
        <v>175</v>
      </c>
      <c r="I175">
        <f t="shared" si="2"/>
        <v>1.827662900458813</v>
      </c>
    </row>
    <row r="176" spans="8:9" x14ac:dyDescent="0.25">
      <c r="H176">
        <v>176</v>
      </c>
      <c r="I176">
        <f t="shared" si="2"/>
        <v>1.8340080864093544</v>
      </c>
    </row>
    <row r="177" spans="8:9" x14ac:dyDescent="0.25">
      <c r="H177">
        <v>177</v>
      </c>
      <c r="I177">
        <f t="shared" si="2"/>
        <v>1.8403753012497621</v>
      </c>
    </row>
    <row r="178" spans="8:9" x14ac:dyDescent="0.25">
      <c r="H178">
        <v>178</v>
      </c>
      <c r="I178">
        <f t="shared" si="2"/>
        <v>1.8467646214588018</v>
      </c>
    </row>
    <row r="179" spans="8:9" x14ac:dyDescent="0.25">
      <c r="H179">
        <v>179</v>
      </c>
      <c r="I179">
        <f t="shared" si="2"/>
        <v>1.853176123780754</v>
      </c>
    </row>
    <row r="180" spans="8:9" x14ac:dyDescent="0.25">
      <c r="H180">
        <v>180</v>
      </c>
      <c r="I180">
        <f t="shared" si="2"/>
        <v>1.8596098852263361</v>
      </c>
    </row>
    <row r="181" spans="8:9" x14ac:dyDescent="0.25">
      <c r="H181">
        <v>181</v>
      </c>
      <c r="I181">
        <f t="shared" si="2"/>
        <v>1.8660659830736273</v>
      </c>
    </row>
    <row r="182" spans="8:9" x14ac:dyDescent="0.25">
      <c r="H182">
        <v>182</v>
      </c>
      <c r="I182">
        <f t="shared" si="2"/>
        <v>1.8725444948689971</v>
      </c>
    </row>
    <row r="183" spans="8:9" x14ac:dyDescent="0.25">
      <c r="H183">
        <v>183</v>
      </c>
      <c r="I183">
        <f t="shared" si="2"/>
        <v>1.8790454984280363</v>
      </c>
    </row>
    <row r="184" spans="8:9" x14ac:dyDescent="0.25">
      <c r="H184">
        <v>184</v>
      </c>
      <c r="I184">
        <f t="shared" si="2"/>
        <v>1.8855690718364917</v>
      </c>
    </row>
    <row r="185" spans="8:9" x14ac:dyDescent="0.25">
      <c r="H185">
        <v>185</v>
      </c>
      <c r="I185">
        <f t="shared" si="2"/>
        <v>1.8921152934512047</v>
      </c>
    </row>
    <row r="186" spans="8:9" x14ac:dyDescent="0.25">
      <c r="H186">
        <v>186</v>
      </c>
      <c r="I186">
        <f t="shared" si="2"/>
        <v>1.8986842419010515</v>
      </c>
    </row>
    <row r="187" spans="8:9" x14ac:dyDescent="0.25">
      <c r="H187">
        <v>187</v>
      </c>
      <c r="I187">
        <f t="shared" si="2"/>
        <v>1.905275996087888</v>
      </c>
    </row>
    <row r="188" spans="8:9" x14ac:dyDescent="0.25">
      <c r="H188">
        <v>188</v>
      </c>
      <c r="I188">
        <f t="shared" si="2"/>
        <v>1.9118906351874976</v>
      </c>
    </row>
    <row r="189" spans="8:9" x14ac:dyDescent="0.25">
      <c r="H189">
        <v>189</v>
      </c>
      <c r="I189">
        <f t="shared" si="2"/>
        <v>1.9185282386505422</v>
      </c>
    </row>
    <row r="190" spans="8:9" x14ac:dyDescent="0.25">
      <c r="H190">
        <v>190</v>
      </c>
      <c r="I190">
        <f t="shared" si="2"/>
        <v>1.9251888862035162</v>
      </c>
    </row>
    <row r="191" spans="8:9" x14ac:dyDescent="0.25">
      <c r="H191">
        <v>191</v>
      </c>
      <c r="I191">
        <f t="shared" si="2"/>
        <v>1.9318726578497047</v>
      </c>
    </row>
    <row r="192" spans="8:9" x14ac:dyDescent="0.25">
      <c r="H192">
        <v>192</v>
      </c>
      <c r="I192">
        <f t="shared" si="2"/>
        <v>1.9385796338701438</v>
      </c>
    </row>
    <row r="193" spans="8:9" x14ac:dyDescent="0.25">
      <c r="H193">
        <v>193</v>
      </c>
      <c r="I193">
        <f t="shared" si="2"/>
        <v>1.9453098948245851</v>
      </c>
    </row>
    <row r="194" spans="8:9" x14ac:dyDescent="0.25">
      <c r="H194">
        <v>194</v>
      </c>
      <c r="I194">
        <f t="shared" si="2"/>
        <v>1.9520635215524633</v>
      </c>
    </row>
    <row r="195" spans="8:9" x14ac:dyDescent="0.25">
      <c r="H195">
        <v>195</v>
      </c>
      <c r="I195">
        <f t="shared" ref="I195:I201" si="3">I194*(1+$D$3)</f>
        <v>1.9588405951738679</v>
      </c>
    </row>
    <row r="196" spans="8:9" x14ac:dyDescent="0.25">
      <c r="H196">
        <v>196</v>
      </c>
      <c r="I196">
        <f t="shared" si="3"/>
        <v>1.9656411970905163</v>
      </c>
    </row>
    <row r="197" spans="8:9" x14ac:dyDescent="0.25">
      <c r="H197">
        <v>197</v>
      </c>
      <c r="I197">
        <f t="shared" si="3"/>
        <v>1.9724654089867326</v>
      </c>
    </row>
    <row r="198" spans="8:9" x14ac:dyDescent="0.25">
      <c r="H198">
        <v>198</v>
      </c>
      <c r="I198">
        <f t="shared" si="3"/>
        <v>1.9793133128304281</v>
      </c>
    </row>
    <row r="199" spans="8:9" x14ac:dyDescent="0.25">
      <c r="H199">
        <v>199</v>
      </c>
      <c r="I199">
        <f t="shared" si="3"/>
        <v>1.9861849908740863</v>
      </c>
    </row>
    <row r="200" spans="8:9" x14ac:dyDescent="0.25">
      <c r="H200">
        <v>200</v>
      </c>
      <c r="I200">
        <f t="shared" si="3"/>
        <v>1.9930805256557502</v>
      </c>
    </row>
    <row r="201" spans="8:9" x14ac:dyDescent="0.25">
      <c r="H201">
        <v>201</v>
      </c>
      <c r="I201">
        <f t="shared" si="3"/>
        <v>2.0000000000000147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E4A2-FBF2-44A0-87EA-D3F1252E6C03}">
  <dimension ref="A1:AG30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5" x14ac:dyDescent="0.25"/>
  <cols>
    <col min="12" max="12" width="19.140625" style="1" customWidth="1"/>
    <col min="13" max="13" width="18.140625" style="1" customWidth="1"/>
    <col min="14" max="15" width="14.5703125" style="1" customWidth="1"/>
  </cols>
  <sheetData>
    <row r="1" spans="1:33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2039</v>
      </c>
      <c r="I1" t="s">
        <v>30</v>
      </c>
      <c r="J1" t="s">
        <v>2041</v>
      </c>
      <c r="K1" t="s">
        <v>2040</v>
      </c>
      <c r="L1" s="29" t="s">
        <v>2044</v>
      </c>
      <c r="M1" s="29" t="s">
        <v>2042</v>
      </c>
      <c r="N1" s="29" t="s">
        <v>2043</v>
      </c>
      <c r="O1" s="1" t="s">
        <v>30</v>
      </c>
      <c r="P1" t="s">
        <v>1006</v>
      </c>
      <c r="Q1" t="s">
        <v>31</v>
      </c>
      <c r="R1" t="s">
        <v>32</v>
      </c>
      <c r="S1" t="s">
        <v>33</v>
      </c>
      <c r="T1" t="s">
        <v>1003</v>
      </c>
      <c r="U1" t="s">
        <v>1004</v>
      </c>
      <c r="V1" t="s">
        <v>1005</v>
      </c>
      <c r="Y1" t="s">
        <v>1007</v>
      </c>
    </row>
    <row r="2" spans="1:33" ht="15.75" thickBot="1" x14ac:dyDescent="0.3">
      <c r="A2" t="s">
        <v>34</v>
      </c>
      <c r="B2" t="s">
        <v>35</v>
      </c>
      <c r="C2">
        <v>128.91</v>
      </c>
      <c r="D2">
        <v>2168.6868333299999</v>
      </c>
      <c r="E2">
        <v>38</v>
      </c>
      <c r="F2">
        <f ca="1">RAND()*3+1</f>
        <v>3.6508840435257688</v>
      </c>
      <c r="G2">
        <f ca="1">RAND()*2+1</f>
        <v>1.7166807365588057</v>
      </c>
      <c r="H2">
        <f ca="1">INT(RAND()*1+1)</f>
        <v>1</v>
      </c>
      <c r="I2">
        <f ca="1">ABS(S2/F2)</f>
        <v>4.6564064476781727E-2</v>
      </c>
      <c r="J2">
        <f ca="1">D2+G2</f>
        <v>2170.4035140665587</v>
      </c>
      <c r="K2">
        <f ca="1">E2+H2</f>
        <v>39</v>
      </c>
      <c r="L2" s="1">
        <f ca="1">LOG(I2)</f>
        <v>-1.3319491180747376</v>
      </c>
      <c r="M2" s="1">
        <f t="shared" ref="M2:N2" ca="1" si="0">LOG(J2)</f>
        <v>3.3365404839135473</v>
      </c>
      <c r="N2" s="1">
        <f t="shared" ca="1" si="0"/>
        <v>1.5910646070264991</v>
      </c>
      <c r="O2" s="1">
        <v>-1.3187495151655224E-3</v>
      </c>
      <c r="P2">
        <f>ABS(O2)</f>
        <v>1.3187495151655224E-3</v>
      </c>
      <c r="Q2">
        <v>128.83000000000001</v>
      </c>
      <c r="R2">
        <v>129</v>
      </c>
      <c r="S2">
        <v>-0.16999999999998749</v>
      </c>
      <c r="T2">
        <f t="shared" ref="T2:T65" si="1">LOG(ABS(O2))</f>
        <v>-2.8798376870253235</v>
      </c>
      <c r="U2">
        <f t="shared" ref="U2:U65" si="2">LOG(D2)</f>
        <v>3.336196842758242</v>
      </c>
      <c r="V2">
        <f t="shared" ref="V2:V65" si="3">LOG(E2)</f>
        <v>1.5797835966168101</v>
      </c>
    </row>
    <row r="3" spans="1:33" x14ac:dyDescent="0.25">
      <c r="A3" t="s">
        <v>36</v>
      </c>
      <c r="B3" t="s">
        <v>37</v>
      </c>
      <c r="C3">
        <v>213.01999999999998</v>
      </c>
      <c r="D3">
        <v>1610.5368513163801</v>
      </c>
      <c r="E3">
        <v>31</v>
      </c>
      <c r="F3">
        <f t="shared" ref="F3:F66" ca="1" si="4">RAND()*3+1</f>
        <v>2.9182711733678013</v>
      </c>
      <c r="G3">
        <f t="shared" ref="G3:G66" ca="1" si="5">RAND()*2+1</f>
        <v>2.0225491842533505</v>
      </c>
      <c r="H3">
        <f t="shared" ref="H3:H66" ca="1" si="6">INT(RAND()*1+1)</f>
        <v>1</v>
      </c>
      <c r="I3">
        <f t="shared" ref="I3:I66" ca="1" si="7">ABS(S3/F3)</f>
        <v>0.26728153542353983</v>
      </c>
      <c r="J3">
        <f t="shared" ref="J3:J66" ca="1" si="8">D3+G3</f>
        <v>1612.5594005006335</v>
      </c>
      <c r="K3">
        <f t="shared" ref="K3:K66" ca="1" si="9">E3+H3</f>
        <v>32</v>
      </c>
      <c r="L3" s="1">
        <f t="shared" ref="L3:L66" ca="1" si="10">LOG(I3)</f>
        <v>-0.57303104251787707</v>
      </c>
      <c r="M3" s="1">
        <f t="shared" ref="M3:M66" ca="1" si="11">LOG(J3)</f>
        <v>3.2075157213442074</v>
      </c>
      <c r="N3" s="1">
        <f t="shared" ref="N3:N66" ca="1" si="12">LOG(K3)</f>
        <v>1.505149978319906</v>
      </c>
      <c r="O3" s="1">
        <v>-3.661628016148724E-3</v>
      </c>
      <c r="P3">
        <f t="shared" ref="P3:P66" si="13">ABS(O3)</f>
        <v>3.661628016148724E-3</v>
      </c>
      <c r="Q3">
        <v>212.75</v>
      </c>
      <c r="R3">
        <v>213.53</v>
      </c>
      <c r="S3">
        <v>-0.78000000000000114</v>
      </c>
      <c r="T3">
        <f t="shared" si="1"/>
        <v>-2.4363257776584697</v>
      </c>
      <c r="U3">
        <f t="shared" si="2"/>
        <v>3.2069706665293536</v>
      </c>
      <c r="V3">
        <f t="shared" si="3"/>
        <v>1.4913616938342726</v>
      </c>
      <c r="Y3" s="5" t="s">
        <v>1008</v>
      </c>
      <c r="Z3" s="5"/>
    </row>
    <row r="4" spans="1:33" x14ac:dyDescent="0.25">
      <c r="A4" t="s">
        <v>38</v>
      </c>
      <c r="B4" t="s">
        <v>39</v>
      </c>
      <c r="C4">
        <v>3127.47</v>
      </c>
      <c r="D4">
        <v>1569.2117722970099</v>
      </c>
      <c r="E4">
        <v>46</v>
      </c>
      <c r="F4">
        <f t="shared" ca="1" si="4"/>
        <v>1.0790503330953556</v>
      </c>
      <c r="G4">
        <f t="shared" ca="1" si="5"/>
        <v>2.9605309649689016</v>
      </c>
      <c r="H4">
        <f t="shared" ca="1" si="6"/>
        <v>1</v>
      </c>
      <c r="I4">
        <f t="shared" ca="1" si="7"/>
        <v>80.024070566103632</v>
      </c>
      <c r="J4">
        <f t="shared" ca="1" si="8"/>
        <v>1572.1723032619789</v>
      </c>
      <c r="K4">
        <f t="shared" ca="1" si="9"/>
        <v>47</v>
      </c>
      <c r="L4" s="1">
        <f t="shared" ca="1" si="10"/>
        <v>1.9032206387629798</v>
      </c>
      <c r="M4" s="1">
        <f t="shared" ca="1" si="11"/>
        <v>3.1965001411023715</v>
      </c>
      <c r="N4" s="1">
        <f t="shared" ca="1" si="12"/>
        <v>1.6720978579357175</v>
      </c>
      <c r="O4" s="1">
        <v>-2.7610176916165581E-2</v>
      </c>
      <c r="P4">
        <f t="shared" si="13"/>
        <v>2.7610176916165581E-2</v>
      </c>
      <c r="Q4">
        <v>3045.6499999999996</v>
      </c>
      <c r="R4">
        <v>3132</v>
      </c>
      <c r="S4">
        <v>-86.350000000000364</v>
      </c>
      <c r="T4">
        <f t="shared" si="1"/>
        <v>-1.5589308105476869</v>
      </c>
      <c r="U4">
        <f t="shared" si="2"/>
        <v>3.1956815575663775</v>
      </c>
      <c r="V4">
        <f t="shared" si="3"/>
        <v>1.6627578316815741</v>
      </c>
      <c r="Y4" s="2" t="s">
        <v>1009</v>
      </c>
      <c r="Z4" s="2">
        <v>0.33551899574607119</v>
      </c>
    </row>
    <row r="5" spans="1:33" x14ac:dyDescent="0.25">
      <c r="A5" t="s">
        <v>40</v>
      </c>
      <c r="B5" t="s">
        <v>41</v>
      </c>
      <c r="C5">
        <v>845</v>
      </c>
      <c r="D5">
        <v>800.97611938499995</v>
      </c>
      <c r="E5">
        <v>33</v>
      </c>
      <c r="F5">
        <f t="shared" ca="1" si="4"/>
        <v>1.6506103911029473</v>
      </c>
      <c r="G5">
        <f t="shared" ca="1" si="5"/>
        <v>1.1050854021165999</v>
      </c>
      <c r="H5">
        <f t="shared" ca="1" si="6"/>
        <v>1</v>
      </c>
      <c r="I5">
        <f t="shared" ca="1" si="7"/>
        <v>1.5145912163617761</v>
      </c>
      <c r="J5">
        <f t="shared" ca="1" si="8"/>
        <v>802.08120478711658</v>
      </c>
      <c r="K5">
        <f t="shared" ca="1" si="9"/>
        <v>34</v>
      </c>
      <c r="L5" s="1">
        <f t="shared" ca="1" si="10"/>
        <v>0.18029543387201338</v>
      </c>
      <c r="M5" s="1">
        <f t="shared" ca="1" si="11"/>
        <v>2.9042183396128891</v>
      </c>
      <c r="N5" s="1">
        <f t="shared" ca="1" si="12"/>
        <v>1.5314789170422551</v>
      </c>
      <c r="O5" s="1">
        <v>-2.9585798816568047E-3</v>
      </c>
      <c r="P5">
        <f t="shared" si="13"/>
        <v>2.9585798816568047E-3</v>
      </c>
      <c r="Q5">
        <v>844</v>
      </c>
      <c r="R5">
        <v>846.5</v>
      </c>
      <c r="S5">
        <v>-2.5</v>
      </c>
      <c r="T5">
        <f t="shared" si="1"/>
        <v>-2.5289167002776547</v>
      </c>
      <c r="U5">
        <f t="shared" si="2"/>
        <v>2.9036195680518739</v>
      </c>
      <c r="V5">
        <f t="shared" si="3"/>
        <v>1.5185139398778875</v>
      </c>
      <c r="Y5" s="2" t="s">
        <v>1010</v>
      </c>
      <c r="Z5" s="2">
        <v>0.11257299650645214</v>
      </c>
    </row>
    <row r="6" spans="1:33" x14ac:dyDescent="0.25">
      <c r="A6" t="s">
        <v>42</v>
      </c>
      <c r="B6" t="s">
        <v>43</v>
      </c>
      <c r="C6">
        <v>245.64</v>
      </c>
      <c r="D6">
        <v>699.65461170443996</v>
      </c>
      <c r="E6">
        <v>46</v>
      </c>
      <c r="F6">
        <f t="shared" ca="1" si="4"/>
        <v>3.1723158475664359</v>
      </c>
      <c r="G6">
        <f t="shared" ca="1" si="5"/>
        <v>2.7772847621238679</v>
      </c>
      <c r="H6">
        <f t="shared" ca="1" si="6"/>
        <v>1</v>
      </c>
      <c r="I6">
        <f t="shared" ca="1" si="7"/>
        <v>0.20804990162196471</v>
      </c>
      <c r="J6">
        <f t="shared" ca="1" si="8"/>
        <v>702.43189646656378</v>
      </c>
      <c r="K6">
        <f t="shared" ca="1" si="9"/>
        <v>47</v>
      </c>
      <c r="L6" s="1">
        <f t="shared" ca="1" si="10"/>
        <v>-0.68183248523055306</v>
      </c>
      <c r="M6" s="1">
        <f t="shared" ca="1" si="11"/>
        <v>2.8466042240610667</v>
      </c>
      <c r="N6" s="1">
        <f t="shared" ca="1" si="12"/>
        <v>1.6720978579357175</v>
      </c>
      <c r="O6" s="1">
        <v>-2.6868588177821067E-3</v>
      </c>
      <c r="P6">
        <f t="shared" si="13"/>
        <v>2.6868588177821067E-3</v>
      </c>
      <c r="Q6">
        <v>246</v>
      </c>
      <c r="R6">
        <v>246.66</v>
      </c>
      <c r="S6">
        <v>-0.65999999999999659</v>
      </c>
      <c r="T6">
        <f t="shared" si="1"/>
        <v>-2.570755153168264</v>
      </c>
      <c r="U6">
        <f t="shared" si="2"/>
        <v>2.8448837010871157</v>
      </c>
      <c r="V6">
        <f t="shared" si="3"/>
        <v>1.6627578316815741</v>
      </c>
      <c r="Y6" s="2" t="s">
        <v>1011</v>
      </c>
      <c r="Z6" s="2">
        <v>0.10888307133600081</v>
      </c>
    </row>
    <row r="7" spans="1:33" x14ac:dyDescent="0.25">
      <c r="A7" t="s">
        <v>44</v>
      </c>
      <c r="B7" t="s">
        <v>45</v>
      </c>
      <c r="C7">
        <v>528.01</v>
      </c>
      <c r="D7">
        <v>326.83819</v>
      </c>
      <c r="E7">
        <v>34</v>
      </c>
      <c r="F7">
        <f t="shared" ca="1" si="4"/>
        <v>1.8958741018387761</v>
      </c>
      <c r="G7">
        <f t="shared" ca="1" si="5"/>
        <v>1.2151163705593597</v>
      </c>
      <c r="H7">
        <f t="shared" ca="1" si="6"/>
        <v>1</v>
      </c>
      <c r="I7">
        <f t="shared" ca="1" si="7"/>
        <v>1.5823835544197533</v>
      </c>
      <c r="J7">
        <f t="shared" ca="1" si="8"/>
        <v>328.05330637055937</v>
      </c>
      <c r="K7">
        <f t="shared" ca="1" si="9"/>
        <v>35</v>
      </c>
      <c r="L7" s="1">
        <f t="shared" ca="1" si="10"/>
        <v>0.19931176069024589</v>
      </c>
      <c r="M7" s="1">
        <f t="shared" ca="1" si="11"/>
        <v>2.515944419265252</v>
      </c>
      <c r="N7" s="1">
        <f t="shared" ca="1" si="12"/>
        <v>1.5440680443502757</v>
      </c>
      <c r="O7" s="1">
        <v>-5.6817105736633776E-3</v>
      </c>
      <c r="P7">
        <f t="shared" si="13"/>
        <v>5.6817105736633776E-3</v>
      </c>
      <c r="Q7">
        <v>525</v>
      </c>
      <c r="R7">
        <v>528</v>
      </c>
      <c r="S7">
        <v>-3</v>
      </c>
      <c r="T7">
        <f t="shared" si="1"/>
        <v>-2.2455208930105384</v>
      </c>
      <c r="U7">
        <f t="shared" si="2"/>
        <v>2.5143327967503186</v>
      </c>
      <c r="V7">
        <f t="shared" si="3"/>
        <v>1.5314789170422551</v>
      </c>
      <c r="Y7" s="2" t="s">
        <v>1012</v>
      </c>
      <c r="Z7" s="2">
        <v>0.85169960261244781</v>
      </c>
    </row>
    <row r="8" spans="1:33" ht="15.75" thickBot="1" x14ac:dyDescent="0.3">
      <c r="A8" t="s">
        <v>46</v>
      </c>
      <c r="B8" t="s">
        <v>47</v>
      </c>
      <c r="C8">
        <v>242.06</v>
      </c>
      <c r="D8">
        <v>283.61971928653998</v>
      </c>
      <c r="E8">
        <v>42</v>
      </c>
      <c r="F8">
        <f t="shared" ca="1" si="4"/>
        <v>1.1363830740858827</v>
      </c>
      <c r="G8">
        <f t="shared" ca="1" si="5"/>
        <v>1.3601207609375836</v>
      </c>
      <c r="H8">
        <f t="shared" ca="1" si="6"/>
        <v>1</v>
      </c>
      <c r="I8">
        <f t="shared" ca="1" si="7"/>
        <v>3.3351429517275522</v>
      </c>
      <c r="J8">
        <f t="shared" ca="1" si="8"/>
        <v>284.97984004747758</v>
      </c>
      <c r="K8">
        <f t="shared" ca="1" si="9"/>
        <v>43</v>
      </c>
      <c r="L8" s="1">
        <f t="shared" ca="1" si="10"/>
        <v>0.52311445348972629</v>
      </c>
      <c r="M8" s="1">
        <f t="shared" ca="1" si="11"/>
        <v>2.4548141383740791</v>
      </c>
      <c r="N8" s="1">
        <f t="shared" ca="1" si="12"/>
        <v>1.6334684555795864</v>
      </c>
      <c r="O8" s="1">
        <v>-1.5657275055771382E-2</v>
      </c>
      <c r="P8">
        <f t="shared" si="13"/>
        <v>1.5657275055771382E-2</v>
      </c>
      <c r="Q8">
        <v>239.01</v>
      </c>
      <c r="R8">
        <v>242.8</v>
      </c>
      <c r="S8">
        <v>-3.7900000000000205</v>
      </c>
      <c r="T8">
        <f t="shared" si="1"/>
        <v>-1.8052838189840859</v>
      </c>
      <c r="U8">
        <f t="shared" si="2"/>
        <v>2.4527364228425164</v>
      </c>
      <c r="V8">
        <f t="shared" si="3"/>
        <v>1.6232492903979006</v>
      </c>
      <c r="Y8" s="3" t="s">
        <v>1013</v>
      </c>
      <c r="Z8" s="3">
        <v>484</v>
      </c>
    </row>
    <row r="9" spans="1:33" x14ac:dyDescent="0.25">
      <c r="A9" t="s">
        <v>48</v>
      </c>
      <c r="B9" t="s">
        <v>49</v>
      </c>
      <c r="C9">
        <v>544.65</v>
      </c>
      <c r="D9">
        <v>228.14131472920201</v>
      </c>
      <c r="E9">
        <v>6</v>
      </c>
      <c r="F9">
        <f t="shared" ca="1" si="4"/>
        <v>2.4116614895978197</v>
      </c>
      <c r="G9">
        <f t="shared" ca="1" si="5"/>
        <v>1.0237471180410109</v>
      </c>
      <c r="H9">
        <f t="shared" ca="1" si="6"/>
        <v>1</v>
      </c>
      <c r="I9">
        <f t="shared" ca="1" si="7"/>
        <v>0.12854208658104674</v>
      </c>
      <c r="J9">
        <f t="shared" ca="1" si="8"/>
        <v>229.16506184724301</v>
      </c>
      <c r="K9">
        <f t="shared" ca="1" si="9"/>
        <v>7</v>
      </c>
      <c r="L9" s="1">
        <f t="shared" ca="1" si="10"/>
        <v>-0.89095465461015544</v>
      </c>
      <c r="M9" s="1">
        <f t="shared" ca="1" si="11"/>
        <v>2.3601484064735736</v>
      </c>
      <c r="N9" s="1">
        <f t="shared" ca="1" si="12"/>
        <v>0.84509804001425681</v>
      </c>
      <c r="O9" s="1">
        <v>-5.6917286330681932E-4</v>
      </c>
      <c r="P9">
        <f t="shared" si="13"/>
        <v>5.6917286330681932E-4</v>
      </c>
      <c r="Q9">
        <v>536.16</v>
      </c>
      <c r="R9">
        <v>536.47</v>
      </c>
      <c r="S9">
        <v>-0.31000000000005912</v>
      </c>
      <c r="T9">
        <f t="shared" si="1"/>
        <v>-3.2447558141342179</v>
      </c>
      <c r="U9">
        <f t="shared" si="2"/>
        <v>2.3582039399639094</v>
      </c>
      <c r="V9">
        <f t="shared" si="3"/>
        <v>0.77815125038364363</v>
      </c>
    </row>
    <row r="10" spans="1:33" ht="15.75" thickBot="1" x14ac:dyDescent="0.3">
      <c r="A10" t="s">
        <v>50</v>
      </c>
      <c r="B10" t="s">
        <v>51</v>
      </c>
      <c r="C10">
        <v>463.27</v>
      </c>
      <c r="D10">
        <v>222.23941325441001</v>
      </c>
      <c r="E10">
        <v>21</v>
      </c>
      <c r="F10">
        <f t="shared" ca="1" si="4"/>
        <v>1.2468359454104863</v>
      </c>
      <c r="G10">
        <f t="shared" ca="1" si="5"/>
        <v>2.7037031174099195</v>
      </c>
      <c r="H10">
        <f t="shared" ca="1" si="6"/>
        <v>1</v>
      </c>
      <c r="I10">
        <f t="shared" ca="1" si="7"/>
        <v>11.958269293472542</v>
      </c>
      <c r="J10">
        <f t="shared" ca="1" si="8"/>
        <v>224.94311637181994</v>
      </c>
      <c r="K10">
        <f t="shared" ca="1" si="9"/>
        <v>22</v>
      </c>
      <c r="L10" s="1">
        <f t="shared" ca="1" si="10"/>
        <v>1.0776683292607723</v>
      </c>
      <c r="M10" s="1">
        <f t="shared" ca="1" si="11"/>
        <v>2.3520727075817112</v>
      </c>
      <c r="N10" s="1">
        <f t="shared" ca="1" si="12"/>
        <v>1.3424226808222062</v>
      </c>
      <c r="O10" s="1">
        <v>-3.2184255401817567E-2</v>
      </c>
      <c r="P10">
        <f t="shared" si="13"/>
        <v>3.2184255401817567E-2</v>
      </c>
      <c r="Q10">
        <v>459.89</v>
      </c>
      <c r="R10">
        <v>474.8</v>
      </c>
      <c r="S10">
        <v>-14.910000000000025</v>
      </c>
      <c r="T10">
        <f t="shared" si="1"/>
        <v>-1.492356534029887</v>
      </c>
      <c r="U10">
        <f t="shared" si="2"/>
        <v>2.3468210817920805</v>
      </c>
      <c r="V10">
        <f t="shared" si="3"/>
        <v>1.3222192947339193</v>
      </c>
      <c r="Y10" t="s">
        <v>1014</v>
      </c>
    </row>
    <row r="11" spans="1:33" x14ac:dyDescent="0.25">
      <c r="A11" t="s">
        <v>52</v>
      </c>
      <c r="B11" t="s">
        <v>53</v>
      </c>
      <c r="C11">
        <v>500.85999999999996</v>
      </c>
      <c r="D11">
        <v>221.27744770688</v>
      </c>
      <c r="E11">
        <v>41</v>
      </c>
      <c r="F11">
        <f t="shared" ca="1" si="4"/>
        <v>3.0487573041555138</v>
      </c>
      <c r="G11">
        <f t="shared" ca="1" si="5"/>
        <v>2.0931134479056834</v>
      </c>
      <c r="H11">
        <f t="shared" ca="1" si="6"/>
        <v>1</v>
      </c>
      <c r="I11">
        <f t="shared" ca="1" si="7"/>
        <v>163.07300004573926</v>
      </c>
      <c r="J11">
        <f t="shared" ca="1" si="8"/>
        <v>223.37056115478569</v>
      </c>
      <c r="K11">
        <f t="shared" ca="1" si="9"/>
        <v>42</v>
      </c>
      <c r="L11" s="1">
        <f t="shared" ca="1" si="10"/>
        <v>2.2123820609677853</v>
      </c>
      <c r="M11" s="1">
        <f t="shared" ca="1" si="11"/>
        <v>2.3490259352500775</v>
      </c>
      <c r="N11" s="1">
        <f t="shared" ca="1" si="12"/>
        <v>1.6232492903979006</v>
      </c>
      <c r="O11" s="1">
        <v>0.99263267180449644</v>
      </c>
      <c r="P11">
        <f t="shared" si="13"/>
        <v>0.99263267180449644</v>
      </c>
      <c r="Q11">
        <v>497.17</v>
      </c>
      <c r="R11">
        <v>0</v>
      </c>
      <c r="S11">
        <v>497.17</v>
      </c>
      <c r="T11">
        <f t="shared" si="1"/>
        <v>-3.2114344067887598E-3</v>
      </c>
      <c r="U11">
        <f t="shared" si="2"/>
        <v>2.3449371534864447</v>
      </c>
      <c r="V11">
        <f t="shared" si="3"/>
        <v>1.6127838567197355</v>
      </c>
      <c r="Y11" s="4"/>
      <c r="Z11" s="4" t="s">
        <v>1019</v>
      </c>
      <c r="AA11" s="4" t="s">
        <v>1020</v>
      </c>
      <c r="AB11" s="4" t="s">
        <v>1021</v>
      </c>
      <c r="AC11" s="4" t="s">
        <v>1022</v>
      </c>
      <c r="AD11" s="4" t="s">
        <v>1023</v>
      </c>
    </row>
    <row r="12" spans="1:33" x14ac:dyDescent="0.25">
      <c r="A12" t="s">
        <v>54</v>
      </c>
      <c r="B12" t="s">
        <v>55</v>
      </c>
      <c r="C12">
        <v>167.26</v>
      </c>
      <c r="D12">
        <v>205.11533192019999</v>
      </c>
      <c r="E12">
        <v>33</v>
      </c>
      <c r="F12">
        <f t="shared" ca="1" si="4"/>
        <v>2.4715401225049192</v>
      </c>
      <c r="G12">
        <f t="shared" ca="1" si="5"/>
        <v>1.6412676442855685</v>
      </c>
      <c r="H12">
        <f t="shared" ca="1" si="6"/>
        <v>1</v>
      </c>
      <c r="I12">
        <f t="shared" ca="1" si="7"/>
        <v>0.12138180451464059</v>
      </c>
      <c r="J12">
        <f t="shared" ca="1" si="8"/>
        <v>206.75659956448555</v>
      </c>
      <c r="K12">
        <f t="shared" ca="1" si="9"/>
        <v>34</v>
      </c>
      <c r="L12" s="1">
        <f t="shared" ca="1" si="10"/>
        <v>-0.91584641038711079</v>
      </c>
      <c r="M12" s="1">
        <f t="shared" ca="1" si="11"/>
        <v>2.3154593809026762</v>
      </c>
      <c r="N12" s="1">
        <f t="shared" ca="1" si="12"/>
        <v>1.5314789170422551</v>
      </c>
      <c r="O12" s="1">
        <v>-1.7936147315555601E-3</v>
      </c>
      <c r="P12">
        <f t="shared" si="13"/>
        <v>1.7936147315555601E-3</v>
      </c>
      <c r="Q12">
        <v>159.20000000000002</v>
      </c>
      <c r="R12">
        <v>159.5</v>
      </c>
      <c r="S12">
        <v>-0.29999999999998295</v>
      </c>
      <c r="T12">
        <f t="shared" si="1"/>
        <v>-2.7462708377291336</v>
      </c>
      <c r="U12">
        <f t="shared" si="2"/>
        <v>2.3119981241395848</v>
      </c>
      <c r="V12">
        <f t="shared" si="3"/>
        <v>1.5185139398778875</v>
      </c>
      <c r="Y12" s="2" t="s">
        <v>1015</v>
      </c>
      <c r="Z12" s="2">
        <v>2</v>
      </c>
      <c r="AA12" s="2">
        <v>44.260829853101029</v>
      </c>
      <c r="AB12" s="2">
        <v>22.130414926550515</v>
      </c>
      <c r="AC12" s="2">
        <v>30.508205805344961</v>
      </c>
      <c r="AD12" s="2">
        <v>3.3566020231395781E-13</v>
      </c>
    </row>
    <row r="13" spans="1:33" x14ac:dyDescent="0.25">
      <c r="A13" t="s">
        <v>56</v>
      </c>
      <c r="B13" t="s">
        <v>57</v>
      </c>
      <c r="C13">
        <v>141.76</v>
      </c>
      <c r="D13">
        <v>195.90615131359999</v>
      </c>
      <c r="E13">
        <v>20</v>
      </c>
      <c r="F13">
        <f t="shared" ca="1" si="4"/>
        <v>1.7062909570359217</v>
      </c>
      <c r="G13">
        <f t="shared" ca="1" si="5"/>
        <v>1.1109198631173529</v>
      </c>
      <c r="H13">
        <f t="shared" ca="1" si="6"/>
        <v>1</v>
      </c>
      <c r="I13">
        <f t="shared" ca="1" si="7"/>
        <v>82.359927784017131</v>
      </c>
      <c r="J13">
        <f t="shared" ca="1" si="8"/>
        <v>197.01707117671734</v>
      </c>
      <c r="K13">
        <f t="shared" ca="1" si="9"/>
        <v>21</v>
      </c>
      <c r="L13" s="1">
        <f t="shared" ca="1" si="10"/>
        <v>1.9157159571420037</v>
      </c>
      <c r="M13" s="1">
        <f t="shared" ca="1" si="11"/>
        <v>2.2945038586318329</v>
      </c>
      <c r="N13" s="1">
        <f t="shared" ca="1" si="12"/>
        <v>1.3222192947339193</v>
      </c>
      <c r="O13" s="1">
        <v>0.99132336343115135</v>
      </c>
      <c r="P13">
        <f t="shared" si="13"/>
        <v>0.99132336343115135</v>
      </c>
      <c r="Q13">
        <v>140.53</v>
      </c>
      <c r="R13">
        <v>0</v>
      </c>
      <c r="S13">
        <v>140.53</v>
      </c>
      <c r="T13">
        <f t="shared" si="1"/>
        <v>-3.7846582828283764E-3</v>
      </c>
      <c r="U13">
        <f t="shared" si="2"/>
        <v>2.2920480727461974</v>
      </c>
      <c r="V13">
        <f t="shared" si="3"/>
        <v>1.3010299956639813</v>
      </c>
      <c r="Y13" s="2" t="s">
        <v>1016</v>
      </c>
      <c r="Z13" s="2">
        <v>481</v>
      </c>
      <c r="AA13" s="2">
        <v>348.91365449638693</v>
      </c>
      <c r="AB13" s="2">
        <v>0.72539221309020152</v>
      </c>
      <c r="AC13" s="2"/>
      <c r="AD13" s="2"/>
    </row>
    <row r="14" spans="1:33" ht="15.75" thickBot="1" x14ac:dyDescent="0.3">
      <c r="A14" t="s">
        <v>58</v>
      </c>
      <c r="B14" t="s">
        <v>59</v>
      </c>
      <c r="C14">
        <v>45.15</v>
      </c>
      <c r="D14">
        <v>190.78197520514999</v>
      </c>
      <c r="E14">
        <v>23</v>
      </c>
      <c r="F14">
        <f t="shared" ca="1" si="4"/>
        <v>2.2196282328270933</v>
      </c>
      <c r="G14">
        <f t="shared" ca="1" si="5"/>
        <v>1.8960142761805248</v>
      </c>
      <c r="H14">
        <f t="shared" ca="1" si="6"/>
        <v>1</v>
      </c>
      <c r="I14">
        <f t="shared" ca="1" si="7"/>
        <v>0.89204127552392865</v>
      </c>
      <c r="J14">
        <f t="shared" ca="1" si="8"/>
        <v>192.67798948133051</v>
      </c>
      <c r="K14">
        <f t="shared" ca="1" si="9"/>
        <v>24</v>
      </c>
      <c r="L14" s="1">
        <f t="shared" ca="1" si="10"/>
        <v>-4.9615049976395001E-2</v>
      </c>
      <c r="M14" s="1">
        <f t="shared" ca="1" si="11"/>
        <v>2.2848321059747638</v>
      </c>
      <c r="N14" s="1">
        <f t="shared" ca="1" si="12"/>
        <v>1.3802112417116059</v>
      </c>
      <c r="O14" s="1">
        <v>-4.3853820598006736E-2</v>
      </c>
      <c r="P14">
        <f t="shared" si="13"/>
        <v>4.3853820598006736E-2</v>
      </c>
      <c r="Q14">
        <v>44.01</v>
      </c>
      <c r="R14">
        <v>45.99</v>
      </c>
      <c r="S14">
        <v>-1.980000000000004</v>
      </c>
      <c r="T14">
        <f t="shared" si="1"/>
        <v>-1.3579925643879927</v>
      </c>
      <c r="U14">
        <f t="shared" si="2"/>
        <v>2.2805373408150298</v>
      </c>
      <c r="V14">
        <f t="shared" si="3"/>
        <v>1.3617278360175928</v>
      </c>
      <c r="Y14" s="3" t="s">
        <v>1017</v>
      </c>
      <c r="Z14" s="3">
        <v>483</v>
      </c>
      <c r="AA14" s="3">
        <v>393.17448434948795</v>
      </c>
      <c r="AB14" s="3"/>
      <c r="AC14" s="3"/>
      <c r="AD14" s="3"/>
    </row>
    <row r="15" spans="1:33" ht="15.75" thickBot="1" x14ac:dyDescent="0.3">
      <c r="A15" t="s">
        <v>60</v>
      </c>
      <c r="B15" t="s">
        <v>61</v>
      </c>
      <c r="C15">
        <v>452.07</v>
      </c>
      <c r="D15">
        <v>183.86279925426001</v>
      </c>
      <c r="E15">
        <v>28</v>
      </c>
      <c r="F15">
        <f t="shared" ca="1" si="4"/>
        <v>2.7009416689602324</v>
      </c>
      <c r="G15">
        <f t="shared" ca="1" si="5"/>
        <v>2.3659947354776216</v>
      </c>
      <c r="H15">
        <f t="shared" ca="1" si="6"/>
        <v>1</v>
      </c>
      <c r="I15">
        <f t="shared" ca="1" si="7"/>
        <v>183.76183599369239</v>
      </c>
      <c r="J15">
        <f t="shared" ca="1" si="8"/>
        <v>186.22879398973762</v>
      </c>
      <c r="K15">
        <f t="shared" ca="1" si="9"/>
        <v>29</v>
      </c>
      <c r="L15" s="1">
        <f t="shared" ca="1" si="10"/>
        <v>2.2642553213137986</v>
      </c>
      <c r="M15" s="1">
        <f t="shared" ca="1" si="11"/>
        <v>2.2700468308024768</v>
      </c>
      <c r="N15" s="1">
        <f t="shared" ca="1" si="12"/>
        <v>1.4623979978989561</v>
      </c>
      <c r="O15" s="1">
        <v>-1.0979051916738558</v>
      </c>
      <c r="P15">
        <f t="shared" si="13"/>
        <v>1.0979051916738558</v>
      </c>
      <c r="Q15">
        <v>0</v>
      </c>
      <c r="R15">
        <v>496.33</v>
      </c>
      <c r="S15">
        <v>-496.33</v>
      </c>
      <c r="T15">
        <f t="shared" si="1"/>
        <v>4.0564838738271804E-2</v>
      </c>
      <c r="U15">
        <f t="shared" si="2"/>
        <v>2.2644938678302058</v>
      </c>
      <c r="V15">
        <f t="shared" si="3"/>
        <v>1.4471580313422192</v>
      </c>
    </row>
    <row r="16" spans="1:33" x14ac:dyDescent="0.25">
      <c r="A16" t="s">
        <v>62</v>
      </c>
      <c r="B16" t="s">
        <v>63</v>
      </c>
      <c r="C16">
        <v>160.85</v>
      </c>
      <c r="D16">
        <v>181.92134999999999</v>
      </c>
      <c r="E16">
        <v>27</v>
      </c>
      <c r="F16">
        <f t="shared" ca="1" si="4"/>
        <v>2.7530785763569301</v>
      </c>
      <c r="G16">
        <f t="shared" ca="1" si="5"/>
        <v>1.5842293811179111</v>
      </c>
      <c r="H16">
        <f t="shared" ca="1" si="6"/>
        <v>1</v>
      </c>
      <c r="I16">
        <f t="shared" ca="1" si="7"/>
        <v>1.2204519074955738</v>
      </c>
      <c r="J16">
        <f t="shared" ca="1" si="8"/>
        <v>183.50557938111791</v>
      </c>
      <c r="K16">
        <f t="shared" ca="1" si="9"/>
        <v>28</v>
      </c>
      <c r="L16" s="1">
        <f t="shared" ca="1" si="10"/>
        <v>8.6520670503878905E-2</v>
      </c>
      <c r="M16" s="1">
        <f t="shared" ca="1" si="11"/>
        <v>2.2636492732616516</v>
      </c>
      <c r="N16" s="1">
        <f t="shared" ca="1" si="12"/>
        <v>1.4471580313422192</v>
      </c>
      <c r="O16" s="1">
        <v>-2.0889027043829739E-2</v>
      </c>
      <c r="P16">
        <f t="shared" si="13"/>
        <v>2.0889027043829739E-2</v>
      </c>
      <c r="Q16">
        <v>158.01</v>
      </c>
      <c r="R16">
        <v>161.37</v>
      </c>
      <c r="S16">
        <v>-3.3600000000000136</v>
      </c>
      <c r="T16">
        <f t="shared" si="1"/>
        <v>-1.6800817878481429</v>
      </c>
      <c r="U16">
        <f t="shared" si="2"/>
        <v>2.2598836701634437</v>
      </c>
      <c r="V16">
        <f t="shared" si="3"/>
        <v>1.4313637641589874</v>
      </c>
      <c r="Y16" s="4"/>
      <c r="Z16" s="4" t="s">
        <v>1024</v>
      </c>
      <c r="AA16" s="4" t="s">
        <v>1012</v>
      </c>
      <c r="AB16" s="4" t="s">
        <v>1025</v>
      </c>
      <c r="AC16" s="4" t="s">
        <v>1026</v>
      </c>
      <c r="AD16" s="4" t="s">
        <v>1027</v>
      </c>
      <c r="AE16" s="4" t="s">
        <v>1028</v>
      </c>
      <c r="AF16" s="4" t="s">
        <v>1031</v>
      </c>
      <c r="AG16" s="4" t="s">
        <v>1032</v>
      </c>
    </row>
    <row r="17" spans="1:33" x14ac:dyDescent="0.25">
      <c r="A17" t="s">
        <v>64</v>
      </c>
      <c r="B17" t="s">
        <v>65</v>
      </c>
      <c r="C17">
        <v>362.34999999999997</v>
      </c>
      <c r="D17">
        <v>160.50482722814999</v>
      </c>
      <c r="E17">
        <v>27</v>
      </c>
      <c r="F17">
        <f t="shared" ca="1" si="4"/>
        <v>2.0472676833656167</v>
      </c>
      <c r="G17">
        <f t="shared" ca="1" si="5"/>
        <v>2.6938043623840797</v>
      </c>
      <c r="H17">
        <f t="shared" ca="1" si="6"/>
        <v>1</v>
      </c>
      <c r="I17">
        <f t="shared" ca="1" si="7"/>
        <v>5.104364263114169</v>
      </c>
      <c r="J17">
        <f t="shared" ca="1" si="8"/>
        <v>163.19863159053406</v>
      </c>
      <c r="K17">
        <f t="shared" ca="1" si="9"/>
        <v>28</v>
      </c>
      <c r="L17" s="1">
        <f t="shared" ca="1" si="10"/>
        <v>0.7079416594073813</v>
      </c>
      <c r="M17" s="1">
        <f t="shared" ca="1" si="11"/>
        <v>2.2127165129033104</v>
      </c>
      <c r="N17" s="1">
        <f t="shared" ca="1" si="12"/>
        <v>1.4471580313422192</v>
      </c>
      <c r="O17" s="1">
        <v>-2.8839519801297061E-2</v>
      </c>
      <c r="P17">
        <f t="shared" si="13"/>
        <v>2.8839519801297061E-2</v>
      </c>
      <c r="Q17">
        <v>361</v>
      </c>
      <c r="R17">
        <v>371.45</v>
      </c>
      <c r="S17">
        <v>-10.449999999999989</v>
      </c>
      <c r="T17">
        <f t="shared" si="1"/>
        <v>-1.5400119752072245</v>
      </c>
      <c r="U17">
        <f t="shared" si="2"/>
        <v>2.2054880984668883</v>
      </c>
      <c r="V17">
        <f t="shared" si="3"/>
        <v>1.4313637641589874</v>
      </c>
      <c r="Y17" s="2" t="s">
        <v>1018</v>
      </c>
      <c r="Z17" s="2">
        <v>-1.3470705706429458</v>
      </c>
      <c r="AA17" s="2">
        <v>0.10059085872572703</v>
      </c>
      <c r="AB17" s="2">
        <v>-13.391580385210691</v>
      </c>
      <c r="AC17" s="2">
        <v>5.5459539545267198E-35</v>
      </c>
      <c r="AD17" s="2">
        <v>-1.5447223701668324</v>
      </c>
      <c r="AE17" s="2">
        <v>-1.1494187711190591</v>
      </c>
      <c r="AF17" s="2">
        <v>-1.6072074951229527</v>
      </c>
      <c r="AG17" s="2">
        <v>-1.0869336461629389</v>
      </c>
    </row>
    <row r="18" spans="1:33" x14ac:dyDescent="0.25">
      <c r="A18" t="s">
        <v>66</v>
      </c>
      <c r="B18" t="s">
        <v>67</v>
      </c>
      <c r="C18">
        <v>124.69</v>
      </c>
      <c r="D18">
        <v>154.76357909943999</v>
      </c>
      <c r="E18">
        <v>25</v>
      </c>
      <c r="F18">
        <f t="shared" ca="1" si="4"/>
        <v>1.8616255087379643</v>
      </c>
      <c r="G18">
        <f t="shared" ca="1" si="5"/>
        <v>2.1874041922135197</v>
      </c>
      <c r="H18">
        <f t="shared" ca="1" si="6"/>
        <v>1</v>
      </c>
      <c r="I18">
        <f t="shared" ca="1" si="7"/>
        <v>1.7833876815808631</v>
      </c>
      <c r="J18">
        <f t="shared" ca="1" si="8"/>
        <v>156.9509832916535</v>
      </c>
      <c r="K18">
        <f t="shared" ca="1" si="9"/>
        <v>26</v>
      </c>
      <c r="L18" s="1">
        <f t="shared" ca="1" si="10"/>
        <v>0.25124576250774355</v>
      </c>
      <c r="M18" s="1">
        <f t="shared" ca="1" si="11"/>
        <v>2.1957640408822003</v>
      </c>
      <c r="N18" s="1">
        <f t="shared" ca="1" si="12"/>
        <v>1.414973347970818</v>
      </c>
      <c r="O18" s="1">
        <v>-2.6626032560750607E-2</v>
      </c>
      <c r="P18">
        <f t="shared" si="13"/>
        <v>2.6626032560750607E-2</v>
      </c>
      <c r="Q18">
        <v>124.69</v>
      </c>
      <c r="R18">
        <v>128.01</v>
      </c>
      <c r="S18">
        <v>-3.3199999999999932</v>
      </c>
      <c r="T18">
        <f t="shared" si="1"/>
        <v>-1.5746935412342982</v>
      </c>
      <c r="U18">
        <f t="shared" si="2"/>
        <v>2.1896687647631081</v>
      </c>
      <c r="V18">
        <f t="shared" si="3"/>
        <v>1.3979400086720377</v>
      </c>
      <c r="Y18" s="2" t="s">
        <v>1029</v>
      </c>
      <c r="Z18" s="2">
        <v>-0.40490042308982216</v>
      </c>
      <c r="AA18" s="2">
        <v>5.4529197322646723E-2</v>
      </c>
      <c r="AB18" s="2">
        <v>-7.4253875532780205</v>
      </c>
      <c r="AC18" s="2">
        <v>5.1549858026460743E-13</v>
      </c>
      <c r="AD18" s="2">
        <v>-0.51204528808000149</v>
      </c>
      <c r="AE18" s="2">
        <v>-0.29775555809964283</v>
      </c>
      <c r="AF18" s="2">
        <v>-0.54591778655178447</v>
      </c>
      <c r="AG18" s="2">
        <v>-0.26388305962785985</v>
      </c>
    </row>
    <row r="19" spans="1:33" ht="15.75" thickBot="1" x14ac:dyDescent="0.3">
      <c r="A19" t="s">
        <v>68</v>
      </c>
      <c r="B19" t="s">
        <v>69</v>
      </c>
      <c r="C19">
        <v>51.29</v>
      </c>
      <c r="D19">
        <v>135.312462630792</v>
      </c>
      <c r="E19">
        <v>4</v>
      </c>
      <c r="F19">
        <f t="shared" ca="1" si="4"/>
        <v>3.8172784362278254</v>
      </c>
      <c r="G19">
        <f t="shared" ca="1" si="5"/>
        <v>1.2531340844978949</v>
      </c>
      <c r="H19">
        <f t="shared" ca="1" si="6"/>
        <v>1</v>
      </c>
      <c r="I19">
        <f t="shared" ca="1" si="7"/>
        <v>7.8590022973662535E-3</v>
      </c>
      <c r="J19">
        <f t="shared" ca="1" si="8"/>
        <v>136.5655967152899</v>
      </c>
      <c r="K19">
        <f t="shared" ca="1" si="9"/>
        <v>5</v>
      </c>
      <c r="L19" s="1">
        <f t="shared" ca="1" si="10"/>
        <v>-2.1046325842724021</v>
      </c>
      <c r="M19" s="1">
        <f t="shared" ca="1" si="11"/>
        <v>2.1353413066769815</v>
      </c>
      <c r="N19" s="1">
        <f t="shared" ca="1" si="12"/>
        <v>0.69897000433601886</v>
      </c>
      <c r="O19" s="1">
        <v>-5.8490933905246904E-4</v>
      </c>
      <c r="P19">
        <f t="shared" si="13"/>
        <v>5.8490933905246904E-4</v>
      </c>
      <c r="Q19">
        <v>51.35</v>
      </c>
      <c r="R19">
        <v>51.38</v>
      </c>
      <c r="S19">
        <v>-3.0000000000001137E-2</v>
      </c>
      <c r="T19">
        <f t="shared" si="1"/>
        <v>-3.2329114443460747</v>
      </c>
      <c r="U19">
        <f t="shared" si="2"/>
        <v>2.1313377980944805</v>
      </c>
      <c r="V19">
        <f t="shared" si="3"/>
        <v>0.6020599913279624</v>
      </c>
      <c r="Y19" s="3" t="s">
        <v>1030</v>
      </c>
      <c r="Z19" s="3">
        <v>0.56266651535021572</v>
      </c>
      <c r="AA19" s="3">
        <v>0.14071869404472961</v>
      </c>
      <c r="AB19" s="3">
        <v>3.9985200201713318</v>
      </c>
      <c r="AC19" s="3">
        <v>7.3758959271419793E-5</v>
      </c>
      <c r="AD19" s="3">
        <v>0.28616720460838851</v>
      </c>
      <c r="AE19" s="3">
        <v>0.83916582609204293</v>
      </c>
      <c r="AF19" s="3">
        <v>0.19875543287849723</v>
      </c>
      <c r="AG19" s="3">
        <v>0.92657759782193416</v>
      </c>
    </row>
    <row r="20" spans="1:33" x14ac:dyDescent="0.25">
      <c r="A20" t="s">
        <v>70</v>
      </c>
      <c r="B20" t="s">
        <v>71</v>
      </c>
      <c r="C20">
        <v>49.03</v>
      </c>
      <c r="D20">
        <v>123.927375938656</v>
      </c>
      <c r="E20">
        <v>3</v>
      </c>
      <c r="F20">
        <f t="shared" ca="1" si="4"/>
        <v>1.062581514996374</v>
      </c>
      <c r="G20">
        <f t="shared" ca="1" si="5"/>
        <v>1.6796058117410186</v>
      </c>
      <c r="H20">
        <f t="shared" ca="1" si="6"/>
        <v>1</v>
      </c>
      <c r="I20">
        <f t="shared" ca="1" si="7"/>
        <v>2.8233128072158786E-2</v>
      </c>
      <c r="J20">
        <f t="shared" ca="1" si="8"/>
        <v>125.60698175039701</v>
      </c>
      <c r="K20">
        <f t="shared" ca="1" si="9"/>
        <v>4</v>
      </c>
      <c r="L20" s="1">
        <f t="shared" ca="1" si="10"/>
        <v>-1.5492410017957856</v>
      </c>
      <c r="M20" s="1">
        <f t="shared" ca="1" si="11"/>
        <v>2.0990137799378066</v>
      </c>
      <c r="N20" s="1">
        <f t="shared" ca="1" si="12"/>
        <v>0.6020599913279624</v>
      </c>
      <c r="O20" s="1">
        <v>-6.1187028349992117E-4</v>
      </c>
      <c r="P20">
        <f t="shared" si="13"/>
        <v>6.1187028349992117E-4</v>
      </c>
      <c r="Q20">
        <v>49.06</v>
      </c>
      <c r="R20">
        <v>49.09</v>
      </c>
      <c r="S20">
        <v>-3.0000000000001137E-2</v>
      </c>
      <c r="T20">
        <f t="shared" si="1"/>
        <v>-3.2133406385264993</v>
      </c>
      <c r="U20">
        <f t="shared" si="2"/>
        <v>2.0931672539613415</v>
      </c>
      <c r="V20">
        <f t="shared" si="3"/>
        <v>0.47712125471966244</v>
      </c>
    </row>
    <row r="21" spans="1:33" x14ac:dyDescent="0.25">
      <c r="A21" t="s">
        <v>72</v>
      </c>
      <c r="B21" t="s">
        <v>73</v>
      </c>
      <c r="C21">
        <v>383.24</v>
      </c>
      <c r="D21">
        <v>111.55834258711999</v>
      </c>
      <c r="E21">
        <v>23</v>
      </c>
      <c r="F21">
        <f t="shared" ca="1" si="4"/>
        <v>1.8127766555039031</v>
      </c>
      <c r="G21">
        <f t="shared" ca="1" si="5"/>
        <v>1.7914270719187269</v>
      </c>
      <c r="H21">
        <f t="shared" ca="1" si="6"/>
        <v>1</v>
      </c>
      <c r="I21">
        <f t="shared" ca="1" si="7"/>
        <v>1.4011654399278266</v>
      </c>
      <c r="J21">
        <f t="shared" ca="1" si="8"/>
        <v>113.34976965903873</v>
      </c>
      <c r="K21">
        <f t="shared" ca="1" si="9"/>
        <v>24</v>
      </c>
      <c r="L21" s="1">
        <f t="shared" ca="1" si="10"/>
        <v>0.14648941680313349</v>
      </c>
      <c r="M21" s="1">
        <f t="shared" ca="1" si="11"/>
        <v>2.0544206419225266</v>
      </c>
      <c r="N21" s="1">
        <f t="shared" ca="1" si="12"/>
        <v>1.3802112417116059</v>
      </c>
      <c r="O21" s="1">
        <v>-6.6277006575514571E-3</v>
      </c>
      <c r="P21">
        <f t="shared" si="13"/>
        <v>6.6277006575514571E-3</v>
      </c>
      <c r="Q21">
        <v>385</v>
      </c>
      <c r="R21">
        <v>387.54</v>
      </c>
      <c r="S21">
        <v>-2.5400000000000205</v>
      </c>
      <c r="T21">
        <f t="shared" si="1"/>
        <v>-2.1786371148739092</v>
      </c>
      <c r="U21">
        <f t="shared" si="2"/>
        <v>2.0475020533654802</v>
      </c>
      <c r="V21">
        <f t="shared" si="3"/>
        <v>1.3617278360175928</v>
      </c>
    </row>
    <row r="22" spans="1:33" x14ac:dyDescent="0.25">
      <c r="A22" t="s">
        <v>74</v>
      </c>
      <c r="B22" t="s">
        <v>75</v>
      </c>
      <c r="C22">
        <v>90.789999999999992</v>
      </c>
      <c r="D22">
        <v>109.19418961402</v>
      </c>
      <c r="E22">
        <v>32</v>
      </c>
      <c r="F22">
        <f t="shared" ca="1" si="4"/>
        <v>2.1172255594216738</v>
      </c>
      <c r="G22">
        <f t="shared" ca="1" si="5"/>
        <v>1.5496851280952391</v>
      </c>
      <c r="H22">
        <f t="shared" ca="1" si="6"/>
        <v>1</v>
      </c>
      <c r="I22">
        <f t="shared" ca="1" si="7"/>
        <v>5.6677947923871028E-2</v>
      </c>
      <c r="J22">
        <f t="shared" ca="1" si="8"/>
        <v>110.74387474211524</v>
      </c>
      <c r="K22">
        <f t="shared" ca="1" si="9"/>
        <v>33</v>
      </c>
      <c r="L22" s="1">
        <f t="shared" ca="1" si="10"/>
        <v>-1.2465858821626243</v>
      </c>
      <c r="M22" s="1">
        <f t="shared" ca="1" si="11"/>
        <v>2.0443197146760075</v>
      </c>
      <c r="N22" s="1">
        <f t="shared" ca="1" si="12"/>
        <v>1.5185139398778875</v>
      </c>
      <c r="O22" s="1">
        <v>-1.3217314682232664E-3</v>
      </c>
      <c r="P22">
        <f t="shared" si="13"/>
        <v>1.3217314682232664E-3</v>
      </c>
      <c r="Q22">
        <v>90.62</v>
      </c>
      <c r="R22">
        <v>90.74</v>
      </c>
      <c r="S22">
        <v>-0.11999999999999034</v>
      </c>
      <c r="T22">
        <f t="shared" si="1"/>
        <v>-2.878856770050747</v>
      </c>
      <c r="U22">
        <f t="shared" si="2"/>
        <v>2.0381995295252651</v>
      </c>
      <c r="V22">
        <f t="shared" si="3"/>
        <v>1.505149978319906</v>
      </c>
    </row>
    <row r="23" spans="1:33" x14ac:dyDescent="0.25">
      <c r="A23" t="s">
        <v>76</v>
      </c>
      <c r="B23" t="s">
        <v>77</v>
      </c>
      <c r="C23">
        <v>180.5</v>
      </c>
      <c r="D23">
        <v>108.50301195999999</v>
      </c>
      <c r="E23">
        <v>25</v>
      </c>
      <c r="F23">
        <f t="shared" ca="1" si="4"/>
        <v>1.2232543181238262</v>
      </c>
      <c r="G23">
        <f t="shared" ca="1" si="5"/>
        <v>1.2860608889311302</v>
      </c>
      <c r="H23">
        <f t="shared" ca="1" si="6"/>
        <v>1</v>
      </c>
      <c r="I23">
        <f t="shared" ca="1" si="7"/>
        <v>1.4633097741648813</v>
      </c>
      <c r="J23">
        <f t="shared" ca="1" si="8"/>
        <v>109.78907284893113</v>
      </c>
      <c r="K23">
        <f t="shared" ca="1" si="9"/>
        <v>26</v>
      </c>
      <c r="L23" s="1">
        <f t="shared" ca="1" si="10"/>
        <v>0.16533627347287766</v>
      </c>
      <c r="M23" s="1">
        <f t="shared" ca="1" si="11"/>
        <v>2.0405591175497215</v>
      </c>
      <c r="N23" s="1">
        <f t="shared" ca="1" si="12"/>
        <v>1.414973347970818</v>
      </c>
      <c r="O23" s="1">
        <v>-9.9168975069251642E-3</v>
      </c>
      <c r="P23">
        <f t="shared" si="13"/>
        <v>9.9168975069251642E-3</v>
      </c>
      <c r="Q23">
        <v>181.21</v>
      </c>
      <c r="R23">
        <v>183</v>
      </c>
      <c r="S23">
        <v>-1.789999999999992</v>
      </c>
      <c r="T23">
        <f t="shared" si="1"/>
        <v>-2.0036241752617854</v>
      </c>
      <c r="U23">
        <f t="shared" si="2"/>
        <v>2.0354417940320317</v>
      </c>
      <c r="V23">
        <f t="shared" si="3"/>
        <v>1.3979400086720377</v>
      </c>
    </row>
    <row r="24" spans="1:33" x14ac:dyDescent="0.25">
      <c r="A24" t="s">
        <v>78</v>
      </c>
      <c r="B24" t="s">
        <v>79</v>
      </c>
      <c r="C24">
        <v>1852.53</v>
      </c>
      <c r="D24">
        <v>92.385165359309994</v>
      </c>
      <c r="E24">
        <v>20</v>
      </c>
      <c r="F24">
        <f t="shared" ca="1" si="4"/>
        <v>3.8799002801061517</v>
      </c>
      <c r="G24">
        <f t="shared" ca="1" si="5"/>
        <v>1.6164386460231004</v>
      </c>
      <c r="H24">
        <f t="shared" ca="1" si="6"/>
        <v>1</v>
      </c>
      <c r="I24">
        <f t="shared" ca="1" si="7"/>
        <v>467.53778938626999</v>
      </c>
      <c r="J24">
        <f t="shared" ca="1" si="8"/>
        <v>94.001604005333093</v>
      </c>
      <c r="K24">
        <f t="shared" ca="1" si="9"/>
        <v>21</v>
      </c>
      <c r="L24" s="1">
        <f t="shared" ca="1" si="10"/>
        <v>2.6698167190773359</v>
      </c>
      <c r="M24" s="1">
        <f t="shared" ca="1" si="11"/>
        <v>1.9731352642882276</v>
      </c>
      <c r="N24" s="1">
        <f t="shared" ca="1" si="12"/>
        <v>1.3222192947339193</v>
      </c>
      <c r="O24" s="1">
        <v>0.97920141644129921</v>
      </c>
      <c r="P24">
        <f t="shared" si="13"/>
        <v>0.97920141644129921</v>
      </c>
      <c r="Q24">
        <v>1814</v>
      </c>
      <c r="R24">
        <v>0</v>
      </c>
      <c r="S24">
        <v>1814</v>
      </c>
      <c r="T24">
        <f t="shared" si="1"/>
        <v>-9.1279669793603597E-3</v>
      </c>
      <c r="U24">
        <f t="shared" si="2"/>
        <v>1.9656022404861053</v>
      </c>
      <c r="V24">
        <f t="shared" si="3"/>
        <v>1.3010299956639813</v>
      </c>
    </row>
    <row r="25" spans="1:33" x14ac:dyDescent="0.25">
      <c r="A25" t="s">
        <v>80</v>
      </c>
      <c r="B25" t="s">
        <v>81</v>
      </c>
      <c r="C25">
        <v>81.3</v>
      </c>
      <c r="D25">
        <v>90.947992299600003</v>
      </c>
      <c r="E25">
        <v>32</v>
      </c>
      <c r="F25">
        <f t="shared" ca="1" si="4"/>
        <v>3.0967578166002472</v>
      </c>
      <c r="G25">
        <f t="shared" ca="1" si="5"/>
        <v>1.5115213229804725</v>
      </c>
      <c r="H25">
        <f t="shared" ca="1" si="6"/>
        <v>1</v>
      </c>
      <c r="I25">
        <f t="shared" ca="1" si="7"/>
        <v>0.16468837093625385</v>
      </c>
      <c r="J25">
        <f t="shared" ca="1" si="8"/>
        <v>92.459513622580474</v>
      </c>
      <c r="K25">
        <f t="shared" ca="1" si="9"/>
        <v>33</v>
      </c>
      <c r="L25" s="1">
        <f t="shared" ca="1" si="10"/>
        <v>-0.78333706638290246</v>
      </c>
      <c r="M25" s="1">
        <f t="shared" ca="1" si="11"/>
        <v>1.965951604529437</v>
      </c>
      <c r="N25" s="1">
        <f t="shared" ca="1" si="12"/>
        <v>1.5185139398778875</v>
      </c>
      <c r="O25" s="1">
        <v>-6.2730627306273696E-3</v>
      </c>
      <c r="P25">
        <f t="shared" si="13"/>
        <v>6.2730627306273696E-3</v>
      </c>
      <c r="Q25">
        <v>81.14</v>
      </c>
      <c r="R25">
        <v>81.650000000000006</v>
      </c>
      <c r="S25">
        <v>-0.51000000000000512</v>
      </c>
      <c r="T25">
        <f t="shared" si="1"/>
        <v>-2.2025203694961273</v>
      </c>
      <c r="U25">
        <f t="shared" si="2"/>
        <v>1.9587931163425585</v>
      </c>
      <c r="V25">
        <f t="shared" si="3"/>
        <v>1.505149978319906</v>
      </c>
    </row>
    <row r="26" spans="1:33" x14ac:dyDescent="0.25">
      <c r="A26" t="s">
        <v>82</v>
      </c>
      <c r="B26" t="s">
        <v>83</v>
      </c>
      <c r="C26">
        <v>249</v>
      </c>
      <c r="D26">
        <v>84.927834360000006</v>
      </c>
      <c r="E26">
        <v>35</v>
      </c>
      <c r="F26">
        <f t="shared" ca="1" si="4"/>
        <v>1.7712476665534771</v>
      </c>
      <c r="G26">
        <f t="shared" ca="1" si="5"/>
        <v>2.503013632088928</v>
      </c>
      <c r="H26">
        <f t="shared" ca="1" si="6"/>
        <v>1</v>
      </c>
      <c r="I26">
        <f t="shared" ca="1" si="7"/>
        <v>0.56457378540733183</v>
      </c>
      <c r="J26">
        <f t="shared" ca="1" si="8"/>
        <v>87.430847992088928</v>
      </c>
      <c r="K26">
        <f t="shared" ca="1" si="9"/>
        <v>36</v>
      </c>
      <c r="L26" s="1">
        <f t="shared" ca="1" si="10"/>
        <v>-0.24827929111515479</v>
      </c>
      <c r="M26" s="1">
        <f t="shared" ca="1" si="11"/>
        <v>1.9416646906324613</v>
      </c>
      <c r="N26" s="1">
        <f t="shared" ca="1" si="12"/>
        <v>1.5563025007672873</v>
      </c>
      <c r="O26" s="1">
        <v>-4.0160642570281121E-3</v>
      </c>
      <c r="P26">
        <f t="shared" si="13"/>
        <v>4.0160642570281121E-3</v>
      </c>
      <c r="Q26">
        <v>248</v>
      </c>
      <c r="R26">
        <v>249</v>
      </c>
      <c r="S26">
        <v>-1</v>
      </c>
      <c r="T26">
        <f t="shared" si="1"/>
        <v>-2.3961993470957363</v>
      </c>
      <c r="U26">
        <f t="shared" si="2"/>
        <v>1.9290500498178011</v>
      </c>
      <c r="V26">
        <f t="shared" si="3"/>
        <v>1.5440680443502757</v>
      </c>
    </row>
    <row r="27" spans="1:33" x14ac:dyDescent="0.25">
      <c r="A27" t="s">
        <v>84</v>
      </c>
      <c r="B27" t="s">
        <v>85</v>
      </c>
      <c r="C27">
        <v>104.77</v>
      </c>
      <c r="D27">
        <v>72.398531047299997</v>
      </c>
      <c r="E27">
        <v>31</v>
      </c>
      <c r="F27">
        <f t="shared" ca="1" si="4"/>
        <v>1.7384745967664885</v>
      </c>
      <c r="G27">
        <f t="shared" ca="1" si="5"/>
        <v>2.8250115425482063</v>
      </c>
      <c r="H27">
        <f t="shared" ca="1" si="6"/>
        <v>1</v>
      </c>
      <c r="I27">
        <f t="shared" ca="1" si="7"/>
        <v>3.2212147421744577</v>
      </c>
      <c r="J27">
        <f t="shared" ca="1" si="8"/>
        <v>75.223542589848208</v>
      </c>
      <c r="K27">
        <f t="shared" ca="1" si="9"/>
        <v>32</v>
      </c>
      <c r="L27" s="1">
        <f t="shared" ca="1" si="10"/>
        <v>0.50801967801208436</v>
      </c>
      <c r="M27" s="1">
        <f t="shared" ca="1" si="11"/>
        <v>1.8763537823035343</v>
      </c>
      <c r="N27" s="1">
        <f t="shared" ca="1" si="12"/>
        <v>1.505149978319906</v>
      </c>
      <c r="O27" s="1">
        <v>-5.3450415195189546E-2</v>
      </c>
      <c r="P27">
        <f t="shared" si="13"/>
        <v>5.3450415195189546E-2</v>
      </c>
      <c r="Q27">
        <v>101</v>
      </c>
      <c r="R27">
        <v>106.60000000000001</v>
      </c>
      <c r="S27">
        <v>-5.6000000000000085</v>
      </c>
      <c r="T27">
        <f t="shared" si="1"/>
        <v>-1.2720489169046065</v>
      </c>
      <c r="U27">
        <f t="shared" si="2"/>
        <v>1.859729754532454</v>
      </c>
      <c r="V27">
        <f t="shared" si="3"/>
        <v>1.4913616938342726</v>
      </c>
    </row>
    <row r="28" spans="1:33" x14ac:dyDescent="0.25">
      <c r="A28" t="s">
        <v>86</v>
      </c>
      <c r="B28" t="s">
        <v>87</v>
      </c>
      <c r="C28">
        <v>107.97999999999999</v>
      </c>
      <c r="D28">
        <v>72.393886385640002</v>
      </c>
      <c r="E28">
        <v>33</v>
      </c>
      <c r="F28">
        <f t="shared" ca="1" si="4"/>
        <v>3.7530344350816645</v>
      </c>
      <c r="G28">
        <f t="shared" ca="1" si="5"/>
        <v>1.3169343389461654</v>
      </c>
      <c r="H28">
        <f t="shared" ca="1" si="6"/>
        <v>1</v>
      </c>
      <c r="I28">
        <f t="shared" ca="1" si="7"/>
        <v>28.664804936078106</v>
      </c>
      <c r="J28">
        <f t="shared" ca="1" si="8"/>
        <v>73.710820724586171</v>
      </c>
      <c r="K28">
        <f t="shared" ca="1" si="9"/>
        <v>34</v>
      </c>
      <c r="L28" s="1">
        <f t="shared" ca="1" si="10"/>
        <v>1.4573489907479473</v>
      </c>
      <c r="M28" s="1">
        <f t="shared" ca="1" si="11"/>
        <v>1.8675312468282141</v>
      </c>
      <c r="N28" s="1">
        <f t="shared" ca="1" si="12"/>
        <v>1.5314789170422551</v>
      </c>
      <c r="O28" s="1">
        <v>-0.99629561029820346</v>
      </c>
      <c r="P28">
        <f t="shared" si="13"/>
        <v>0.99629561029820346</v>
      </c>
      <c r="Q28">
        <v>0</v>
      </c>
      <c r="R28">
        <v>107.58</v>
      </c>
      <c r="S28">
        <v>-107.58</v>
      </c>
      <c r="T28">
        <f t="shared" si="1"/>
        <v>-1.6117831893971697E-3</v>
      </c>
      <c r="U28">
        <f t="shared" si="2"/>
        <v>1.859701891872714</v>
      </c>
      <c r="V28">
        <f t="shared" si="3"/>
        <v>1.5185139398778875</v>
      </c>
    </row>
    <row r="29" spans="1:33" x14ac:dyDescent="0.25">
      <c r="A29" t="s">
        <v>88</v>
      </c>
      <c r="B29" t="s">
        <v>89</v>
      </c>
      <c r="C29">
        <v>89.99</v>
      </c>
      <c r="D29">
        <v>69.549418078149998</v>
      </c>
      <c r="E29">
        <v>32</v>
      </c>
      <c r="F29">
        <f t="shared" ca="1" si="4"/>
        <v>1.8585354194542525</v>
      </c>
      <c r="G29">
        <f t="shared" ca="1" si="5"/>
        <v>1.6697493260986227</v>
      </c>
      <c r="H29">
        <f t="shared" ca="1" si="6"/>
        <v>1</v>
      </c>
      <c r="I29">
        <f t="shared" ca="1" si="7"/>
        <v>5.8110272674659873</v>
      </c>
      <c r="J29">
        <f t="shared" ca="1" si="8"/>
        <v>71.219167404248623</v>
      </c>
      <c r="K29">
        <f t="shared" ca="1" si="9"/>
        <v>33</v>
      </c>
      <c r="L29" s="1">
        <f t="shared" ca="1" si="10"/>
        <v>0.7642529133121565</v>
      </c>
      <c r="M29" s="1">
        <f t="shared" ca="1" si="11"/>
        <v>1.8525968921990312</v>
      </c>
      <c r="N29" s="1">
        <f t="shared" ca="1" si="12"/>
        <v>1.5185139398778875</v>
      </c>
      <c r="O29" s="1">
        <v>-0.12001333481497942</v>
      </c>
      <c r="P29">
        <f t="shared" si="13"/>
        <v>0.12001333481497942</v>
      </c>
      <c r="Q29">
        <v>89</v>
      </c>
      <c r="R29">
        <v>99.8</v>
      </c>
      <c r="S29">
        <v>-10.799999999999997</v>
      </c>
      <c r="T29">
        <f t="shared" si="1"/>
        <v>-0.92077049632891284</v>
      </c>
      <c r="U29">
        <f t="shared" si="2"/>
        <v>1.8422935005896666</v>
      </c>
      <c r="V29">
        <f t="shared" si="3"/>
        <v>1.505149978319906</v>
      </c>
    </row>
    <row r="30" spans="1:33" x14ac:dyDescent="0.25">
      <c r="A30" t="s">
        <v>90</v>
      </c>
      <c r="B30" t="s">
        <v>91</v>
      </c>
      <c r="C30">
        <v>517.91</v>
      </c>
      <c r="D30">
        <v>55.26424118824</v>
      </c>
      <c r="E30">
        <v>25</v>
      </c>
      <c r="F30">
        <f t="shared" ca="1" si="4"/>
        <v>1.1350494703664773</v>
      </c>
      <c r="G30">
        <f t="shared" ca="1" si="5"/>
        <v>2.2668980550709441</v>
      </c>
      <c r="H30">
        <f t="shared" ca="1" si="6"/>
        <v>1</v>
      </c>
      <c r="I30">
        <f t="shared" ca="1" si="7"/>
        <v>14.8715984991825</v>
      </c>
      <c r="J30">
        <f t="shared" ca="1" si="8"/>
        <v>57.531139243310946</v>
      </c>
      <c r="K30">
        <f t="shared" ca="1" si="9"/>
        <v>26</v>
      </c>
      <c r="L30" s="1">
        <f t="shared" ca="1" si="10"/>
        <v>1.1723576519155838</v>
      </c>
      <c r="M30" s="1">
        <f t="shared" ca="1" si="11"/>
        <v>1.759902974098239</v>
      </c>
      <c r="N30" s="1">
        <f t="shared" ca="1" si="12"/>
        <v>1.414973347970818</v>
      </c>
      <c r="O30" s="1">
        <v>-3.2592535382595426E-2</v>
      </c>
      <c r="P30">
        <f t="shared" si="13"/>
        <v>3.2592535382595426E-2</v>
      </c>
      <c r="Q30">
        <v>508.12</v>
      </c>
      <c r="R30">
        <v>525</v>
      </c>
      <c r="S30">
        <v>-16.879999999999995</v>
      </c>
      <c r="T30">
        <f t="shared" si="1"/>
        <v>-1.4868818543295153</v>
      </c>
      <c r="U30">
        <f t="shared" si="2"/>
        <v>1.7424442112712162</v>
      </c>
      <c r="V30">
        <f t="shared" si="3"/>
        <v>1.3979400086720377</v>
      </c>
    </row>
    <row r="31" spans="1:33" x14ac:dyDescent="0.25">
      <c r="A31" t="s">
        <v>92</v>
      </c>
      <c r="B31" t="s">
        <v>93</v>
      </c>
      <c r="C31">
        <v>129.72</v>
      </c>
      <c r="D31">
        <v>51.331514820599999</v>
      </c>
      <c r="E31">
        <v>14</v>
      </c>
      <c r="F31">
        <f t="shared" ca="1" si="4"/>
        <v>1.2074528268861249</v>
      </c>
      <c r="G31">
        <f t="shared" ca="1" si="5"/>
        <v>1.2394084283407532</v>
      </c>
      <c r="H31">
        <f t="shared" ca="1" si="6"/>
        <v>1</v>
      </c>
      <c r="I31">
        <f t="shared" ca="1" si="7"/>
        <v>0.3312758818342651</v>
      </c>
      <c r="J31">
        <f t="shared" ca="1" si="8"/>
        <v>52.570923248940751</v>
      </c>
      <c r="K31">
        <f t="shared" ca="1" si="9"/>
        <v>15</v>
      </c>
      <c r="L31" s="1">
        <f t="shared" ca="1" si="10"/>
        <v>-0.47981018128547426</v>
      </c>
      <c r="M31" s="1">
        <f t="shared" ca="1" si="11"/>
        <v>1.7207456041517624</v>
      </c>
      <c r="N31" s="1">
        <f t="shared" ca="1" si="12"/>
        <v>1.1760912590556813</v>
      </c>
      <c r="O31" s="1">
        <v>-3.083564600678209E-3</v>
      </c>
      <c r="P31">
        <f t="shared" si="13"/>
        <v>3.083564600678209E-3</v>
      </c>
      <c r="Q31">
        <v>128.30000000000001</v>
      </c>
      <c r="R31">
        <v>128.69999999999999</v>
      </c>
      <c r="S31">
        <v>-0.39999999999997726</v>
      </c>
      <c r="T31">
        <f t="shared" si="1"/>
        <v>-2.5109469486729976</v>
      </c>
      <c r="U31">
        <f t="shared" si="2"/>
        <v>1.7103840807135269</v>
      </c>
      <c r="V31">
        <f t="shared" si="3"/>
        <v>1.146128035678238</v>
      </c>
    </row>
    <row r="32" spans="1:33" x14ac:dyDescent="0.25">
      <c r="A32" t="s">
        <v>94</v>
      </c>
      <c r="B32" t="s">
        <v>95</v>
      </c>
      <c r="C32">
        <v>180</v>
      </c>
      <c r="D32">
        <v>50.354926919999997</v>
      </c>
      <c r="E32">
        <v>26</v>
      </c>
      <c r="F32">
        <f t="shared" ca="1" si="4"/>
        <v>3.8111395335302265</v>
      </c>
      <c r="G32">
        <f t="shared" ca="1" si="5"/>
        <v>1.5147697529673207</v>
      </c>
      <c r="H32">
        <f t="shared" ca="1" si="6"/>
        <v>1</v>
      </c>
      <c r="I32">
        <f t="shared" ca="1" si="7"/>
        <v>6.559717842931537</v>
      </c>
      <c r="J32">
        <f t="shared" ca="1" si="8"/>
        <v>51.869696672967315</v>
      </c>
      <c r="K32">
        <f t="shared" ca="1" si="9"/>
        <v>27</v>
      </c>
      <c r="L32" s="1">
        <f t="shared" ca="1" si="10"/>
        <v>0.81688515920900584</v>
      </c>
      <c r="M32" s="1">
        <f t="shared" ca="1" si="11"/>
        <v>1.7149137083051007</v>
      </c>
      <c r="N32" s="1">
        <f t="shared" ca="1" si="12"/>
        <v>1.4313637641589874</v>
      </c>
      <c r="O32" s="1">
        <v>-0.1388888888888889</v>
      </c>
      <c r="P32">
        <f t="shared" si="13"/>
        <v>0.1388888888888889</v>
      </c>
      <c r="Q32">
        <v>155</v>
      </c>
      <c r="R32">
        <v>180</v>
      </c>
      <c r="S32">
        <v>-25</v>
      </c>
      <c r="T32">
        <f t="shared" si="1"/>
        <v>-0.85733249643126841</v>
      </c>
      <c r="U32">
        <f t="shared" si="2"/>
        <v>1.7020419700134788</v>
      </c>
      <c r="V32">
        <f t="shared" si="3"/>
        <v>1.414973347970818</v>
      </c>
    </row>
    <row r="33" spans="1:22" x14ac:dyDescent="0.25">
      <c r="A33" t="s">
        <v>96</v>
      </c>
      <c r="B33" t="s">
        <v>97</v>
      </c>
      <c r="C33">
        <v>165.25</v>
      </c>
      <c r="D33">
        <v>48.34098323125</v>
      </c>
      <c r="E33">
        <v>24</v>
      </c>
      <c r="F33">
        <f t="shared" ca="1" si="4"/>
        <v>3.3546439908298855</v>
      </c>
      <c r="G33">
        <f t="shared" ca="1" si="5"/>
        <v>2.7169172881675077</v>
      </c>
      <c r="H33">
        <f t="shared" ca="1" si="6"/>
        <v>1</v>
      </c>
      <c r="I33">
        <f t="shared" ca="1" si="7"/>
        <v>7.3480226418607204</v>
      </c>
      <c r="J33">
        <f t="shared" ca="1" si="8"/>
        <v>51.057900519417508</v>
      </c>
      <c r="K33">
        <f t="shared" ca="1" si="9"/>
        <v>25</v>
      </c>
      <c r="L33" s="1">
        <f t="shared" ca="1" si="10"/>
        <v>0.86617048585097556</v>
      </c>
      <c r="M33" s="1">
        <f t="shared" ca="1" si="11"/>
        <v>1.7080629528188414</v>
      </c>
      <c r="N33" s="1">
        <f t="shared" ca="1" si="12"/>
        <v>1.3979400086720377</v>
      </c>
      <c r="O33" s="1">
        <v>-0.14916792738275345</v>
      </c>
      <c r="P33">
        <f t="shared" si="13"/>
        <v>0.14916792738275345</v>
      </c>
      <c r="Q33">
        <v>159.51</v>
      </c>
      <c r="R33">
        <v>184.16</v>
      </c>
      <c r="S33">
        <v>-24.650000000000006</v>
      </c>
      <c r="T33">
        <f t="shared" si="1"/>
        <v>-0.82632454454442894</v>
      </c>
      <c r="U33">
        <f t="shared" si="2"/>
        <v>1.6843154794924773</v>
      </c>
      <c r="V33">
        <f t="shared" si="3"/>
        <v>1.3802112417116059</v>
      </c>
    </row>
    <row r="34" spans="1:22" x14ac:dyDescent="0.25">
      <c r="A34" t="s">
        <v>98</v>
      </c>
      <c r="B34" t="s">
        <v>99</v>
      </c>
      <c r="C34">
        <v>17.649999999999999</v>
      </c>
      <c r="D34">
        <v>47.183706391346803</v>
      </c>
      <c r="E34">
        <v>2</v>
      </c>
      <c r="F34">
        <f t="shared" ca="1" si="4"/>
        <v>1.3504722504278117</v>
      </c>
      <c r="G34">
        <f t="shared" ca="1" si="5"/>
        <v>2.3710736712054192</v>
      </c>
      <c r="H34">
        <f t="shared" ca="1" si="6"/>
        <v>1</v>
      </c>
      <c r="I34">
        <f t="shared" ca="1" si="7"/>
        <v>1.4809634180682971E-2</v>
      </c>
      <c r="J34">
        <f t="shared" ca="1" si="8"/>
        <v>49.554780062552226</v>
      </c>
      <c r="K34">
        <f t="shared" ca="1" si="9"/>
        <v>3</v>
      </c>
      <c r="L34" s="1">
        <f t="shared" ca="1" si="10"/>
        <v>-1.8294556690461745</v>
      </c>
      <c r="M34" s="1">
        <f t="shared" ca="1" si="11"/>
        <v>1.6950855529618165</v>
      </c>
      <c r="N34" s="1">
        <f t="shared" ca="1" si="12"/>
        <v>0.47712125471966244</v>
      </c>
      <c r="O34" s="1">
        <v>-1.1331444759206557E-3</v>
      </c>
      <c r="P34">
        <f t="shared" si="13"/>
        <v>1.1331444759206557E-3</v>
      </c>
      <c r="Q34">
        <v>17.46</v>
      </c>
      <c r="R34">
        <v>17.48</v>
      </c>
      <c r="S34">
        <v>-1.9999999999999574E-2</v>
      </c>
      <c r="T34">
        <f t="shared" si="1"/>
        <v>-2.9457147140598696</v>
      </c>
      <c r="U34">
        <f t="shared" si="2"/>
        <v>1.673792052744713</v>
      </c>
      <c r="V34">
        <f t="shared" si="3"/>
        <v>0.3010299956639812</v>
      </c>
    </row>
    <row r="35" spans="1:22" x14ac:dyDescent="0.25">
      <c r="A35" t="s">
        <v>100</v>
      </c>
      <c r="B35" t="s">
        <v>101</v>
      </c>
      <c r="C35">
        <v>250.25</v>
      </c>
      <c r="D35">
        <v>46.685868729500001</v>
      </c>
      <c r="E35">
        <v>16</v>
      </c>
      <c r="F35">
        <f t="shared" ca="1" si="4"/>
        <v>3.9881790180405563</v>
      </c>
      <c r="G35">
        <f t="shared" ca="1" si="5"/>
        <v>1.4110630014038543</v>
      </c>
      <c r="H35">
        <f t="shared" ca="1" si="6"/>
        <v>1</v>
      </c>
      <c r="I35">
        <f t="shared" ca="1" si="7"/>
        <v>7.6250338468860459</v>
      </c>
      <c r="J35">
        <f t="shared" ca="1" si="8"/>
        <v>48.096931730903854</v>
      </c>
      <c r="K35">
        <f t="shared" ca="1" si="9"/>
        <v>17</v>
      </c>
      <c r="L35" s="1">
        <f t="shared" ca="1" si="10"/>
        <v>0.88224177581990071</v>
      </c>
      <c r="M35" s="1">
        <f t="shared" ca="1" si="11"/>
        <v>1.6821173721152047</v>
      </c>
      <c r="N35" s="1">
        <f t="shared" ca="1" si="12"/>
        <v>1.2304489213782739</v>
      </c>
      <c r="O35" s="1">
        <v>-0.12151848151848151</v>
      </c>
      <c r="P35">
        <f t="shared" si="13"/>
        <v>0.12151848151848151</v>
      </c>
      <c r="Q35">
        <v>244.58</v>
      </c>
      <c r="R35">
        <v>274.99</v>
      </c>
      <c r="S35">
        <v>-30.409999999999997</v>
      </c>
      <c r="T35">
        <f t="shared" si="1"/>
        <v>-0.91535766600722412</v>
      </c>
      <c r="U35">
        <f t="shared" si="2"/>
        <v>1.6691854445591281</v>
      </c>
      <c r="V35">
        <f t="shared" si="3"/>
        <v>1.2041199826559248</v>
      </c>
    </row>
    <row r="36" spans="1:22" x14ac:dyDescent="0.25">
      <c r="A36" t="s">
        <v>102</v>
      </c>
      <c r="B36" t="s">
        <v>103</v>
      </c>
      <c r="C36">
        <v>123.22</v>
      </c>
      <c r="D36">
        <v>42.811020916220002</v>
      </c>
      <c r="E36">
        <v>25</v>
      </c>
      <c r="F36">
        <f t="shared" ca="1" si="4"/>
        <v>1.5827741126962944</v>
      </c>
      <c r="G36">
        <f t="shared" ca="1" si="5"/>
        <v>1.6980394808972654</v>
      </c>
      <c r="H36">
        <f t="shared" ca="1" si="6"/>
        <v>1</v>
      </c>
      <c r="I36">
        <f t="shared" ca="1" si="7"/>
        <v>0.23376677507676727</v>
      </c>
      <c r="J36">
        <f t="shared" ca="1" si="8"/>
        <v>44.509060397117267</v>
      </c>
      <c r="K36">
        <f t="shared" ca="1" si="9"/>
        <v>26</v>
      </c>
      <c r="L36" s="1">
        <f t="shared" ca="1" si="10"/>
        <v>-0.63121721441535783</v>
      </c>
      <c r="M36" s="1">
        <f t="shared" ca="1" si="11"/>
        <v>1.6484484262606327</v>
      </c>
      <c r="N36" s="1">
        <f t="shared" ca="1" si="12"/>
        <v>1.414973347970818</v>
      </c>
      <c r="O36" s="1">
        <v>-3.0027592923227119E-3</v>
      </c>
      <c r="P36">
        <f t="shared" si="13"/>
        <v>3.0027592923227119E-3</v>
      </c>
      <c r="Q36">
        <v>125.14</v>
      </c>
      <c r="R36">
        <v>125.51</v>
      </c>
      <c r="S36">
        <v>-0.37000000000000455</v>
      </c>
      <c r="T36">
        <f t="shared" si="1"/>
        <v>-2.5224794803903903</v>
      </c>
      <c r="U36">
        <f t="shared" si="2"/>
        <v>1.6315555845966117</v>
      </c>
      <c r="V36">
        <f t="shared" si="3"/>
        <v>1.3979400086720377</v>
      </c>
    </row>
    <row r="37" spans="1:22" x14ac:dyDescent="0.25">
      <c r="A37" t="s">
        <v>104</v>
      </c>
      <c r="B37" t="s">
        <v>105</v>
      </c>
      <c r="C37">
        <v>11.69</v>
      </c>
      <c r="D37">
        <v>39.7404190965431</v>
      </c>
      <c r="E37">
        <v>7</v>
      </c>
      <c r="F37">
        <f t="shared" ca="1" si="4"/>
        <v>1.9418023452067823</v>
      </c>
      <c r="G37">
        <f t="shared" ca="1" si="5"/>
        <v>1.2714301445322966</v>
      </c>
      <c r="H37">
        <f t="shared" ca="1" si="6"/>
        <v>1</v>
      </c>
      <c r="I37">
        <f t="shared" ca="1" si="7"/>
        <v>1.0299709468045665E-2</v>
      </c>
      <c r="J37">
        <f t="shared" ca="1" si="8"/>
        <v>41.011849241075396</v>
      </c>
      <c r="K37">
        <f t="shared" ca="1" si="9"/>
        <v>8</v>
      </c>
      <c r="L37" s="1">
        <f t="shared" ca="1" si="10"/>
        <v>-1.98717502560591</v>
      </c>
      <c r="M37" s="1">
        <f t="shared" ca="1" si="11"/>
        <v>1.6129093522450093</v>
      </c>
      <c r="N37" s="1">
        <f t="shared" ca="1" si="12"/>
        <v>0.90308998699194354</v>
      </c>
      <c r="O37" s="1">
        <v>-1.7108639863130518E-3</v>
      </c>
      <c r="P37">
        <f t="shared" si="13"/>
        <v>1.7108639863130518E-3</v>
      </c>
      <c r="Q37">
        <v>11.73</v>
      </c>
      <c r="R37">
        <v>11.75</v>
      </c>
      <c r="S37">
        <v>-1.9999999999999574E-2</v>
      </c>
      <c r="T37">
        <f t="shared" si="1"/>
        <v>-2.7667845154978683</v>
      </c>
      <c r="U37">
        <f t="shared" si="2"/>
        <v>1.5992324428028935</v>
      </c>
      <c r="V37">
        <f t="shared" si="3"/>
        <v>0.84509804001425681</v>
      </c>
    </row>
    <row r="38" spans="1:22" x14ac:dyDescent="0.25">
      <c r="A38" t="s">
        <v>106</v>
      </c>
      <c r="B38" t="s">
        <v>107</v>
      </c>
      <c r="C38">
        <v>78.83</v>
      </c>
      <c r="D38">
        <v>39.130386965219998</v>
      </c>
      <c r="E38">
        <v>17</v>
      </c>
      <c r="F38">
        <f t="shared" ca="1" si="4"/>
        <v>1.109411942828664</v>
      </c>
      <c r="G38">
        <f t="shared" ca="1" si="5"/>
        <v>2.8979981139726458</v>
      </c>
      <c r="H38">
        <f t="shared" ca="1" si="6"/>
        <v>1</v>
      </c>
      <c r="I38">
        <f t="shared" ca="1" si="7"/>
        <v>69.460222145725581</v>
      </c>
      <c r="J38">
        <f t="shared" ca="1" si="8"/>
        <v>42.028385079192645</v>
      </c>
      <c r="K38">
        <f t="shared" ca="1" si="9"/>
        <v>18</v>
      </c>
      <c r="L38" s="1">
        <f t="shared" ca="1" si="10"/>
        <v>1.8417361679253412</v>
      </c>
      <c r="M38" s="1">
        <f t="shared" ca="1" si="11"/>
        <v>1.6235427027660909</v>
      </c>
      <c r="N38" s="1">
        <f t="shared" ca="1" si="12"/>
        <v>1.255272505103306</v>
      </c>
      <c r="O38" s="1">
        <v>0.9775466193073703</v>
      </c>
      <c r="P38">
        <f t="shared" si="13"/>
        <v>0.9775466193073703</v>
      </c>
      <c r="Q38">
        <v>77.06</v>
      </c>
      <c r="R38">
        <v>0</v>
      </c>
      <c r="S38">
        <v>77.06</v>
      </c>
      <c r="T38">
        <f t="shared" si="1"/>
        <v>-9.8625218859019394E-3</v>
      </c>
      <c r="U38">
        <f t="shared" si="2"/>
        <v>1.5925141427135798</v>
      </c>
      <c r="V38">
        <f t="shared" si="3"/>
        <v>1.2304489213782739</v>
      </c>
    </row>
    <row r="39" spans="1:22" x14ac:dyDescent="0.25">
      <c r="A39" t="s">
        <v>108</v>
      </c>
      <c r="B39" t="s">
        <v>109</v>
      </c>
      <c r="C39">
        <v>51.309999999999995</v>
      </c>
      <c r="D39">
        <v>34.470058000000002</v>
      </c>
      <c r="E39">
        <v>24</v>
      </c>
      <c r="F39">
        <f t="shared" ca="1" si="4"/>
        <v>3.629990324097216</v>
      </c>
      <c r="G39">
        <f t="shared" ca="1" si="5"/>
        <v>1.7092651042393587</v>
      </c>
      <c r="H39">
        <f t="shared" ca="1" si="6"/>
        <v>1</v>
      </c>
      <c r="I39">
        <f t="shared" ca="1" si="7"/>
        <v>0.60055256498298493</v>
      </c>
      <c r="J39">
        <f t="shared" ca="1" si="8"/>
        <v>36.179323104239359</v>
      </c>
      <c r="K39">
        <f t="shared" ca="1" si="9"/>
        <v>25</v>
      </c>
      <c r="L39" s="1">
        <f t="shared" ca="1" si="10"/>
        <v>-0.22144897380153883</v>
      </c>
      <c r="M39" s="1">
        <f t="shared" ca="1" si="11"/>
        <v>1.5584604371826207</v>
      </c>
      <c r="N39" s="1">
        <f t="shared" ca="1" si="12"/>
        <v>1.3979400086720377</v>
      </c>
      <c r="O39" s="1">
        <v>-4.2486844669655036E-2</v>
      </c>
      <c r="P39">
        <f t="shared" si="13"/>
        <v>4.2486844669655036E-2</v>
      </c>
      <c r="Q39">
        <v>49.81</v>
      </c>
      <c r="R39">
        <v>51.99</v>
      </c>
      <c r="S39">
        <v>-2.1799999999999997</v>
      </c>
      <c r="T39">
        <f t="shared" si="1"/>
        <v>-1.3717455210507801</v>
      </c>
      <c r="U39">
        <f t="shared" si="2"/>
        <v>1.5374420141610303</v>
      </c>
      <c r="V39">
        <f t="shared" si="3"/>
        <v>1.3802112417116059</v>
      </c>
    </row>
    <row r="40" spans="1:22" x14ac:dyDescent="0.25">
      <c r="A40" t="s">
        <v>110</v>
      </c>
      <c r="B40" t="s">
        <v>111</v>
      </c>
      <c r="C40">
        <v>140</v>
      </c>
      <c r="D40">
        <v>34.317040380000002</v>
      </c>
      <c r="E40">
        <v>17</v>
      </c>
      <c r="F40">
        <f t="shared" ca="1" si="4"/>
        <v>1.0485702394871743</v>
      </c>
      <c r="G40">
        <f t="shared" ca="1" si="5"/>
        <v>1.0688292196824511</v>
      </c>
      <c r="H40">
        <f t="shared" ca="1" si="6"/>
        <v>1</v>
      </c>
      <c r="I40">
        <f t="shared" ca="1" si="7"/>
        <v>139.61868693851167</v>
      </c>
      <c r="J40">
        <f t="shared" ca="1" si="8"/>
        <v>35.385869599682451</v>
      </c>
      <c r="K40">
        <f t="shared" ca="1" si="9"/>
        <v>18</v>
      </c>
      <c r="L40" s="1">
        <f t="shared" ca="1" si="10"/>
        <v>2.1449435493125431</v>
      </c>
      <c r="M40" s="1">
        <f t="shared" ca="1" si="11"/>
        <v>1.5488298727603536</v>
      </c>
      <c r="N40" s="1">
        <f t="shared" ca="1" si="12"/>
        <v>1.255272505103306</v>
      </c>
      <c r="O40" s="1">
        <v>-1.0457142857142858</v>
      </c>
      <c r="P40">
        <f t="shared" si="13"/>
        <v>1.0457142857142858</v>
      </c>
      <c r="Q40">
        <v>0</v>
      </c>
      <c r="R40">
        <v>146.4</v>
      </c>
      <c r="S40">
        <v>-146.4</v>
      </c>
      <c r="T40">
        <f t="shared" si="1"/>
        <v>1.9413041044135073E-2</v>
      </c>
      <c r="U40">
        <f t="shared" si="2"/>
        <v>1.5355098257367115</v>
      </c>
      <c r="V40">
        <f t="shared" si="3"/>
        <v>1.2304489213782739</v>
      </c>
    </row>
    <row r="41" spans="1:22" x14ac:dyDescent="0.25">
      <c r="A41" t="s">
        <v>112</v>
      </c>
      <c r="B41" t="s">
        <v>113</v>
      </c>
      <c r="C41">
        <v>156.65</v>
      </c>
      <c r="D41">
        <v>34.262576820550002</v>
      </c>
      <c r="E41">
        <v>17</v>
      </c>
      <c r="F41">
        <f t="shared" ca="1" si="4"/>
        <v>2.6294758477297693</v>
      </c>
      <c r="G41">
        <f t="shared" ca="1" si="5"/>
        <v>2.7723677971137768</v>
      </c>
      <c r="H41">
        <f t="shared" ca="1" si="6"/>
        <v>1</v>
      </c>
      <c r="I41">
        <f t="shared" ca="1" si="7"/>
        <v>0.19775804385081788</v>
      </c>
      <c r="J41">
        <f t="shared" ca="1" si="8"/>
        <v>37.034944617663783</v>
      </c>
      <c r="K41">
        <f t="shared" ca="1" si="9"/>
        <v>18</v>
      </c>
      <c r="L41" s="1">
        <f t="shared" ca="1" si="10"/>
        <v>-0.70386584244988082</v>
      </c>
      <c r="M41" s="1">
        <f t="shared" ca="1" si="11"/>
        <v>1.568611699540847</v>
      </c>
      <c r="N41" s="1">
        <f t="shared" ca="1" si="12"/>
        <v>1.255272505103306</v>
      </c>
      <c r="O41" s="1">
        <v>-3.3195020746888621E-3</v>
      </c>
      <c r="P41">
        <f t="shared" si="13"/>
        <v>3.3195020746888621E-3</v>
      </c>
      <c r="Q41">
        <v>156.53</v>
      </c>
      <c r="R41">
        <v>157.05000000000001</v>
      </c>
      <c r="S41">
        <v>-0.52000000000001023</v>
      </c>
      <c r="T41">
        <f t="shared" si="1"/>
        <v>-2.4789270555829162</v>
      </c>
      <c r="U41">
        <f t="shared" si="2"/>
        <v>1.5348200222857105</v>
      </c>
      <c r="V41">
        <f t="shared" si="3"/>
        <v>1.2304489213782739</v>
      </c>
    </row>
    <row r="42" spans="1:22" x14ac:dyDescent="0.25">
      <c r="A42" t="s">
        <v>114</v>
      </c>
      <c r="B42" t="s">
        <v>115</v>
      </c>
      <c r="C42">
        <v>34.699999999999996</v>
      </c>
      <c r="D42">
        <v>31.146517178500002</v>
      </c>
      <c r="E42">
        <v>10</v>
      </c>
      <c r="F42">
        <f t="shared" ca="1" si="4"/>
        <v>1.6811988070598536</v>
      </c>
      <c r="G42">
        <f t="shared" ca="1" si="5"/>
        <v>1.5329915985611555</v>
      </c>
      <c r="H42">
        <f t="shared" ca="1" si="6"/>
        <v>1</v>
      </c>
      <c r="I42">
        <f t="shared" ca="1" si="7"/>
        <v>2.9740682535600367E-2</v>
      </c>
      <c r="J42">
        <f t="shared" ca="1" si="8"/>
        <v>32.679508777061159</v>
      </c>
      <c r="K42">
        <f t="shared" ca="1" si="9"/>
        <v>11</v>
      </c>
      <c r="L42" s="1">
        <f t="shared" ca="1" si="10"/>
        <v>-1.5266490688321028</v>
      </c>
      <c r="M42" s="1">
        <f t="shared" ca="1" si="11"/>
        <v>1.5142755197999405</v>
      </c>
      <c r="N42" s="1">
        <f t="shared" ca="1" si="12"/>
        <v>1.0413926851582251</v>
      </c>
      <c r="O42" s="1">
        <v>-1.4409221902016475E-3</v>
      </c>
      <c r="P42">
        <f t="shared" si="13"/>
        <v>1.4409221902016475E-3</v>
      </c>
      <c r="Q42">
        <v>34.200000000000003</v>
      </c>
      <c r="R42">
        <v>34.25</v>
      </c>
      <c r="S42">
        <v>-4.9999999999997158E-2</v>
      </c>
      <c r="T42">
        <f t="shared" si="1"/>
        <v>-2.8413594704548797</v>
      </c>
      <c r="U42">
        <f t="shared" si="2"/>
        <v>1.4934094906509192</v>
      </c>
      <c r="V42">
        <f t="shared" si="3"/>
        <v>1</v>
      </c>
    </row>
    <row r="43" spans="1:22" x14ac:dyDescent="0.25">
      <c r="A43" t="s">
        <v>116</v>
      </c>
      <c r="B43" t="s">
        <v>117</v>
      </c>
      <c r="C43">
        <v>66.539999999999992</v>
      </c>
      <c r="D43">
        <v>31.143902541660001</v>
      </c>
      <c r="E43">
        <v>12</v>
      </c>
      <c r="F43">
        <f t="shared" ca="1" si="4"/>
        <v>3.4567230394710746</v>
      </c>
      <c r="G43">
        <f t="shared" ca="1" si="5"/>
        <v>2.0127523123336486</v>
      </c>
      <c r="H43">
        <f t="shared" ca="1" si="6"/>
        <v>1</v>
      </c>
      <c r="I43">
        <f t="shared" ca="1" si="7"/>
        <v>1.4464566420006804E-2</v>
      </c>
      <c r="J43">
        <f t="shared" ca="1" si="8"/>
        <v>33.156654853993651</v>
      </c>
      <c r="K43">
        <f t="shared" ca="1" si="9"/>
        <v>13</v>
      </c>
      <c r="L43" s="1">
        <f t="shared" ca="1" si="10"/>
        <v>-1.839694579936543</v>
      </c>
      <c r="M43" s="1">
        <f t="shared" ca="1" si="11"/>
        <v>1.5205707084966307</v>
      </c>
      <c r="N43" s="1">
        <f t="shared" ca="1" si="12"/>
        <v>1.1139433523068367</v>
      </c>
      <c r="O43" s="1">
        <v>-7.5142771265400009E-4</v>
      </c>
      <c r="P43">
        <f t="shared" si="13"/>
        <v>7.5142771265400009E-4</v>
      </c>
      <c r="Q43">
        <v>62.71</v>
      </c>
      <c r="R43">
        <v>62.76</v>
      </c>
      <c r="S43">
        <v>-4.9999999999997158E-2</v>
      </c>
      <c r="T43">
        <f t="shared" si="1"/>
        <v>-3.1241127921968097</v>
      </c>
      <c r="U43">
        <f t="shared" si="2"/>
        <v>1.4933730316783338</v>
      </c>
      <c r="V43">
        <f t="shared" si="3"/>
        <v>1.0791812460476249</v>
      </c>
    </row>
    <row r="44" spans="1:22" x14ac:dyDescent="0.25">
      <c r="A44" t="s">
        <v>118</v>
      </c>
      <c r="B44" t="s">
        <v>119</v>
      </c>
      <c r="C44">
        <v>335.96</v>
      </c>
      <c r="D44">
        <v>31.006518676176199</v>
      </c>
      <c r="E44">
        <v>17</v>
      </c>
      <c r="F44">
        <f t="shared" ca="1" si="4"/>
        <v>1.4653010396498667</v>
      </c>
      <c r="G44">
        <f t="shared" ca="1" si="5"/>
        <v>1.2965052317546646</v>
      </c>
      <c r="H44">
        <f t="shared" ca="1" si="6"/>
        <v>1</v>
      </c>
      <c r="I44">
        <f t="shared" ca="1" si="7"/>
        <v>229.44090729665686</v>
      </c>
      <c r="J44">
        <f t="shared" ca="1" si="8"/>
        <v>32.303023907930864</v>
      </c>
      <c r="K44">
        <f t="shared" ca="1" si="9"/>
        <v>18</v>
      </c>
      <c r="L44" s="1">
        <f t="shared" ca="1" si="10"/>
        <v>2.3606708513567458</v>
      </c>
      <c r="M44" s="1">
        <f t="shared" ca="1" si="11"/>
        <v>1.5092431788344576</v>
      </c>
      <c r="N44" s="1">
        <f t="shared" ca="1" si="12"/>
        <v>1.255272505103306</v>
      </c>
      <c r="O44" s="1">
        <v>1.0007143707584236</v>
      </c>
      <c r="P44">
        <f t="shared" si="13"/>
        <v>1.0007143707584236</v>
      </c>
      <c r="Q44">
        <v>336.2</v>
      </c>
      <c r="R44">
        <v>0</v>
      </c>
      <c r="S44">
        <v>336.2</v>
      </c>
      <c r="T44">
        <f t="shared" si="1"/>
        <v>3.1013651537207669E-4</v>
      </c>
      <c r="U44">
        <f t="shared" si="2"/>
        <v>1.491453007623968</v>
      </c>
      <c r="V44">
        <f t="shared" si="3"/>
        <v>1.2304489213782739</v>
      </c>
    </row>
    <row r="45" spans="1:22" x14ac:dyDescent="0.25">
      <c r="A45" t="s">
        <v>120</v>
      </c>
      <c r="B45" t="s">
        <v>121</v>
      </c>
      <c r="C45">
        <v>50.32</v>
      </c>
      <c r="D45">
        <v>28.886361703759999</v>
      </c>
      <c r="E45">
        <v>10</v>
      </c>
      <c r="F45">
        <f t="shared" ca="1" si="4"/>
        <v>1.4332000654994452</v>
      </c>
      <c r="G45">
        <f t="shared" ca="1" si="5"/>
        <v>2.7479027737655328</v>
      </c>
      <c r="H45">
        <f t="shared" ca="1" si="6"/>
        <v>1</v>
      </c>
      <c r="I45">
        <f t="shared" ca="1" si="7"/>
        <v>1.7792351963864681</v>
      </c>
      <c r="J45">
        <f t="shared" ca="1" si="8"/>
        <v>31.63426447752553</v>
      </c>
      <c r="K45">
        <f t="shared" ca="1" si="9"/>
        <v>11</v>
      </c>
      <c r="L45" s="1">
        <f t="shared" ca="1" si="10"/>
        <v>0.25023336109195732</v>
      </c>
      <c r="M45" s="1">
        <f t="shared" ca="1" si="11"/>
        <v>1.500157741211305</v>
      </c>
      <c r="N45" s="1">
        <f t="shared" ca="1" si="12"/>
        <v>1.0413926851582251</v>
      </c>
      <c r="O45" s="1">
        <v>-5.0675675675675762E-2</v>
      </c>
      <c r="P45">
        <f t="shared" si="13"/>
        <v>5.0675675675675762E-2</v>
      </c>
      <c r="Q45">
        <v>48.25</v>
      </c>
      <c r="R45">
        <v>50.800000000000004</v>
      </c>
      <c r="S45">
        <v>-2.5500000000000043</v>
      </c>
      <c r="T45">
        <f t="shared" si="1"/>
        <v>-1.2952004520032565</v>
      </c>
      <c r="U45">
        <f t="shared" si="2"/>
        <v>1.4606928450119265</v>
      </c>
      <c r="V45">
        <f t="shared" si="3"/>
        <v>1</v>
      </c>
    </row>
    <row r="46" spans="1:22" x14ac:dyDescent="0.25">
      <c r="A46" t="s">
        <v>122</v>
      </c>
      <c r="B46" t="s">
        <v>123</v>
      </c>
      <c r="C46">
        <v>211.51999999999998</v>
      </c>
      <c r="D46">
        <v>26.670761128319999</v>
      </c>
      <c r="E46">
        <v>17</v>
      </c>
      <c r="F46">
        <f t="shared" ca="1" si="4"/>
        <v>1.8562376581443814</v>
      </c>
      <c r="G46">
        <f t="shared" ca="1" si="5"/>
        <v>2.2730792736305849</v>
      </c>
      <c r="H46">
        <f t="shared" ca="1" si="6"/>
        <v>1</v>
      </c>
      <c r="I46">
        <f t="shared" ca="1" si="7"/>
        <v>12.245199261134719</v>
      </c>
      <c r="J46">
        <f t="shared" ca="1" si="8"/>
        <v>28.943840401950585</v>
      </c>
      <c r="K46">
        <f t="shared" ca="1" si="9"/>
        <v>18</v>
      </c>
      <c r="L46" s="1">
        <f t="shared" ca="1" si="10"/>
        <v>1.0879658566152584</v>
      </c>
      <c r="M46" s="1">
        <f t="shared" ca="1" si="11"/>
        <v>1.4615561547968579</v>
      </c>
      <c r="N46" s="1">
        <f t="shared" ca="1" si="12"/>
        <v>1.255272505103306</v>
      </c>
      <c r="O46" s="1">
        <v>-0.10746028744326787</v>
      </c>
      <c r="P46">
        <f t="shared" si="13"/>
        <v>0.10746028744326787</v>
      </c>
      <c r="Q46">
        <v>205</v>
      </c>
      <c r="R46">
        <v>227.73000000000002</v>
      </c>
      <c r="S46">
        <v>-22.730000000000018</v>
      </c>
      <c r="T46">
        <f t="shared" si="1"/>
        <v>-0.96875200208057499</v>
      </c>
      <c r="U46">
        <f t="shared" si="2"/>
        <v>1.4260354097323467</v>
      </c>
      <c r="V46">
        <f t="shared" si="3"/>
        <v>1.2304489213782739</v>
      </c>
    </row>
    <row r="47" spans="1:22" x14ac:dyDescent="0.25">
      <c r="A47" t="s">
        <v>124</v>
      </c>
      <c r="B47" t="s">
        <v>125</v>
      </c>
      <c r="C47">
        <v>208.83</v>
      </c>
      <c r="D47">
        <v>26.382029966609998</v>
      </c>
      <c r="E47">
        <v>17</v>
      </c>
      <c r="F47">
        <f t="shared" ca="1" si="4"/>
        <v>3.0137405810919953</v>
      </c>
      <c r="G47">
        <f t="shared" ca="1" si="5"/>
        <v>2.1525745462988835</v>
      </c>
      <c r="H47">
        <f t="shared" ca="1" si="6"/>
        <v>1</v>
      </c>
      <c r="I47">
        <f t="shared" ca="1" si="7"/>
        <v>3.1887283398884683</v>
      </c>
      <c r="J47">
        <f t="shared" ca="1" si="8"/>
        <v>28.534604512908881</v>
      </c>
      <c r="K47">
        <f t="shared" ca="1" si="9"/>
        <v>18</v>
      </c>
      <c r="L47" s="1">
        <f t="shared" ca="1" si="10"/>
        <v>0.50361752159076223</v>
      </c>
      <c r="M47" s="1">
        <f t="shared" ca="1" si="11"/>
        <v>1.4553718576436381</v>
      </c>
      <c r="N47" s="1">
        <f t="shared" ca="1" si="12"/>
        <v>1.255272505103306</v>
      </c>
      <c r="O47" s="1">
        <v>-4.6018292390939929E-2</v>
      </c>
      <c r="P47">
        <f t="shared" si="13"/>
        <v>4.6018292390939929E-2</v>
      </c>
      <c r="Q47">
        <v>204.39000000000001</v>
      </c>
      <c r="R47">
        <v>214</v>
      </c>
      <c r="S47">
        <v>-9.6099999999999852</v>
      </c>
      <c r="T47">
        <f t="shared" si="1"/>
        <v>-1.3370695008119062</v>
      </c>
      <c r="U47">
        <f t="shared" si="2"/>
        <v>1.4213082093065859</v>
      </c>
      <c r="V47">
        <f t="shared" si="3"/>
        <v>1.2304489213782739</v>
      </c>
    </row>
    <row r="48" spans="1:22" x14ac:dyDescent="0.25">
      <c r="A48" t="s">
        <v>126</v>
      </c>
      <c r="B48" t="s">
        <v>127</v>
      </c>
      <c r="C48">
        <v>105.85000000000001</v>
      </c>
      <c r="D48">
        <v>25.487153113750001</v>
      </c>
      <c r="E48">
        <v>9</v>
      </c>
      <c r="F48">
        <f t="shared" ca="1" si="4"/>
        <v>2.8566705391446749</v>
      </c>
      <c r="G48">
        <f t="shared" ca="1" si="5"/>
        <v>2.4282630159263356</v>
      </c>
      <c r="H48">
        <f t="shared" ca="1" si="6"/>
        <v>1</v>
      </c>
      <c r="I48">
        <f t="shared" ca="1" si="7"/>
        <v>0.28704745218729777</v>
      </c>
      <c r="J48">
        <f t="shared" ca="1" si="8"/>
        <v>27.915416129676338</v>
      </c>
      <c r="K48">
        <f t="shared" ca="1" si="9"/>
        <v>10</v>
      </c>
      <c r="L48" s="1">
        <f t="shared" ca="1" si="10"/>
        <v>-0.5420463035460853</v>
      </c>
      <c r="M48" s="1">
        <f t="shared" ca="1" si="11"/>
        <v>1.4458441061780365</v>
      </c>
      <c r="N48" s="1">
        <f t="shared" ca="1" si="12"/>
        <v>1</v>
      </c>
      <c r="O48" s="1">
        <v>-7.7468115257439121E-3</v>
      </c>
      <c r="P48">
        <f t="shared" si="13"/>
        <v>7.7468115257439121E-3</v>
      </c>
      <c r="Q48">
        <v>104.01</v>
      </c>
      <c r="R48">
        <v>104.83</v>
      </c>
      <c r="S48">
        <v>-0.81999999999999318</v>
      </c>
      <c r="T48">
        <f t="shared" si="1"/>
        <v>-2.1108770099717176</v>
      </c>
      <c r="U48">
        <f t="shared" si="2"/>
        <v>1.4063213279746452</v>
      </c>
      <c r="V48">
        <f t="shared" si="3"/>
        <v>0.95424250943932487</v>
      </c>
    </row>
    <row r="49" spans="1:22" x14ac:dyDescent="0.25">
      <c r="A49" t="s">
        <v>128</v>
      </c>
      <c r="B49" t="s">
        <v>129</v>
      </c>
      <c r="C49">
        <v>5.83</v>
      </c>
      <c r="D49">
        <v>24.77459344184</v>
      </c>
      <c r="E49">
        <v>17</v>
      </c>
      <c r="F49">
        <f t="shared" ca="1" si="4"/>
        <v>1.7640524635375061</v>
      </c>
      <c r="G49">
        <f t="shared" ca="1" si="5"/>
        <v>1.2302926510890533</v>
      </c>
      <c r="H49">
        <f t="shared" ca="1" si="6"/>
        <v>1</v>
      </c>
      <c r="I49">
        <f t="shared" ca="1" si="7"/>
        <v>0.15305667239542387</v>
      </c>
      <c r="J49">
        <f t="shared" ca="1" si="8"/>
        <v>26.004886092929056</v>
      </c>
      <c r="K49">
        <f t="shared" ca="1" si="9"/>
        <v>18</v>
      </c>
      <c r="L49" s="1">
        <f t="shared" ca="1" si="10"/>
        <v>-0.81514773289873199</v>
      </c>
      <c r="M49" s="1">
        <f t="shared" ca="1" si="11"/>
        <v>1.415054955810497</v>
      </c>
      <c r="N49" s="1">
        <f t="shared" ca="1" si="12"/>
        <v>1.255272505103306</v>
      </c>
      <c r="O49" s="1">
        <v>-4.6312178387650164E-2</v>
      </c>
      <c r="P49">
        <f t="shared" si="13"/>
        <v>4.6312178387650164E-2</v>
      </c>
      <c r="Q49">
        <v>5.8</v>
      </c>
      <c r="R49">
        <v>6.07</v>
      </c>
      <c r="S49">
        <v>-0.27000000000000046</v>
      </c>
      <c r="T49">
        <f t="shared" si="1"/>
        <v>-1.334304790600026</v>
      </c>
      <c r="U49">
        <f t="shared" si="2"/>
        <v>1.3940065363192018</v>
      </c>
      <c r="V49">
        <f t="shared" si="3"/>
        <v>1.2304489213782739</v>
      </c>
    </row>
    <row r="50" spans="1:22" x14ac:dyDescent="0.25">
      <c r="A50" t="s">
        <v>130</v>
      </c>
      <c r="B50" t="s">
        <v>131</v>
      </c>
      <c r="C50">
        <v>69.290000000000006</v>
      </c>
      <c r="D50">
        <v>24.416717085409999</v>
      </c>
      <c r="E50">
        <v>20</v>
      </c>
      <c r="F50">
        <f t="shared" ca="1" si="4"/>
        <v>2.2866592806133932</v>
      </c>
      <c r="G50">
        <f t="shared" ca="1" si="5"/>
        <v>1.5661323858445915</v>
      </c>
      <c r="H50">
        <f t="shared" ca="1" si="6"/>
        <v>1</v>
      </c>
      <c r="I50">
        <f t="shared" ca="1" si="7"/>
        <v>5.6851495586663497E-2</v>
      </c>
      <c r="J50">
        <f t="shared" ca="1" si="8"/>
        <v>25.982849471254589</v>
      </c>
      <c r="K50">
        <f t="shared" ca="1" si="9"/>
        <v>21</v>
      </c>
      <c r="L50" s="1">
        <f t="shared" ca="1" si="10"/>
        <v>-1.245258105884046</v>
      </c>
      <c r="M50" s="1">
        <f t="shared" ca="1" si="11"/>
        <v>1.4146867772906082</v>
      </c>
      <c r="N50" s="1">
        <f t="shared" ca="1" si="12"/>
        <v>1.3222192947339193</v>
      </c>
      <c r="O50" s="1">
        <v>-1.8761726078798592E-3</v>
      </c>
      <c r="P50">
        <f t="shared" si="13"/>
        <v>1.8761726078798592E-3</v>
      </c>
      <c r="Q50">
        <v>69.37</v>
      </c>
      <c r="R50">
        <v>69.5</v>
      </c>
      <c r="S50">
        <v>-0.12999999999999545</v>
      </c>
      <c r="T50">
        <f t="shared" si="1"/>
        <v>-2.7267272090265875</v>
      </c>
      <c r="U50">
        <f t="shared" si="2"/>
        <v>1.3876872710939006</v>
      </c>
      <c r="V50">
        <f t="shared" si="3"/>
        <v>1.3010299956639813</v>
      </c>
    </row>
    <row r="51" spans="1:22" x14ac:dyDescent="0.25">
      <c r="A51" t="s">
        <v>132</v>
      </c>
      <c r="B51" t="s">
        <v>133</v>
      </c>
      <c r="C51">
        <v>109.85000000000001</v>
      </c>
      <c r="D51">
        <v>21.601663519554599</v>
      </c>
      <c r="E51">
        <v>4</v>
      </c>
      <c r="F51">
        <f t="shared" ca="1" si="4"/>
        <v>1.540301252735288</v>
      </c>
      <c r="G51">
        <f t="shared" ca="1" si="5"/>
        <v>1.2033014065991381</v>
      </c>
      <c r="H51">
        <f t="shared" ca="1" si="6"/>
        <v>1</v>
      </c>
      <c r="I51">
        <f t="shared" ca="1" si="7"/>
        <v>1.9671476567452542</v>
      </c>
      <c r="J51">
        <f t="shared" ca="1" si="8"/>
        <v>22.804964926153737</v>
      </c>
      <c r="K51">
        <f t="shared" ca="1" si="9"/>
        <v>5</v>
      </c>
      <c r="L51" s="1">
        <f t="shared" ca="1" si="10"/>
        <v>0.29383695986997654</v>
      </c>
      <c r="M51" s="1">
        <f t="shared" ca="1" si="11"/>
        <v>1.3580294086361719</v>
      </c>
      <c r="N51" s="1">
        <f t="shared" ca="1" si="12"/>
        <v>0.69897000433601886</v>
      </c>
      <c r="O51" s="1">
        <v>-2.7583067819754219E-2</v>
      </c>
      <c r="P51">
        <f t="shared" si="13"/>
        <v>2.7583067819754219E-2</v>
      </c>
      <c r="Q51">
        <v>108.94</v>
      </c>
      <c r="R51">
        <v>111.97</v>
      </c>
      <c r="S51">
        <v>-3.0300000000000011</v>
      </c>
      <c r="T51">
        <f t="shared" si="1"/>
        <v>-1.5593574327542239</v>
      </c>
      <c r="U51">
        <f t="shared" si="2"/>
        <v>1.3344871969631797</v>
      </c>
      <c r="V51">
        <f t="shared" si="3"/>
        <v>0.6020599913279624</v>
      </c>
    </row>
    <row r="52" spans="1:22" x14ac:dyDescent="0.25">
      <c r="A52" t="s">
        <v>134</v>
      </c>
      <c r="B52" t="s">
        <v>135</v>
      </c>
      <c r="C52">
        <v>54.919999999999995</v>
      </c>
      <c r="D52">
        <v>21.512923323919999</v>
      </c>
      <c r="E52">
        <v>23</v>
      </c>
      <c r="F52">
        <f t="shared" ca="1" si="4"/>
        <v>3.9434830503419254</v>
      </c>
      <c r="G52">
        <f t="shared" ca="1" si="5"/>
        <v>2.2816955628779625</v>
      </c>
      <c r="H52">
        <f t="shared" ca="1" si="6"/>
        <v>1</v>
      </c>
      <c r="I52">
        <f t="shared" ca="1" si="7"/>
        <v>0.19272302943817857</v>
      </c>
      <c r="J52">
        <f t="shared" ca="1" si="8"/>
        <v>23.794618886797963</v>
      </c>
      <c r="K52">
        <f t="shared" ca="1" si="9"/>
        <v>24</v>
      </c>
      <c r="L52" s="1">
        <f t="shared" ca="1" si="10"/>
        <v>-0.71506638622503271</v>
      </c>
      <c r="M52" s="1">
        <f t="shared" ca="1" si="11"/>
        <v>1.3764787531908331</v>
      </c>
      <c r="N52" s="1">
        <f t="shared" ca="1" si="12"/>
        <v>1.3802112417116059</v>
      </c>
      <c r="O52" s="1">
        <v>-1.3838310269482979E-2</v>
      </c>
      <c r="P52">
        <f t="shared" si="13"/>
        <v>1.3838310269482979E-2</v>
      </c>
      <c r="Q52">
        <v>54.4</v>
      </c>
      <c r="R52">
        <v>55.160000000000004</v>
      </c>
      <c r="S52">
        <v>-0.76000000000000512</v>
      </c>
      <c r="T52">
        <f t="shared" si="1"/>
        <v>-1.8589169362839231</v>
      </c>
      <c r="U52">
        <f t="shared" si="2"/>
        <v>1.3326994293174255</v>
      </c>
      <c r="V52">
        <f t="shared" si="3"/>
        <v>1.3617278360175928</v>
      </c>
    </row>
    <row r="53" spans="1:22" x14ac:dyDescent="0.25">
      <c r="A53" t="s">
        <v>136</v>
      </c>
      <c r="B53" t="s">
        <v>137</v>
      </c>
      <c r="C53">
        <v>103.81</v>
      </c>
      <c r="D53">
        <v>17.969855753492599</v>
      </c>
      <c r="E53">
        <v>7</v>
      </c>
      <c r="F53">
        <f t="shared" ca="1" si="4"/>
        <v>2.8347385994897869</v>
      </c>
      <c r="G53">
        <f t="shared" ca="1" si="5"/>
        <v>1.5766936819841213</v>
      </c>
      <c r="H53">
        <f t="shared" ca="1" si="6"/>
        <v>1</v>
      </c>
      <c r="I53">
        <f t="shared" ca="1" si="7"/>
        <v>4.9387269791013044E-2</v>
      </c>
      <c r="J53">
        <f t="shared" ca="1" si="8"/>
        <v>19.54654943547672</v>
      </c>
      <c r="K53">
        <f t="shared" ca="1" si="9"/>
        <v>8</v>
      </c>
      <c r="L53" s="1">
        <f t="shared" ca="1" si="10"/>
        <v>-1.3063849816835824</v>
      </c>
      <c r="M53" s="1">
        <f t="shared" ca="1" si="11"/>
        <v>1.2910701022231852</v>
      </c>
      <c r="N53" s="1">
        <f t="shared" ca="1" si="12"/>
        <v>0.90308998699194354</v>
      </c>
      <c r="O53" s="1">
        <v>-1.3486176668914417E-3</v>
      </c>
      <c r="P53">
        <f t="shared" si="13"/>
        <v>1.3486176668914417E-3</v>
      </c>
      <c r="Q53">
        <v>103.61</v>
      </c>
      <c r="R53">
        <v>103.75</v>
      </c>
      <c r="S53">
        <v>-0.14000000000000057</v>
      </c>
      <c r="T53">
        <f t="shared" si="1"/>
        <v>-2.8701111553643992</v>
      </c>
      <c r="U53">
        <f t="shared" si="2"/>
        <v>1.2545445909813373</v>
      </c>
      <c r="V53">
        <f t="shared" si="3"/>
        <v>0.84509804001425681</v>
      </c>
    </row>
    <row r="54" spans="1:22" x14ac:dyDescent="0.25">
      <c r="A54" t="s">
        <v>138</v>
      </c>
      <c r="B54" t="s">
        <v>139</v>
      </c>
      <c r="C54">
        <v>33.53</v>
      </c>
      <c r="D54">
        <v>17.63563860527</v>
      </c>
      <c r="E54">
        <v>19</v>
      </c>
      <c r="F54">
        <f t="shared" ca="1" si="4"/>
        <v>2.0642979012713831</v>
      </c>
      <c r="G54">
        <f t="shared" ca="1" si="5"/>
        <v>1.3691731918472883</v>
      </c>
      <c r="H54">
        <f t="shared" ca="1" si="6"/>
        <v>1</v>
      </c>
      <c r="I54">
        <f t="shared" ca="1" si="7"/>
        <v>1.453278617467141</v>
      </c>
      <c r="J54">
        <f t="shared" ca="1" si="8"/>
        <v>19.004811797117288</v>
      </c>
      <c r="K54">
        <f t="shared" ca="1" si="9"/>
        <v>20</v>
      </c>
      <c r="L54" s="1">
        <f t="shared" ca="1" si="10"/>
        <v>0.16234888369152337</v>
      </c>
      <c r="M54" s="1">
        <f t="shared" ca="1" si="11"/>
        <v>1.278863573182577</v>
      </c>
      <c r="N54" s="1">
        <f t="shared" ca="1" si="12"/>
        <v>1.3010299956639813</v>
      </c>
      <c r="O54" s="1">
        <v>-8.9472114524306479E-2</v>
      </c>
      <c r="P54">
        <f t="shared" si="13"/>
        <v>8.9472114524306479E-2</v>
      </c>
      <c r="Q54">
        <v>31.400000000000002</v>
      </c>
      <c r="R54">
        <v>34.4</v>
      </c>
      <c r="S54">
        <v>-2.9999999999999964</v>
      </c>
      <c r="T54">
        <f t="shared" si="1"/>
        <v>-1.0483122987091582</v>
      </c>
      <c r="U54">
        <f t="shared" si="2"/>
        <v>1.2463911905543095</v>
      </c>
      <c r="V54">
        <f t="shared" si="3"/>
        <v>1.2787536009528289</v>
      </c>
    </row>
    <row r="55" spans="1:22" x14ac:dyDescent="0.25">
      <c r="A55" t="s">
        <v>140</v>
      </c>
      <c r="B55" t="s">
        <v>141</v>
      </c>
      <c r="C55">
        <v>88.92</v>
      </c>
      <c r="D55">
        <v>17.564407080479999</v>
      </c>
      <c r="E55">
        <v>14</v>
      </c>
      <c r="F55">
        <f t="shared" ca="1" si="4"/>
        <v>1.0060957143728548</v>
      </c>
      <c r="G55">
        <f t="shared" ca="1" si="5"/>
        <v>2.0480091079695768</v>
      </c>
      <c r="H55">
        <f t="shared" ca="1" si="6"/>
        <v>1</v>
      </c>
      <c r="I55">
        <f t="shared" ca="1" si="7"/>
        <v>92.436533295414264</v>
      </c>
      <c r="J55">
        <f t="shared" ca="1" si="8"/>
        <v>19.612416188449576</v>
      </c>
      <c r="K55">
        <f t="shared" ca="1" si="9"/>
        <v>15</v>
      </c>
      <c r="L55" s="1">
        <f t="shared" ca="1" si="10"/>
        <v>1.9658436494974245</v>
      </c>
      <c r="M55" s="1">
        <f t="shared" ca="1" si="11"/>
        <v>1.2925311006882172</v>
      </c>
      <c r="N55" s="1">
        <f t="shared" ca="1" si="12"/>
        <v>1.1760912590556813</v>
      </c>
      <c r="O55" s="1">
        <v>-1.0458839406207827</v>
      </c>
      <c r="P55">
        <f t="shared" si="13"/>
        <v>1.0458839406207827</v>
      </c>
      <c r="Q55">
        <v>0</v>
      </c>
      <c r="R55">
        <v>93</v>
      </c>
      <c r="S55">
        <v>-93</v>
      </c>
      <c r="T55">
        <f t="shared" si="1"/>
        <v>1.9483494526982118E-2</v>
      </c>
      <c r="U55">
        <f t="shared" si="2"/>
        <v>1.2446334939503088</v>
      </c>
      <c r="V55">
        <f t="shared" si="3"/>
        <v>1.146128035678238</v>
      </c>
    </row>
    <row r="56" spans="1:22" x14ac:dyDescent="0.25">
      <c r="A56" t="s">
        <v>142</v>
      </c>
      <c r="B56" t="s">
        <v>143</v>
      </c>
      <c r="C56">
        <v>69.86999999999999</v>
      </c>
      <c r="D56">
        <v>17.47977189693</v>
      </c>
      <c r="E56">
        <v>12</v>
      </c>
      <c r="F56">
        <f t="shared" ca="1" si="4"/>
        <v>3.0958062650003093</v>
      </c>
      <c r="G56">
        <f t="shared" ca="1" si="5"/>
        <v>2.3398252842519058</v>
      </c>
      <c r="H56">
        <f t="shared" ca="1" si="6"/>
        <v>1</v>
      </c>
      <c r="I56">
        <f t="shared" ca="1" si="7"/>
        <v>23.903304556427923</v>
      </c>
      <c r="J56">
        <f t="shared" ca="1" si="8"/>
        <v>19.819597181181905</v>
      </c>
      <c r="K56">
        <f t="shared" ca="1" si="9"/>
        <v>13</v>
      </c>
      <c r="L56" s="1">
        <f t="shared" ca="1" si="10"/>
        <v>1.3784579449403842</v>
      </c>
      <c r="M56" s="1">
        <f t="shared" ca="1" si="11"/>
        <v>1.2970948235212203</v>
      </c>
      <c r="N56" s="1">
        <f t="shared" ca="1" si="12"/>
        <v>1.1139433523068367</v>
      </c>
      <c r="O56" s="1">
        <v>-1.0591097752969802</v>
      </c>
      <c r="P56">
        <f t="shared" si="13"/>
        <v>1.0591097752969802</v>
      </c>
      <c r="Q56">
        <v>0</v>
      </c>
      <c r="R56">
        <v>74</v>
      </c>
      <c r="S56">
        <v>-74</v>
      </c>
      <c r="T56">
        <f t="shared" si="1"/>
        <v>2.4940976476633115E-2</v>
      </c>
      <c r="U56">
        <f t="shared" si="2"/>
        <v>1.2425357609899761</v>
      </c>
      <c r="V56">
        <f t="shared" si="3"/>
        <v>1.0791812460476249</v>
      </c>
    </row>
    <row r="57" spans="1:22" x14ac:dyDescent="0.25">
      <c r="A57" t="s">
        <v>144</v>
      </c>
      <c r="B57" t="s">
        <v>145</v>
      </c>
      <c r="C57">
        <v>106.42999999999999</v>
      </c>
      <c r="D57">
        <v>16.53116471685</v>
      </c>
      <c r="E57">
        <v>15</v>
      </c>
      <c r="F57">
        <f t="shared" ca="1" si="4"/>
        <v>2.6214865722774663</v>
      </c>
      <c r="G57">
        <f t="shared" ca="1" si="5"/>
        <v>1.9104565677418484</v>
      </c>
      <c r="H57">
        <f t="shared" ca="1" si="6"/>
        <v>1</v>
      </c>
      <c r="I57">
        <f t="shared" ca="1" si="7"/>
        <v>1.3084179168692553</v>
      </c>
      <c r="J57">
        <f t="shared" ca="1" si="8"/>
        <v>18.44162128459185</v>
      </c>
      <c r="K57">
        <f t="shared" ca="1" si="9"/>
        <v>16</v>
      </c>
      <c r="L57" s="1">
        <f t="shared" ca="1" si="10"/>
        <v>0.1167464825212521</v>
      </c>
      <c r="M57" s="1">
        <f t="shared" ca="1" si="11"/>
        <v>1.2657990991471115</v>
      </c>
      <c r="N57" s="1">
        <f t="shared" ca="1" si="12"/>
        <v>1.2041199826559248</v>
      </c>
      <c r="O57" s="1">
        <v>-3.2227755332143261E-2</v>
      </c>
      <c r="P57">
        <f t="shared" si="13"/>
        <v>3.2227755332143261E-2</v>
      </c>
      <c r="Q57">
        <v>103</v>
      </c>
      <c r="R57">
        <v>106.43</v>
      </c>
      <c r="S57">
        <v>-3.4300000000000068</v>
      </c>
      <c r="T57">
        <f t="shared" si="1"/>
        <v>-1.491769942108274</v>
      </c>
      <c r="U57">
        <f t="shared" si="2"/>
        <v>1.2183034532254813</v>
      </c>
      <c r="V57">
        <f t="shared" si="3"/>
        <v>1.1760912590556813</v>
      </c>
    </row>
    <row r="58" spans="1:22" x14ac:dyDescent="0.25">
      <c r="A58" t="s">
        <v>146</v>
      </c>
      <c r="B58" t="s">
        <v>147</v>
      </c>
      <c r="C58">
        <v>28.13</v>
      </c>
      <c r="D58">
        <v>16.511803969430002</v>
      </c>
      <c r="E58">
        <v>11</v>
      </c>
      <c r="F58">
        <f t="shared" ca="1" si="4"/>
        <v>1.1837647234387028</v>
      </c>
      <c r="G58">
        <f t="shared" ca="1" si="5"/>
        <v>2.4037303243438708</v>
      </c>
      <c r="H58">
        <f t="shared" ca="1" si="6"/>
        <v>1</v>
      </c>
      <c r="I58">
        <f t="shared" ca="1" si="7"/>
        <v>0.40548598086759557</v>
      </c>
      <c r="J58">
        <f t="shared" ca="1" si="8"/>
        <v>18.915534293773874</v>
      </c>
      <c r="K58">
        <f t="shared" ca="1" si="9"/>
        <v>12</v>
      </c>
      <c r="L58" s="1">
        <f t="shared" ca="1" si="10"/>
        <v>-0.39202415634084681</v>
      </c>
      <c r="M58" s="1">
        <f t="shared" ca="1" si="11"/>
        <v>1.2768186130123489</v>
      </c>
      <c r="N58" s="1">
        <f t="shared" ca="1" si="12"/>
        <v>1.0791812460476249</v>
      </c>
      <c r="O58" s="1">
        <v>-1.706363313188768E-2</v>
      </c>
      <c r="P58">
        <f t="shared" si="13"/>
        <v>1.706363313188768E-2</v>
      </c>
      <c r="Q58">
        <v>27.01</v>
      </c>
      <c r="R58">
        <v>27.490000000000002</v>
      </c>
      <c r="S58">
        <v>-0.48000000000000043</v>
      </c>
      <c r="T58">
        <f t="shared" si="1"/>
        <v>-1.7679284947896134</v>
      </c>
      <c r="U58">
        <f t="shared" si="2"/>
        <v>1.2177945239696342</v>
      </c>
      <c r="V58">
        <f t="shared" si="3"/>
        <v>1.0413926851582251</v>
      </c>
    </row>
    <row r="59" spans="1:22" x14ac:dyDescent="0.25">
      <c r="A59" t="s">
        <v>148</v>
      </c>
      <c r="B59" t="s">
        <v>149</v>
      </c>
      <c r="C59">
        <v>210.04</v>
      </c>
      <c r="D59">
        <v>14.95634432496</v>
      </c>
      <c r="E59">
        <v>16</v>
      </c>
      <c r="F59">
        <f t="shared" ca="1" si="4"/>
        <v>3.1842695066105517</v>
      </c>
      <c r="G59">
        <f t="shared" ca="1" si="5"/>
        <v>2.2899723294861967</v>
      </c>
      <c r="H59">
        <f t="shared" ca="1" si="6"/>
        <v>1</v>
      </c>
      <c r="I59">
        <f t="shared" ca="1" si="7"/>
        <v>61.552578886021891</v>
      </c>
      <c r="J59">
        <f t="shared" ca="1" si="8"/>
        <v>17.246316654446197</v>
      </c>
      <c r="K59">
        <f t="shared" ca="1" si="9"/>
        <v>17</v>
      </c>
      <c r="L59" s="1">
        <f t="shared" ca="1" si="10"/>
        <v>1.7892462534087819</v>
      </c>
      <c r="M59" s="1">
        <f t="shared" ca="1" si="11"/>
        <v>1.2366963557885138</v>
      </c>
      <c r="N59" s="1">
        <f t="shared" ca="1" si="12"/>
        <v>1.2304489213782739</v>
      </c>
      <c r="O59" s="1">
        <v>0.93315558941154064</v>
      </c>
      <c r="P59">
        <f t="shared" si="13"/>
        <v>0.93315558941154064</v>
      </c>
      <c r="Q59">
        <v>196</v>
      </c>
      <c r="R59">
        <v>0</v>
      </c>
      <c r="S59">
        <v>196</v>
      </c>
      <c r="T59">
        <f t="shared" si="1"/>
        <v>-3.004593825854332E-2</v>
      </c>
      <c r="U59">
        <f t="shared" si="2"/>
        <v>1.1748254549248645</v>
      </c>
      <c r="V59">
        <f t="shared" si="3"/>
        <v>1.2041199826559248</v>
      </c>
    </row>
    <row r="60" spans="1:22" x14ac:dyDescent="0.25">
      <c r="A60" t="s">
        <v>150</v>
      </c>
      <c r="B60" t="s">
        <v>151</v>
      </c>
      <c r="C60">
        <v>163.93</v>
      </c>
      <c r="D60">
        <v>14.6449607524247</v>
      </c>
      <c r="E60">
        <v>12</v>
      </c>
      <c r="F60">
        <f t="shared" ca="1" si="4"/>
        <v>1.2829666548648271</v>
      </c>
      <c r="G60">
        <f t="shared" ca="1" si="5"/>
        <v>2.6683877609759872</v>
      </c>
      <c r="H60">
        <f t="shared" ca="1" si="6"/>
        <v>1</v>
      </c>
      <c r="I60">
        <f t="shared" ca="1" si="7"/>
        <v>102.79300673944236</v>
      </c>
      <c r="J60">
        <f t="shared" ca="1" si="8"/>
        <v>17.313348513400687</v>
      </c>
      <c r="K60">
        <f t="shared" ca="1" si="9"/>
        <v>13</v>
      </c>
      <c r="L60" s="1">
        <f t="shared" ca="1" si="10"/>
        <v>2.0119635695446636</v>
      </c>
      <c r="M60" s="1">
        <f t="shared" ca="1" si="11"/>
        <v>1.2383810713562513</v>
      </c>
      <c r="N60" s="1">
        <f t="shared" ca="1" si="12"/>
        <v>1.1139433523068367</v>
      </c>
      <c r="O60" s="1">
        <v>0.80448972122247298</v>
      </c>
      <c r="P60">
        <f t="shared" si="13"/>
        <v>0.80448972122247298</v>
      </c>
      <c r="Q60">
        <v>131.88</v>
      </c>
      <c r="R60">
        <v>0</v>
      </c>
      <c r="S60">
        <v>131.88</v>
      </c>
      <c r="T60">
        <f t="shared" si="1"/>
        <v>-9.4479500408803013E-2</v>
      </c>
      <c r="U60">
        <f t="shared" si="2"/>
        <v>1.1656882121372336</v>
      </c>
      <c r="V60">
        <f t="shared" si="3"/>
        <v>1.0791812460476249</v>
      </c>
    </row>
    <row r="61" spans="1:22" x14ac:dyDescent="0.25">
      <c r="A61" t="s">
        <v>152</v>
      </c>
      <c r="B61" t="s">
        <v>153</v>
      </c>
      <c r="C61">
        <v>26.53</v>
      </c>
      <c r="D61">
        <v>14.44353064945</v>
      </c>
      <c r="E61">
        <v>2</v>
      </c>
      <c r="F61">
        <f t="shared" ca="1" si="4"/>
        <v>3.6459667597967722</v>
      </c>
      <c r="G61">
        <f t="shared" ca="1" si="5"/>
        <v>1.335440072892857</v>
      </c>
      <c r="H61">
        <f t="shared" ca="1" si="6"/>
        <v>1</v>
      </c>
      <c r="I61">
        <f t="shared" ca="1" si="7"/>
        <v>7.6797189455344472E-2</v>
      </c>
      <c r="J61">
        <f t="shared" ca="1" si="8"/>
        <v>15.778970722342857</v>
      </c>
      <c r="K61">
        <f t="shared" ca="1" si="9"/>
        <v>3</v>
      </c>
      <c r="L61" s="1">
        <f t="shared" ca="1" si="10"/>
        <v>-1.1146546735410137</v>
      </c>
      <c r="M61" s="1">
        <f t="shared" ca="1" si="11"/>
        <v>1.1980786703445065</v>
      </c>
      <c r="N61" s="1">
        <f t="shared" ca="1" si="12"/>
        <v>0.47712125471966244</v>
      </c>
      <c r="O61" s="1">
        <v>-1.0554089709762576E-2</v>
      </c>
      <c r="P61">
        <f t="shared" si="13"/>
        <v>1.0554089709762576E-2</v>
      </c>
      <c r="Q61">
        <v>26.61</v>
      </c>
      <c r="R61">
        <v>26.89</v>
      </c>
      <c r="S61">
        <v>-0.28000000000000114</v>
      </c>
      <c r="T61">
        <f t="shared" si="1"/>
        <v>-1.9765792186401081</v>
      </c>
      <c r="U61">
        <f t="shared" si="2"/>
        <v>1.1596733673436983</v>
      </c>
      <c r="V61">
        <f t="shared" si="3"/>
        <v>0.3010299956639812</v>
      </c>
    </row>
    <row r="62" spans="1:22" x14ac:dyDescent="0.25">
      <c r="A62" t="s">
        <v>154</v>
      </c>
      <c r="B62" t="s">
        <v>155</v>
      </c>
      <c r="C62">
        <v>52.660000000000004</v>
      </c>
      <c r="D62">
        <v>14.314620512659999</v>
      </c>
      <c r="E62">
        <v>6</v>
      </c>
      <c r="F62">
        <f t="shared" ca="1" si="4"/>
        <v>2.1230172468046788</v>
      </c>
      <c r="G62">
        <f t="shared" ca="1" si="5"/>
        <v>1.8313165112576055</v>
      </c>
      <c r="H62">
        <f t="shared" ca="1" si="6"/>
        <v>1</v>
      </c>
      <c r="I62">
        <f t="shared" ca="1" si="7"/>
        <v>2.7790636222480054</v>
      </c>
      <c r="J62">
        <f t="shared" ca="1" si="8"/>
        <v>16.145937023917604</v>
      </c>
      <c r="K62">
        <f t="shared" ca="1" si="9"/>
        <v>7</v>
      </c>
      <c r="L62" s="1">
        <f t="shared" ca="1" si="10"/>
        <v>0.44389848937361193</v>
      </c>
      <c r="M62" s="1">
        <f t="shared" ca="1" si="11"/>
        <v>1.2080632542158725</v>
      </c>
      <c r="N62" s="1">
        <f t="shared" ca="1" si="12"/>
        <v>0.84509804001425681</v>
      </c>
      <c r="O62" s="1">
        <v>-0.11203949867071777</v>
      </c>
      <c r="P62">
        <f t="shared" si="13"/>
        <v>0.11203949867071777</v>
      </c>
      <c r="Q62">
        <v>47.1</v>
      </c>
      <c r="R62">
        <v>53</v>
      </c>
      <c r="S62">
        <v>-5.8999999999999986</v>
      </c>
      <c r="T62">
        <f t="shared" si="1"/>
        <v>-0.9506288431279053</v>
      </c>
      <c r="U62">
        <f t="shared" si="2"/>
        <v>1.1557798391587155</v>
      </c>
      <c r="V62">
        <f t="shared" si="3"/>
        <v>0.77815125038364363</v>
      </c>
    </row>
    <row r="63" spans="1:22" x14ac:dyDescent="0.25">
      <c r="A63" t="s">
        <v>156</v>
      </c>
      <c r="B63" t="s">
        <v>157</v>
      </c>
      <c r="C63">
        <v>46.29</v>
      </c>
      <c r="D63">
        <v>13.54734022779</v>
      </c>
      <c r="E63">
        <v>20</v>
      </c>
      <c r="F63">
        <f t="shared" ca="1" si="4"/>
        <v>2.4055295255637734</v>
      </c>
      <c r="G63">
        <f t="shared" ca="1" si="5"/>
        <v>2.252929380354006</v>
      </c>
      <c r="H63">
        <f t="shared" ca="1" si="6"/>
        <v>1</v>
      </c>
      <c r="I63">
        <f t="shared" ca="1" si="7"/>
        <v>19.517532211123676</v>
      </c>
      <c r="J63">
        <f t="shared" ca="1" si="8"/>
        <v>15.800269608144006</v>
      </c>
      <c r="K63">
        <f t="shared" ca="1" si="9"/>
        <v>21</v>
      </c>
      <c r="L63" s="1">
        <f t="shared" ca="1" si="10"/>
        <v>1.2904249047833232</v>
      </c>
      <c r="M63" s="1">
        <f t="shared" ca="1" si="11"/>
        <v>1.198664497608235</v>
      </c>
      <c r="N63" s="1">
        <f t="shared" ca="1" si="12"/>
        <v>1.3222192947339193</v>
      </c>
      <c r="O63" s="1">
        <v>-1.0142579390797148</v>
      </c>
      <c r="P63">
        <f t="shared" si="13"/>
        <v>1.0142579390797148</v>
      </c>
      <c r="Q63">
        <v>0</v>
      </c>
      <c r="R63">
        <v>46.95</v>
      </c>
      <c r="S63">
        <v>-46.95</v>
      </c>
      <c r="T63">
        <f t="shared" si="1"/>
        <v>6.1484158193190232E-3</v>
      </c>
      <c r="U63">
        <f t="shared" si="2"/>
        <v>1.1318540378096671</v>
      </c>
      <c r="V63">
        <f t="shared" si="3"/>
        <v>1.3010299956639813</v>
      </c>
    </row>
    <row r="64" spans="1:22" x14ac:dyDescent="0.25">
      <c r="A64" t="s">
        <v>158</v>
      </c>
      <c r="B64" t="s">
        <v>159</v>
      </c>
      <c r="C64">
        <v>282.17</v>
      </c>
      <c r="D64">
        <v>13.214324493234599</v>
      </c>
      <c r="E64">
        <v>16</v>
      </c>
      <c r="F64">
        <f t="shared" ca="1" si="4"/>
        <v>2.3099931217464054</v>
      </c>
      <c r="G64">
        <f t="shared" ca="1" si="5"/>
        <v>1.0514079804171625</v>
      </c>
      <c r="H64">
        <f t="shared" ca="1" si="6"/>
        <v>1</v>
      </c>
      <c r="I64">
        <f t="shared" ca="1" si="7"/>
        <v>1.2727310624099579</v>
      </c>
      <c r="J64">
        <f t="shared" ca="1" si="8"/>
        <v>14.265732473651761</v>
      </c>
      <c r="K64">
        <f t="shared" ca="1" si="9"/>
        <v>17</v>
      </c>
      <c r="L64" s="1">
        <f t="shared" ca="1" si="10"/>
        <v>0.10473664367673501</v>
      </c>
      <c r="M64" s="1">
        <f t="shared" ca="1" si="11"/>
        <v>1.1542940754041224</v>
      </c>
      <c r="N64" s="1">
        <f t="shared" ca="1" si="12"/>
        <v>1.2304489213782739</v>
      </c>
      <c r="O64" s="1">
        <v>-1.0419250806251543E-2</v>
      </c>
      <c r="P64">
        <f t="shared" si="13"/>
        <v>1.0419250806251543E-2</v>
      </c>
      <c r="Q64">
        <v>277.18</v>
      </c>
      <c r="R64">
        <v>280.12</v>
      </c>
      <c r="S64">
        <v>-2.9399999999999977</v>
      </c>
      <c r="T64">
        <f t="shared" si="1"/>
        <v>-1.9821635077551509</v>
      </c>
      <c r="U64">
        <f t="shared" si="2"/>
        <v>1.1210449672135501</v>
      </c>
      <c r="V64">
        <f t="shared" si="3"/>
        <v>1.2041199826559248</v>
      </c>
    </row>
    <row r="65" spans="1:22" x14ac:dyDescent="0.25">
      <c r="A65" t="s">
        <v>160</v>
      </c>
      <c r="B65" t="s">
        <v>161</v>
      </c>
      <c r="C65">
        <v>34.619999999999997</v>
      </c>
      <c r="D65">
        <v>12.878920028998801</v>
      </c>
      <c r="E65">
        <v>3</v>
      </c>
      <c r="F65">
        <f t="shared" ca="1" si="4"/>
        <v>1.7820092455027712</v>
      </c>
      <c r="G65">
        <f t="shared" ca="1" si="5"/>
        <v>2.1773337726562265</v>
      </c>
      <c r="H65">
        <f t="shared" ca="1" si="6"/>
        <v>1</v>
      </c>
      <c r="I65">
        <f t="shared" ca="1" si="7"/>
        <v>19.719314076895095</v>
      </c>
      <c r="J65">
        <f t="shared" ca="1" si="8"/>
        <v>15.056253801655027</v>
      </c>
      <c r="K65">
        <f t="shared" ca="1" si="9"/>
        <v>4</v>
      </c>
      <c r="L65" s="1">
        <f t="shared" ca="1" si="10"/>
        <v>1.2948918042258615</v>
      </c>
      <c r="M65" s="1">
        <f t="shared" ca="1" si="11"/>
        <v>1.177716927000374</v>
      </c>
      <c r="N65" s="1">
        <f t="shared" ca="1" si="12"/>
        <v>0.6020599913279624</v>
      </c>
      <c r="O65" s="1">
        <v>-1.0150202195262854</v>
      </c>
      <c r="P65">
        <f t="shared" si="13"/>
        <v>1.0150202195262854</v>
      </c>
      <c r="Q65">
        <v>0</v>
      </c>
      <c r="R65">
        <v>35.14</v>
      </c>
      <c r="S65">
        <v>-35.14</v>
      </c>
      <c r="T65">
        <f t="shared" si="1"/>
        <v>6.4746936199011132E-3</v>
      </c>
      <c r="U65">
        <f t="shared" si="2"/>
        <v>1.1098794464778989</v>
      </c>
      <c r="V65">
        <f t="shared" si="3"/>
        <v>0.47712125471966244</v>
      </c>
    </row>
    <row r="66" spans="1:22" x14ac:dyDescent="0.25">
      <c r="A66" t="s">
        <v>162</v>
      </c>
      <c r="B66" t="s">
        <v>163</v>
      </c>
      <c r="C66">
        <v>46.64</v>
      </c>
      <c r="D66">
        <v>12.385964099520001</v>
      </c>
      <c r="E66">
        <v>5</v>
      </c>
      <c r="F66">
        <f t="shared" ca="1" si="4"/>
        <v>1.3666111379414447</v>
      </c>
      <c r="G66">
        <f t="shared" ca="1" si="5"/>
        <v>2.5979911238137272</v>
      </c>
      <c r="H66">
        <f t="shared" ca="1" si="6"/>
        <v>1</v>
      </c>
      <c r="I66">
        <f t="shared" ca="1" si="7"/>
        <v>36.111223324534699</v>
      </c>
      <c r="J66">
        <f t="shared" ca="1" si="8"/>
        <v>14.983955223333728</v>
      </c>
      <c r="K66">
        <f t="shared" ca="1" si="9"/>
        <v>6</v>
      </c>
      <c r="L66" s="1">
        <f t="shared" ca="1" si="10"/>
        <v>1.5576422010852555</v>
      </c>
      <c r="M66" s="1">
        <f t="shared" ca="1" si="11"/>
        <v>1.1756264665636482</v>
      </c>
      <c r="N66" s="1">
        <f t="shared" ca="1" si="12"/>
        <v>0.77815125038364363</v>
      </c>
      <c r="O66" s="1">
        <v>-1.0581046312178388</v>
      </c>
      <c r="P66">
        <f t="shared" si="13"/>
        <v>1.0581046312178388</v>
      </c>
      <c r="Q66">
        <v>0</v>
      </c>
      <c r="R66">
        <v>49.35</v>
      </c>
      <c r="S66">
        <v>-49.35</v>
      </c>
      <c r="T66">
        <f t="shared" ref="T66:T129" si="14">LOG(ABS(O66))</f>
        <v>2.4528615254697888E-2</v>
      </c>
      <c r="U66">
        <f t="shared" ref="U66:U129" si="15">LOG(D66)</f>
        <v>1.092929816881129</v>
      </c>
      <c r="V66">
        <f t="shared" ref="V66:V129" si="16">LOG(E66)</f>
        <v>0.69897000433601886</v>
      </c>
    </row>
    <row r="67" spans="1:22" x14ac:dyDescent="0.25">
      <c r="A67" t="s">
        <v>164</v>
      </c>
      <c r="B67" t="s">
        <v>165</v>
      </c>
      <c r="C67">
        <v>20.34</v>
      </c>
      <c r="D67">
        <v>12.038627074140001</v>
      </c>
      <c r="E67">
        <v>9</v>
      </c>
      <c r="F67">
        <f t="shared" ref="F67:F130" ca="1" si="17">RAND()*3+1</f>
        <v>2.7703080066860459</v>
      </c>
      <c r="G67">
        <f t="shared" ref="G67:G130" ca="1" si="18">RAND()*2+1</f>
        <v>1.8553820376684609</v>
      </c>
      <c r="H67">
        <f t="shared" ref="H67:H130" ca="1" si="19">INT(RAND()*1+1)</f>
        <v>1</v>
      </c>
      <c r="I67">
        <f t="shared" ref="I67:I130" ca="1" si="20">ABS(S67/F67)</f>
        <v>7.8475028579967416</v>
      </c>
      <c r="J67">
        <f t="shared" ref="J67:J130" ca="1" si="21">D67+G67</f>
        <v>13.894009111808462</v>
      </c>
      <c r="K67">
        <f t="shared" ref="K67:K130" ca="1" si="22">E67+H67</f>
        <v>10</v>
      </c>
      <c r="L67" s="1">
        <f t="shared" ref="L67:L130" ca="1" si="23">LOG(I67)</f>
        <v>0.89473148253862833</v>
      </c>
      <c r="M67" s="1">
        <f t="shared" ref="M67:M130" ca="1" si="24">LOG(J67)</f>
        <v>1.1428275793524172</v>
      </c>
      <c r="N67" s="1">
        <f t="shared" ref="N67:N130" ca="1" si="25">LOG(K67)</f>
        <v>1</v>
      </c>
      <c r="O67" s="1">
        <v>-1.0688298918387416</v>
      </c>
      <c r="P67">
        <f t="shared" ref="P67:P130" si="26">ABS(O67)</f>
        <v>1.0688298918387416</v>
      </c>
      <c r="Q67">
        <v>0</v>
      </c>
      <c r="R67">
        <v>21.740000000000002</v>
      </c>
      <c r="S67">
        <v>-21.740000000000002</v>
      </c>
      <c r="T67">
        <f t="shared" si="14"/>
        <v>2.8908591163550008E-2</v>
      </c>
      <c r="U67">
        <f t="shared" si="15"/>
        <v>1.0805769613301788</v>
      </c>
      <c r="V67">
        <f t="shared" si="16"/>
        <v>0.95424250943932487</v>
      </c>
    </row>
    <row r="68" spans="1:22" x14ac:dyDescent="0.25">
      <c r="A68" t="s">
        <v>166</v>
      </c>
      <c r="B68" t="s">
        <v>167</v>
      </c>
      <c r="C68">
        <v>9.91</v>
      </c>
      <c r="D68">
        <v>10.69288308282</v>
      </c>
      <c r="E68">
        <v>20</v>
      </c>
      <c r="F68">
        <f t="shared" ca="1" si="17"/>
        <v>2.5951225257030783</v>
      </c>
      <c r="G68">
        <f t="shared" ca="1" si="18"/>
        <v>1.0414421954969033</v>
      </c>
      <c r="H68">
        <f t="shared" ca="1" si="19"/>
        <v>1</v>
      </c>
      <c r="I68">
        <f t="shared" ca="1" si="20"/>
        <v>3.8187021621706103</v>
      </c>
      <c r="J68">
        <f t="shared" ca="1" si="21"/>
        <v>11.734325278316904</v>
      </c>
      <c r="K68">
        <f t="shared" ca="1" si="22"/>
        <v>21</v>
      </c>
      <c r="L68" s="1">
        <f t="shared" ca="1" si="23"/>
        <v>0.58191578710598502</v>
      </c>
      <c r="M68" s="1">
        <f t="shared" ca="1" si="24"/>
        <v>1.0694581227945896</v>
      </c>
      <c r="N68" s="1">
        <f t="shared" ca="1" si="25"/>
        <v>1.3222192947339193</v>
      </c>
      <c r="O68" s="1">
        <v>1</v>
      </c>
      <c r="P68">
        <f t="shared" si="26"/>
        <v>1</v>
      </c>
      <c r="Q68">
        <v>9.91</v>
      </c>
      <c r="R68">
        <v>0</v>
      </c>
      <c r="S68">
        <v>9.91</v>
      </c>
      <c r="T68">
        <f t="shared" si="14"/>
        <v>0</v>
      </c>
      <c r="U68">
        <f t="shared" si="15"/>
        <v>1.0290948182250474</v>
      </c>
      <c r="V68">
        <f t="shared" si="16"/>
        <v>1.3010299956639813</v>
      </c>
    </row>
    <row r="69" spans="1:22" x14ac:dyDescent="0.25">
      <c r="A69" t="s">
        <v>168</v>
      </c>
      <c r="B69" t="s">
        <v>169</v>
      </c>
      <c r="C69">
        <v>32.369999999999997</v>
      </c>
      <c r="D69">
        <v>10.4858160888</v>
      </c>
      <c r="E69">
        <v>3</v>
      </c>
      <c r="F69">
        <f t="shared" ca="1" si="17"/>
        <v>3.7193698129203625</v>
      </c>
      <c r="G69">
        <f t="shared" ca="1" si="18"/>
        <v>2.7821317108422781</v>
      </c>
      <c r="H69">
        <f t="shared" ca="1" si="19"/>
        <v>1</v>
      </c>
      <c r="I69">
        <f t="shared" ca="1" si="20"/>
        <v>9.6790590370828392E-2</v>
      </c>
      <c r="J69">
        <f t="shared" ca="1" si="21"/>
        <v>13.267947799642279</v>
      </c>
      <c r="K69">
        <f t="shared" ca="1" si="22"/>
        <v>4</v>
      </c>
      <c r="L69" s="1">
        <f t="shared" ca="1" si="23"/>
        <v>-1.0141668611694918</v>
      </c>
      <c r="M69" s="1">
        <f t="shared" ca="1" si="24"/>
        <v>1.1228037541971652</v>
      </c>
      <c r="N69" s="1">
        <f t="shared" ca="1" si="25"/>
        <v>0.6020599913279624</v>
      </c>
      <c r="O69" s="1">
        <v>-1.112140871177014E-2</v>
      </c>
      <c r="P69">
        <f t="shared" si="26"/>
        <v>1.112140871177014E-2</v>
      </c>
      <c r="Q69">
        <v>32</v>
      </c>
      <c r="R69">
        <v>32.36</v>
      </c>
      <c r="S69">
        <v>-0.35999999999999943</v>
      </c>
      <c r="T69">
        <f t="shared" si="14"/>
        <v>-1.9538401986352865</v>
      </c>
      <c r="U69">
        <f t="shared" si="15"/>
        <v>1.0206022363340508</v>
      </c>
      <c r="V69">
        <f t="shared" si="16"/>
        <v>0.47712125471966244</v>
      </c>
    </row>
    <row r="70" spans="1:22" x14ac:dyDescent="0.25">
      <c r="A70" t="s">
        <v>170</v>
      </c>
      <c r="B70" t="s">
        <v>171</v>
      </c>
      <c r="C70">
        <v>16.439999999999998</v>
      </c>
      <c r="D70">
        <v>9.9461804364000006</v>
      </c>
      <c r="E70">
        <v>18</v>
      </c>
      <c r="F70">
        <f t="shared" ca="1" si="17"/>
        <v>3.6329310365946421</v>
      </c>
      <c r="G70">
        <f t="shared" ca="1" si="18"/>
        <v>2.2085611021036975</v>
      </c>
      <c r="H70">
        <f t="shared" ca="1" si="19"/>
        <v>1</v>
      </c>
      <c r="I70">
        <f t="shared" ca="1" si="20"/>
        <v>8.2577950689980296E-3</v>
      </c>
      <c r="J70">
        <f t="shared" ca="1" si="21"/>
        <v>12.154741538503698</v>
      </c>
      <c r="K70">
        <f t="shared" ca="1" si="22"/>
        <v>19</v>
      </c>
      <c r="L70" s="1">
        <f t="shared" ca="1" si="23"/>
        <v>-2.0831358990718356</v>
      </c>
      <c r="M70" s="1">
        <f t="shared" ca="1" si="24"/>
        <v>1.0847457283299049</v>
      </c>
      <c r="N70" s="1">
        <f t="shared" ca="1" si="25"/>
        <v>1.2787536009528289</v>
      </c>
      <c r="O70" s="1">
        <v>-1.8248175182482445E-3</v>
      </c>
      <c r="P70">
        <f t="shared" si="26"/>
        <v>1.8248175182482445E-3</v>
      </c>
      <c r="Q70">
        <v>16.38</v>
      </c>
      <c r="R70">
        <v>16.41</v>
      </c>
      <c r="S70">
        <v>-3.0000000000001137E-2</v>
      </c>
      <c r="T70">
        <f t="shared" si="14"/>
        <v>-2.7387805584843528</v>
      </c>
      <c r="U70">
        <f t="shared" si="15"/>
        <v>0.997656333623539</v>
      </c>
      <c r="V70">
        <f t="shared" si="16"/>
        <v>1.255272505103306</v>
      </c>
    </row>
    <row r="71" spans="1:22" x14ac:dyDescent="0.25">
      <c r="A71" t="s">
        <v>172</v>
      </c>
      <c r="B71" t="s">
        <v>173</v>
      </c>
      <c r="C71">
        <v>61.93</v>
      </c>
      <c r="D71">
        <v>9.78334635531</v>
      </c>
      <c r="E71">
        <v>31</v>
      </c>
      <c r="F71">
        <f t="shared" ca="1" si="17"/>
        <v>1.7505874075925238</v>
      </c>
      <c r="G71">
        <f t="shared" ca="1" si="18"/>
        <v>1.5753561579073245</v>
      </c>
      <c r="H71">
        <f t="shared" ca="1" si="19"/>
        <v>1</v>
      </c>
      <c r="I71">
        <f t="shared" ca="1" si="20"/>
        <v>35.348134992642152</v>
      </c>
      <c r="J71">
        <f t="shared" ca="1" si="21"/>
        <v>11.358702513217324</v>
      </c>
      <c r="K71">
        <f t="shared" ca="1" si="22"/>
        <v>32</v>
      </c>
      <c r="L71" s="1">
        <f t="shared" ca="1" si="23"/>
        <v>1.5483665048720665</v>
      </c>
      <c r="M71" s="1">
        <f t="shared" ca="1" si="24"/>
        <v>1.0553287254302641</v>
      </c>
      <c r="N71" s="1">
        <f t="shared" ca="1" si="25"/>
        <v>1.505149978319906</v>
      </c>
      <c r="O71" s="1">
        <v>-0.99919263684805426</v>
      </c>
      <c r="P71">
        <f t="shared" si="26"/>
        <v>0.99919263684805426</v>
      </c>
      <c r="Q71">
        <v>0</v>
      </c>
      <c r="R71">
        <v>61.88</v>
      </c>
      <c r="S71">
        <v>-61.88</v>
      </c>
      <c r="T71">
        <f t="shared" si="14"/>
        <v>-3.5077498224134836E-4</v>
      </c>
      <c r="U71">
        <f t="shared" si="15"/>
        <v>0.99048742892552244</v>
      </c>
      <c r="V71">
        <f t="shared" si="16"/>
        <v>1.4913616938342726</v>
      </c>
    </row>
    <row r="72" spans="1:22" x14ac:dyDescent="0.25">
      <c r="A72" t="s">
        <v>174</v>
      </c>
      <c r="B72" t="s">
        <v>175</v>
      </c>
      <c r="C72">
        <v>41.64</v>
      </c>
      <c r="D72">
        <v>9.7274013512399993</v>
      </c>
      <c r="E72">
        <v>10</v>
      </c>
      <c r="F72">
        <f t="shared" ca="1" si="17"/>
        <v>3.3542637060434868</v>
      </c>
      <c r="G72">
        <f t="shared" ca="1" si="18"/>
        <v>1.7519281926651193</v>
      </c>
      <c r="H72">
        <f t="shared" ca="1" si="19"/>
        <v>1</v>
      </c>
      <c r="I72">
        <f t="shared" ca="1" si="20"/>
        <v>0.25639009790748096</v>
      </c>
      <c r="J72">
        <f t="shared" ca="1" si="21"/>
        <v>11.479329543905118</v>
      </c>
      <c r="K72">
        <f t="shared" ca="1" si="22"/>
        <v>11</v>
      </c>
      <c r="L72" s="1">
        <f t="shared" ca="1" si="23"/>
        <v>-0.59109875180213989</v>
      </c>
      <c r="M72" s="1">
        <f t="shared" ca="1" si="24"/>
        <v>1.0599165236120136</v>
      </c>
      <c r="N72" s="1">
        <f t="shared" ca="1" si="25"/>
        <v>1.0413926851582251</v>
      </c>
      <c r="O72" s="1">
        <v>-2.0653218059558102E-2</v>
      </c>
      <c r="P72">
        <f t="shared" si="26"/>
        <v>2.0653218059558102E-2</v>
      </c>
      <c r="Q72">
        <v>41.6</v>
      </c>
      <c r="R72">
        <v>42.46</v>
      </c>
      <c r="S72">
        <v>-0.85999999999999943</v>
      </c>
      <c r="T72">
        <f t="shared" si="14"/>
        <v>-1.6850122695949312</v>
      </c>
      <c r="U72">
        <f t="shared" si="15"/>
        <v>0.98799683517566661</v>
      </c>
      <c r="V72">
        <f t="shared" si="16"/>
        <v>1</v>
      </c>
    </row>
    <row r="73" spans="1:22" x14ac:dyDescent="0.25">
      <c r="A73" t="s">
        <v>176</v>
      </c>
      <c r="B73" t="s">
        <v>177</v>
      </c>
      <c r="C73">
        <v>34.549999999999997</v>
      </c>
      <c r="D73">
        <v>9.6980369577123007</v>
      </c>
      <c r="E73">
        <v>10</v>
      </c>
      <c r="F73">
        <f t="shared" ca="1" si="17"/>
        <v>2.7650083207810265</v>
      </c>
      <c r="G73">
        <f t="shared" ca="1" si="18"/>
        <v>2.6841858341899396</v>
      </c>
      <c r="H73">
        <f t="shared" ca="1" si="19"/>
        <v>1</v>
      </c>
      <c r="I73">
        <f t="shared" ca="1" si="20"/>
        <v>0.33272955928759157</v>
      </c>
      <c r="J73">
        <f t="shared" ca="1" si="21"/>
        <v>12.38222279190224</v>
      </c>
      <c r="K73">
        <f t="shared" ca="1" si="22"/>
        <v>11</v>
      </c>
      <c r="L73" s="1">
        <f t="shared" ca="1" si="23"/>
        <v>-0.47790861522603151</v>
      </c>
      <c r="M73" s="1">
        <f t="shared" ca="1" si="24"/>
        <v>1.0927986139575581</v>
      </c>
      <c r="N73" s="1">
        <f t="shared" ca="1" si="25"/>
        <v>1.0413926851582251</v>
      </c>
      <c r="O73" s="1">
        <v>-2.6628075253255997E-2</v>
      </c>
      <c r="P73">
        <f t="shared" si="26"/>
        <v>2.6628075253255997E-2</v>
      </c>
      <c r="Q73">
        <v>32.200000000000003</v>
      </c>
      <c r="R73">
        <v>33.119999999999997</v>
      </c>
      <c r="S73">
        <v>-0.9199999999999946</v>
      </c>
      <c r="T73">
        <f t="shared" si="14"/>
        <v>-1.5746602243646644</v>
      </c>
      <c r="U73">
        <f t="shared" si="15"/>
        <v>0.98668383481146404</v>
      </c>
      <c r="V73">
        <f t="shared" si="16"/>
        <v>1</v>
      </c>
    </row>
    <row r="74" spans="1:22" x14ac:dyDescent="0.25">
      <c r="A74" t="s">
        <v>178</v>
      </c>
      <c r="B74" t="s">
        <v>179</v>
      </c>
      <c r="C74">
        <v>22.689999999999998</v>
      </c>
      <c r="D74">
        <v>9.3849751302200008</v>
      </c>
      <c r="E74">
        <v>9</v>
      </c>
      <c r="F74">
        <f t="shared" ca="1" si="17"/>
        <v>3.889154567260813</v>
      </c>
      <c r="G74">
        <f t="shared" ca="1" si="18"/>
        <v>2.9240242274127723</v>
      </c>
      <c r="H74">
        <f t="shared" ca="1" si="19"/>
        <v>1</v>
      </c>
      <c r="I74">
        <f t="shared" ca="1" si="20"/>
        <v>5.1425058207666491E-2</v>
      </c>
      <c r="J74">
        <f t="shared" ca="1" si="21"/>
        <v>12.308999357632773</v>
      </c>
      <c r="K74">
        <f t="shared" ca="1" si="22"/>
        <v>10</v>
      </c>
      <c r="L74" s="1">
        <f t="shared" ca="1" si="23"/>
        <v>-1.2888252080580502</v>
      </c>
      <c r="M74" s="1">
        <f t="shared" ca="1" si="24"/>
        <v>1.0902227490221386</v>
      </c>
      <c r="N74" s="1">
        <f t="shared" ca="1" si="25"/>
        <v>1</v>
      </c>
      <c r="O74" s="1">
        <v>-8.8144557073600409E-3</v>
      </c>
      <c r="P74">
        <f t="shared" si="26"/>
        <v>8.8144557073600409E-3</v>
      </c>
      <c r="Q74">
        <v>22.82</v>
      </c>
      <c r="R74">
        <v>23.02</v>
      </c>
      <c r="S74">
        <v>-0.19999999999999929</v>
      </c>
      <c r="T74">
        <f t="shared" si="14"/>
        <v>-2.0548045002209561</v>
      </c>
      <c r="U74">
        <f t="shared" si="15"/>
        <v>0.97243312609721266</v>
      </c>
      <c r="V74">
        <f t="shared" si="16"/>
        <v>0.95424250943932487</v>
      </c>
    </row>
    <row r="75" spans="1:22" x14ac:dyDescent="0.25">
      <c r="A75" t="s">
        <v>180</v>
      </c>
      <c r="B75" t="s">
        <v>181</v>
      </c>
      <c r="C75">
        <v>49.42</v>
      </c>
      <c r="D75">
        <v>9.1021832106799998</v>
      </c>
      <c r="E75">
        <v>7</v>
      </c>
      <c r="F75">
        <f t="shared" ca="1" si="17"/>
        <v>3.3865094760877792</v>
      </c>
      <c r="G75">
        <f t="shared" ca="1" si="18"/>
        <v>1.2090474081719871</v>
      </c>
      <c r="H75">
        <f t="shared" ca="1" si="19"/>
        <v>1</v>
      </c>
      <c r="I75">
        <f t="shared" ca="1" si="20"/>
        <v>0.29528929626833261</v>
      </c>
      <c r="J75">
        <f t="shared" ca="1" si="21"/>
        <v>10.311230618851987</v>
      </c>
      <c r="K75">
        <f t="shared" ca="1" si="22"/>
        <v>8</v>
      </c>
      <c r="L75" s="1">
        <f t="shared" ca="1" si="23"/>
        <v>-0.52975229518138034</v>
      </c>
      <c r="M75" s="1">
        <f t="shared" ca="1" si="24"/>
        <v>1.0133105003060967</v>
      </c>
      <c r="N75" s="1">
        <f t="shared" ca="1" si="25"/>
        <v>0.90308998699194354</v>
      </c>
      <c r="O75" s="1">
        <v>-2.0234722784297856E-2</v>
      </c>
      <c r="P75">
        <f t="shared" si="26"/>
        <v>2.0234722784297856E-2</v>
      </c>
      <c r="Q75">
        <v>48.38</v>
      </c>
      <c r="R75">
        <v>49.38</v>
      </c>
      <c r="S75">
        <v>-1</v>
      </c>
      <c r="T75">
        <f t="shared" si="14"/>
        <v>-1.6939027410660605</v>
      </c>
      <c r="U75">
        <f t="shared" si="15"/>
        <v>0.95914557283007196</v>
      </c>
      <c r="V75">
        <f t="shared" si="16"/>
        <v>0.84509804001425681</v>
      </c>
    </row>
    <row r="76" spans="1:22" x14ac:dyDescent="0.25">
      <c r="A76" t="s">
        <v>182</v>
      </c>
      <c r="B76" t="s">
        <v>183</v>
      </c>
      <c r="C76">
        <v>65.650000000000006</v>
      </c>
      <c r="D76">
        <v>8.9791091760500006</v>
      </c>
      <c r="E76">
        <v>6</v>
      </c>
      <c r="F76">
        <f t="shared" ca="1" si="17"/>
        <v>1.1070787569546947</v>
      </c>
      <c r="G76">
        <f t="shared" ca="1" si="18"/>
        <v>1.9902383100840566</v>
      </c>
      <c r="H76">
        <f t="shared" ca="1" si="19"/>
        <v>1</v>
      </c>
      <c r="I76">
        <f t="shared" ca="1" si="20"/>
        <v>59.255043589174896</v>
      </c>
      <c r="J76">
        <f t="shared" ca="1" si="21"/>
        <v>10.969347486134057</v>
      </c>
      <c r="K76">
        <f t="shared" ca="1" si="22"/>
        <v>7</v>
      </c>
      <c r="L76" s="1">
        <f t="shared" ca="1" si="23"/>
        <v>1.7727253219348866</v>
      </c>
      <c r="M76" s="1">
        <f t="shared" ca="1" si="24"/>
        <v>1.0401807942474797</v>
      </c>
      <c r="N76" s="1">
        <f t="shared" ca="1" si="25"/>
        <v>0.84509804001425681</v>
      </c>
      <c r="O76" s="1">
        <v>-0.99923838537699905</v>
      </c>
      <c r="P76">
        <f t="shared" si="26"/>
        <v>0.99923838537699905</v>
      </c>
      <c r="Q76">
        <v>0</v>
      </c>
      <c r="R76">
        <v>65.599999999999994</v>
      </c>
      <c r="S76">
        <v>-65.599999999999994</v>
      </c>
      <c r="T76">
        <f t="shared" si="14"/>
        <v>-3.3089104983795488E-4</v>
      </c>
      <c r="U76">
        <f t="shared" si="15"/>
        <v>0.95323325213317112</v>
      </c>
      <c r="V76">
        <f t="shared" si="16"/>
        <v>0.77815125038364363</v>
      </c>
    </row>
    <row r="77" spans="1:22" x14ac:dyDescent="0.25">
      <c r="A77" t="s">
        <v>184</v>
      </c>
      <c r="B77" t="s">
        <v>185</v>
      </c>
      <c r="C77">
        <v>142.47</v>
      </c>
      <c r="D77">
        <v>8.9265517377299997</v>
      </c>
      <c r="E77">
        <v>19</v>
      </c>
      <c r="F77">
        <f t="shared" ca="1" si="17"/>
        <v>2.8551084346972031</v>
      </c>
      <c r="G77">
        <f t="shared" ca="1" si="18"/>
        <v>1.9892603126824406</v>
      </c>
      <c r="H77">
        <f t="shared" ca="1" si="19"/>
        <v>1</v>
      </c>
      <c r="I77">
        <f t="shared" ca="1" si="20"/>
        <v>0.36776186404680933</v>
      </c>
      <c r="J77">
        <f t="shared" ca="1" si="21"/>
        <v>10.915812050412441</v>
      </c>
      <c r="K77">
        <f t="shared" ca="1" si="22"/>
        <v>20</v>
      </c>
      <c r="L77" s="1">
        <f t="shared" ca="1" si="23"/>
        <v>-0.43443330797649909</v>
      </c>
      <c r="M77" s="1">
        <f t="shared" ca="1" si="24"/>
        <v>1.0380560493346611</v>
      </c>
      <c r="N77" s="1">
        <f t="shared" ca="1" si="25"/>
        <v>1.3010299956639813</v>
      </c>
      <c r="O77" s="1">
        <v>-7.3699726258160412E-3</v>
      </c>
      <c r="P77">
        <f t="shared" si="26"/>
        <v>7.3699726258160412E-3</v>
      </c>
      <c r="Q77">
        <v>138.15</v>
      </c>
      <c r="R77">
        <v>139.20000000000002</v>
      </c>
      <c r="S77">
        <v>-1.0500000000000114</v>
      </c>
      <c r="T77">
        <f t="shared" si="14"/>
        <v>-2.132534125231738</v>
      </c>
      <c r="U77">
        <f t="shared" si="15"/>
        <v>0.95068372647115396</v>
      </c>
      <c r="V77">
        <f t="shared" si="16"/>
        <v>1.2787536009528289</v>
      </c>
    </row>
    <row r="78" spans="1:22" x14ac:dyDescent="0.25">
      <c r="A78" t="s">
        <v>186</v>
      </c>
      <c r="B78" t="s">
        <v>187</v>
      </c>
      <c r="C78">
        <v>15.62</v>
      </c>
      <c r="D78">
        <v>8.51620470778</v>
      </c>
      <c r="E78">
        <v>14</v>
      </c>
      <c r="F78">
        <f t="shared" ca="1" si="17"/>
        <v>2.3532019351184172</v>
      </c>
      <c r="G78">
        <f t="shared" ca="1" si="18"/>
        <v>1.8448520085952738</v>
      </c>
      <c r="H78">
        <f t="shared" ca="1" si="19"/>
        <v>1</v>
      </c>
      <c r="I78">
        <f t="shared" ca="1" si="20"/>
        <v>6.7992464910134734E-2</v>
      </c>
      <c r="J78">
        <f t="shared" ca="1" si="21"/>
        <v>10.361056716375273</v>
      </c>
      <c r="K78">
        <f t="shared" ca="1" si="22"/>
        <v>15</v>
      </c>
      <c r="L78" s="1">
        <f t="shared" ca="1" si="23"/>
        <v>-1.1675392141948333</v>
      </c>
      <c r="M78" s="1">
        <f t="shared" ca="1" si="24"/>
        <v>1.0154040510353879</v>
      </c>
      <c r="N78" s="1">
        <f t="shared" ca="1" si="25"/>
        <v>1.1760912590556813</v>
      </c>
      <c r="O78" s="1">
        <v>-1.0243277848911662E-2</v>
      </c>
      <c r="P78">
        <f t="shared" si="26"/>
        <v>1.0243277848911662E-2</v>
      </c>
      <c r="Q78">
        <v>15.52</v>
      </c>
      <c r="R78">
        <v>15.68</v>
      </c>
      <c r="S78">
        <v>-0.16000000000000014</v>
      </c>
      <c r="T78">
        <f t="shared" si="14"/>
        <v>-1.9895610468853564</v>
      </c>
      <c r="U78">
        <f t="shared" si="15"/>
        <v>0.93024609222034116</v>
      </c>
      <c r="V78">
        <f t="shared" si="16"/>
        <v>1.146128035678238</v>
      </c>
    </row>
    <row r="79" spans="1:22" x14ac:dyDescent="0.25">
      <c r="A79" t="s">
        <v>188</v>
      </c>
      <c r="B79" t="s">
        <v>189</v>
      </c>
      <c r="C79">
        <v>198.03</v>
      </c>
      <c r="D79">
        <v>8.3306559373799995</v>
      </c>
      <c r="E79">
        <v>4</v>
      </c>
      <c r="F79">
        <f t="shared" ca="1" si="17"/>
        <v>2.625104135052108</v>
      </c>
      <c r="G79">
        <f t="shared" ca="1" si="18"/>
        <v>1.4534014154487529</v>
      </c>
      <c r="H79">
        <f t="shared" ca="1" si="19"/>
        <v>1</v>
      </c>
      <c r="I79">
        <f t="shared" ca="1" si="20"/>
        <v>74.282767451482172</v>
      </c>
      <c r="J79">
        <f t="shared" ca="1" si="21"/>
        <v>9.7840573528287518</v>
      </c>
      <c r="K79">
        <f t="shared" ca="1" si="22"/>
        <v>5</v>
      </c>
      <c r="L79" s="1">
        <f t="shared" ca="1" si="23"/>
        <v>1.8708880752847434</v>
      </c>
      <c r="M79" s="1">
        <f t="shared" ca="1" si="24"/>
        <v>0.99051898981155329</v>
      </c>
      <c r="N79" s="1">
        <f t="shared" ca="1" si="25"/>
        <v>0.69897000433601886</v>
      </c>
      <c r="O79" s="1">
        <v>0.98469928798666873</v>
      </c>
      <c r="P79">
        <f t="shared" si="26"/>
        <v>0.98469928798666873</v>
      </c>
      <c r="Q79">
        <v>195</v>
      </c>
      <c r="R79">
        <v>0</v>
      </c>
      <c r="S79">
        <v>195</v>
      </c>
      <c r="T79">
        <f t="shared" si="14"/>
        <v>-6.6963761087296134E-3</v>
      </c>
      <c r="U79">
        <f t="shared" si="15"/>
        <v>0.92067919813779575</v>
      </c>
      <c r="V79">
        <f t="shared" si="16"/>
        <v>0.6020599913279624</v>
      </c>
    </row>
    <row r="80" spans="1:22" x14ac:dyDescent="0.25">
      <c r="A80" t="s">
        <v>190</v>
      </c>
      <c r="B80" t="s">
        <v>191</v>
      </c>
      <c r="C80">
        <v>21.31</v>
      </c>
      <c r="D80">
        <v>8.1849083329399992</v>
      </c>
      <c r="E80">
        <v>6</v>
      </c>
      <c r="F80">
        <f t="shared" ca="1" si="17"/>
        <v>2.3148735037097312</v>
      </c>
      <c r="G80">
        <f t="shared" ca="1" si="18"/>
        <v>1.7009280707727155</v>
      </c>
      <c r="H80">
        <f t="shared" ca="1" si="19"/>
        <v>1</v>
      </c>
      <c r="I80">
        <f t="shared" ca="1" si="20"/>
        <v>8.2077919029057395E-2</v>
      </c>
      <c r="J80">
        <f t="shared" ca="1" si="21"/>
        <v>9.8858364037127142</v>
      </c>
      <c r="K80">
        <f t="shared" ca="1" si="22"/>
        <v>7</v>
      </c>
      <c r="L80" s="1">
        <f t="shared" ca="1" si="23"/>
        <v>-1.0857736630223904</v>
      </c>
      <c r="M80" s="1">
        <f t="shared" ca="1" si="24"/>
        <v>0.99501341923898989</v>
      </c>
      <c r="N80" s="1">
        <f t="shared" ca="1" si="25"/>
        <v>0.84509804001425681</v>
      </c>
      <c r="O80" s="1">
        <v>-8.9160018770529214E-3</v>
      </c>
      <c r="P80">
        <f t="shared" si="26"/>
        <v>8.9160018770529214E-3</v>
      </c>
      <c r="Q80">
        <v>20.900000000000002</v>
      </c>
      <c r="R80">
        <v>21.09</v>
      </c>
      <c r="S80">
        <v>-0.18999999999999773</v>
      </c>
      <c r="T80">
        <f t="shared" si="14"/>
        <v>-2.049829848761378</v>
      </c>
      <c r="U80">
        <f t="shared" si="15"/>
        <v>0.91301381988464214</v>
      </c>
      <c r="V80">
        <f t="shared" si="16"/>
        <v>0.77815125038364363</v>
      </c>
    </row>
    <row r="81" spans="1:22" x14ac:dyDescent="0.25">
      <c r="A81" t="s">
        <v>192</v>
      </c>
      <c r="B81" t="s">
        <v>193</v>
      </c>
      <c r="C81">
        <v>89.9</v>
      </c>
      <c r="D81">
        <v>7.0942827455000002</v>
      </c>
      <c r="E81">
        <v>21</v>
      </c>
      <c r="F81">
        <f t="shared" ca="1" si="17"/>
        <v>3.1982071842634872</v>
      </c>
      <c r="G81">
        <f t="shared" ca="1" si="18"/>
        <v>2.9966435660432742</v>
      </c>
      <c r="H81">
        <f t="shared" ca="1" si="19"/>
        <v>1</v>
      </c>
      <c r="I81">
        <f t="shared" ca="1" si="20"/>
        <v>0.20323886557389925</v>
      </c>
      <c r="J81">
        <f t="shared" ca="1" si="21"/>
        <v>10.090926311543274</v>
      </c>
      <c r="K81">
        <f t="shared" ca="1" si="22"/>
        <v>22</v>
      </c>
      <c r="L81" s="1">
        <f t="shared" ca="1" si="23"/>
        <v>-0.69199323787299305</v>
      </c>
      <c r="M81" s="1">
        <f t="shared" ca="1" si="24"/>
        <v>1.0039310347727586</v>
      </c>
      <c r="N81" s="1">
        <f t="shared" ca="1" si="25"/>
        <v>1.3424226808222062</v>
      </c>
      <c r="O81" s="1">
        <v>-7.2302558398220874E-3</v>
      </c>
      <c r="P81">
        <f t="shared" si="26"/>
        <v>7.2302558398220874E-3</v>
      </c>
      <c r="Q81">
        <v>89.7</v>
      </c>
      <c r="R81">
        <v>90.350000000000009</v>
      </c>
      <c r="S81">
        <v>-0.65000000000000568</v>
      </c>
      <c r="T81">
        <f t="shared" si="14"/>
        <v>-2.1408463350903695</v>
      </c>
      <c r="U81">
        <f t="shared" si="15"/>
        <v>0.8509084934625919</v>
      </c>
      <c r="V81">
        <f t="shared" si="16"/>
        <v>1.3222192947339193</v>
      </c>
    </row>
    <row r="82" spans="1:22" x14ac:dyDescent="0.25">
      <c r="A82" t="s">
        <v>194</v>
      </c>
      <c r="B82" t="s">
        <v>195</v>
      </c>
      <c r="C82">
        <v>18.349999999999998</v>
      </c>
      <c r="D82">
        <v>6.9267246396999997</v>
      </c>
      <c r="E82">
        <v>29</v>
      </c>
      <c r="F82">
        <f t="shared" ca="1" si="17"/>
        <v>3.8447032527525753</v>
      </c>
      <c r="G82">
        <f t="shared" ca="1" si="18"/>
        <v>2.5071548386223723</v>
      </c>
      <c r="H82">
        <f t="shared" ca="1" si="19"/>
        <v>1</v>
      </c>
      <c r="I82">
        <f t="shared" ca="1" si="20"/>
        <v>0.26009809711167187</v>
      </c>
      <c r="J82">
        <f t="shared" ca="1" si="21"/>
        <v>9.4338794783223712</v>
      </c>
      <c r="K82">
        <f t="shared" ca="1" si="22"/>
        <v>30</v>
      </c>
      <c r="L82" s="1">
        <f t="shared" ca="1" si="23"/>
        <v>-0.58486282510871634</v>
      </c>
      <c r="M82" s="1">
        <f t="shared" ca="1" si="24"/>
        <v>0.97469032365508401</v>
      </c>
      <c r="N82" s="1">
        <f t="shared" ca="1" si="25"/>
        <v>1.4771212547196624</v>
      </c>
      <c r="O82" s="1">
        <v>-5.4495912806539516E-2</v>
      </c>
      <c r="P82">
        <f t="shared" si="26"/>
        <v>5.4495912806539516E-2</v>
      </c>
      <c r="Q82">
        <v>18</v>
      </c>
      <c r="R82">
        <v>19</v>
      </c>
      <c r="S82">
        <v>-1</v>
      </c>
      <c r="T82">
        <f t="shared" si="14"/>
        <v>-1.2636360685881081</v>
      </c>
      <c r="U82">
        <f t="shared" si="15"/>
        <v>0.84052792333255222</v>
      </c>
      <c r="V82">
        <f t="shared" si="16"/>
        <v>1.4623979978989561</v>
      </c>
    </row>
    <row r="83" spans="1:22" x14ac:dyDescent="0.25">
      <c r="A83" t="s">
        <v>196</v>
      </c>
      <c r="B83" t="s">
        <v>197</v>
      </c>
      <c r="C83">
        <v>31.169999999999998</v>
      </c>
      <c r="D83">
        <v>6.5231713924688801</v>
      </c>
      <c r="E83">
        <v>9</v>
      </c>
      <c r="F83">
        <f t="shared" ca="1" si="17"/>
        <v>3.1833067579832299</v>
      </c>
      <c r="G83">
        <f t="shared" ca="1" si="18"/>
        <v>1.6297565948257773</v>
      </c>
      <c r="H83">
        <f t="shared" ca="1" si="19"/>
        <v>1</v>
      </c>
      <c r="I83">
        <f t="shared" ca="1" si="20"/>
        <v>8.9529543228991386</v>
      </c>
      <c r="J83">
        <f t="shared" ca="1" si="21"/>
        <v>8.1529279872946567</v>
      </c>
      <c r="K83">
        <f t="shared" ca="1" si="22"/>
        <v>10</v>
      </c>
      <c r="L83" s="1">
        <f t="shared" ca="1" si="23"/>
        <v>0.95196636877042029</v>
      </c>
      <c r="M83" s="1">
        <f t="shared" ca="1" si="24"/>
        <v>0.91131360633008007</v>
      </c>
      <c r="N83" s="1">
        <f t="shared" ca="1" si="25"/>
        <v>1</v>
      </c>
      <c r="O83" s="1">
        <v>0.91434071222329172</v>
      </c>
      <c r="P83">
        <f t="shared" si="26"/>
        <v>0.91434071222329172</v>
      </c>
      <c r="Q83">
        <v>28.5</v>
      </c>
      <c r="R83">
        <v>0</v>
      </c>
      <c r="S83">
        <v>28.5</v>
      </c>
      <c r="T83">
        <f t="shared" si="14"/>
        <v>-3.88919422683296E-2</v>
      </c>
      <c r="U83">
        <f t="shared" si="15"/>
        <v>0.8144587895029568</v>
      </c>
      <c r="V83">
        <f t="shared" si="16"/>
        <v>0.95424250943932487</v>
      </c>
    </row>
    <row r="84" spans="1:22" x14ac:dyDescent="0.25">
      <c r="A84" t="s">
        <v>198</v>
      </c>
      <c r="B84" t="s">
        <v>199</v>
      </c>
      <c r="C84">
        <v>92.850000000000009</v>
      </c>
      <c r="D84">
        <v>6.4518791848500001</v>
      </c>
      <c r="E84">
        <v>4</v>
      </c>
      <c r="F84">
        <f t="shared" ca="1" si="17"/>
        <v>3.637949794360412</v>
      </c>
      <c r="G84">
        <f t="shared" ca="1" si="18"/>
        <v>2.7154405023476009</v>
      </c>
      <c r="H84">
        <f t="shared" ca="1" si="19"/>
        <v>1</v>
      </c>
      <c r="I84">
        <f t="shared" ca="1" si="20"/>
        <v>0.65971223784355038</v>
      </c>
      <c r="J84">
        <f t="shared" ca="1" si="21"/>
        <v>9.167319687197601</v>
      </c>
      <c r="K84">
        <f t="shared" ca="1" si="22"/>
        <v>5</v>
      </c>
      <c r="L84" s="1">
        <f t="shared" ca="1" si="23"/>
        <v>-0.1806454595626755</v>
      </c>
      <c r="M84" s="1">
        <f t="shared" ca="1" si="24"/>
        <v>0.96224237654098776</v>
      </c>
      <c r="N84" s="1">
        <f t="shared" ca="1" si="25"/>
        <v>0.69897000433601886</v>
      </c>
      <c r="O84" s="1">
        <v>-2.5848142164781811E-2</v>
      </c>
      <c r="P84">
        <f t="shared" si="26"/>
        <v>2.5848142164781811E-2</v>
      </c>
      <c r="Q84">
        <v>92.600000000000009</v>
      </c>
      <c r="R84">
        <v>95</v>
      </c>
      <c r="S84">
        <v>-2.3999999999999915</v>
      </c>
      <c r="T84">
        <f t="shared" si="14"/>
        <v>-1.5875706663641949</v>
      </c>
      <c r="U84">
        <f t="shared" si="15"/>
        <v>0.80968622637900833</v>
      </c>
      <c r="V84">
        <f t="shared" si="16"/>
        <v>0.6020599913279624</v>
      </c>
    </row>
    <row r="85" spans="1:22" x14ac:dyDescent="0.25">
      <c r="A85" t="s">
        <v>200</v>
      </c>
      <c r="B85" t="s">
        <v>201</v>
      </c>
      <c r="C85">
        <v>35.08</v>
      </c>
      <c r="D85">
        <v>5.96919522492</v>
      </c>
      <c r="E85">
        <v>14</v>
      </c>
      <c r="F85">
        <f t="shared" ca="1" si="17"/>
        <v>1.7842500556190082</v>
      </c>
      <c r="G85">
        <f t="shared" ca="1" si="18"/>
        <v>1.2652007870777016</v>
      </c>
      <c r="H85">
        <f t="shared" ca="1" si="19"/>
        <v>1</v>
      </c>
      <c r="I85">
        <f t="shared" ca="1" si="20"/>
        <v>20.00840626994664</v>
      </c>
      <c r="J85">
        <f t="shared" ca="1" si="21"/>
        <v>7.2343960119977018</v>
      </c>
      <c r="K85">
        <f t="shared" ca="1" si="22"/>
        <v>15</v>
      </c>
      <c r="L85" s="1">
        <f t="shared" ca="1" si="23"/>
        <v>1.3012124971453103</v>
      </c>
      <c r="M85" s="1">
        <f t="shared" ca="1" si="24"/>
        <v>0.8594022784258798</v>
      </c>
      <c r="N85" s="1">
        <f t="shared" ca="1" si="25"/>
        <v>1.1760912590556813</v>
      </c>
      <c r="O85" s="1">
        <v>-1.0176738882554164</v>
      </c>
      <c r="P85">
        <f t="shared" si="26"/>
        <v>1.0176738882554164</v>
      </c>
      <c r="Q85">
        <v>0</v>
      </c>
      <c r="R85">
        <v>35.700000000000003</v>
      </c>
      <c r="S85">
        <v>-35.700000000000003</v>
      </c>
      <c r="T85">
        <f t="shared" si="14"/>
        <v>7.6086314181903689E-3</v>
      </c>
      <c r="U85">
        <f t="shared" si="15"/>
        <v>0.77591578289887908</v>
      </c>
      <c r="V85">
        <f t="shared" si="16"/>
        <v>1.146128035678238</v>
      </c>
    </row>
    <row r="86" spans="1:22" x14ac:dyDescent="0.25">
      <c r="A86" t="s">
        <v>202</v>
      </c>
      <c r="B86" t="s">
        <v>203</v>
      </c>
      <c r="C86">
        <v>43.46</v>
      </c>
      <c r="D86">
        <v>5.9173341101999997</v>
      </c>
      <c r="E86">
        <v>9</v>
      </c>
      <c r="F86">
        <f t="shared" ca="1" si="17"/>
        <v>3.3256714767131763</v>
      </c>
      <c r="G86">
        <f t="shared" ca="1" si="18"/>
        <v>2.3491129623148623</v>
      </c>
      <c r="H86">
        <f t="shared" ca="1" si="19"/>
        <v>1</v>
      </c>
      <c r="I86">
        <f t="shared" ca="1" si="20"/>
        <v>12.833498527696261</v>
      </c>
      <c r="J86">
        <f t="shared" ca="1" si="21"/>
        <v>8.2664470725148611</v>
      </c>
      <c r="K86">
        <f t="shared" ca="1" si="22"/>
        <v>10</v>
      </c>
      <c r="L86" s="1">
        <f t="shared" ca="1" si="23"/>
        <v>1.1083450651165148</v>
      </c>
      <c r="M86" s="1">
        <f t="shared" ca="1" si="24"/>
        <v>0.91731888943779349</v>
      </c>
      <c r="N86" s="1">
        <f t="shared" ca="1" si="25"/>
        <v>1</v>
      </c>
      <c r="O86" s="1">
        <v>0.98205246203405427</v>
      </c>
      <c r="P86">
        <f t="shared" si="26"/>
        <v>0.98205246203405427</v>
      </c>
      <c r="Q86">
        <v>42.68</v>
      </c>
      <c r="R86">
        <v>0</v>
      </c>
      <c r="S86">
        <v>42.68</v>
      </c>
      <c r="T86">
        <f t="shared" si="14"/>
        <v>-7.8653112320734644E-3</v>
      </c>
      <c r="U86">
        <f t="shared" si="15"/>
        <v>0.77212609152133838</v>
      </c>
      <c r="V86">
        <f t="shared" si="16"/>
        <v>0.95424250943932487</v>
      </c>
    </row>
    <row r="87" spans="1:22" x14ac:dyDescent="0.25">
      <c r="A87" t="s">
        <v>204</v>
      </c>
      <c r="B87" t="s">
        <v>205</v>
      </c>
      <c r="C87">
        <v>631</v>
      </c>
      <c r="D87">
        <v>5.8474700589999999</v>
      </c>
      <c r="E87">
        <v>1</v>
      </c>
      <c r="F87">
        <f t="shared" ca="1" si="17"/>
        <v>3.5856493708102284</v>
      </c>
      <c r="G87">
        <f t="shared" ca="1" si="18"/>
        <v>2.1899639460494091</v>
      </c>
      <c r="H87">
        <f t="shared" ca="1" si="19"/>
        <v>1</v>
      </c>
      <c r="I87">
        <f t="shared" ca="1" si="20"/>
        <v>175.70039199277383</v>
      </c>
      <c r="J87">
        <f t="shared" ca="1" si="21"/>
        <v>8.0374340050494091</v>
      </c>
      <c r="K87">
        <f t="shared" ca="1" si="22"/>
        <v>2</v>
      </c>
      <c r="L87" s="1">
        <f t="shared" ca="1" si="23"/>
        <v>2.2447727304202165</v>
      </c>
      <c r="M87" s="1">
        <f t="shared" ca="1" si="24"/>
        <v>0.90511741997762307</v>
      </c>
      <c r="N87" s="1">
        <f t="shared" ca="1" si="25"/>
        <v>0.3010299956639812</v>
      </c>
      <c r="O87" s="1">
        <v>-0.99841521394611732</v>
      </c>
      <c r="P87">
        <f t="shared" si="26"/>
        <v>0.99841521394611732</v>
      </c>
      <c r="Q87">
        <v>0</v>
      </c>
      <c r="R87">
        <v>630</v>
      </c>
      <c r="S87">
        <v>-630</v>
      </c>
      <c r="T87">
        <f t="shared" si="14"/>
        <v>-6.888097905525881E-4</v>
      </c>
      <c r="U87">
        <f t="shared" si="15"/>
        <v>0.76696800675406407</v>
      </c>
      <c r="V87">
        <f t="shared" si="16"/>
        <v>0</v>
      </c>
    </row>
    <row r="88" spans="1:22" x14ac:dyDescent="0.25">
      <c r="A88" t="s">
        <v>206</v>
      </c>
      <c r="B88" t="s">
        <v>207</v>
      </c>
      <c r="C88">
        <v>42.64</v>
      </c>
      <c r="D88">
        <v>5.6716597371199997</v>
      </c>
      <c r="E88">
        <v>10</v>
      </c>
      <c r="F88">
        <f t="shared" ca="1" si="17"/>
        <v>2.4367477704485481</v>
      </c>
      <c r="G88">
        <f t="shared" ca="1" si="18"/>
        <v>2.805830223844251</v>
      </c>
      <c r="H88">
        <f t="shared" ca="1" si="19"/>
        <v>1</v>
      </c>
      <c r="I88">
        <f t="shared" ca="1" si="20"/>
        <v>18.688844431205595</v>
      </c>
      <c r="J88">
        <f t="shared" ca="1" si="21"/>
        <v>8.4774899609642507</v>
      </c>
      <c r="K88">
        <f t="shared" ca="1" si="22"/>
        <v>11</v>
      </c>
      <c r="L88" s="1">
        <f t="shared" ca="1" si="23"/>
        <v>1.2715824489087428</v>
      </c>
      <c r="M88" s="1">
        <f t="shared" ca="1" si="24"/>
        <v>0.92826728415930571</v>
      </c>
      <c r="N88" s="1">
        <f t="shared" ca="1" si="25"/>
        <v>1.0413926851582251</v>
      </c>
      <c r="O88" s="1">
        <v>-1.0680112570356473</v>
      </c>
      <c r="P88">
        <f t="shared" si="26"/>
        <v>1.0680112570356473</v>
      </c>
      <c r="Q88">
        <v>0</v>
      </c>
      <c r="R88">
        <v>45.54</v>
      </c>
      <c r="S88">
        <v>-45.54</v>
      </c>
      <c r="T88">
        <f t="shared" si="14"/>
        <v>2.8575830260608129E-2</v>
      </c>
      <c r="U88">
        <f t="shared" si="15"/>
        <v>0.75371016809816904</v>
      </c>
      <c r="V88">
        <f t="shared" si="16"/>
        <v>1</v>
      </c>
    </row>
    <row r="89" spans="1:22" x14ac:dyDescent="0.25">
      <c r="A89" t="s">
        <v>208</v>
      </c>
      <c r="B89" t="s">
        <v>209</v>
      </c>
      <c r="C89">
        <v>14.01</v>
      </c>
      <c r="D89">
        <v>5.6662157340899997</v>
      </c>
      <c r="E89">
        <v>1</v>
      </c>
      <c r="F89">
        <f t="shared" ca="1" si="17"/>
        <v>1.3409118427773719</v>
      </c>
      <c r="G89">
        <f t="shared" ca="1" si="18"/>
        <v>1.951406271392945</v>
      </c>
      <c r="H89">
        <f t="shared" ca="1" si="19"/>
        <v>1</v>
      </c>
      <c r="I89">
        <f t="shared" ca="1" si="20"/>
        <v>0.11186417720743815</v>
      </c>
      <c r="J89">
        <f t="shared" ca="1" si="21"/>
        <v>7.6176220054829447</v>
      </c>
      <c r="K89">
        <f t="shared" ca="1" si="22"/>
        <v>2</v>
      </c>
      <c r="L89" s="1">
        <f t="shared" ca="1" si="23"/>
        <v>-0.95130896737619397</v>
      </c>
      <c r="M89" s="1">
        <f t="shared" ca="1" si="24"/>
        <v>0.88181941870484348</v>
      </c>
      <c r="N89" s="1">
        <f t="shared" ca="1" si="25"/>
        <v>0.3010299956639812</v>
      </c>
      <c r="O89" s="1">
        <v>-1.0706638115631717E-2</v>
      </c>
      <c r="P89">
        <f t="shared" si="26"/>
        <v>1.0706638115631717E-2</v>
      </c>
      <c r="Q89">
        <v>14.05</v>
      </c>
      <c r="R89">
        <v>14.200000000000001</v>
      </c>
      <c r="S89">
        <v>-0.15000000000000036</v>
      </c>
      <c r="T89">
        <f t="shared" si="14"/>
        <v>-1.9703468762300924</v>
      </c>
      <c r="U89">
        <f t="shared" si="15"/>
        <v>0.753293105719402</v>
      </c>
      <c r="V89">
        <f t="shared" si="16"/>
        <v>0</v>
      </c>
    </row>
    <row r="90" spans="1:22" x14ac:dyDescent="0.25">
      <c r="A90" t="s">
        <v>210</v>
      </c>
      <c r="B90" t="s">
        <v>211</v>
      </c>
      <c r="C90">
        <v>17.599999999999998</v>
      </c>
      <c r="D90">
        <v>5.6268389407999999</v>
      </c>
      <c r="E90">
        <v>6</v>
      </c>
      <c r="F90">
        <f t="shared" ca="1" si="17"/>
        <v>2.8719621725100946</v>
      </c>
      <c r="G90">
        <f t="shared" ca="1" si="18"/>
        <v>1.6975961950674743</v>
      </c>
      <c r="H90">
        <f t="shared" ca="1" si="19"/>
        <v>1</v>
      </c>
      <c r="I90">
        <f t="shared" ca="1" si="20"/>
        <v>4.178328013809493E-2</v>
      </c>
      <c r="J90">
        <f t="shared" ca="1" si="21"/>
        <v>7.324435135867474</v>
      </c>
      <c r="K90">
        <f t="shared" ca="1" si="22"/>
        <v>7</v>
      </c>
      <c r="L90" s="1">
        <f t="shared" ca="1" si="23"/>
        <v>-1.3789974693351967</v>
      </c>
      <c r="M90" s="1">
        <f t="shared" ca="1" si="24"/>
        <v>0.86477413730805319</v>
      </c>
      <c r="N90" s="1">
        <f t="shared" ca="1" si="25"/>
        <v>0.84509804001425681</v>
      </c>
      <c r="O90" s="1">
        <v>-6.8181818181818751E-3</v>
      </c>
      <c r="P90">
        <f t="shared" si="26"/>
        <v>6.8181818181818751E-3</v>
      </c>
      <c r="Q90">
        <v>16.8</v>
      </c>
      <c r="R90">
        <v>16.920000000000002</v>
      </c>
      <c r="S90">
        <v>-0.12000000000000099</v>
      </c>
      <c r="T90">
        <f t="shared" si="14"/>
        <v>-2.1663314217665213</v>
      </c>
      <c r="U90">
        <f t="shared" si="15"/>
        <v>0.75026448435198945</v>
      </c>
      <c r="V90">
        <f t="shared" si="16"/>
        <v>0.77815125038364363</v>
      </c>
    </row>
    <row r="91" spans="1:22" x14ac:dyDescent="0.25">
      <c r="A91" t="s">
        <v>212</v>
      </c>
      <c r="B91" t="s">
        <v>213</v>
      </c>
      <c r="C91">
        <v>12.379999999999999</v>
      </c>
      <c r="D91">
        <v>5.5288845770400004</v>
      </c>
      <c r="E91">
        <v>5</v>
      </c>
      <c r="F91">
        <f t="shared" ca="1" si="17"/>
        <v>3.885668091517021</v>
      </c>
      <c r="G91">
        <f t="shared" ca="1" si="18"/>
        <v>1.8914340511615864</v>
      </c>
      <c r="H91">
        <f t="shared" ca="1" si="19"/>
        <v>1</v>
      </c>
      <c r="I91">
        <f t="shared" ca="1" si="20"/>
        <v>3.9967386905495741</v>
      </c>
      <c r="J91">
        <f t="shared" ca="1" si="21"/>
        <v>7.4203186282015867</v>
      </c>
      <c r="K91">
        <f t="shared" ca="1" si="22"/>
        <v>6</v>
      </c>
      <c r="L91" s="1">
        <f t="shared" ca="1" si="23"/>
        <v>0.60170575472440835</v>
      </c>
      <c r="M91" s="1">
        <f t="shared" ca="1" si="24"/>
        <v>0.87042255426807047</v>
      </c>
      <c r="N91" s="1">
        <f t="shared" ca="1" si="25"/>
        <v>0.77815125038364363</v>
      </c>
      <c r="O91" s="1">
        <v>-1.2544426494345722</v>
      </c>
      <c r="P91">
        <f t="shared" si="26"/>
        <v>1.2544426494345722</v>
      </c>
      <c r="Q91">
        <v>0</v>
      </c>
      <c r="R91">
        <v>15.530000000000001</v>
      </c>
      <c r="S91">
        <v>-15.530000000000001</v>
      </c>
      <c r="T91">
        <f t="shared" si="14"/>
        <v>9.8450811044459449E-2</v>
      </c>
      <c r="U91">
        <f t="shared" si="15"/>
        <v>0.74263752354737267</v>
      </c>
      <c r="V91">
        <f t="shared" si="16"/>
        <v>0.69897000433601886</v>
      </c>
    </row>
    <row r="92" spans="1:22" x14ac:dyDescent="0.25">
      <c r="A92" t="s">
        <v>214</v>
      </c>
      <c r="B92" t="s">
        <v>215</v>
      </c>
      <c r="C92">
        <v>85.42</v>
      </c>
      <c r="D92">
        <v>5.4983631639799997</v>
      </c>
      <c r="E92">
        <v>3</v>
      </c>
      <c r="F92">
        <f t="shared" ca="1" si="17"/>
        <v>2.0768415767369239</v>
      </c>
      <c r="G92">
        <f t="shared" ca="1" si="18"/>
        <v>1.1907308785896988</v>
      </c>
      <c r="H92">
        <f t="shared" ca="1" si="19"/>
        <v>1</v>
      </c>
      <c r="I92">
        <f t="shared" ca="1" si="20"/>
        <v>47.620387182054081</v>
      </c>
      <c r="J92">
        <f t="shared" ca="1" si="21"/>
        <v>6.6890940425696988</v>
      </c>
      <c r="K92">
        <f t="shared" ca="1" si="22"/>
        <v>4</v>
      </c>
      <c r="L92" s="1">
        <f t="shared" ca="1" si="23"/>
        <v>1.6777929221555052</v>
      </c>
      <c r="M92" s="1">
        <f t="shared" ca="1" si="24"/>
        <v>0.8253673017804074</v>
      </c>
      <c r="N92" s="1">
        <f t="shared" ca="1" si="25"/>
        <v>0.6020599913279624</v>
      </c>
      <c r="O92" s="1">
        <v>-1.1578084757667995</v>
      </c>
      <c r="P92">
        <f t="shared" si="26"/>
        <v>1.1578084757667995</v>
      </c>
      <c r="Q92">
        <v>0</v>
      </c>
      <c r="R92">
        <v>98.9</v>
      </c>
      <c r="S92">
        <v>-98.9</v>
      </c>
      <c r="T92">
        <f t="shared" si="14"/>
        <v>6.3636724506374198E-2</v>
      </c>
      <c r="U92">
        <f t="shared" si="15"/>
        <v>0.74023342137572179</v>
      </c>
      <c r="V92">
        <f t="shared" si="16"/>
        <v>0.47712125471966244</v>
      </c>
    </row>
    <row r="93" spans="1:22" x14ac:dyDescent="0.25">
      <c r="A93" t="s">
        <v>216</v>
      </c>
      <c r="B93" t="s">
        <v>217</v>
      </c>
      <c r="C93">
        <v>153.71</v>
      </c>
      <c r="D93">
        <v>5.2765857774800002</v>
      </c>
      <c r="E93">
        <v>2</v>
      </c>
      <c r="F93">
        <f t="shared" ca="1" si="17"/>
        <v>2.9616897632672647</v>
      </c>
      <c r="G93">
        <f t="shared" ca="1" si="18"/>
        <v>1.6018949382666721</v>
      </c>
      <c r="H93">
        <f t="shared" ca="1" si="19"/>
        <v>1</v>
      </c>
      <c r="I93">
        <f t="shared" ca="1" si="20"/>
        <v>51.051937267460389</v>
      </c>
      <c r="J93">
        <f t="shared" ca="1" si="21"/>
        <v>6.8784807157466723</v>
      </c>
      <c r="K93">
        <f t="shared" ca="1" si="22"/>
        <v>3</v>
      </c>
      <c r="L93" s="1">
        <f t="shared" ca="1" si="23"/>
        <v>1.708012226904899</v>
      </c>
      <c r="M93" s="1">
        <f t="shared" ca="1" si="24"/>
        <v>0.83749252404498742</v>
      </c>
      <c r="N93" s="1">
        <f t="shared" ca="1" si="25"/>
        <v>0.47712125471966244</v>
      </c>
      <c r="O93" s="1">
        <v>0.98367054843536539</v>
      </c>
      <c r="P93">
        <f t="shared" si="26"/>
        <v>0.98367054843536539</v>
      </c>
      <c r="Q93">
        <v>151.20000000000002</v>
      </c>
      <c r="R93">
        <v>0</v>
      </c>
      <c r="S93">
        <v>151.20000000000002</v>
      </c>
      <c r="T93">
        <f t="shared" si="14"/>
        <v>-7.1503313999134975E-3</v>
      </c>
      <c r="U93">
        <f t="shared" si="15"/>
        <v>0.72235300253119383</v>
      </c>
      <c r="V93">
        <f t="shared" si="16"/>
        <v>0.3010299956639812</v>
      </c>
    </row>
    <row r="94" spans="1:22" x14ac:dyDescent="0.25">
      <c r="A94" t="s">
        <v>218</v>
      </c>
      <c r="B94" t="s">
        <v>219</v>
      </c>
      <c r="C94">
        <v>21</v>
      </c>
      <c r="D94">
        <v>5.2667690460000003</v>
      </c>
      <c r="E94">
        <v>12</v>
      </c>
      <c r="F94">
        <f t="shared" ca="1" si="17"/>
        <v>2.597120742536609</v>
      </c>
      <c r="G94">
        <f t="shared" ca="1" si="18"/>
        <v>2.2977437911072398</v>
      </c>
      <c r="H94">
        <f t="shared" ca="1" si="19"/>
        <v>1</v>
      </c>
      <c r="I94">
        <f t="shared" ca="1" si="20"/>
        <v>8.1243816101486388</v>
      </c>
      <c r="J94">
        <f t="shared" ca="1" si="21"/>
        <v>7.5645128371072401</v>
      </c>
      <c r="K94">
        <f t="shared" ca="1" si="22"/>
        <v>13</v>
      </c>
      <c r="L94" s="1">
        <f t="shared" ca="1" si="23"/>
        <v>0.90979031444835912</v>
      </c>
      <c r="M94" s="1">
        <f t="shared" ca="1" si="24"/>
        <v>0.87878096422057939</v>
      </c>
      <c r="N94" s="1">
        <f t="shared" ca="1" si="25"/>
        <v>1.1139433523068367</v>
      </c>
      <c r="O94" s="1">
        <v>1.0047619047619047</v>
      </c>
      <c r="P94">
        <f t="shared" si="26"/>
        <v>1.0047619047619047</v>
      </c>
      <c r="Q94">
        <v>21.1</v>
      </c>
      <c r="R94">
        <v>0</v>
      </c>
      <c r="S94">
        <v>21.1</v>
      </c>
      <c r="T94">
        <f t="shared" si="14"/>
        <v>2.0631605637733896E-3</v>
      </c>
      <c r="U94">
        <f t="shared" si="15"/>
        <v>0.72154427445261615</v>
      </c>
      <c r="V94">
        <f t="shared" si="16"/>
        <v>1.0791812460476249</v>
      </c>
    </row>
    <row r="95" spans="1:22" x14ac:dyDescent="0.25">
      <c r="A95" t="s">
        <v>220</v>
      </c>
      <c r="B95" t="s">
        <v>221</v>
      </c>
      <c r="C95">
        <v>23.34</v>
      </c>
      <c r="D95">
        <v>5.2331246664803004</v>
      </c>
      <c r="E95">
        <v>3</v>
      </c>
      <c r="F95">
        <f t="shared" ca="1" si="17"/>
        <v>1.2545709240174068</v>
      </c>
      <c r="G95">
        <f t="shared" ca="1" si="18"/>
        <v>1.4273073394321742</v>
      </c>
      <c r="H95">
        <f t="shared" ca="1" si="19"/>
        <v>1</v>
      </c>
      <c r="I95">
        <f t="shared" ca="1" si="20"/>
        <v>7.1737674034243068E-2</v>
      </c>
      <c r="J95">
        <f t="shared" ca="1" si="21"/>
        <v>6.6604320059124742</v>
      </c>
      <c r="K95">
        <f t="shared" ca="1" si="22"/>
        <v>4</v>
      </c>
      <c r="L95" s="1">
        <f t="shared" ca="1" si="23"/>
        <v>-1.1442527086534922</v>
      </c>
      <c r="M95" s="1">
        <f t="shared" ca="1" si="24"/>
        <v>0.82350239909510825</v>
      </c>
      <c r="N95" s="1">
        <f t="shared" ca="1" si="25"/>
        <v>0.6020599913279624</v>
      </c>
      <c r="O95" s="1">
        <v>-3.8560411311053923E-3</v>
      </c>
      <c r="P95">
        <f t="shared" si="26"/>
        <v>3.8560411311053923E-3</v>
      </c>
      <c r="Q95">
        <v>23.05</v>
      </c>
      <c r="R95">
        <v>23.14</v>
      </c>
      <c r="S95">
        <v>-8.9999999999999858E-2</v>
      </c>
      <c r="T95">
        <f t="shared" si="14"/>
        <v>-2.4138583422700273</v>
      </c>
      <c r="U95">
        <f t="shared" si="15"/>
        <v>0.71876108087373125</v>
      </c>
      <c r="V95">
        <f t="shared" si="16"/>
        <v>0.47712125471966244</v>
      </c>
    </row>
    <row r="96" spans="1:22" x14ac:dyDescent="0.25">
      <c r="A96" t="s">
        <v>222</v>
      </c>
      <c r="B96" t="s">
        <v>223</v>
      </c>
      <c r="C96">
        <v>22.34</v>
      </c>
      <c r="D96">
        <v>5.1299799076400001</v>
      </c>
      <c r="E96">
        <v>14</v>
      </c>
      <c r="F96">
        <f t="shared" ca="1" si="17"/>
        <v>2.7788236250431964</v>
      </c>
      <c r="G96">
        <f t="shared" ca="1" si="18"/>
        <v>2.7497255664462394</v>
      </c>
      <c r="H96">
        <f t="shared" ca="1" si="19"/>
        <v>1</v>
      </c>
      <c r="I96">
        <f t="shared" ca="1" si="20"/>
        <v>7.935012428022393</v>
      </c>
      <c r="J96">
        <f t="shared" ca="1" si="21"/>
        <v>7.87970547408624</v>
      </c>
      <c r="K96">
        <f t="shared" ca="1" si="22"/>
        <v>15</v>
      </c>
      <c r="L96" s="1">
        <f t="shared" ca="1" si="23"/>
        <v>0.89954761129468797</v>
      </c>
      <c r="M96" s="1">
        <f t="shared" ca="1" si="24"/>
        <v>0.89650998482843758</v>
      </c>
      <c r="N96" s="1">
        <f t="shared" ca="1" si="25"/>
        <v>1.1760912590556813</v>
      </c>
      <c r="O96" s="1">
        <v>0.98701880035810208</v>
      </c>
      <c r="P96">
        <f t="shared" si="26"/>
        <v>0.98701880035810208</v>
      </c>
      <c r="Q96">
        <v>22.05</v>
      </c>
      <c r="R96">
        <v>0</v>
      </c>
      <c r="S96">
        <v>22.05</v>
      </c>
      <c r="T96">
        <f t="shared" si="14"/>
        <v>-5.6745749757329033E-3</v>
      </c>
      <c r="U96">
        <f t="shared" si="15"/>
        <v>0.71011566413361649</v>
      </c>
      <c r="V96">
        <f t="shared" si="16"/>
        <v>1.146128035678238</v>
      </c>
    </row>
    <row r="97" spans="1:22" x14ac:dyDescent="0.25">
      <c r="A97" t="s">
        <v>224</v>
      </c>
      <c r="B97" t="s">
        <v>225</v>
      </c>
      <c r="C97">
        <v>38.239999999999995</v>
      </c>
      <c r="D97">
        <v>4.9804288798399998</v>
      </c>
      <c r="E97">
        <v>12</v>
      </c>
      <c r="F97">
        <f t="shared" ca="1" si="17"/>
        <v>2.7091809719496815</v>
      </c>
      <c r="G97">
        <f t="shared" ca="1" si="18"/>
        <v>1.7550546201942767</v>
      </c>
      <c r="H97">
        <f t="shared" ca="1" si="19"/>
        <v>1</v>
      </c>
      <c r="I97">
        <f t="shared" ca="1" si="20"/>
        <v>14.114966994058101</v>
      </c>
      <c r="J97">
        <f t="shared" ca="1" si="21"/>
        <v>6.7354835000342765</v>
      </c>
      <c r="K97">
        <f t="shared" ca="1" si="22"/>
        <v>13</v>
      </c>
      <c r="L97" s="1">
        <f t="shared" ca="1" si="23"/>
        <v>1.1496798669451984</v>
      </c>
      <c r="M97" s="1">
        <f t="shared" ca="1" si="24"/>
        <v>0.82836877657868557</v>
      </c>
      <c r="N97" s="1">
        <f t="shared" ca="1" si="25"/>
        <v>1.1139433523068367</v>
      </c>
      <c r="O97" s="1">
        <v>1.0000000000000002</v>
      </c>
      <c r="P97">
        <f t="shared" si="26"/>
        <v>1.0000000000000002</v>
      </c>
      <c r="Q97">
        <v>38.24</v>
      </c>
      <c r="R97">
        <v>0</v>
      </c>
      <c r="S97">
        <v>38.24</v>
      </c>
      <c r="T97">
        <f t="shared" si="14"/>
        <v>9.6432746655328696E-17</v>
      </c>
      <c r="U97">
        <f t="shared" si="15"/>
        <v>0.6972667427854139</v>
      </c>
      <c r="V97">
        <f t="shared" si="16"/>
        <v>1.0791812460476249</v>
      </c>
    </row>
    <row r="98" spans="1:22" x14ac:dyDescent="0.25">
      <c r="A98" t="s">
        <v>226</v>
      </c>
      <c r="B98" t="s">
        <v>227</v>
      </c>
      <c r="C98">
        <v>11.99</v>
      </c>
      <c r="D98">
        <v>4.6288487169100003</v>
      </c>
      <c r="E98">
        <v>12</v>
      </c>
      <c r="F98">
        <f t="shared" ca="1" si="17"/>
        <v>2.103878020193255</v>
      </c>
      <c r="G98">
        <f t="shared" ca="1" si="18"/>
        <v>1.3656040247710295</v>
      </c>
      <c r="H98">
        <f t="shared" ca="1" si="19"/>
        <v>1</v>
      </c>
      <c r="I98">
        <f t="shared" ca="1" si="20"/>
        <v>0.10932192731348248</v>
      </c>
      <c r="J98">
        <f t="shared" ca="1" si="21"/>
        <v>5.9944527416810303</v>
      </c>
      <c r="K98">
        <f t="shared" ca="1" si="22"/>
        <v>13</v>
      </c>
      <c r="L98" s="1">
        <f t="shared" ca="1" si="23"/>
        <v>-0.96129272042767488</v>
      </c>
      <c r="M98" s="1">
        <f t="shared" ca="1" si="24"/>
        <v>0.77774954070980173</v>
      </c>
      <c r="N98" s="1">
        <f t="shared" ca="1" si="25"/>
        <v>1.1139433523068367</v>
      </c>
      <c r="O98" s="1">
        <v>-1.9182652210175181E-2</v>
      </c>
      <c r="P98">
        <f t="shared" si="26"/>
        <v>1.9182652210175181E-2</v>
      </c>
      <c r="Q98">
        <v>11.86</v>
      </c>
      <c r="R98">
        <v>12.09</v>
      </c>
      <c r="S98">
        <v>-0.23000000000000043</v>
      </c>
      <c r="T98">
        <f t="shared" si="14"/>
        <v>-1.717091347081255</v>
      </c>
      <c r="U98">
        <f t="shared" si="15"/>
        <v>0.66547298711574898</v>
      </c>
      <c r="V98">
        <f t="shared" si="16"/>
        <v>1.0791812460476249</v>
      </c>
    </row>
    <row r="99" spans="1:22" x14ac:dyDescent="0.25">
      <c r="A99" t="s">
        <v>228</v>
      </c>
      <c r="B99" t="s">
        <v>229</v>
      </c>
      <c r="C99">
        <v>65.92</v>
      </c>
      <c r="D99">
        <v>4.4090711974400003</v>
      </c>
      <c r="E99">
        <v>15</v>
      </c>
      <c r="F99">
        <f t="shared" ca="1" si="17"/>
        <v>2.2856559358279105</v>
      </c>
      <c r="G99">
        <f t="shared" ca="1" si="18"/>
        <v>2.7211767183595841</v>
      </c>
      <c r="H99">
        <f t="shared" ca="1" si="19"/>
        <v>1</v>
      </c>
      <c r="I99">
        <f t="shared" ca="1" si="20"/>
        <v>28.053216144613845</v>
      </c>
      <c r="J99">
        <f t="shared" ca="1" si="21"/>
        <v>7.1302479157995844</v>
      </c>
      <c r="K99">
        <f t="shared" ca="1" si="22"/>
        <v>16</v>
      </c>
      <c r="L99" s="1">
        <f t="shared" ca="1" si="23"/>
        <v>1.4479826578841846</v>
      </c>
      <c r="M99" s="1">
        <f t="shared" ca="1" si="24"/>
        <v>0.85310463035564121</v>
      </c>
      <c r="N99" s="1">
        <f t="shared" ca="1" si="25"/>
        <v>1.2041199826559248</v>
      </c>
      <c r="O99" s="1">
        <v>0.97269417475728159</v>
      </c>
      <c r="P99">
        <f t="shared" si="26"/>
        <v>0.97269417475728159</v>
      </c>
      <c r="Q99">
        <v>64.12</v>
      </c>
      <c r="R99">
        <v>0</v>
      </c>
      <c r="S99">
        <v>64.12</v>
      </c>
      <c r="T99">
        <f t="shared" si="14"/>
        <v>-1.2023685006952143E-2</v>
      </c>
      <c r="U99">
        <f t="shared" si="15"/>
        <v>0.64434711184643234</v>
      </c>
      <c r="V99">
        <f t="shared" si="16"/>
        <v>1.1760912590556813</v>
      </c>
    </row>
    <row r="100" spans="1:22" x14ac:dyDescent="0.25">
      <c r="A100" t="s">
        <v>230</v>
      </c>
      <c r="B100" t="s">
        <v>231</v>
      </c>
      <c r="C100">
        <v>87.710000000000008</v>
      </c>
      <c r="D100">
        <v>4.1713706825700001</v>
      </c>
      <c r="E100">
        <v>10</v>
      </c>
      <c r="F100">
        <f t="shared" ca="1" si="17"/>
        <v>1.3924384201591096</v>
      </c>
      <c r="G100">
        <f t="shared" ca="1" si="18"/>
        <v>1.7814460382879</v>
      </c>
      <c r="H100">
        <f t="shared" ca="1" si="19"/>
        <v>1</v>
      </c>
      <c r="I100">
        <f t="shared" ca="1" si="20"/>
        <v>60.325827543886348</v>
      </c>
      <c r="J100">
        <f t="shared" ca="1" si="21"/>
        <v>5.9528167208578999</v>
      </c>
      <c r="K100">
        <f t="shared" ca="1" si="22"/>
        <v>11</v>
      </c>
      <c r="L100" s="1">
        <f t="shared" ca="1" si="23"/>
        <v>1.7805032882315199</v>
      </c>
      <c r="M100" s="1">
        <f t="shared" ca="1" si="24"/>
        <v>0.774722511420325</v>
      </c>
      <c r="N100" s="1">
        <f t="shared" ca="1" si="25"/>
        <v>1.0413926851582251</v>
      </c>
      <c r="O100" s="1">
        <v>0.9577015163607342</v>
      </c>
      <c r="P100">
        <f t="shared" si="26"/>
        <v>0.9577015163607342</v>
      </c>
      <c r="Q100">
        <v>84</v>
      </c>
      <c r="R100">
        <v>0</v>
      </c>
      <c r="S100">
        <v>84</v>
      </c>
      <c r="T100">
        <f t="shared" si="14"/>
        <v>-1.8769824946525192E-2</v>
      </c>
      <c r="U100">
        <f t="shared" si="15"/>
        <v>0.62027878448539375</v>
      </c>
      <c r="V100">
        <f t="shared" si="16"/>
        <v>1</v>
      </c>
    </row>
    <row r="101" spans="1:22" x14ac:dyDescent="0.25">
      <c r="A101" t="s">
        <v>232</v>
      </c>
      <c r="B101" t="s">
        <v>233</v>
      </c>
      <c r="C101">
        <v>25.26</v>
      </c>
      <c r="D101">
        <v>4.1666097949800003</v>
      </c>
      <c r="E101">
        <v>4</v>
      </c>
      <c r="F101">
        <f t="shared" ca="1" si="17"/>
        <v>3.9578464312205561</v>
      </c>
      <c r="G101">
        <f t="shared" ca="1" si="18"/>
        <v>1.7662082949027968</v>
      </c>
      <c r="H101">
        <f t="shared" ca="1" si="19"/>
        <v>1</v>
      </c>
      <c r="I101">
        <f t="shared" ca="1" si="20"/>
        <v>0.4800590505514038</v>
      </c>
      <c r="J101">
        <f t="shared" ca="1" si="21"/>
        <v>5.9328180898827974</v>
      </c>
      <c r="K101">
        <f t="shared" ca="1" si="22"/>
        <v>5</v>
      </c>
      <c r="L101" s="1">
        <f t="shared" ca="1" si="23"/>
        <v>-0.31870533814256319</v>
      </c>
      <c r="M101" s="1">
        <f t="shared" ca="1" si="24"/>
        <v>0.77326103234701626</v>
      </c>
      <c r="N101" s="1">
        <f t="shared" ca="1" si="25"/>
        <v>0.69897000433601886</v>
      </c>
      <c r="O101" s="1">
        <v>-7.5217735550277193E-2</v>
      </c>
      <c r="P101">
        <f t="shared" si="26"/>
        <v>7.5217735550277193E-2</v>
      </c>
      <c r="Q101">
        <v>25</v>
      </c>
      <c r="R101">
        <v>26.900000000000002</v>
      </c>
      <c r="S101">
        <v>-1.9000000000000021</v>
      </c>
      <c r="T101">
        <f t="shared" si="14"/>
        <v>-1.1236797452664826</v>
      </c>
      <c r="U101">
        <f t="shared" si="15"/>
        <v>0.61978283047361193</v>
      </c>
      <c r="V101">
        <f t="shared" si="16"/>
        <v>0.6020599913279624</v>
      </c>
    </row>
    <row r="102" spans="1:22" x14ac:dyDescent="0.25">
      <c r="A102" t="s">
        <v>234</v>
      </c>
      <c r="B102" t="s">
        <v>235</v>
      </c>
      <c r="C102">
        <v>24.07</v>
      </c>
      <c r="D102">
        <v>4.06092903472</v>
      </c>
      <c r="E102">
        <v>6</v>
      </c>
      <c r="F102">
        <f t="shared" ca="1" si="17"/>
        <v>1.5004969925970073</v>
      </c>
      <c r="G102">
        <f t="shared" ca="1" si="18"/>
        <v>1.8322311802589972</v>
      </c>
      <c r="H102">
        <f t="shared" ca="1" si="19"/>
        <v>1</v>
      </c>
      <c r="I102">
        <f t="shared" ca="1" si="20"/>
        <v>0.28657171731865377</v>
      </c>
      <c r="J102">
        <f t="shared" ca="1" si="21"/>
        <v>5.8931602149789972</v>
      </c>
      <c r="K102">
        <f t="shared" ca="1" si="22"/>
        <v>7</v>
      </c>
      <c r="L102" s="1">
        <f t="shared" ca="1" si="23"/>
        <v>-0.54276667373821053</v>
      </c>
      <c r="M102" s="1">
        <f t="shared" ca="1" si="24"/>
        <v>0.77034824824523573</v>
      </c>
      <c r="N102" s="1">
        <f t="shared" ca="1" si="25"/>
        <v>0.84509804001425681</v>
      </c>
      <c r="O102" s="1">
        <v>-1.7864561695056073E-2</v>
      </c>
      <c r="P102">
        <f t="shared" si="26"/>
        <v>1.7864561695056073E-2</v>
      </c>
      <c r="Q102">
        <v>23.52</v>
      </c>
      <c r="R102">
        <v>23.95</v>
      </c>
      <c r="S102">
        <v>-0.42999999999999972</v>
      </c>
      <c r="T102">
        <f t="shared" si="14"/>
        <v>-1.7480076346954438</v>
      </c>
      <c r="U102">
        <f t="shared" si="15"/>
        <v>0.60862540020197997</v>
      </c>
      <c r="V102">
        <f t="shared" si="16"/>
        <v>0.77815125038364363</v>
      </c>
    </row>
    <row r="103" spans="1:22" x14ac:dyDescent="0.25">
      <c r="A103" t="s">
        <v>236</v>
      </c>
      <c r="B103" t="s">
        <v>237</v>
      </c>
      <c r="C103">
        <v>53.599999999999994</v>
      </c>
      <c r="D103">
        <v>4.0594991264000004</v>
      </c>
      <c r="E103">
        <v>14</v>
      </c>
      <c r="F103">
        <f t="shared" ca="1" si="17"/>
        <v>3.0039278232123743</v>
      </c>
      <c r="G103">
        <f t="shared" ca="1" si="18"/>
        <v>2.6574487308554318</v>
      </c>
      <c r="H103">
        <f t="shared" ca="1" si="19"/>
        <v>1</v>
      </c>
      <c r="I103">
        <f t="shared" ca="1" si="20"/>
        <v>16.644873959231962</v>
      </c>
      <c r="J103">
        <f t="shared" ca="1" si="21"/>
        <v>6.7169478572554322</v>
      </c>
      <c r="K103">
        <f t="shared" ca="1" si="22"/>
        <v>15</v>
      </c>
      <c r="L103" s="1">
        <f t="shared" ca="1" si="23"/>
        <v>1.2212805108764468</v>
      </c>
      <c r="M103" s="1">
        <f t="shared" ca="1" si="24"/>
        <v>0.82717197694330591</v>
      </c>
      <c r="N103" s="1">
        <f t="shared" ca="1" si="25"/>
        <v>1.1760912590556813</v>
      </c>
      <c r="O103" s="1">
        <v>0.93283582089552253</v>
      </c>
      <c r="P103">
        <f t="shared" si="26"/>
        <v>0.93283582089552253</v>
      </c>
      <c r="Q103">
        <v>50</v>
      </c>
      <c r="R103">
        <v>0</v>
      </c>
      <c r="S103">
        <v>50</v>
      </c>
      <c r="T103">
        <f t="shared" si="14"/>
        <v>-3.0194785356751151E-2</v>
      </c>
      <c r="U103">
        <f t="shared" si="15"/>
        <v>0.60847245228172242</v>
      </c>
      <c r="V103">
        <f t="shared" si="16"/>
        <v>1.146128035678238</v>
      </c>
    </row>
    <row r="104" spans="1:22" x14ac:dyDescent="0.25">
      <c r="A104" t="s">
        <v>238</v>
      </c>
      <c r="B104" t="s">
        <v>239</v>
      </c>
      <c r="C104">
        <v>11.26</v>
      </c>
      <c r="D104">
        <v>4.0115064550138504</v>
      </c>
      <c r="E104">
        <v>2</v>
      </c>
      <c r="F104">
        <f t="shared" ca="1" si="17"/>
        <v>1.9443988448538754</v>
      </c>
      <c r="G104">
        <f t="shared" ca="1" si="18"/>
        <v>1.5154145764591667</v>
      </c>
      <c r="H104">
        <f t="shared" ca="1" si="19"/>
        <v>1</v>
      </c>
      <c r="I104">
        <f t="shared" ca="1" si="20"/>
        <v>1.5428933255848497E-2</v>
      </c>
      <c r="J104">
        <f t="shared" ca="1" si="21"/>
        <v>5.5269210314730168</v>
      </c>
      <c r="K104">
        <f t="shared" ca="1" si="22"/>
        <v>3</v>
      </c>
      <c r="L104" s="1">
        <f t="shared" ca="1" si="23"/>
        <v>-1.811664099673318</v>
      </c>
      <c r="M104" s="1">
        <f t="shared" ca="1" si="24"/>
        <v>0.74248325943603255</v>
      </c>
      <c r="N104" s="1">
        <f t="shared" ca="1" si="25"/>
        <v>0.47712125471966244</v>
      </c>
      <c r="O104" s="1">
        <v>-2.6642984014209024E-3</v>
      </c>
      <c r="P104">
        <f t="shared" si="26"/>
        <v>2.6642984014209024E-3</v>
      </c>
      <c r="Q104">
        <v>11.48</v>
      </c>
      <c r="R104">
        <v>11.51</v>
      </c>
      <c r="S104">
        <v>-2.9999999999999361E-2</v>
      </c>
      <c r="T104">
        <f t="shared" si="14"/>
        <v>-2.5744171357956742</v>
      </c>
      <c r="U104">
        <f t="shared" si="15"/>
        <v>0.60330749537302464</v>
      </c>
      <c r="V104">
        <f t="shared" si="16"/>
        <v>0.3010299956639812</v>
      </c>
    </row>
    <row r="105" spans="1:22" x14ac:dyDescent="0.25">
      <c r="A105" t="s">
        <v>240</v>
      </c>
      <c r="B105" t="s">
        <v>241</v>
      </c>
      <c r="C105">
        <v>143.38</v>
      </c>
      <c r="D105">
        <v>3.99066786766</v>
      </c>
      <c r="E105">
        <v>14</v>
      </c>
      <c r="F105">
        <f t="shared" ca="1" si="17"/>
        <v>2.7519154262821504</v>
      </c>
      <c r="G105">
        <f t="shared" ca="1" si="18"/>
        <v>2.708968983032602</v>
      </c>
      <c r="H105">
        <f t="shared" ca="1" si="19"/>
        <v>1</v>
      </c>
      <c r="I105">
        <f t="shared" ca="1" si="20"/>
        <v>4.2515841469033688</v>
      </c>
      <c r="J105">
        <f t="shared" ca="1" si="21"/>
        <v>6.6996368506926025</v>
      </c>
      <c r="K105">
        <f t="shared" ca="1" si="22"/>
        <v>15</v>
      </c>
      <c r="L105" s="1">
        <f t="shared" ca="1" si="23"/>
        <v>0.62855077900804257</v>
      </c>
      <c r="M105" s="1">
        <f t="shared" ca="1" si="24"/>
        <v>0.82605126269864493</v>
      </c>
      <c r="N105" s="1">
        <f t="shared" ca="1" si="25"/>
        <v>1.1760912590556813</v>
      </c>
      <c r="O105" s="1">
        <v>-8.1601339098898149E-2</v>
      </c>
      <c r="P105">
        <f t="shared" si="26"/>
        <v>8.1601339098898149E-2</v>
      </c>
      <c r="Q105">
        <v>136</v>
      </c>
      <c r="R105">
        <v>147.70000000000002</v>
      </c>
      <c r="S105">
        <v>-11.700000000000017</v>
      </c>
      <c r="T105">
        <f t="shared" si="14"/>
        <v>-1.0883027143038551</v>
      </c>
      <c r="U105">
        <f t="shared" si="15"/>
        <v>0.60104558414963538</v>
      </c>
      <c r="V105">
        <f t="shared" si="16"/>
        <v>1.146128035678238</v>
      </c>
    </row>
    <row r="106" spans="1:22" x14ac:dyDescent="0.25">
      <c r="A106" t="s">
        <v>242</v>
      </c>
      <c r="B106" t="s">
        <v>243</v>
      </c>
      <c r="C106">
        <v>12.559999999999999</v>
      </c>
      <c r="D106">
        <v>3.9875427711999998</v>
      </c>
      <c r="E106">
        <v>9</v>
      </c>
      <c r="F106">
        <f t="shared" ca="1" si="17"/>
        <v>2.4682351708687609</v>
      </c>
      <c r="G106">
        <f t="shared" ca="1" si="18"/>
        <v>1.1743886411780544</v>
      </c>
      <c r="H106">
        <f t="shared" ca="1" si="19"/>
        <v>1</v>
      </c>
      <c r="I106">
        <f t="shared" ca="1" si="20"/>
        <v>7.2926600400335412E-2</v>
      </c>
      <c r="J106">
        <f t="shared" ca="1" si="21"/>
        <v>5.1619314123780544</v>
      </c>
      <c r="K106">
        <f t="shared" ca="1" si="22"/>
        <v>10</v>
      </c>
      <c r="L106" s="1">
        <f t="shared" ca="1" si="23"/>
        <v>-1.1371140313538752</v>
      </c>
      <c r="M106" s="1">
        <f t="shared" ca="1" si="24"/>
        <v>0.71281222968796798</v>
      </c>
      <c r="N106" s="1">
        <f t="shared" ca="1" si="25"/>
        <v>1</v>
      </c>
      <c r="O106" s="1">
        <v>-1.4331210191082782E-2</v>
      </c>
      <c r="P106">
        <f t="shared" si="26"/>
        <v>1.4331210191082782E-2</v>
      </c>
      <c r="Q106">
        <v>12.120000000000001</v>
      </c>
      <c r="R106">
        <v>12.3</v>
      </c>
      <c r="S106">
        <v>-0.17999999999999972</v>
      </c>
      <c r="T106">
        <f t="shared" si="14"/>
        <v>-1.843717134297872</v>
      </c>
      <c r="U106">
        <f t="shared" si="15"/>
        <v>0.60070535442173223</v>
      </c>
      <c r="V106">
        <f t="shared" si="16"/>
        <v>0.95424250943932487</v>
      </c>
    </row>
    <row r="107" spans="1:22" x14ac:dyDescent="0.25">
      <c r="A107" t="s">
        <v>244</v>
      </c>
      <c r="B107" t="s">
        <v>245</v>
      </c>
      <c r="C107">
        <v>12.49</v>
      </c>
      <c r="D107">
        <v>3.9626886109599999</v>
      </c>
      <c r="E107">
        <v>5</v>
      </c>
      <c r="F107">
        <f t="shared" ca="1" si="17"/>
        <v>2.6093091594593729</v>
      </c>
      <c r="G107">
        <f t="shared" ca="1" si="18"/>
        <v>2.3928097603192535</v>
      </c>
      <c r="H107">
        <f t="shared" ca="1" si="19"/>
        <v>1</v>
      </c>
      <c r="I107">
        <f t="shared" ca="1" si="20"/>
        <v>2.7976753822120863</v>
      </c>
      <c r="J107">
        <f t="shared" ca="1" si="21"/>
        <v>6.3554983712792534</v>
      </c>
      <c r="K107">
        <f t="shared" ca="1" si="22"/>
        <v>6</v>
      </c>
      <c r="L107" s="1">
        <f t="shared" ca="1" si="23"/>
        <v>0.44679732134496936</v>
      </c>
      <c r="M107" s="1">
        <f t="shared" ca="1" si="24"/>
        <v>0.80314961176023103</v>
      </c>
      <c r="N107" s="1">
        <f t="shared" ca="1" si="25"/>
        <v>0.77815125038364363</v>
      </c>
      <c r="O107" s="1">
        <v>-0.58446757405924732</v>
      </c>
      <c r="P107">
        <f t="shared" si="26"/>
        <v>0.58446757405924732</v>
      </c>
      <c r="Q107">
        <v>10.200000000000001</v>
      </c>
      <c r="R107">
        <v>17.5</v>
      </c>
      <c r="S107">
        <v>-7.2999999999999989</v>
      </c>
      <c r="T107">
        <f t="shared" si="14"/>
        <v>-0.23323957825367966</v>
      </c>
      <c r="U107">
        <f t="shared" si="15"/>
        <v>0.59798994670839112</v>
      </c>
      <c r="V107">
        <f t="shared" si="16"/>
        <v>0.69897000433601886</v>
      </c>
    </row>
    <row r="108" spans="1:22" x14ac:dyDescent="0.25">
      <c r="A108" t="s">
        <v>246</v>
      </c>
      <c r="B108" t="s">
        <v>247</v>
      </c>
      <c r="C108">
        <v>38.43</v>
      </c>
      <c r="D108">
        <v>3.8896187412600001</v>
      </c>
      <c r="E108">
        <v>4</v>
      </c>
      <c r="F108">
        <f t="shared" ca="1" si="17"/>
        <v>2.3205344686989484</v>
      </c>
      <c r="G108">
        <f t="shared" ca="1" si="18"/>
        <v>2.5066667865472319</v>
      </c>
      <c r="H108">
        <f t="shared" ca="1" si="19"/>
        <v>1</v>
      </c>
      <c r="I108">
        <f t="shared" ca="1" si="20"/>
        <v>5.1712224756255275E-2</v>
      </c>
      <c r="J108">
        <f t="shared" ca="1" si="21"/>
        <v>6.3962855278072315</v>
      </c>
      <c r="K108">
        <f t="shared" ca="1" si="22"/>
        <v>5</v>
      </c>
      <c r="L108" s="1">
        <f t="shared" ca="1" si="23"/>
        <v>-1.2864067776682493</v>
      </c>
      <c r="M108" s="1">
        <f t="shared" ca="1" si="24"/>
        <v>0.80592784225107983</v>
      </c>
      <c r="N108" s="1">
        <f t="shared" ca="1" si="25"/>
        <v>0.69897000433601886</v>
      </c>
      <c r="O108" s="1">
        <v>-3.1225604996096136E-3</v>
      </c>
      <c r="P108">
        <f t="shared" si="26"/>
        <v>3.1225604996096136E-3</v>
      </c>
      <c r="Q108">
        <v>38.42</v>
      </c>
      <c r="R108">
        <v>38.54</v>
      </c>
      <c r="S108">
        <v>-0.11999999999999744</v>
      </c>
      <c r="T108">
        <f t="shared" si="14"/>
        <v>-2.505489138416733</v>
      </c>
      <c r="U108">
        <f t="shared" si="15"/>
        <v>0.58990703405535716</v>
      </c>
      <c r="V108">
        <f t="shared" si="16"/>
        <v>0.6020599913279624</v>
      </c>
    </row>
    <row r="109" spans="1:22" x14ac:dyDescent="0.25">
      <c r="A109" t="s">
        <v>248</v>
      </c>
      <c r="B109" t="s">
        <v>249</v>
      </c>
      <c r="C109">
        <v>39.08</v>
      </c>
      <c r="D109">
        <v>3.8776927565600001</v>
      </c>
      <c r="E109">
        <v>6</v>
      </c>
      <c r="F109">
        <f t="shared" ca="1" si="17"/>
        <v>1.5326434952185291</v>
      </c>
      <c r="G109">
        <f t="shared" ca="1" si="18"/>
        <v>1.1949837444007949</v>
      </c>
      <c r="H109">
        <f t="shared" ca="1" si="19"/>
        <v>1</v>
      </c>
      <c r="I109">
        <f t="shared" ca="1" si="20"/>
        <v>0.59374538360615503</v>
      </c>
      <c r="J109">
        <f t="shared" ca="1" si="21"/>
        <v>5.072676500960795</v>
      </c>
      <c r="K109">
        <f t="shared" ca="1" si="22"/>
        <v>7</v>
      </c>
      <c r="L109" s="1">
        <f t="shared" ca="1" si="23"/>
        <v>-0.22639975401072693</v>
      </c>
      <c r="M109" s="1">
        <f t="shared" ca="1" si="24"/>
        <v>0.70523716700351124</v>
      </c>
      <c r="N109" s="1">
        <f t="shared" ca="1" si="25"/>
        <v>0.84509804001425681</v>
      </c>
      <c r="O109" s="1">
        <v>-2.3285568065506749E-2</v>
      </c>
      <c r="P109">
        <f t="shared" si="26"/>
        <v>2.3285568065506749E-2</v>
      </c>
      <c r="Q109">
        <v>39.08</v>
      </c>
      <c r="R109">
        <v>39.99</v>
      </c>
      <c r="S109">
        <v>-0.91000000000000369</v>
      </c>
      <c r="T109">
        <f t="shared" si="14"/>
        <v>-1.6329131627256401</v>
      </c>
      <c r="U109">
        <f t="shared" si="15"/>
        <v>0.58857339540367559</v>
      </c>
      <c r="V109">
        <f t="shared" si="16"/>
        <v>0.77815125038364363</v>
      </c>
    </row>
    <row r="110" spans="1:22" x14ac:dyDescent="0.25">
      <c r="A110" t="s">
        <v>250</v>
      </c>
      <c r="B110" t="s">
        <v>251</v>
      </c>
      <c r="C110">
        <v>12.11</v>
      </c>
      <c r="D110">
        <v>3.8230074853581302</v>
      </c>
      <c r="E110">
        <v>3</v>
      </c>
      <c r="F110">
        <f t="shared" ca="1" si="17"/>
        <v>3.0862913722030791</v>
      </c>
      <c r="G110">
        <f t="shared" ca="1" si="18"/>
        <v>1.036760410368901</v>
      </c>
      <c r="H110">
        <f t="shared" ca="1" si="19"/>
        <v>1</v>
      </c>
      <c r="I110">
        <f t="shared" ca="1" si="20"/>
        <v>4.8602021620831687E-2</v>
      </c>
      <c r="J110">
        <f t="shared" ca="1" si="21"/>
        <v>4.8597678957270309</v>
      </c>
      <c r="K110">
        <f t="shared" ca="1" si="22"/>
        <v>4</v>
      </c>
      <c r="L110" s="1">
        <f t="shared" ca="1" si="23"/>
        <v>-1.3133456657066056</v>
      </c>
      <c r="M110" s="1">
        <f t="shared" ca="1" si="24"/>
        <v>0.68661552769601786</v>
      </c>
      <c r="N110" s="1">
        <f t="shared" ca="1" si="25"/>
        <v>0.6020599913279624</v>
      </c>
      <c r="O110" s="1">
        <v>-1.2386457473162705E-2</v>
      </c>
      <c r="P110">
        <f t="shared" si="26"/>
        <v>1.2386457473162705E-2</v>
      </c>
      <c r="Q110">
        <v>13</v>
      </c>
      <c r="R110">
        <v>13.15</v>
      </c>
      <c r="S110">
        <v>-0.15000000000000036</v>
      </c>
      <c r="T110">
        <f t="shared" si="14"/>
        <v>-1.9070528840873699</v>
      </c>
      <c r="U110">
        <f t="shared" si="15"/>
        <v>0.58240514835817236</v>
      </c>
      <c r="V110">
        <f t="shared" si="16"/>
        <v>0.47712125471966244</v>
      </c>
    </row>
    <row r="111" spans="1:22" x14ac:dyDescent="0.25">
      <c r="A111" t="s">
        <v>252</v>
      </c>
      <c r="B111" t="s">
        <v>253</v>
      </c>
      <c r="C111">
        <v>28.59</v>
      </c>
      <c r="D111">
        <v>3.7625409735341702</v>
      </c>
      <c r="E111">
        <v>3</v>
      </c>
      <c r="F111">
        <f t="shared" ca="1" si="17"/>
        <v>3.3163632911223395</v>
      </c>
      <c r="G111">
        <f t="shared" ca="1" si="18"/>
        <v>1.6675516318716277</v>
      </c>
      <c r="H111">
        <f t="shared" ca="1" si="19"/>
        <v>1</v>
      </c>
      <c r="I111">
        <f t="shared" ca="1" si="20"/>
        <v>2.7138160719884577E-2</v>
      </c>
      <c r="J111">
        <f t="shared" ca="1" si="21"/>
        <v>5.4300926054057976</v>
      </c>
      <c r="K111">
        <f t="shared" ca="1" si="22"/>
        <v>4</v>
      </c>
      <c r="L111" s="1">
        <f t="shared" ca="1" si="23"/>
        <v>-1.5664195898477273</v>
      </c>
      <c r="M111" s="1">
        <f t="shared" ca="1" si="24"/>
        <v>0.73480723615860555</v>
      </c>
      <c r="N111" s="1">
        <f t="shared" ca="1" si="25"/>
        <v>0.6020599913279624</v>
      </c>
      <c r="O111" s="1">
        <v>-3.1479538300106125E-3</v>
      </c>
      <c r="P111">
        <f t="shared" si="26"/>
        <v>3.1479538300106125E-3</v>
      </c>
      <c r="Q111">
        <v>28.22</v>
      </c>
      <c r="R111">
        <v>28.310000000000002</v>
      </c>
      <c r="S111">
        <v>-9.0000000000003411E-2</v>
      </c>
      <c r="T111">
        <f t="shared" si="14"/>
        <v>-2.5019716459186476</v>
      </c>
      <c r="U111">
        <f t="shared" si="15"/>
        <v>0.57548123803257178</v>
      </c>
      <c r="V111">
        <f t="shared" si="16"/>
        <v>0.47712125471966244</v>
      </c>
    </row>
    <row r="112" spans="1:22" x14ac:dyDescent="0.25">
      <c r="A112" t="s">
        <v>254</v>
      </c>
      <c r="B112" t="s">
        <v>255</v>
      </c>
      <c r="C112">
        <v>18.5</v>
      </c>
      <c r="D112">
        <v>3.6969166234999999</v>
      </c>
      <c r="E112">
        <v>11</v>
      </c>
      <c r="F112">
        <f t="shared" ca="1" si="17"/>
        <v>2.4571578461298427</v>
      </c>
      <c r="G112">
        <f t="shared" ca="1" si="18"/>
        <v>1.7358949041193585</v>
      </c>
      <c r="H112">
        <f t="shared" ca="1" si="19"/>
        <v>1</v>
      </c>
      <c r="I112">
        <f t="shared" ca="1" si="20"/>
        <v>8.3429723622715635</v>
      </c>
      <c r="J112">
        <f t="shared" ca="1" si="21"/>
        <v>5.4328115276193589</v>
      </c>
      <c r="K112">
        <f t="shared" ca="1" si="22"/>
        <v>12</v>
      </c>
      <c r="L112" s="1">
        <f t="shared" ca="1" si="23"/>
        <v>0.9213208049007543</v>
      </c>
      <c r="M112" s="1">
        <f t="shared" ca="1" si="24"/>
        <v>0.73502463896807013</v>
      </c>
      <c r="N112" s="1">
        <f t="shared" ca="1" si="25"/>
        <v>1.0791812460476249</v>
      </c>
      <c r="O112" s="1">
        <v>-1.1081081081081081</v>
      </c>
      <c r="P112">
        <f t="shared" si="26"/>
        <v>1.1081081081081081</v>
      </c>
      <c r="Q112">
        <v>0</v>
      </c>
      <c r="R112">
        <v>20.5</v>
      </c>
      <c r="S112">
        <v>-20.5</v>
      </c>
      <c r="T112">
        <f t="shared" si="14"/>
        <v>4.4582132652740497E-2</v>
      </c>
      <c r="U112">
        <f t="shared" si="15"/>
        <v>0.56783965604722397</v>
      </c>
      <c r="V112">
        <f t="shared" si="16"/>
        <v>1.0413926851582251</v>
      </c>
    </row>
    <row r="113" spans="1:22" x14ac:dyDescent="0.25">
      <c r="A113" t="s">
        <v>256</v>
      </c>
      <c r="B113" t="s">
        <v>257</v>
      </c>
      <c r="C113">
        <v>31.139999999999997</v>
      </c>
      <c r="D113">
        <v>3.4864021700999999</v>
      </c>
      <c r="E113">
        <v>8</v>
      </c>
      <c r="F113">
        <f t="shared" ca="1" si="17"/>
        <v>2.8020239432621357</v>
      </c>
      <c r="G113">
        <f t="shared" ca="1" si="18"/>
        <v>2.7863055709798532</v>
      </c>
      <c r="H113">
        <f t="shared" ca="1" si="19"/>
        <v>1</v>
      </c>
      <c r="I113">
        <f t="shared" ca="1" si="20"/>
        <v>2.1413093255066045</v>
      </c>
      <c r="J113">
        <f t="shared" ca="1" si="21"/>
        <v>6.2727077410798531</v>
      </c>
      <c r="K113">
        <f t="shared" ca="1" si="22"/>
        <v>9</v>
      </c>
      <c r="L113" s="1">
        <f t="shared" ca="1" si="23"/>
        <v>0.33067940837671544</v>
      </c>
      <c r="M113" s="1">
        <f t="shared" ca="1" si="24"/>
        <v>0.79745505329643707</v>
      </c>
      <c r="N113" s="1">
        <f t="shared" ca="1" si="25"/>
        <v>0.95424250943932487</v>
      </c>
      <c r="O113" s="1">
        <v>-0.19267822736030829</v>
      </c>
      <c r="P113">
        <f t="shared" si="26"/>
        <v>0.19267822736030829</v>
      </c>
      <c r="Q113">
        <v>30</v>
      </c>
      <c r="R113">
        <v>36</v>
      </c>
      <c r="S113">
        <v>-6</v>
      </c>
      <c r="T113">
        <f t="shared" si="14"/>
        <v>-0.71516735784845786</v>
      </c>
      <c r="U113">
        <f t="shared" si="15"/>
        <v>0.54237748322749069</v>
      </c>
      <c r="V113">
        <f t="shared" si="16"/>
        <v>0.90308998699194354</v>
      </c>
    </row>
    <row r="114" spans="1:22" x14ac:dyDescent="0.25">
      <c r="A114" t="s">
        <v>258</v>
      </c>
      <c r="B114" t="s">
        <v>259</v>
      </c>
      <c r="C114">
        <v>27.34</v>
      </c>
      <c r="D114">
        <v>3.3140105541599998</v>
      </c>
      <c r="E114">
        <v>14</v>
      </c>
      <c r="F114">
        <f t="shared" ca="1" si="17"/>
        <v>2.0654831217840828</v>
      </c>
      <c r="G114">
        <f t="shared" ca="1" si="18"/>
        <v>2.5960924556674487</v>
      </c>
      <c r="H114">
        <f t="shared" ca="1" si="19"/>
        <v>1</v>
      </c>
      <c r="I114">
        <f t="shared" ca="1" si="20"/>
        <v>0.34374524415708169</v>
      </c>
      <c r="J114">
        <f t="shared" ca="1" si="21"/>
        <v>5.9101030098274485</v>
      </c>
      <c r="K114">
        <f t="shared" ca="1" si="22"/>
        <v>15</v>
      </c>
      <c r="L114" s="1">
        <f t="shared" ca="1" si="23"/>
        <v>-0.46376330174531494</v>
      </c>
      <c r="M114" s="1">
        <f t="shared" ca="1" si="24"/>
        <v>0.77159505045989718</v>
      </c>
      <c r="N114" s="1">
        <f t="shared" ca="1" si="25"/>
        <v>1.1760912590556813</v>
      </c>
      <c r="O114" s="1">
        <v>-2.5969275786393593E-2</v>
      </c>
      <c r="P114">
        <f t="shared" si="26"/>
        <v>2.5969275786393593E-2</v>
      </c>
      <c r="Q114">
        <v>28.04</v>
      </c>
      <c r="R114">
        <v>28.75</v>
      </c>
      <c r="S114">
        <v>-0.71000000000000085</v>
      </c>
      <c r="T114">
        <f t="shared" si="14"/>
        <v>-1.5855401615127276</v>
      </c>
      <c r="U114">
        <f t="shared" si="15"/>
        <v>0.52035388718716535</v>
      </c>
      <c r="V114">
        <f t="shared" si="16"/>
        <v>1.146128035678238</v>
      </c>
    </row>
    <row r="115" spans="1:22" x14ac:dyDescent="0.25">
      <c r="A115" t="s">
        <v>260</v>
      </c>
      <c r="B115" t="s">
        <v>261</v>
      </c>
      <c r="C115">
        <v>55.620000000000005</v>
      </c>
      <c r="D115">
        <v>3.28389863094</v>
      </c>
      <c r="E115">
        <v>8</v>
      </c>
      <c r="F115">
        <f t="shared" ca="1" si="17"/>
        <v>2.9029844763792245</v>
      </c>
      <c r="G115">
        <f t="shared" ca="1" si="18"/>
        <v>2.45129920999107</v>
      </c>
      <c r="H115">
        <f t="shared" ca="1" si="19"/>
        <v>1</v>
      </c>
      <c r="I115">
        <f t="shared" ca="1" si="20"/>
        <v>20.668384722069057</v>
      </c>
      <c r="J115">
        <f t="shared" ca="1" si="21"/>
        <v>5.73519784093107</v>
      </c>
      <c r="K115">
        <f t="shared" ca="1" si="22"/>
        <v>9</v>
      </c>
      <c r="L115" s="1">
        <f t="shared" ca="1" si="23"/>
        <v>1.315306536922231</v>
      </c>
      <c r="M115" s="1">
        <f t="shared" ca="1" si="24"/>
        <v>0.75854840388378608</v>
      </c>
      <c r="N115" s="1">
        <f t="shared" ca="1" si="25"/>
        <v>0.95424250943932487</v>
      </c>
      <c r="O115" s="1">
        <v>-1.0787486515641855</v>
      </c>
      <c r="P115">
        <f t="shared" si="26"/>
        <v>1.0787486515641855</v>
      </c>
      <c r="Q115">
        <v>0</v>
      </c>
      <c r="R115">
        <v>60</v>
      </c>
      <c r="S115">
        <v>-60</v>
      </c>
      <c r="T115">
        <f t="shared" si="14"/>
        <v>3.2920265855502916E-2</v>
      </c>
      <c r="U115">
        <f t="shared" si="15"/>
        <v>0.5163897426304529</v>
      </c>
      <c r="V115">
        <f t="shared" si="16"/>
        <v>0.90308998699194354</v>
      </c>
    </row>
    <row r="116" spans="1:22" x14ac:dyDescent="0.25">
      <c r="A116" t="s">
        <v>262</v>
      </c>
      <c r="B116" t="s">
        <v>263</v>
      </c>
      <c r="C116">
        <v>31.46</v>
      </c>
      <c r="D116">
        <v>3.2483964484399999</v>
      </c>
      <c r="E116">
        <v>7</v>
      </c>
      <c r="F116">
        <f t="shared" ca="1" si="17"/>
        <v>3.368268777262136</v>
      </c>
      <c r="G116">
        <f t="shared" ca="1" si="18"/>
        <v>2.2835406827105338</v>
      </c>
      <c r="H116">
        <f t="shared" ca="1" si="19"/>
        <v>1</v>
      </c>
      <c r="I116">
        <f t="shared" ca="1" si="20"/>
        <v>5.940737311428256</v>
      </c>
      <c r="J116">
        <f t="shared" ca="1" si="21"/>
        <v>5.5319371311505332</v>
      </c>
      <c r="K116">
        <f t="shared" ca="1" si="22"/>
        <v>8</v>
      </c>
      <c r="L116" s="1">
        <f t="shared" ca="1" si="23"/>
        <v>0.77384034909114119</v>
      </c>
      <c r="M116" s="1">
        <f t="shared" ca="1" si="24"/>
        <v>0.74287723583540111</v>
      </c>
      <c r="N116" s="1">
        <f t="shared" ca="1" si="25"/>
        <v>0.90308998699194354</v>
      </c>
      <c r="O116" s="1">
        <v>0.63604577240940885</v>
      </c>
      <c r="P116">
        <f t="shared" si="26"/>
        <v>0.63604577240940885</v>
      </c>
      <c r="Q116">
        <v>20.010000000000002</v>
      </c>
      <c r="R116">
        <v>0</v>
      </c>
      <c r="S116">
        <v>20.010000000000002</v>
      </c>
      <c r="T116">
        <f t="shared" si="14"/>
        <v>-0.19651162965105659</v>
      </c>
      <c r="U116">
        <f t="shared" si="15"/>
        <v>0.51166902699244676</v>
      </c>
      <c r="V116">
        <f t="shared" si="16"/>
        <v>0.84509804001425681</v>
      </c>
    </row>
    <row r="117" spans="1:22" x14ac:dyDescent="0.25">
      <c r="A117" t="s">
        <v>264</v>
      </c>
      <c r="B117" t="s">
        <v>265</v>
      </c>
      <c r="C117">
        <v>1.8900000000000001</v>
      </c>
      <c r="D117">
        <v>3.2034923501951198</v>
      </c>
      <c r="E117">
        <v>15</v>
      </c>
      <c r="F117">
        <f t="shared" ca="1" si="17"/>
        <v>1.9700850336790081</v>
      </c>
      <c r="G117">
        <f t="shared" ca="1" si="18"/>
        <v>2.2599805509915649</v>
      </c>
      <c r="H117">
        <f t="shared" ca="1" si="19"/>
        <v>1</v>
      </c>
      <c r="I117">
        <f t="shared" ca="1" si="20"/>
        <v>1.0151846066588961E-2</v>
      </c>
      <c r="J117">
        <f t="shared" ca="1" si="21"/>
        <v>5.4634729011866847</v>
      </c>
      <c r="K117">
        <f t="shared" ca="1" si="22"/>
        <v>16</v>
      </c>
      <c r="L117" s="1">
        <f t="shared" ca="1" si="23"/>
        <v>-1.9934549761121141</v>
      </c>
      <c r="M117" s="1">
        <f t="shared" ca="1" si="24"/>
        <v>0.73746879331838078</v>
      </c>
      <c r="N117" s="1">
        <f t="shared" ca="1" si="25"/>
        <v>1.2041199826559248</v>
      </c>
      <c r="O117" s="1">
        <v>-1.058201058201059E-2</v>
      </c>
      <c r="P117">
        <f t="shared" si="26"/>
        <v>1.058201058201059E-2</v>
      </c>
      <c r="Q117">
        <v>1.85</v>
      </c>
      <c r="R117">
        <v>1.87</v>
      </c>
      <c r="S117">
        <v>-2.0000000000000018E-2</v>
      </c>
      <c r="T117">
        <f t="shared" si="14"/>
        <v>-1.9754318085092626</v>
      </c>
      <c r="U117">
        <f t="shared" si="15"/>
        <v>0.50562369125217665</v>
      </c>
      <c r="V117">
        <f t="shared" si="16"/>
        <v>1.1760912590556813</v>
      </c>
    </row>
    <row r="118" spans="1:22" x14ac:dyDescent="0.25">
      <c r="A118" t="s">
        <v>266</v>
      </c>
      <c r="B118" t="s">
        <v>267</v>
      </c>
      <c r="C118">
        <v>15.16</v>
      </c>
      <c r="D118">
        <v>3.1517746574799999</v>
      </c>
      <c r="E118">
        <v>21</v>
      </c>
      <c r="F118">
        <f t="shared" ca="1" si="17"/>
        <v>3.1509145520632527</v>
      </c>
      <c r="G118">
        <f t="shared" ca="1" si="18"/>
        <v>2.7708455373949166</v>
      </c>
      <c r="H118">
        <f t="shared" ca="1" si="19"/>
        <v>1</v>
      </c>
      <c r="I118">
        <f t="shared" ca="1" si="20"/>
        <v>7.2994680179249538E-2</v>
      </c>
      <c r="J118">
        <f t="shared" ca="1" si="21"/>
        <v>5.9226201948749164</v>
      </c>
      <c r="K118">
        <f t="shared" ca="1" si="22"/>
        <v>22</v>
      </c>
      <c r="L118" s="1">
        <f t="shared" ca="1" si="23"/>
        <v>-1.13670878992042</v>
      </c>
      <c r="M118" s="1">
        <f t="shared" ca="1" si="24"/>
        <v>0.77251388314596303</v>
      </c>
      <c r="N118" s="1">
        <f t="shared" ca="1" si="25"/>
        <v>1.3424226808222062</v>
      </c>
      <c r="O118" s="1">
        <v>-1.5171503957783669E-2</v>
      </c>
      <c r="P118">
        <f t="shared" si="26"/>
        <v>1.5171503957783669E-2</v>
      </c>
      <c r="Q118">
        <v>15.23</v>
      </c>
      <c r="R118">
        <v>15.46</v>
      </c>
      <c r="S118">
        <v>-0.23000000000000043</v>
      </c>
      <c r="T118">
        <f t="shared" si="14"/>
        <v>-1.8189713652784409</v>
      </c>
      <c r="U118">
        <f t="shared" si="15"/>
        <v>0.49855515916287951</v>
      </c>
      <c r="V118">
        <f t="shared" si="16"/>
        <v>1.3222192947339193</v>
      </c>
    </row>
    <row r="119" spans="1:22" x14ac:dyDescent="0.25">
      <c r="A119" t="s">
        <v>268</v>
      </c>
      <c r="B119" t="s">
        <v>269</v>
      </c>
      <c r="C119">
        <v>4.5199999999999996</v>
      </c>
      <c r="D119">
        <v>3.0284001084800001</v>
      </c>
      <c r="E119">
        <v>4</v>
      </c>
      <c r="F119">
        <f t="shared" ca="1" si="17"/>
        <v>1.4690968217291993</v>
      </c>
      <c r="G119">
        <f t="shared" ca="1" si="18"/>
        <v>1.8525851137155793</v>
      </c>
      <c r="H119">
        <f t="shared" ca="1" si="19"/>
        <v>1</v>
      </c>
      <c r="I119">
        <f t="shared" ca="1" si="20"/>
        <v>0.32673135827427413</v>
      </c>
      <c r="J119">
        <f t="shared" ca="1" si="21"/>
        <v>4.8809852221955792</v>
      </c>
      <c r="K119">
        <f t="shared" ca="1" si="22"/>
        <v>5</v>
      </c>
      <c r="L119" s="1">
        <f t="shared" ca="1" si="23"/>
        <v>-0.4858091818027232</v>
      </c>
      <c r="M119" s="1">
        <f t="shared" ca="1" si="24"/>
        <v>0.68850749277665435</v>
      </c>
      <c r="N119" s="1">
        <f t="shared" ca="1" si="25"/>
        <v>0.69897000433601886</v>
      </c>
      <c r="O119" s="1">
        <v>-0.10619469026548684</v>
      </c>
      <c r="P119">
        <f t="shared" si="26"/>
        <v>0.10619469026548684</v>
      </c>
      <c r="Q119">
        <v>4.51</v>
      </c>
      <c r="R119">
        <v>4.99</v>
      </c>
      <c r="S119">
        <v>-0.48000000000000043</v>
      </c>
      <c r="T119">
        <f t="shared" si="14"/>
        <v>-0.97389719743579439</v>
      </c>
      <c r="U119">
        <f t="shared" si="15"/>
        <v>0.48121325306902551</v>
      </c>
      <c r="V119">
        <f t="shared" si="16"/>
        <v>0.6020599913279624</v>
      </c>
    </row>
    <row r="120" spans="1:22" x14ac:dyDescent="0.25">
      <c r="A120" t="s">
        <v>270</v>
      </c>
      <c r="B120" t="s">
        <v>271</v>
      </c>
      <c r="C120">
        <v>24.61</v>
      </c>
      <c r="D120">
        <v>2.9662225537700002</v>
      </c>
      <c r="E120">
        <v>6</v>
      </c>
      <c r="F120">
        <f t="shared" ca="1" si="17"/>
        <v>1.948001138417206</v>
      </c>
      <c r="G120">
        <f t="shared" ca="1" si="18"/>
        <v>1.4696731738785427</v>
      </c>
      <c r="H120">
        <f t="shared" ca="1" si="19"/>
        <v>1</v>
      </c>
      <c r="I120">
        <f t="shared" ca="1" si="20"/>
        <v>0.43121124697212365</v>
      </c>
      <c r="J120">
        <f t="shared" ca="1" si="21"/>
        <v>4.4358957276485427</v>
      </c>
      <c r="K120">
        <f t="shared" ca="1" si="22"/>
        <v>7</v>
      </c>
      <c r="L120" s="1">
        <f t="shared" ca="1" si="23"/>
        <v>-0.3653099202836752</v>
      </c>
      <c r="M120" s="1">
        <f t="shared" ca="1" si="24"/>
        <v>0.64698132885694803</v>
      </c>
      <c r="N120" s="1">
        <f t="shared" ca="1" si="25"/>
        <v>0.84509804001425681</v>
      </c>
      <c r="O120" s="1">
        <v>-3.4132466477041851E-2</v>
      </c>
      <c r="P120">
        <f t="shared" si="26"/>
        <v>3.4132466477041851E-2</v>
      </c>
      <c r="Q120">
        <v>24</v>
      </c>
      <c r="R120">
        <v>24.84</v>
      </c>
      <c r="S120">
        <v>-0.83999999999999986</v>
      </c>
      <c r="T120">
        <f t="shared" si="14"/>
        <v>-1.466832327640921</v>
      </c>
      <c r="U120">
        <f t="shared" si="15"/>
        <v>0.47220373275042399</v>
      </c>
      <c r="V120">
        <f t="shared" si="16"/>
        <v>0.77815125038364363</v>
      </c>
    </row>
    <row r="121" spans="1:22" x14ac:dyDescent="0.25">
      <c r="A121" t="s">
        <v>272</v>
      </c>
      <c r="B121" t="s">
        <v>273</v>
      </c>
      <c r="C121">
        <v>42.2</v>
      </c>
      <c r="D121">
        <v>2.9159324772000002</v>
      </c>
      <c r="E121">
        <v>17</v>
      </c>
      <c r="F121">
        <f t="shared" ca="1" si="17"/>
        <v>3.7067098888285521</v>
      </c>
      <c r="G121">
        <f t="shared" ca="1" si="18"/>
        <v>1.1274455559369982</v>
      </c>
      <c r="H121">
        <f t="shared" ca="1" si="19"/>
        <v>1</v>
      </c>
      <c r="I121">
        <f t="shared" ca="1" si="20"/>
        <v>1.5917080583462122</v>
      </c>
      <c r="J121">
        <f t="shared" ca="1" si="21"/>
        <v>4.0433780331369986</v>
      </c>
      <c r="K121">
        <f t="shared" ca="1" si="22"/>
        <v>18</v>
      </c>
      <c r="L121" s="1">
        <f t="shared" ca="1" si="23"/>
        <v>0.20186341498709115</v>
      </c>
      <c r="M121" s="1">
        <f t="shared" ca="1" si="24"/>
        <v>0.60674434732682025</v>
      </c>
      <c r="N121" s="1">
        <f t="shared" ca="1" si="25"/>
        <v>1.255272505103306</v>
      </c>
      <c r="O121" s="1">
        <v>-0.1398104265402843</v>
      </c>
      <c r="P121">
        <f t="shared" si="26"/>
        <v>0.1398104265402843</v>
      </c>
      <c r="Q121">
        <v>41.22</v>
      </c>
      <c r="R121">
        <v>47.12</v>
      </c>
      <c r="S121">
        <v>-5.8999999999999986</v>
      </c>
      <c r="T121">
        <f t="shared" si="14"/>
        <v>-0.85446043931952986</v>
      </c>
      <c r="U121">
        <f t="shared" si="15"/>
        <v>0.46477746302077594</v>
      </c>
      <c r="V121">
        <f t="shared" si="16"/>
        <v>1.2304489213782739</v>
      </c>
    </row>
    <row r="122" spans="1:22" x14ac:dyDescent="0.25">
      <c r="A122" t="s">
        <v>274</v>
      </c>
      <c r="B122" t="s">
        <v>275</v>
      </c>
      <c r="C122">
        <v>38.979999999999997</v>
      </c>
      <c r="D122">
        <v>2.71625741178</v>
      </c>
      <c r="E122">
        <v>6</v>
      </c>
      <c r="F122">
        <f t="shared" ca="1" si="17"/>
        <v>3.658186831628857</v>
      </c>
      <c r="G122">
        <f t="shared" ca="1" si="18"/>
        <v>1.9991121860290055</v>
      </c>
      <c r="H122">
        <f t="shared" ca="1" si="19"/>
        <v>1</v>
      </c>
      <c r="I122">
        <f t="shared" ca="1" si="20"/>
        <v>11.251475633810905</v>
      </c>
      <c r="J122">
        <f t="shared" ca="1" si="21"/>
        <v>4.7153695978090058</v>
      </c>
      <c r="K122">
        <f t="shared" ca="1" si="22"/>
        <v>7</v>
      </c>
      <c r="L122" s="1">
        <f t="shared" ca="1" si="23"/>
        <v>1.0512094840113901</v>
      </c>
      <c r="M122" s="1">
        <f t="shared" ca="1" si="24"/>
        <v>0.67351573906658868</v>
      </c>
      <c r="N122" s="1">
        <f t="shared" ca="1" si="25"/>
        <v>0.84509804001425681</v>
      </c>
      <c r="O122" s="1">
        <v>-1.0559261159569011</v>
      </c>
      <c r="P122">
        <f t="shared" si="26"/>
        <v>1.0559261159569011</v>
      </c>
      <c r="Q122">
        <v>0</v>
      </c>
      <c r="R122">
        <v>41.160000000000004</v>
      </c>
      <c r="S122">
        <v>-41.160000000000004</v>
      </c>
      <c r="T122">
        <f t="shared" si="14"/>
        <v>2.3633531308792748E-2</v>
      </c>
      <c r="U122">
        <f t="shared" si="15"/>
        <v>0.4339709243781027</v>
      </c>
      <c r="V122">
        <f t="shared" si="16"/>
        <v>0.77815125038364363</v>
      </c>
    </row>
    <row r="123" spans="1:22" x14ac:dyDescent="0.25">
      <c r="A123" t="s">
        <v>276</v>
      </c>
      <c r="B123" t="s">
        <v>277</v>
      </c>
      <c r="C123">
        <v>17.47</v>
      </c>
      <c r="D123">
        <v>2.5794367650000001</v>
      </c>
      <c r="E123">
        <v>8</v>
      </c>
      <c r="F123">
        <f t="shared" ca="1" si="17"/>
        <v>3.5714758598586211</v>
      </c>
      <c r="G123">
        <f t="shared" ca="1" si="18"/>
        <v>1.9434342473965431</v>
      </c>
      <c r="H123">
        <f t="shared" ca="1" si="19"/>
        <v>1</v>
      </c>
      <c r="I123">
        <f t="shared" ca="1" si="20"/>
        <v>4.8019364187103575</v>
      </c>
      <c r="J123">
        <f t="shared" ca="1" si="21"/>
        <v>4.5228710123965428</v>
      </c>
      <c r="K123">
        <f t="shared" ca="1" si="22"/>
        <v>9</v>
      </c>
      <c r="L123" s="1">
        <f t="shared" ca="1" si="23"/>
        <v>0.68141640536989401</v>
      </c>
      <c r="M123" s="1">
        <f t="shared" ca="1" si="24"/>
        <v>0.65541420229307668</v>
      </c>
      <c r="N123" s="1">
        <f t="shared" ca="1" si="25"/>
        <v>0.95424250943932487</v>
      </c>
      <c r="O123" s="1">
        <v>-0.98168288494562128</v>
      </c>
      <c r="P123">
        <f t="shared" si="26"/>
        <v>0.98168288494562128</v>
      </c>
      <c r="Q123">
        <v>0</v>
      </c>
      <c r="R123">
        <v>17.150000000000002</v>
      </c>
      <c r="S123">
        <v>-17.150000000000002</v>
      </c>
      <c r="T123">
        <f t="shared" si="14"/>
        <v>-8.0287806041415468E-3</v>
      </c>
      <c r="U123">
        <f t="shared" si="15"/>
        <v>0.41152488559246964</v>
      </c>
      <c r="V123">
        <f t="shared" si="16"/>
        <v>0.90308998699194354</v>
      </c>
    </row>
    <row r="124" spans="1:22" x14ac:dyDescent="0.25">
      <c r="A124" t="s">
        <v>278</v>
      </c>
      <c r="B124" t="s">
        <v>279</v>
      </c>
      <c r="C124">
        <v>10.45</v>
      </c>
      <c r="D124">
        <v>2.4997592658499999</v>
      </c>
      <c r="E124">
        <v>4</v>
      </c>
      <c r="F124">
        <f t="shared" ca="1" si="17"/>
        <v>1.4981155608797567</v>
      </c>
      <c r="G124">
        <f t="shared" ca="1" si="18"/>
        <v>2.5714081349736317</v>
      </c>
      <c r="H124">
        <f t="shared" ca="1" si="19"/>
        <v>1</v>
      </c>
      <c r="I124">
        <f t="shared" ca="1" si="20"/>
        <v>0.9345073481366547</v>
      </c>
      <c r="J124">
        <f t="shared" ca="1" si="21"/>
        <v>5.0711674008236312</v>
      </c>
      <c r="K124">
        <f t="shared" ca="1" si="22"/>
        <v>5</v>
      </c>
      <c r="L124" s="1">
        <f t="shared" ca="1" si="23"/>
        <v>-2.9417279365240339E-2</v>
      </c>
      <c r="M124" s="1">
        <f t="shared" ca="1" si="24"/>
        <v>0.70510794698132029</v>
      </c>
      <c r="N124" s="1">
        <f t="shared" ca="1" si="25"/>
        <v>0.69897000433601886</v>
      </c>
      <c r="O124" s="1">
        <v>-0.13397129186602857</v>
      </c>
      <c r="P124">
        <f t="shared" si="26"/>
        <v>0.13397129186602857</v>
      </c>
      <c r="Q124">
        <v>10.450000000000001</v>
      </c>
      <c r="R124">
        <v>11.85</v>
      </c>
      <c r="S124">
        <v>-1.3999999999999986</v>
      </c>
      <c r="T124">
        <f t="shared" si="14"/>
        <v>-0.87298825476883524</v>
      </c>
      <c r="U124">
        <f t="shared" si="15"/>
        <v>0.39789818685323702</v>
      </c>
      <c r="V124">
        <f t="shared" si="16"/>
        <v>0.6020599913279624</v>
      </c>
    </row>
    <row r="125" spans="1:22" x14ac:dyDescent="0.25">
      <c r="A125" t="s">
        <v>280</v>
      </c>
      <c r="B125" t="s">
        <v>281</v>
      </c>
      <c r="C125">
        <v>18.559999999999999</v>
      </c>
      <c r="D125">
        <v>2.47824848064</v>
      </c>
      <c r="E125">
        <v>12</v>
      </c>
      <c r="F125">
        <f t="shared" ca="1" si="17"/>
        <v>2.1252775028651385</v>
      </c>
      <c r="G125">
        <f t="shared" ca="1" si="18"/>
        <v>2.4833415882801386</v>
      </c>
      <c r="H125">
        <f t="shared" ca="1" si="19"/>
        <v>1</v>
      </c>
      <c r="I125">
        <f t="shared" ca="1" si="20"/>
        <v>4.7052678939662695E-2</v>
      </c>
      <c r="J125">
        <f t="shared" ca="1" si="21"/>
        <v>4.9615900689201382</v>
      </c>
      <c r="K125">
        <f t="shared" ca="1" si="22"/>
        <v>13</v>
      </c>
      <c r="L125" s="1">
        <f t="shared" ca="1" si="23"/>
        <v>-1.3274156450190449</v>
      </c>
      <c r="M125" s="1">
        <f t="shared" ca="1" si="24"/>
        <v>0.69562087961368413</v>
      </c>
      <c r="N125" s="1">
        <f t="shared" ca="1" si="25"/>
        <v>1.1139433523068367</v>
      </c>
      <c r="O125" s="1">
        <v>-5.3879310344828353E-3</v>
      </c>
      <c r="P125">
        <f t="shared" si="26"/>
        <v>5.3879310344828353E-3</v>
      </c>
      <c r="Q125">
        <v>19.64</v>
      </c>
      <c r="R125">
        <v>19.740000000000002</v>
      </c>
      <c r="S125">
        <v>-0.10000000000000142</v>
      </c>
      <c r="T125">
        <f t="shared" si="14"/>
        <v>-2.2685779718828369</v>
      </c>
      <c r="U125">
        <f t="shared" si="15"/>
        <v>0.39414484859398508</v>
      </c>
      <c r="V125">
        <f t="shared" si="16"/>
        <v>1.0791812460476249</v>
      </c>
    </row>
    <row r="126" spans="1:22" x14ac:dyDescent="0.25">
      <c r="A126" t="s">
        <v>282</v>
      </c>
      <c r="B126" t="s">
        <v>283</v>
      </c>
      <c r="C126">
        <v>94.55</v>
      </c>
      <c r="D126">
        <v>2.4476580192999999</v>
      </c>
      <c r="E126">
        <v>3</v>
      </c>
      <c r="F126">
        <f t="shared" ca="1" si="17"/>
        <v>2.6604809790545332</v>
      </c>
      <c r="G126">
        <f t="shared" ca="1" si="18"/>
        <v>2.6219384527813165</v>
      </c>
      <c r="H126">
        <f t="shared" ca="1" si="19"/>
        <v>1</v>
      </c>
      <c r="I126">
        <f t="shared" ca="1" si="20"/>
        <v>34.956085283890964</v>
      </c>
      <c r="J126">
        <f t="shared" ca="1" si="21"/>
        <v>5.0695964720813169</v>
      </c>
      <c r="K126">
        <f t="shared" ca="1" si="22"/>
        <v>4</v>
      </c>
      <c r="L126" s="1">
        <f t="shared" ca="1" si="23"/>
        <v>1.5435227902438371</v>
      </c>
      <c r="M126" s="1">
        <f t="shared" ca="1" si="24"/>
        <v>0.70497339189291508</v>
      </c>
      <c r="N126" s="1">
        <f t="shared" ca="1" si="25"/>
        <v>0.6020599913279624</v>
      </c>
      <c r="O126" s="1">
        <v>0.98360655737704916</v>
      </c>
      <c r="P126">
        <f t="shared" si="26"/>
        <v>0.98360655737704916</v>
      </c>
      <c r="Q126">
        <v>93</v>
      </c>
      <c r="R126">
        <v>0</v>
      </c>
      <c r="S126">
        <v>93</v>
      </c>
      <c r="T126">
        <f t="shared" si="14"/>
        <v>-7.1785846271234096E-3</v>
      </c>
      <c r="U126">
        <f t="shared" si="15"/>
        <v>0.38875073916556191</v>
      </c>
      <c r="V126">
        <f t="shared" si="16"/>
        <v>0.47712125471966244</v>
      </c>
    </row>
    <row r="127" spans="1:22" x14ac:dyDescent="0.25">
      <c r="A127" t="s">
        <v>284</v>
      </c>
      <c r="B127" t="s">
        <v>285</v>
      </c>
      <c r="C127">
        <v>44.46</v>
      </c>
      <c r="D127">
        <v>2.4332343562799998</v>
      </c>
      <c r="E127">
        <v>2</v>
      </c>
      <c r="F127">
        <f t="shared" ca="1" si="17"/>
        <v>1.0656361434107753</v>
      </c>
      <c r="G127">
        <f t="shared" ca="1" si="18"/>
        <v>2.4162701821051966</v>
      </c>
      <c r="H127">
        <f t="shared" ca="1" si="19"/>
        <v>1</v>
      </c>
      <c r="I127">
        <f t="shared" ca="1" si="20"/>
        <v>0.86333408048206406</v>
      </c>
      <c r="J127">
        <f t="shared" ca="1" si="21"/>
        <v>4.8495045383851965</v>
      </c>
      <c r="K127">
        <f t="shared" ca="1" si="22"/>
        <v>3</v>
      </c>
      <c r="L127" s="1">
        <f t="shared" ca="1" si="23"/>
        <v>-6.3821114790035507E-2</v>
      </c>
      <c r="M127" s="1">
        <f t="shared" ca="1" si="24"/>
        <v>0.68569737009980258</v>
      </c>
      <c r="N127" s="1">
        <f t="shared" ca="1" si="25"/>
        <v>0.47712125471966244</v>
      </c>
      <c r="O127" s="1">
        <v>-2.0692757534862678E-2</v>
      </c>
      <c r="P127">
        <f t="shared" si="26"/>
        <v>2.0692757534862678E-2</v>
      </c>
      <c r="Q127">
        <v>48.050000000000004</v>
      </c>
      <c r="R127">
        <v>48.97</v>
      </c>
      <c r="S127">
        <v>-0.9199999999999946</v>
      </c>
      <c r="T127">
        <f t="shared" si="14"/>
        <v>-1.6841816310174191</v>
      </c>
      <c r="U127">
        <f t="shared" si="15"/>
        <v>0.38618393989572081</v>
      </c>
      <c r="V127">
        <f t="shared" si="16"/>
        <v>0.3010299956639812</v>
      </c>
    </row>
    <row r="128" spans="1:22" x14ac:dyDescent="0.25">
      <c r="A128" t="s">
        <v>286</v>
      </c>
      <c r="B128" t="s">
        <v>287</v>
      </c>
      <c r="C128">
        <v>24.39</v>
      </c>
      <c r="D128">
        <v>2.3937702083999999</v>
      </c>
      <c r="E128">
        <v>2</v>
      </c>
      <c r="F128">
        <f t="shared" ca="1" si="17"/>
        <v>1.2017958508647657</v>
      </c>
      <c r="G128">
        <f t="shared" ca="1" si="18"/>
        <v>1.0315080328224795</v>
      </c>
      <c r="H128">
        <f t="shared" ca="1" si="19"/>
        <v>1</v>
      </c>
      <c r="I128">
        <f t="shared" ca="1" si="20"/>
        <v>21.50947682287249</v>
      </c>
      <c r="J128">
        <f t="shared" ca="1" si="21"/>
        <v>3.4252782412224794</v>
      </c>
      <c r="K128">
        <f t="shared" ca="1" si="22"/>
        <v>3</v>
      </c>
      <c r="L128" s="1">
        <f t="shared" ca="1" si="23"/>
        <v>1.3326298471283842</v>
      </c>
      <c r="M128" s="1">
        <f t="shared" ca="1" si="24"/>
        <v>0.53469585574653589</v>
      </c>
      <c r="N128" s="1">
        <f t="shared" ca="1" si="25"/>
        <v>0.47712125471966244</v>
      </c>
      <c r="O128" s="1">
        <v>-1.0598605986059861</v>
      </c>
      <c r="P128">
        <f t="shared" si="26"/>
        <v>1.0598605986059861</v>
      </c>
      <c r="Q128">
        <v>0</v>
      </c>
      <c r="R128">
        <v>25.85</v>
      </c>
      <c r="S128">
        <v>-25.85</v>
      </c>
      <c r="T128">
        <f t="shared" si="14"/>
        <v>2.5248747116230739E-2</v>
      </c>
      <c r="U128">
        <f t="shared" si="15"/>
        <v>0.37908245767700599</v>
      </c>
      <c r="V128">
        <f t="shared" si="16"/>
        <v>0.3010299956639812</v>
      </c>
    </row>
    <row r="129" spans="1:22" x14ac:dyDescent="0.25">
      <c r="A129" t="s">
        <v>288</v>
      </c>
      <c r="B129" t="s">
        <v>289</v>
      </c>
      <c r="C129">
        <v>6.13</v>
      </c>
      <c r="D129">
        <v>2.3835242403899999</v>
      </c>
      <c r="E129">
        <v>11</v>
      </c>
      <c r="F129">
        <f t="shared" ca="1" si="17"/>
        <v>1.2881832975363863</v>
      </c>
      <c r="G129">
        <f t="shared" ca="1" si="18"/>
        <v>2.2328446640658548</v>
      </c>
      <c r="H129">
        <f t="shared" ca="1" si="19"/>
        <v>1</v>
      </c>
      <c r="I129">
        <f t="shared" ca="1" si="20"/>
        <v>5.1623088210489421</v>
      </c>
      <c r="J129">
        <f t="shared" ca="1" si="21"/>
        <v>4.6163689044558547</v>
      </c>
      <c r="K129">
        <f t="shared" ca="1" si="22"/>
        <v>12</v>
      </c>
      <c r="L129" s="1">
        <f t="shared" ca="1" si="23"/>
        <v>0.71284398146815831</v>
      </c>
      <c r="M129" s="1">
        <f t="shared" ca="1" si="24"/>
        <v>0.66430050698646592</v>
      </c>
      <c r="N129" s="1">
        <f t="shared" ca="1" si="25"/>
        <v>1.0791812460476249</v>
      </c>
      <c r="O129" s="1">
        <v>-1.0848287112561175</v>
      </c>
      <c r="P129">
        <f t="shared" si="26"/>
        <v>1.0848287112561175</v>
      </c>
      <c r="Q129">
        <v>0</v>
      </c>
      <c r="R129">
        <v>6.65</v>
      </c>
      <c r="S129">
        <v>-6.65</v>
      </c>
      <c r="T129">
        <f t="shared" si="14"/>
        <v>3.5361170784689561E-2</v>
      </c>
      <c r="U129">
        <f t="shared" si="15"/>
        <v>0.37721957305101289</v>
      </c>
      <c r="V129">
        <f t="shared" si="16"/>
        <v>1.0413926851582251</v>
      </c>
    </row>
    <row r="130" spans="1:22" x14ac:dyDescent="0.25">
      <c r="A130" t="s">
        <v>290</v>
      </c>
      <c r="B130" t="s">
        <v>291</v>
      </c>
      <c r="C130">
        <v>135.37</v>
      </c>
      <c r="D130">
        <v>2.29318864698</v>
      </c>
      <c r="E130">
        <v>5</v>
      </c>
      <c r="F130">
        <f t="shared" ca="1" si="17"/>
        <v>2.7982929508901537</v>
      </c>
      <c r="G130">
        <f t="shared" ca="1" si="18"/>
        <v>1.7479952487878498</v>
      </c>
      <c r="H130">
        <f t="shared" ca="1" si="19"/>
        <v>1</v>
      </c>
      <c r="I130">
        <f t="shared" ca="1" si="20"/>
        <v>43.06196746186572</v>
      </c>
      <c r="J130">
        <f t="shared" ca="1" si="21"/>
        <v>4.0411838957678494</v>
      </c>
      <c r="K130">
        <f t="shared" ca="1" si="22"/>
        <v>6</v>
      </c>
      <c r="L130" s="1">
        <f t="shared" ca="1" si="23"/>
        <v>1.6340938684580129</v>
      </c>
      <c r="M130" s="1">
        <f t="shared" ca="1" si="24"/>
        <v>0.60650861364483843</v>
      </c>
      <c r="N130" s="1">
        <f t="shared" ca="1" si="25"/>
        <v>0.77815125038364363</v>
      </c>
      <c r="O130" s="1">
        <v>0.89015291423505949</v>
      </c>
      <c r="P130">
        <f t="shared" si="26"/>
        <v>0.89015291423505949</v>
      </c>
      <c r="Q130">
        <v>120.5</v>
      </c>
      <c r="R130">
        <v>0</v>
      </c>
      <c r="S130">
        <v>120.5</v>
      </c>
      <c r="T130">
        <f t="shared" ref="T130:T193" si="27">LOG(ABS(O130))</f>
        <v>-5.0535382002182549E-2</v>
      </c>
      <c r="U130">
        <f t="shared" ref="U130:U193" si="28">LOG(D130)</f>
        <v>0.36043978302146557</v>
      </c>
      <c r="V130">
        <f t="shared" ref="V130:V193" si="29">LOG(E130)</f>
        <v>0.69897000433601886</v>
      </c>
    </row>
    <row r="131" spans="1:22" x14ac:dyDescent="0.25">
      <c r="A131" t="s">
        <v>292</v>
      </c>
      <c r="B131" t="s">
        <v>293</v>
      </c>
      <c r="C131">
        <v>68.8</v>
      </c>
      <c r="D131">
        <v>2.249091264</v>
      </c>
      <c r="E131">
        <v>3</v>
      </c>
      <c r="F131">
        <f t="shared" ref="F131:F194" ca="1" si="30">RAND()*3+1</f>
        <v>2.4325471199976714</v>
      </c>
      <c r="G131">
        <f t="shared" ref="G131:G194" ca="1" si="31">RAND()*2+1</f>
        <v>1.030499395632603</v>
      </c>
      <c r="H131">
        <f t="shared" ref="H131:H194" ca="1" si="32">INT(RAND()*1+1)</f>
        <v>1</v>
      </c>
      <c r="I131">
        <f t="shared" ref="I131:I194" ca="1" si="33">ABS(S131/F131)</f>
        <v>2.4336630321905823</v>
      </c>
      <c r="J131">
        <f t="shared" ref="J131:J194" ca="1" si="34">D131+G131</f>
        <v>3.279590659632603</v>
      </c>
      <c r="K131">
        <f t="shared" ref="K131:K194" ca="1" si="35">E131+H131</f>
        <v>4</v>
      </c>
      <c r="L131" s="1">
        <f t="shared" ref="L131:L194" ca="1" si="36">LOG(I131)</f>
        <v>0.38626044513842972</v>
      </c>
      <c r="M131" s="1">
        <f t="shared" ref="M131:M194" ca="1" si="37">LOG(J131)</f>
        <v>0.51581964085902077</v>
      </c>
      <c r="N131" s="1">
        <f t="shared" ref="N131:N194" ca="1" si="38">LOG(K131)</f>
        <v>0.6020599913279624</v>
      </c>
      <c r="O131" s="1">
        <v>-8.604651162790701E-2</v>
      </c>
      <c r="P131">
        <f t="shared" ref="P131:P194" si="39">ABS(O131)</f>
        <v>8.604651162790701E-2</v>
      </c>
      <c r="Q131">
        <v>65</v>
      </c>
      <c r="R131">
        <v>70.92</v>
      </c>
      <c r="S131">
        <v>-5.9200000000000017</v>
      </c>
      <c r="T131">
        <f t="shared" si="27"/>
        <v>-1.0652667315125914</v>
      </c>
      <c r="U131">
        <f t="shared" si="28"/>
        <v>0.35200707866703218</v>
      </c>
      <c r="V131">
        <f t="shared" si="29"/>
        <v>0.47712125471966244</v>
      </c>
    </row>
    <row r="132" spans="1:22" x14ac:dyDescent="0.25">
      <c r="A132" t="s">
        <v>294</v>
      </c>
      <c r="B132" t="s">
        <v>295</v>
      </c>
      <c r="C132">
        <v>91.69</v>
      </c>
      <c r="D132">
        <v>2.2374817292000002</v>
      </c>
      <c r="E132">
        <v>5</v>
      </c>
      <c r="F132">
        <f t="shared" ca="1" si="30"/>
        <v>3.0533366433901792</v>
      </c>
      <c r="G132">
        <f t="shared" ca="1" si="31"/>
        <v>2.1239244698468354</v>
      </c>
      <c r="H132">
        <f t="shared" ca="1" si="32"/>
        <v>1</v>
      </c>
      <c r="I132">
        <f t="shared" ca="1" si="33"/>
        <v>28.827479665743532</v>
      </c>
      <c r="J132">
        <f t="shared" ca="1" si="34"/>
        <v>4.3614061990468356</v>
      </c>
      <c r="K132">
        <f t="shared" ca="1" si="35"/>
        <v>6</v>
      </c>
      <c r="L132" s="1">
        <f t="shared" ca="1" si="36"/>
        <v>1.4598066744691389</v>
      </c>
      <c r="M132" s="1">
        <f t="shared" ca="1" si="37"/>
        <v>0.63962653652194235</v>
      </c>
      <c r="N132" s="1">
        <f t="shared" ca="1" si="38"/>
        <v>0.77815125038364363</v>
      </c>
      <c r="O132" s="1">
        <v>0.95997382484458504</v>
      </c>
      <c r="P132">
        <f t="shared" si="39"/>
        <v>0.95997382484458504</v>
      </c>
      <c r="Q132">
        <v>88.02</v>
      </c>
      <c r="R132">
        <v>0</v>
      </c>
      <c r="S132">
        <v>88.02</v>
      </c>
      <c r="T132">
        <f t="shared" si="27"/>
        <v>-1.7740608502658132E-2</v>
      </c>
      <c r="U132">
        <f t="shared" si="28"/>
        <v>0.34975949764604247</v>
      </c>
      <c r="V132">
        <f t="shared" si="29"/>
        <v>0.69897000433601886</v>
      </c>
    </row>
    <row r="133" spans="1:22" x14ac:dyDescent="0.25">
      <c r="A133" t="s">
        <v>296</v>
      </c>
      <c r="B133" t="s">
        <v>297</v>
      </c>
      <c r="C133">
        <v>52.620000000000005</v>
      </c>
      <c r="D133">
        <v>2.1758383155000001</v>
      </c>
      <c r="E133">
        <v>2</v>
      </c>
      <c r="F133">
        <f t="shared" ca="1" si="30"/>
        <v>1.0739761376393484</v>
      </c>
      <c r="G133">
        <f t="shared" ca="1" si="31"/>
        <v>2.2090405003542286</v>
      </c>
      <c r="H133">
        <f t="shared" ca="1" si="32"/>
        <v>1</v>
      </c>
      <c r="I133">
        <f t="shared" ca="1" si="33"/>
        <v>1.0707872919111168</v>
      </c>
      <c r="J133">
        <f t="shared" ca="1" si="34"/>
        <v>4.3848788158542291</v>
      </c>
      <c r="K133">
        <f t="shared" ca="1" si="35"/>
        <v>3</v>
      </c>
      <c r="L133" s="1">
        <f t="shared" ca="1" si="36"/>
        <v>2.9703208344529494E-2</v>
      </c>
      <c r="M133" s="1">
        <f t="shared" ca="1" si="37"/>
        <v>0.6419575953456047</v>
      </c>
      <c r="N133" s="1">
        <f t="shared" ca="1" si="38"/>
        <v>0.47712125471966244</v>
      </c>
      <c r="O133" s="1">
        <v>-2.1854808057772682E-2</v>
      </c>
      <c r="P133">
        <f t="shared" si="39"/>
        <v>2.1854808057772682E-2</v>
      </c>
      <c r="Q133">
        <v>51.09</v>
      </c>
      <c r="R133">
        <v>52.24</v>
      </c>
      <c r="S133">
        <v>-1.1499999999999986</v>
      </c>
      <c r="T133">
        <f t="shared" si="27"/>
        <v>-1.6604530033960729</v>
      </c>
      <c r="U133">
        <f t="shared" si="28"/>
        <v>0.3376266202104084</v>
      </c>
      <c r="V133">
        <f t="shared" si="29"/>
        <v>0.3010299956639812</v>
      </c>
    </row>
    <row r="134" spans="1:22" x14ac:dyDescent="0.25">
      <c r="A134" t="s">
        <v>298</v>
      </c>
      <c r="B134" t="s">
        <v>299</v>
      </c>
      <c r="C134">
        <v>41.06</v>
      </c>
      <c r="D134">
        <v>2.1320247427200001</v>
      </c>
      <c r="E134">
        <v>4</v>
      </c>
      <c r="F134">
        <f t="shared" ca="1" si="30"/>
        <v>1.5517959711224436</v>
      </c>
      <c r="G134">
        <f t="shared" ca="1" si="31"/>
        <v>2.2588899921373198</v>
      </c>
      <c r="H134">
        <f t="shared" ca="1" si="32"/>
        <v>1</v>
      </c>
      <c r="I134">
        <f t="shared" ca="1" si="33"/>
        <v>24.610194065896717</v>
      </c>
      <c r="J134">
        <f t="shared" ca="1" si="34"/>
        <v>4.3909147348573203</v>
      </c>
      <c r="K134">
        <f t="shared" ca="1" si="35"/>
        <v>5</v>
      </c>
      <c r="L134" s="1">
        <f t="shared" ca="1" si="36"/>
        <v>1.391115038384467</v>
      </c>
      <c r="M134" s="1">
        <f t="shared" ca="1" si="37"/>
        <v>0.64255500382256181</v>
      </c>
      <c r="N134" s="1">
        <f t="shared" ca="1" si="38"/>
        <v>0.69897000433601886</v>
      </c>
      <c r="O134" s="1">
        <v>0.9301022893326838</v>
      </c>
      <c r="P134">
        <f t="shared" si="39"/>
        <v>0.9301022893326838</v>
      </c>
      <c r="Q134">
        <v>38.19</v>
      </c>
      <c r="R134">
        <v>0</v>
      </c>
      <c r="S134">
        <v>38.19</v>
      </c>
      <c r="T134">
        <f t="shared" si="27"/>
        <v>-3.1469286661255272E-2</v>
      </c>
      <c r="U134">
        <f t="shared" si="28"/>
        <v>0.32879224048793526</v>
      </c>
      <c r="V134">
        <f t="shared" si="29"/>
        <v>0.6020599913279624</v>
      </c>
    </row>
    <row r="135" spans="1:22" x14ac:dyDescent="0.25">
      <c r="A135" t="s">
        <v>300</v>
      </c>
      <c r="B135" t="s">
        <v>301</v>
      </c>
      <c r="C135">
        <v>7.9899999999999993</v>
      </c>
      <c r="D135">
        <v>2.1008758025200001</v>
      </c>
      <c r="E135">
        <v>2</v>
      </c>
      <c r="F135">
        <f t="shared" ca="1" si="30"/>
        <v>1.464141230568464</v>
      </c>
      <c r="G135">
        <f t="shared" ca="1" si="31"/>
        <v>2.2096371939499084</v>
      </c>
      <c r="H135">
        <f t="shared" ca="1" si="32"/>
        <v>1</v>
      </c>
      <c r="I135">
        <f t="shared" ca="1" si="33"/>
        <v>4.7809595507955521E-2</v>
      </c>
      <c r="J135">
        <f t="shared" ca="1" si="34"/>
        <v>4.3105129964699085</v>
      </c>
      <c r="K135">
        <f t="shared" ca="1" si="35"/>
        <v>3</v>
      </c>
      <c r="L135" s="1">
        <f t="shared" ca="1" si="36"/>
        <v>-1.3204849306276996</v>
      </c>
      <c r="M135" s="1">
        <f t="shared" ca="1" si="37"/>
        <v>0.63452895885639771</v>
      </c>
      <c r="N135" s="1">
        <f t="shared" ca="1" si="38"/>
        <v>0.47712125471966244</v>
      </c>
      <c r="O135" s="1">
        <v>-8.7609511889860468E-3</v>
      </c>
      <c r="P135">
        <f t="shared" si="39"/>
        <v>8.7609511889860468E-3</v>
      </c>
      <c r="Q135">
        <v>8.370000000000001</v>
      </c>
      <c r="R135">
        <v>8.44</v>
      </c>
      <c r="S135">
        <v>-6.9999999999998508E-2</v>
      </c>
      <c r="T135">
        <f t="shared" si="27"/>
        <v>-2.0574487392997436</v>
      </c>
      <c r="U135">
        <f t="shared" si="28"/>
        <v>0.3224003789768552</v>
      </c>
      <c r="V135">
        <f t="shared" si="29"/>
        <v>0.3010299956639812</v>
      </c>
    </row>
    <row r="136" spans="1:22" x14ac:dyDescent="0.25">
      <c r="A136" t="s">
        <v>302</v>
      </c>
      <c r="B136" t="s">
        <v>303</v>
      </c>
      <c r="C136">
        <v>24.759999999999998</v>
      </c>
      <c r="D136">
        <v>2.0250571877199999</v>
      </c>
      <c r="E136">
        <v>8</v>
      </c>
      <c r="F136">
        <f t="shared" ca="1" si="30"/>
        <v>1.0078206796293472</v>
      </c>
      <c r="G136">
        <f t="shared" ca="1" si="31"/>
        <v>2.855208108442862</v>
      </c>
      <c r="H136">
        <f t="shared" ca="1" si="32"/>
        <v>1</v>
      </c>
      <c r="I136">
        <f t="shared" ca="1" si="33"/>
        <v>1.3097568115842446</v>
      </c>
      <c r="J136">
        <f t="shared" ca="1" si="34"/>
        <v>4.8802652961628619</v>
      </c>
      <c r="K136">
        <f t="shared" ca="1" si="35"/>
        <v>9</v>
      </c>
      <c r="L136" s="1">
        <f t="shared" ca="1" si="36"/>
        <v>0.1171906657386195</v>
      </c>
      <c r="M136" s="1">
        <f t="shared" ca="1" si="37"/>
        <v>0.68844343133219776</v>
      </c>
      <c r="N136" s="1">
        <f t="shared" ca="1" si="38"/>
        <v>0.95424250943932487</v>
      </c>
      <c r="O136" s="1">
        <v>-5.33117932148627E-2</v>
      </c>
      <c r="P136">
        <f t="shared" si="39"/>
        <v>5.33117932148627E-2</v>
      </c>
      <c r="Q136">
        <v>24.63</v>
      </c>
      <c r="R136">
        <v>25.95</v>
      </c>
      <c r="S136">
        <v>-1.3200000000000003</v>
      </c>
      <c r="T136">
        <f t="shared" si="27"/>
        <v>-1.2731767091422304</v>
      </c>
      <c r="U136">
        <f t="shared" si="28"/>
        <v>0.30643729222255695</v>
      </c>
      <c r="V136">
        <f t="shared" si="29"/>
        <v>0.90308998699194354</v>
      </c>
    </row>
    <row r="137" spans="1:22" x14ac:dyDescent="0.25">
      <c r="A137" t="s">
        <v>304</v>
      </c>
      <c r="B137" t="s">
        <v>305</v>
      </c>
      <c r="C137">
        <v>10.209999999999999</v>
      </c>
      <c r="D137">
        <v>2.0243397017400002</v>
      </c>
      <c r="E137">
        <v>3</v>
      </c>
      <c r="F137">
        <f t="shared" ca="1" si="30"/>
        <v>1.5298932159336078</v>
      </c>
      <c r="G137">
        <f t="shared" ca="1" si="31"/>
        <v>2.2023368217568611</v>
      </c>
      <c r="H137">
        <f t="shared" ca="1" si="32"/>
        <v>1</v>
      </c>
      <c r="I137">
        <f t="shared" ca="1" si="33"/>
        <v>9.8046058664600186E-2</v>
      </c>
      <c r="J137">
        <f t="shared" ca="1" si="34"/>
        <v>4.2266765234968613</v>
      </c>
      <c r="K137">
        <f t="shared" ca="1" si="35"/>
        <v>4</v>
      </c>
      <c r="L137" s="1">
        <f t="shared" ca="1" si="36"/>
        <v>-1.0085698597689576</v>
      </c>
      <c r="M137" s="1">
        <f t="shared" ca="1" si="37"/>
        <v>0.62599901162462501</v>
      </c>
      <c r="N137" s="1">
        <f t="shared" ca="1" si="38"/>
        <v>0.6020599913279624</v>
      </c>
      <c r="O137" s="1">
        <v>-1.4691478942213553E-2</v>
      </c>
      <c r="P137">
        <f t="shared" si="39"/>
        <v>1.4691478942213553E-2</v>
      </c>
      <c r="Q137">
        <v>10.15</v>
      </c>
      <c r="R137">
        <v>10.3</v>
      </c>
      <c r="S137">
        <v>-0.15000000000000036</v>
      </c>
      <c r="T137">
        <f t="shared" si="27"/>
        <v>-1.832934483031228</v>
      </c>
      <c r="U137">
        <f t="shared" si="28"/>
        <v>0.30628339265986965</v>
      </c>
      <c r="V137">
        <f t="shared" si="29"/>
        <v>0.47712125471966244</v>
      </c>
    </row>
    <row r="138" spans="1:22" x14ac:dyDescent="0.25">
      <c r="A138" t="s">
        <v>306</v>
      </c>
      <c r="B138" t="s">
        <v>307</v>
      </c>
      <c r="C138">
        <v>58.050000000000004</v>
      </c>
      <c r="D138">
        <v>1.9527340234499999</v>
      </c>
      <c r="E138">
        <v>5</v>
      </c>
      <c r="F138">
        <f t="shared" ca="1" si="30"/>
        <v>1.8034297134549355</v>
      </c>
      <c r="G138">
        <f t="shared" ca="1" si="31"/>
        <v>1.9664706912797894</v>
      </c>
      <c r="H138">
        <f t="shared" ca="1" si="32"/>
        <v>1</v>
      </c>
      <c r="I138">
        <f t="shared" ca="1" si="33"/>
        <v>11.089980302966636</v>
      </c>
      <c r="J138">
        <f t="shared" ca="1" si="34"/>
        <v>3.9192047147297893</v>
      </c>
      <c r="K138">
        <f t="shared" ca="1" si="35"/>
        <v>6</v>
      </c>
      <c r="L138" s="1">
        <f t="shared" ca="1" si="36"/>
        <v>1.0449307747947421</v>
      </c>
      <c r="M138" s="1">
        <f t="shared" ca="1" si="37"/>
        <v>0.59319794889670741</v>
      </c>
      <c r="N138" s="1">
        <f t="shared" ca="1" si="38"/>
        <v>0.77815125038364363</v>
      </c>
      <c r="O138" s="1">
        <v>0.34453057708871659</v>
      </c>
      <c r="P138">
        <f t="shared" si="39"/>
        <v>0.34453057708871659</v>
      </c>
      <c r="Q138">
        <v>20</v>
      </c>
      <c r="R138">
        <v>0</v>
      </c>
      <c r="S138">
        <v>20</v>
      </c>
      <c r="T138">
        <f t="shared" si="27"/>
        <v>-0.4627722284106115</v>
      </c>
      <c r="U138">
        <f t="shared" si="28"/>
        <v>0.2906430932548692</v>
      </c>
      <c r="V138">
        <f t="shared" si="29"/>
        <v>0.69897000433601886</v>
      </c>
    </row>
    <row r="139" spans="1:22" x14ac:dyDescent="0.25">
      <c r="A139" t="s">
        <v>308</v>
      </c>
      <c r="B139" t="s">
        <v>309</v>
      </c>
      <c r="C139">
        <v>13.75</v>
      </c>
      <c r="D139">
        <v>1.93816778375</v>
      </c>
      <c r="E139">
        <v>1</v>
      </c>
      <c r="F139">
        <f t="shared" ca="1" si="30"/>
        <v>3.9710240837858373</v>
      </c>
      <c r="G139">
        <f t="shared" ca="1" si="31"/>
        <v>2.4839561035555349</v>
      </c>
      <c r="H139">
        <f t="shared" ca="1" si="32"/>
        <v>1</v>
      </c>
      <c r="I139">
        <f t="shared" ca="1" si="33"/>
        <v>7.5547262789200141E-3</v>
      </c>
      <c r="J139">
        <f t="shared" ca="1" si="34"/>
        <v>4.4221238873055349</v>
      </c>
      <c r="K139">
        <f t="shared" ca="1" si="35"/>
        <v>2</v>
      </c>
      <c r="L139" s="1">
        <f t="shared" ca="1" si="36"/>
        <v>-2.1217812662962503</v>
      </c>
      <c r="M139" s="1">
        <f t="shared" ca="1" si="37"/>
        <v>0.64563090532082756</v>
      </c>
      <c r="N139" s="1">
        <f t="shared" ca="1" si="38"/>
        <v>0.3010299956639812</v>
      </c>
      <c r="O139" s="1">
        <v>-2.1818181818182643E-3</v>
      </c>
      <c r="P139">
        <f t="shared" si="39"/>
        <v>2.1818181818182643E-3</v>
      </c>
      <c r="Q139">
        <v>14.6</v>
      </c>
      <c r="R139">
        <v>14.63</v>
      </c>
      <c r="S139">
        <v>-3.0000000000001137E-2</v>
      </c>
      <c r="T139">
        <f t="shared" si="27"/>
        <v>-2.6611814434466026</v>
      </c>
      <c r="U139">
        <f t="shared" si="28"/>
        <v>0.28739137044574725</v>
      </c>
      <c r="V139">
        <f t="shared" si="29"/>
        <v>0</v>
      </c>
    </row>
    <row r="140" spans="1:22" x14ac:dyDescent="0.25">
      <c r="A140" t="s">
        <v>310</v>
      </c>
      <c r="B140" t="s">
        <v>311</v>
      </c>
      <c r="C140">
        <v>17.79</v>
      </c>
      <c r="D140">
        <v>1.9319326422900001</v>
      </c>
      <c r="E140">
        <v>1</v>
      </c>
      <c r="F140">
        <f t="shared" ca="1" si="30"/>
        <v>2.9706989212882711</v>
      </c>
      <c r="G140">
        <f t="shared" ca="1" si="31"/>
        <v>2.7621797037466327</v>
      </c>
      <c r="H140">
        <f t="shared" ca="1" si="32"/>
        <v>1</v>
      </c>
      <c r="I140">
        <f t="shared" ca="1" si="33"/>
        <v>0.92234187058302497</v>
      </c>
      <c r="J140">
        <f t="shared" ca="1" si="34"/>
        <v>4.6941123460366327</v>
      </c>
      <c r="K140">
        <f t="shared" ca="1" si="35"/>
        <v>2</v>
      </c>
      <c r="L140" s="1">
        <f t="shared" ca="1" si="36"/>
        <v>-3.5108075705267305E-2</v>
      </c>
      <c r="M140" s="1">
        <f t="shared" ca="1" si="37"/>
        <v>0.67155347952757127</v>
      </c>
      <c r="N140" s="1">
        <f t="shared" ca="1" si="38"/>
        <v>0.3010299956639812</v>
      </c>
      <c r="O140" s="1">
        <v>-0.15401911186059575</v>
      </c>
      <c r="P140">
        <f t="shared" si="39"/>
        <v>0.15401911186059575</v>
      </c>
      <c r="Q140">
        <v>16.8</v>
      </c>
      <c r="R140">
        <v>19.54</v>
      </c>
      <c r="S140">
        <v>-2.7399999999999984</v>
      </c>
      <c r="T140">
        <f t="shared" si="27"/>
        <v>-0.81242538526353736</v>
      </c>
      <c r="U140">
        <f t="shared" si="28"/>
        <v>0.28599198046885255</v>
      </c>
      <c r="V140">
        <f t="shared" si="29"/>
        <v>0</v>
      </c>
    </row>
    <row r="141" spans="1:22" x14ac:dyDescent="0.25">
      <c r="A141" t="s">
        <v>312</v>
      </c>
      <c r="B141" t="s">
        <v>313</v>
      </c>
      <c r="C141">
        <v>26.810000000000002</v>
      </c>
      <c r="D141">
        <v>1.91828410627</v>
      </c>
      <c r="E141">
        <v>2</v>
      </c>
      <c r="F141">
        <f t="shared" ca="1" si="30"/>
        <v>3.237076104529796</v>
      </c>
      <c r="G141">
        <f t="shared" ca="1" si="31"/>
        <v>1.7516388638639335</v>
      </c>
      <c r="H141">
        <f t="shared" ca="1" si="32"/>
        <v>1</v>
      </c>
      <c r="I141">
        <f t="shared" ca="1" si="33"/>
        <v>0.1699064162348112</v>
      </c>
      <c r="J141">
        <f t="shared" ca="1" si="34"/>
        <v>3.6699229701339338</v>
      </c>
      <c r="K141">
        <f t="shared" ca="1" si="35"/>
        <v>3</v>
      </c>
      <c r="L141" s="1">
        <f t="shared" ca="1" si="36"/>
        <v>-0.7697902204084236</v>
      </c>
      <c r="M141" s="1">
        <f t="shared" ca="1" si="37"/>
        <v>0.56465694872160987</v>
      </c>
      <c r="N141" s="1">
        <f t="shared" ca="1" si="38"/>
        <v>0.47712125471966244</v>
      </c>
      <c r="O141" s="1">
        <v>-2.0514733308467016E-2</v>
      </c>
      <c r="P141">
        <f t="shared" si="39"/>
        <v>2.0514733308467016E-2</v>
      </c>
      <c r="Q141">
        <v>26.85</v>
      </c>
      <c r="R141">
        <v>27.400000000000002</v>
      </c>
      <c r="S141">
        <v>-0.55000000000000071</v>
      </c>
      <c r="T141">
        <f t="shared" si="27"/>
        <v>-1.6879341244886352</v>
      </c>
      <c r="U141">
        <f t="shared" si="28"/>
        <v>0.28291292851133754</v>
      </c>
      <c r="V141">
        <f t="shared" si="29"/>
        <v>0.3010299956639812</v>
      </c>
    </row>
    <row r="142" spans="1:22" x14ac:dyDescent="0.25">
      <c r="A142" t="s">
        <v>314</v>
      </c>
      <c r="B142" t="s">
        <v>315</v>
      </c>
      <c r="C142">
        <v>27.1</v>
      </c>
      <c r="D142">
        <v>1.8453358553999999</v>
      </c>
      <c r="E142">
        <v>13</v>
      </c>
      <c r="F142">
        <f t="shared" ca="1" si="30"/>
        <v>1.2619713257335916</v>
      </c>
      <c r="G142">
        <f t="shared" ca="1" si="31"/>
        <v>1.6434159238698429</v>
      </c>
      <c r="H142">
        <f t="shared" ca="1" si="32"/>
        <v>1</v>
      </c>
      <c r="I142">
        <f t="shared" ca="1" si="33"/>
        <v>2.5119429699856779</v>
      </c>
      <c r="J142">
        <f t="shared" ca="1" si="34"/>
        <v>3.488751779269843</v>
      </c>
      <c r="K142">
        <f t="shared" ca="1" si="35"/>
        <v>14</v>
      </c>
      <c r="L142" s="1">
        <f t="shared" ca="1" si="36"/>
        <v>0.40000977515206954</v>
      </c>
      <c r="M142" s="1">
        <f t="shared" ca="1" si="37"/>
        <v>0.54267007098773079</v>
      </c>
      <c r="N142" s="1">
        <f t="shared" ca="1" si="38"/>
        <v>1.146128035678238</v>
      </c>
      <c r="O142" s="1">
        <v>-0.11697416974169747</v>
      </c>
      <c r="P142">
        <f t="shared" si="39"/>
        <v>0.11697416974169747</v>
      </c>
      <c r="Q142">
        <v>26.77</v>
      </c>
      <c r="R142">
        <v>29.94</v>
      </c>
      <c r="S142">
        <v>-3.1700000000000017</v>
      </c>
      <c r="T142">
        <f t="shared" si="27"/>
        <v>-0.93191002865665407</v>
      </c>
      <c r="U142">
        <f t="shared" si="28"/>
        <v>0.26607542029057496</v>
      </c>
      <c r="V142">
        <f t="shared" si="29"/>
        <v>1.1139433523068367</v>
      </c>
    </row>
    <row r="143" spans="1:22" x14ac:dyDescent="0.25">
      <c r="A143" t="s">
        <v>316</v>
      </c>
      <c r="B143" t="s">
        <v>317</v>
      </c>
      <c r="C143">
        <v>14.46</v>
      </c>
      <c r="D143">
        <v>1.81104244424137</v>
      </c>
      <c r="E143">
        <v>10</v>
      </c>
      <c r="F143">
        <f t="shared" ca="1" si="30"/>
        <v>3.3671254333566298</v>
      </c>
      <c r="G143">
        <f t="shared" ca="1" si="31"/>
        <v>2.8446815852024008</v>
      </c>
      <c r="H143">
        <f t="shared" ca="1" si="32"/>
        <v>1</v>
      </c>
      <c r="I143">
        <f t="shared" ca="1" si="33"/>
        <v>4.3063438790711155</v>
      </c>
      <c r="J143">
        <f t="shared" ca="1" si="34"/>
        <v>4.6557240294437712</v>
      </c>
      <c r="K143">
        <f t="shared" ca="1" si="35"/>
        <v>11</v>
      </c>
      <c r="L143" s="1">
        <f t="shared" ca="1" si="36"/>
        <v>0.63410870705272027</v>
      </c>
      <c r="M143" s="1">
        <f t="shared" ca="1" si="37"/>
        <v>0.66798722936480714</v>
      </c>
      <c r="N143" s="1">
        <f t="shared" ca="1" si="38"/>
        <v>1.0413926851582251</v>
      </c>
      <c r="O143" s="1">
        <v>1.0027662517289073</v>
      </c>
      <c r="P143">
        <f t="shared" si="39"/>
        <v>1.0027662517289073</v>
      </c>
      <c r="Q143">
        <v>14.5</v>
      </c>
      <c r="R143">
        <v>0</v>
      </c>
      <c r="S143">
        <v>14.5</v>
      </c>
      <c r="T143">
        <f t="shared" si="27"/>
        <v>1.1997092764628712E-3</v>
      </c>
      <c r="U143">
        <f t="shared" si="28"/>
        <v>0.25792862871483652</v>
      </c>
      <c r="V143">
        <f t="shared" si="29"/>
        <v>1</v>
      </c>
    </row>
    <row r="144" spans="1:22" x14ac:dyDescent="0.25">
      <c r="A144" t="s">
        <v>318</v>
      </c>
      <c r="B144" t="s">
        <v>319</v>
      </c>
      <c r="C144">
        <v>32.769999999999996</v>
      </c>
      <c r="D144">
        <v>1.8060283669599999</v>
      </c>
      <c r="E144">
        <v>5</v>
      </c>
      <c r="F144">
        <f t="shared" ca="1" si="30"/>
        <v>1.8393280876618905</v>
      </c>
      <c r="G144">
        <f t="shared" ca="1" si="31"/>
        <v>1.0599283101234931</v>
      </c>
      <c r="H144">
        <f t="shared" ca="1" si="32"/>
        <v>1</v>
      </c>
      <c r="I144">
        <f t="shared" ca="1" si="33"/>
        <v>0.29902223735361289</v>
      </c>
      <c r="J144">
        <f t="shared" ca="1" si="34"/>
        <v>2.865956677083493</v>
      </c>
      <c r="K144">
        <f t="shared" ca="1" si="35"/>
        <v>6</v>
      </c>
      <c r="L144" s="1">
        <f t="shared" ca="1" si="36"/>
        <v>-0.52429651334494842</v>
      </c>
      <c r="M144" s="1">
        <f t="shared" ca="1" si="37"/>
        <v>0.4572696211465368</v>
      </c>
      <c r="N144" s="1">
        <f t="shared" ca="1" si="38"/>
        <v>0.77815125038364363</v>
      </c>
      <c r="O144" s="1">
        <v>-1.6783643576441892E-2</v>
      </c>
      <c r="P144">
        <f t="shared" si="39"/>
        <v>1.6783643576441892E-2</v>
      </c>
      <c r="Q144">
        <v>31</v>
      </c>
      <c r="R144">
        <v>31.55</v>
      </c>
      <c r="S144">
        <v>-0.55000000000000071</v>
      </c>
      <c r="T144">
        <f t="shared" si="27"/>
        <v>-1.7751137518881313</v>
      </c>
      <c r="U144">
        <f t="shared" si="28"/>
        <v>0.25672456741571781</v>
      </c>
      <c r="V144">
        <f t="shared" si="29"/>
        <v>0.69897000433601886</v>
      </c>
    </row>
    <row r="145" spans="1:22" x14ac:dyDescent="0.25">
      <c r="A145" t="s">
        <v>320</v>
      </c>
      <c r="B145" t="s">
        <v>321</v>
      </c>
      <c r="C145">
        <v>10.37</v>
      </c>
      <c r="D145">
        <v>1.78373814168</v>
      </c>
      <c r="E145">
        <v>1</v>
      </c>
      <c r="F145">
        <f t="shared" ca="1" si="30"/>
        <v>1.4682810345994317</v>
      </c>
      <c r="G145">
        <f t="shared" ca="1" si="31"/>
        <v>2.9792620647197845</v>
      </c>
      <c r="H145">
        <f t="shared" ca="1" si="32"/>
        <v>1</v>
      </c>
      <c r="I145">
        <f t="shared" ca="1" si="33"/>
        <v>6.8106852600789275E-3</v>
      </c>
      <c r="J145">
        <f t="shared" ca="1" si="34"/>
        <v>4.7630002063997843</v>
      </c>
      <c r="K145">
        <f t="shared" ca="1" si="35"/>
        <v>2</v>
      </c>
      <c r="L145" s="1">
        <f t="shared" ca="1" si="36"/>
        <v>-2.1668091891593688</v>
      </c>
      <c r="M145" s="1">
        <f t="shared" ca="1" si="37"/>
        <v>0.67788060033130193</v>
      </c>
      <c r="N145" s="1">
        <f t="shared" ca="1" si="38"/>
        <v>0.3010299956639812</v>
      </c>
      <c r="O145" s="1">
        <v>-9.6432015429120423E-4</v>
      </c>
      <c r="P145">
        <f t="shared" si="39"/>
        <v>9.6432015429120423E-4</v>
      </c>
      <c r="Q145">
        <v>10.64</v>
      </c>
      <c r="R145">
        <v>10.65</v>
      </c>
      <c r="S145">
        <v>-9.9999999999997868E-3</v>
      </c>
      <c r="T145">
        <f t="shared" si="27"/>
        <v>-3.0157787563890501</v>
      </c>
      <c r="U145">
        <f t="shared" si="28"/>
        <v>0.25133109893556432</v>
      </c>
      <c r="V145">
        <f t="shared" si="29"/>
        <v>0</v>
      </c>
    </row>
    <row r="146" spans="1:22" x14ac:dyDescent="0.25">
      <c r="A146" t="s">
        <v>322</v>
      </c>
      <c r="B146" t="s">
        <v>323</v>
      </c>
      <c r="C146">
        <v>39.81</v>
      </c>
      <c r="D146">
        <v>1.6123050000000001</v>
      </c>
      <c r="E146">
        <v>6</v>
      </c>
      <c r="F146">
        <f t="shared" ca="1" si="30"/>
        <v>3.5629883090726908</v>
      </c>
      <c r="G146">
        <f t="shared" ca="1" si="31"/>
        <v>1.9649701387861629</v>
      </c>
      <c r="H146">
        <f t="shared" ca="1" si="32"/>
        <v>1</v>
      </c>
      <c r="I146">
        <f t="shared" ca="1" si="33"/>
        <v>7.9904836980533478</v>
      </c>
      <c r="J146">
        <f t="shared" ca="1" si="34"/>
        <v>3.5772751387861632</v>
      </c>
      <c r="K146">
        <f t="shared" ca="1" si="35"/>
        <v>7</v>
      </c>
      <c r="L146" s="1">
        <f t="shared" ca="1" si="36"/>
        <v>0.90257306980675867</v>
      </c>
      <c r="M146" s="1">
        <f t="shared" ca="1" si="37"/>
        <v>0.55355234430364053</v>
      </c>
      <c r="N146" s="1">
        <f t="shared" ca="1" si="38"/>
        <v>0.84509804001425681</v>
      </c>
      <c r="O146" s="1">
        <v>0.71514694800301426</v>
      </c>
      <c r="P146">
        <f t="shared" si="39"/>
        <v>0.71514694800301426</v>
      </c>
      <c r="Q146">
        <v>28.47</v>
      </c>
      <c r="R146">
        <v>0</v>
      </c>
      <c r="S146">
        <v>28.47</v>
      </c>
      <c r="T146">
        <f t="shared" si="27"/>
        <v>-0.14560471043714288</v>
      </c>
      <c r="U146">
        <f t="shared" si="28"/>
        <v>0.20744720079876652</v>
      </c>
      <c r="V146">
        <f t="shared" si="29"/>
        <v>0.77815125038364363</v>
      </c>
    </row>
    <row r="147" spans="1:22" x14ac:dyDescent="0.25">
      <c r="A147" t="s">
        <v>324</v>
      </c>
      <c r="B147" t="s">
        <v>325</v>
      </c>
      <c r="C147">
        <v>3.2199999999999998</v>
      </c>
      <c r="D147">
        <v>1.5588195554399999</v>
      </c>
      <c r="E147">
        <v>4</v>
      </c>
      <c r="F147">
        <f t="shared" ca="1" si="30"/>
        <v>3.1519920761257265</v>
      </c>
      <c r="G147">
        <f t="shared" ca="1" si="31"/>
        <v>1.4168761167599053</v>
      </c>
      <c r="H147">
        <f t="shared" ca="1" si="32"/>
        <v>1</v>
      </c>
      <c r="I147">
        <f t="shared" ca="1" si="33"/>
        <v>0.10469569466862995</v>
      </c>
      <c r="J147">
        <f t="shared" ca="1" si="34"/>
        <v>2.9756956721999055</v>
      </c>
      <c r="K147">
        <f t="shared" ca="1" si="35"/>
        <v>5</v>
      </c>
      <c r="L147" s="1">
        <f t="shared" ca="1" si="36"/>
        <v>-0.98007117715688974</v>
      </c>
      <c r="M147" s="1">
        <f t="shared" ca="1" si="37"/>
        <v>0.47358851335148866</v>
      </c>
      <c r="N147" s="1">
        <f t="shared" ca="1" si="38"/>
        <v>0.69897000433601886</v>
      </c>
      <c r="O147" s="1">
        <v>-0.10248447204968947</v>
      </c>
      <c r="P147">
        <f t="shared" si="39"/>
        <v>0.10248447204968947</v>
      </c>
      <c r="Q147">
        <v>3.15</v>
      </c>
      <c r="R147">
        <v>3.48</v>
      </c>
      <c r="S147">
        <v>-0.33000000000000007</v>
      </c>
      <c r="T147">
        <f t="shared" si="27"/>
        <v>-0.98934193181794328</v>
      </c>
      <c r="U147">
        <f t="shared" si="28"/>
        <v>0.19279584539266426</v>
      </c>
      <c r="V147">
        <f t="shared" si="29"/>
        <v>0.6020599913279624</v>
      </c>
    </row>
    <row r="148" spans="1:22" x14ac:dyDescent="0.25">
      <c r="A148" t="s">
        <v>326</v>
      </c>
      <c r="B148" t="s">
        <v>327</v>
      </c>
      <c r="C148">
        <v>42.83</v>
      </c>
      <c r="D148">
        <v>1.53889607673</v>
      </c>
      <c r="E148">
        <v>4</v>
      </c>
      <c r="F148">
        <f t="shared" ca="1" si="30"/>
        <v>2.3391172230670727</v>
      </c>
      <c r="G148">
        <f t="shared" ca="1" si="31"/>
        <v>2.1665919260258333</v>
      </c>
      <c r="H148">
        <f t="shared" ca="1" si="32"/>
        <v>1</v>
      </c>
      <c r="I148">
        <f t="shared" ca="1" si="33"/>
        <v>20.071674705741646</v>
      </c>
      <c r="J148">
        <f t="shared" ca="1" si="34"/>
        <v>3.7054880027558332</v>
      </c>
      <c r="K148">
        <f t="shared" ca="1" si="35"/>
        <v>5</v>
      </c>
      <c r="L148" s="1">
        <f t="shared" ca="1" si="36"/>
        <v>1.3025836099124641</v>
      </c>
      <c r="M148" s="1">
        <f t="shared" ca="1" si="37"/>
        <v>0.56884541149149825</v>
      </c>
      <c r="N148" s="1">
        <f t="shared" ca="1" si="38"/>
        <v>0.69897000433601886</v>
      </c>
      <c r="O148" s="1">
        <v>-1.096194256362363</v>
      </c>
      <c r="P148">
        <f t="shared" si="39"/>
        <v>1.096194256362363</v>
      </c>
      <c r="Q148">
        <v>0</v>
      </c>
      <c r="R148">
        <v>46.95</v>
      </c>
      <c r="S148">
        <v>-46.95</v>
      </c>
      <c r="T148">
        <f t="shared" si="27"/>
        <v>3.9887522205560445E-2</v>
      </c>
      <c r="U148">
        <f t="shared" si="28"/>
        <v>0.18720929245875761</v>
      </c>
      <c r="V148">
        <f t="shared" si="29"/>
        <v>0.6020599913279624</v>
      </c>
    </row>
    <row r="149" spans="1:22" x14ac:dyDescent="0.25">
      <c r="A149" t="s">
        <v>328</v>
      </c>
      <c r="B149" t="s">
        <v>329</v>
      </c>
      <c r="C149">
        <v>37.57</v>
      </c>
      <c r="D149">
        <v>1.5205770508701699</v>
      </c>
      <c r="E149">
        <v>4</v>
      </c>
      <c r="F149">
        <f t="shared" ca="1" si="30"/>
        <v>1.3100609720641851</v>
      </c>
      <c r="G149">
        <f t="shared" ca="1" si="31"/>
        <v>1.4230405863482913</v>
      </c>
      <c r="H149">
        <f t="shared" ca="1" si="32"/>
        <v>1</v>
      </c>
      <c r="I149">
        <f t="shared" ca="1" si="33"/>
        <v>8.3965557592849266E-2</v>
      </c>
      <c r="J149">
        <f t="shared" ca="1" si="34"/>
        <v>2.9436176372184613</v>
      </c>
      <c r="K149">
        <f t="shared" ca="1" si="35"/>
        <v>5</v>
      </c>
      <c r="L149" s="1">
        <f t="shared" ca="1" si="36"/>
        <v>-1.0758988236386196</v>
      </c>
      <c r="M149" s="1">
        <f t="shared" ca="1" si="37"/>
        <v>0.46888139641588933</v>
      </c>
      <c r="N149" s="1">
        <f t="shared" ca="1" si="38"/>
        <v>0.69897000433601886</v>
      </c>
      <c r="O149" s="1">
        <v>-2.9278679797710787E-3</v>
      </c>
      <c r="P149">
        <f t="shared" si="39"/>
        <v>2.9278679797710787E-3</v>
      </c>
      <c r="Q149">
        <v>37.86</v>
      </c>
      <c r="R149">
        <v>37.97</v>
      </c>
      <c r="S149">
        <v>-0.10999999999999943</v>
      </c>
      <c r="T149">
        <f t="shared" si="27"/>
        <v>-2.533448509905162</v>
      </c>
      <c r="U149">
        <f t="shared" si="28"/>
        <v>0.18200843166194086</v>
      </c>
      <c r="V149">
        <f t="shared" si="29"/>
        <v>0.6020599913279624</v>
      </c>
    </row>
    <row r="150" spans="1:22" x14ac:dyDescent="0.25">
      <c r="A150" t="s">
        <v>330</v>
      </c>
      <c r="B150" t="s">
        <v>331</v>
      </c>
      <c r="C150">
        <v>28.9</v>
      </c>
      <c r="D150">
        <v>1.4717952419</v>
      </c>
      <c r="E150">
        <v>1</v>
      </c>
      <c r="F150">
        <f t="shared" ca="1" si="30"/>
        <v>1.8657459770073905</v>
      </c>
      <c r="G150">
        <f t="shared" ca="1" si="31"/>
        <v>1.9980763191417927</v>
      </c>
      <c r="H150">
        <f t="shared" ca="1" si="32"/>
        <v>1</v>
      </c>
      <c r="I150">
        <f t="shared" ca="1" si="33"/>
        <v>0.13935444760654664</v>
      </c>
      <c r="J150">
        <f t="shared" ca="1" si="34"/>
        <v>3.469871561041793</v>
      </c>
      <c r="K150">
        <f t="shared" ca="1" si="35"/>
        <v>2</v>
      </c>
      <c r="L150" s="1">
        <f t="shared" ca="1" si="36"/>
        <v>-0.855879165880302</v>
      </c>
      <c r="M150" s="1">
        <f t="shared" ca="1" si="37"/>
        <v>0.54031339947007662</v>
      </c>
      <c r="N150" s="1">
        <f t="shared" ca="1" si="38"/>
        <v>0.3010299956639812</v>
      </c>
      <c r="O150" s="1">
        <v>-8.9965397923875978E-3</v>
      </c>
      <c r="P150">
        <f t="shared" si="39"/>
        <v>8.9965397923875978E-3</v>
      </c>
      <c r="Q150">
        <v>27.55</v>
      </c>
      <c r="R150">
        <v>27.810000000000002</v>
      </c>
      <c r="S150">
        <v>-0.26000000000000156</v>
      </c>
      <c r="T150">
        <f t="shared" si="27"/>
        <v>-2.0459244947857274</v>
      </c>
      <c r="U150">
        <f t="shared" si="28"/>
        <v>0.16784739458139056</v>
      </c>
      <c r="V150">
        <f t="shared" si="29"/>
        <v>0</v>
      </c>
    </row>
    <row r="151" spans="1:22" x14ac:dyDescent="0.25">
      <c r="A151" t="s">
        <v>332</v>
      </c>
      <c r="B151" t="s">
        <v>333</v>
      </c>
      <c r="C151">
        <v>20.759999999999998</v>
      </c>
      <c r="D151">
        <v>1.422006543</v>
      </c>
      <c r="E151">
        <v>6</v>
      </c>
      <c r="F151">
        <f t="shared" ca="1" si="30"/>
        <v>1.156422753027504</v>
      </c>
      <c r="G151">
        <f t="shared" ca="1" si="31"/>
        <v>1.4751063229743087</v>
      </c>
      <c r="H151">
        <f t="shared" ca="1" si="32"/>
        <v>1</v>
      </c>
      <c r="I151">
        <f t="shared" ca="1" si="33"/>
        <v>17.943265078170327</v>
      </c>
      <c r="J151">
        <f t="shared" ca="1" si="34"/>
        <v>2.8971128659743086</v>
      </c>
      <c r="K151">
        <f t="shared" ca="1" si="35"/>
        <v>7</v>
      </c>
      <c r="L151" s="1">
        <f t="shared" ca="1" si="36"/>
        <v>1.2539014730675822</v>
      </c>
      <c r="M151" s="1">
        <f t="shared" ca="1" si="37"/>
        <v>0.46196541481543557</v>
      </c>
      <c r="N151" s="1">
        <f t="shared" ca="1" si="38"/>
        <v>0.84509804001425681</v>
      </c>
      <c r="O151" s="1">
        <v>-0.99951830443159928</v>
      </c>
      <c r="P151">
        <f t="shared" si="39"/>
        <v>0.99951830443159928</v>
      </c>
      <c r="Q151">
        <v>0</v>
      </c>
      <c r="R151">
        <v>20.75</v>
      </c>
      <c r="S151">
        <v>-20.75</v>
      </c>
      <c r="T151">
        <f t="shared" si="27"/>
        <v>-2.0924812830870666E-4</v>
      </c>
      <c r="U151">
        <f t="shared" si="28"/>
        <v>0.15290159469350673</v>
      </c>
      <c r="V151">
        <f t="shared" si="29"/>
        <v>0.77815125038364363</v>
      </c>
    </row>
    <row r="152" spans="1:22" x14ac:dyDescent="0.25">
      <c r="A152" t="s">
        <v>334</v>
      </c>
      <c r="B152" t="s">
        <v>335</v>
      </c>
      <c r="C152">
        <v>3.73</v>
      </c>
      <c r="D152">
        <v>1.40898689548</v>
      </c>
      <c r="E152">
        <v>7</v>
      </c>
      <c r="F152">
        <f t="shared" ca="1" si="30"/>
        <v>2.6554658306513703</v>
      </c>
      <c r="G152">
        <f t="shared" ca="1" si="31"/>
        <v>2.1700334952627833</v>
      </c>
      <c r="H152">
        <f t="shared" ca="1" si="32"/>
        <v>1</v>
      </c>
      <c r="I152">
        <f t="shared" ca="1" si="33"/>
        <v>1.3745234293241408</v>
      </c>
      <c r="J152">
        <f t="shared" ca="1" si="34"/>
        <v>3.5790203907427833</v>
      </c>
      <c r="K152">
        <f t="shared" ca="1" si="35"/>
        <v>8</v>
      </c>
      <c r="L152" s="1">
        <f t="shared" ca="1" si="36"/>
        <v>0.13815214697284348</v>
      </c>
      <c r="M152" s="1">
        <f t="shared" ca="1" si="37"/>
        <v>0.55376417270178024</v>
      </c>
      <c r="N152" s="1">
        <f t="shared" ca="1" si="38"/>
        <v>0.90308998699194354</v>
      </c>
      <c r="O152" s="1">
        <v>0.97855227882037532</v>
      </c>
      <c r="P152">
        <f t="shared" si="39"/>
        <v>0.97855227882037532</v>
      </c>
      <c r="Q152">
        <v>3.65</v>
      </c>
      <c r="R152">
        <v>0</v>
      </c>
      <c r="S152">
        <v>3.65</v>
      </c>
      <c r="T152">
        <f t="shared" si="27"/>
        <v>-9.4159673522129055E-3</v>
      </c>
      <c r="U152">
        <f t="shared" si="28"/>
        <v>0.14890695389914352</v>
      </c>
      <c r="V152">
        <f t="shared" si="29"/>
        <v>0.84509804001425681</v>
      </c>
    </row>
    <row r="153" spans="1:22" x14ac:dyDescent="0.25">
      <c r="A153" t="s">
        <v>336</v>
      </c>
      <c r="B153" t="s">
        <v>337</v>
      </c>
      <c r="C153">
        <v>30.939999999999998</v>
      </c>
      <c r="D153">
        <v>1.32751099371482</v>
      </c>
      <c r="E153">
        <v>10</v>
      </c>
      <c r="F153">
        <f t="shared" ca="1" si="30"/>
        <v>3.4293836313772115</v>
      </c>
      <c r="G153">
        <f t="shared" ca="1" si="31"/>
        <v>2.0993844696445736</v>
      </c>
      <c r="H153">
        <f t="shared" ca="1" si="32"/>
        <v>1</v>
      </c>
      <c r="I153">
        <f t="shared" ca="1" si="33"/>
        <v>4.9571590196145869E-2</v>
      </c>
      <c r="J153">
        <f t="shared" ca="1" si="34"/>
        <v>3.4268954633593935</v>
      </c>
      <c r="K153">
        <f t="shared" ca="1" si="35"/>
        <v>11</v>
      </c>
      <c r="L153" s="1">
        <f t="shared" ca="1" si="36"/>
        <v>-1.3047671492341639</v>
      </c>
      <c r="M153" s="1">
        <f t="shared" ca="1" si="37"/>
        <v>0.53490085658083908</v>
      </c>
      <c r="N153" s="1">
        <f t="shared" ca="1" si="38"/>
        <v>1.0413926851582251</v>
      </c>
      <c r="O153" s="1">
        <v>-5.4945054945055504E-3</v>
      </c>
      <c r="P153">
        <f t="shared" si="39"/>
        <v>5.4945054945055504E-3</v>
      </c>
      <c r="Q153">
        <v>30.48</v>
      </c>
      <c r="R153">
        <v>30.650000000000002</v>
      </c>
      <c r="S153">
        <v>-0.17000000000000171</v>
      </c>
      <c r="T153">
        <f t="shared" si="27"/>
        <v>-2.2600713879850702</v>
      </c>
      <c r="U153">
        <f t="shared" si="28"/>
        <v>0.12303812635607687</v>
      </c>
      <c r="V153">
        <f t="shared" si="29"/>
        <v>1</v>
      </c>
    </row>
    <row r="154" spans="1:22" x14ac:dyDescent="0.25">
      <c r="A154" t="s">
        <v>338</v>
      </c>
      <c r="B154" t="s">
        <v>339</v>
      </c>
      <c r="C154">
        <v>54.1</v>
      </c>
      <c r="D154">
        <v>1.3183281137</v>
      </c>
      <c r="E154">
        <v>10</v>
      </c>
      <c r="F154">
        <f t="shared" ca="1" si="30"/>
        <v>1.7709290291668855</v>
      </c>
      <c r="G154">
        <f t="shared" ca="1" si="31"/>
        <v>2.6246252979256974</v>
      </c>
      <c r="H154">
        <f t="shared" ca="1" si="32"/>
        <v>1</v>
      </c>
      <c r="I154">
        <f t="shared" ca="1" si="33"/>
        <v>29.656750290387116</v>
      </c>
      <c r="J154">
        <f t="shared" ca="1" si="34"/>
        <v>3.9429534116256972</v>
      </c>
      <c r="K154">
        <f t="shared" ca="1" si="35"/>
        <v>11</v>
      </c>
      <c r="L154" s="1">
        <f t="shared" ca="1" si="36"/>
        <v>1.4721235604389975</v>
      </c>
      <c r="M154" s="1">
        <f t="shared" ca="1" si="37"/>
        <v>0.59582164565211915</v>
      </c>
      <c r="N154" s="1">
        <f t="shared" ca="1" si="38"/>
        <v>1.0413926851582251</v>
      </c>
      <c r="O154" s="1">
        <v>0.97079482439926068</v>
      </c>
      <c r="P154">
        <f t="shared" si="39"/>
        <v>0.97079482439926068</v>
      </c>
      <c r="Q154">
        <v>52.52</v>
      </c>
      <c r="R154">
        <v>0</v>
      </c>
      <c r="S154">
        <v>52.52</v>
      </c>
      <c r="T154">
        <f t="shared" si="27"/>
        <v>-1.287254768912768E-2</v>
      </c>
      <c r="U154">
        <f t="shared" si="28"/>
        <v>0.12002351362292664</v>
      </c>
      <c r="V154">
        <f t="shared" si="29"/>
        <v>1</v>
      </c>
    </row>
    <row r="155" spans="1:22" x14ac:dyDescent="0.25">
      <c r="A155" t="s">
        <v>340</v>
      </c>
      <c r="B155" t="s">
        <v>341</v>
      </c>
      <c r="C155">
        <v>24.439999999999998</v>
      </c>
      <c r="D155">
        <v>1.2866308468000001</v>
      </c>
      <c r="E155">
        <v>1</v>
      </c>
      <c r="F155">
        <f t="shared" ca="1" si="30"/>
        <v>1.6157755373358893</v>
      </c>
      <c r="G155">
        <f t="shared" ca="1" si="31"/>
        <v>2.8398225159492885</v>
      </c>
      <c r="H155">
        <f t="shared" ca="1" si="32"/>
        <v>1</v>
      </c>
      <c r="I155">
        <f t="shared" ca="1" si="33"/>
        <v>8.664569846801512E-2</v>
      </c>
      <c r="J155">
        <f t="shared" ca="1" si="34"/>
        <v>4.1264533627492881</v>
      </c>
      <c r="K155">
        <f t="shared" ca="1" si="35"/>
        <v>2</v>
      </c>
      <c r="L155" s="1">
        <f t="shared" ca="1" si="36"/>
        <v>-1.0622529929959472</v>
      </c>
      <c r="M155" s="1">
        <f t="shared" ca="1" si="37"/>
        <v>0.61557694106899441</v>
      </c>
      <c r="N155" s="1">
        <f t="shared" ca="1" si="38"/>
        <v>0.3010299956639812</v>
      </c>
      <c r="O155" s="1">
        <v>-5.7283142389525608E-3</v>
      </c>
      <c r="P155">
        <f t="shared" si="39"/>
        <v>5.7283142389525608E-3</v>
      </c>
      <c r="Q155">
        <v>24</v>
      </c>
      <c r="R155">
        <v>24.14</v>
      </c>
      <c r="S155">
        <v>-0.14000000000000057</v>
      </c>
      <c r="T155">
        <f t="shared" si="27"/>
        <v>-2.2419731658922766</v>
      </c>
      <c r="U155">
        <f t="shared" si="28"/>
        <v>0.10945395934045091</v>
      </c>
      <c r="V155">
        <f t="shared" si="29"/>
        <v>0</v>
      </c>
    </row>
    <row r="156" spans="1:22" x14ac:dyDescent="0.25">
      <c r="A156" t="s">
        <v>342</v>
      </c>
      <c r="B156" t="s">
        <v>343</v>
      </c>
      <c r="C156">
        <v>55.67</v>
      </c>
      <c r="D156">
        <v>1.2386695803900001</v>
      </c>
      <c r="E156">
        <v>6</v>
      </c>
      <c r="F156">
        <f t="shared" ca="1" si="30"/>
        <v>2.5980219123196679</v>
      </c>
      <c r="G156">
        <f t="shared" ca="1" si="31"/>
        <v>1.2042760965620976</v>
      </c>
      <c r="H156">
        <f t="shared" ca="1" si="32"/>
        <v>1</v>
      </c>
      <c r="I156">
        <f t="shared" ca="1" si="33"/>
        <v>2.4249218107537018</v>
      </c>
      <c r="J156">
        <f t="shared" ca="1" si="34"/>
        <v>2.4429456769520979</v>
      </c>
      <c r="K156">
        <f t="shared" ca="1" si="35"/>
        <v>7</v>
      </c>
      <c r="L156" s="1">
        <f t="shared" ca="1" si="36"/>
        <v>0.38469773976068933</v>
      </c>
      <c r="M156" s="1">
        <f t="shared" ca="1" si="37"/>
        <v>0.38791380980509926</v>
      </c>
      <c r="N156" s="1">
        <f t="shared" ca="1" si="38"/>
        <v>0.84509804001425681</v>
      </c>
      <c r="O156" s="1">
        <v>-0.11316687623495607</v>
      </c>
      <c r="P156">
        <f t="shared" si="39"/>
        <v>0.11316687623495607</v>
      </c>
      <c r="Q156">
        <v>51</v>
      </c>
      <c r="R156">
        <v>57.300000000000004</v>
      </c>
      <c r="S156">
        <v>-6.3000000000000043</v>
      </c>
      <c r="T156">
        <f t="shared" si="27"/>
        <v>-0.9462806718533564</v>
      </c>
      <c r="U156">
        <f t="shared" si="28"/>
        <v>9.2955472194361399E-2</v>
      </c>
      <c r="V156">
        <f t="shared" si="29"/>
        <v>0.77815125038364363</v>
      </c>
    </row>
    <row r="157" spans="1:22" x14ac:dyDescent="0.25">
      <c r="A157" t="s">
        <v>344</v>
      </c>
      <c r="B157" t="s">
        <v>345</v>
      </c>
      <c r="C157">
        <v>6.9499999999999993</v>
      </c>
      <c r="D157">
        <v>1.2326794386</v>
      </c>
      <c r="E157">
        <v>4</v>
      </c>
      <c r="F157">
        <f t="shared" ca="1" si="30"/>
        <v>3.8008750227317627</v>
      </c>
      <c r="G157">
        <f t="shared" ca="1" si="31"/>
        <v>1.9774794491679042</v>
      </c>
      <c r="H157">
        <f t="shared" ca="1" si="32"/>
        <v>1</v>
      </c>
      <c r="I157">
        <f t="shared" ca="1" si="33"/>
        <v>2.1047784923615434E-2</v>
      </c>
      <c r="J157">
        <f t="shared" ca="1" si="34"/>
        <v>3.2101588877679044</v>
      </c>
      <c r="K157">
        <f t="shared" ca="1" si="35"/>
        <v>5</v>
      </c>
      <c r="L157" s="1">
        <f t="shared" ca="1" si="36"/>
        <v>-1.6767936027294723</v>
      </c>
      <c r="M157" s="1">
        <f t="shared" ca="1" si="37"/>
        <v>0.50652652847126645</v>
      </c>
      <c r="N157" s="1">
        <f t="shared" ca="1" si="38"/>
        <v>0.69897000433601886</v>
      </c>
      <c r="O157" s="1">
        <v>-1.1510791366906485E-2</v>
      </c>
      <c r="P157">
        <f t="shared" si="39"/>
        <v>1.1510791366906485E-2</v>
      </c>
      <c r="Q157">
        <v>7.5600000000000005</v>
      </c>
      <c r="R157">
        <v>7.6400000000000006</v>
      </c>
      <c r="S157">
        <v>-8.0000000000000071E-2</v>
      </c>
      <c r="T157">
        <f t="shared" si="27"/>
        <v>-1.93889481759817</v>
      </c>
      <c r="U157">
        <f t="shared" si="28"/>
        <v>9.0850151901843118E-2</v>
      </c>
      <c r="V157">
        <f t="shared" si="29"/>
        <v>0.6020599913279624</v>
      </c>
    </row>
    <row r="158" spans="1:22" x14ac:dyDescent="0.25">
      <c r="A158" t="s">
        <v>346</v>
      </c>
      <c r="B158" t="s">
        <v>347</v>
      </c>
      <c r="C158">
        <v>24.560000000000002</v>
      </c>
      <c r="D158">
        <v>1.22342071432</v>
      </c>
      <c r="E158">
        <v>2</v>
      </c>
      <c r="F158">
        <f t="shared" ca="1" si="30"/>
        <v>3.8541283351869993</v>
      </c>
      <c r="G158">
        <f t="shared" ca="1" si="31"/>
        <v>1.3279104348412147</v>
      </c>
      <c r="H158">
        <f t="shared" ca="1" si="32"/>
        <v>1</v>
      </c>
      <c r="I158">
        <f t="shared" ca="1" si="33"/>
        <v>6.6759582874013459</v>
      </c>
      <c r="J158">
        <f t="shared" ca="1" si="34"/>
        <v>2.5513311491612147</v>
      </c>
      <c r="K158">
        <f t="shared" ca="1" si="35"/>
        <v>3</v>
      </c>
      <c r="L158" s="1">
        <f t="shared" ca="1" si="36"/>
        <v>0.82451361446496585</v>
      </c>
      <c r="M158" s="1">
        <f t="shared" ca="1" si="37"/>
        <v>0.40676683137329755</v>
      </c>
      <c r="N158" s="1">
        <f t="shared" ca="1" si="38"/>
        <v>0.47712125471966244</v>
      </c>
      <c r="O158" s="1">
        <v>-1.0476384364820845</v>
      </c>
      <c r="P158">
        <f t="shared" si="39"/>
        <v>1.0476384364820845</v>
      </c>
      <c r="Q158">
        <v>0</v>
      </c>
      <c r="R158">
        <v>25.73</v>
      </c>
      <c r="S158">
        <v>-25.73</v>
      </c>
      <c r="T158">
        <f t="shared" si="27"/>
        <v>2.0211423741216452E-2</v>
      </c>
      <c r="U158">
        <f t="shared" si="28"/>
        <v>8.7575829471178104E-2</v>
      </c>
      <c r="V158">
        <f t="shared" si="29"/>
        <v>0.3010299956639812</v>
      </c>
    </row>
    <row r="159" spans="1:22" x14ac:dyDescent="0.25">
      <c r="A159" t="s">
        <v>348</v>
      </c>
      <c r="B159" t="s">
        <v>349</v>
      </c>
      <c r="C159">
        <v>13.65</v>
      </c>
      <c r="D159">
        <v>1.2214679841</v>
      </c>
      <c r="E159">
        <v>3</v>
      </c>
      <c r="F159">
        <f t="shared" ca="1" si="30"/>
        <v>2.3363964906296766</v>
      </c>
      <c r="G159">
        <f t="shared" ca="1" si="31"/>
        <v>1.473857032679764</v>
      </c>
      <c r="H159">
        <f t="shared" ca="1" si="32"/>
        <v>1</v>
      </c>
      <c r="I159">
        <f t="shared" ca="1" si="33"/>
        <v>4.1859333547296229</v>
      </c>
      <c r="J159">
        <f t="shared" ca="1" si="34"/>
        <v>2.6953250167797638</v>
      </c>
      <c r="K159">
        <f t="shared" ca="1" si="35"/>
        <v>4</v>
      </c>
      <c r="L159" s="1">
        <f t="shared" ca="1" si="36"/>
        <v>0.62179230954887454</v>
      </c>
      <c r="M159" s="1">
        <f t="shared" ca="1" si="37"/>
        <v>0.43061114224377489</v>
      </c>
      <c r="N159" s="1">
        <f t="shared" ca="1" si="38"/>
        <v>0.6020599913279624</v>
      </c>
      <c r="O159" s="1">
        <v>0.71648351648351638</v>
      </c>
      <c r="P159">
        <f t="shared" si="39"/>
        <v>0.71648351648351638</v>
      </c>
      <c r="Q159">
        <v>9.7799999999999994</v>
      </c>
      <c r="R159">
        <v>0</v>
      </c>
      <c r="S159">
        <v>9.7799999999999994</v>
      </c>
      <c r="T159">
        <f t="shared" si="27"/>
        <v>-0.14479379658917346</v>
      </c>
      <c r="U159">
        <f t="shared" si="28"/>
        <v>8.6882088165022658E-2</v>
      </c>
      <c r="V159">
        <f t="shared" si="29"/>
        <v>0.47712125471966244</v>
      </c>
    </row>
    <row r="160" spans="1:22" x14ac:dyDescent="0.25">
      <c r="A160" t="s">
        <v>350</v>
      </c>
      <c r="B160" t="s">
        <v>351</v>
      </c>
      <c r="C160">
        <v>21.56</v>
      </c>
      <c r="D160">
        <v>1.2069578413199999</v>
      </c>
      <c r="E160">
        <v>5</v>
      </c>
      <c r="F160">
        <f t="shared" ca="1" si="30"/>
        <v>1.6659630011876962</v>
      </c>
      <c r="G160">
        <f t="shared" ca="1" si="31"/>
        <v>2.2548815517608229</v>
      </c>
      <c r="H160">
        <f t="shared" ca="1" si="32"/>
        <v>1</v>
      </c>
      <c r="I160">
        <f t="shared" ca="1" si="33"/>
        <v>2.5210643915895736</v>
      </c>
      <c r="J160">
        <f t="shared" ca="1" si="34"/>
        <v>3.4618393930808229</v>
      </c>
      <c r="K160">
        <f t="shared" ca="1" si="35"/>
        <v>6</v>
      </c>
      <c r="L160" s="1">
        <f t="shared" ca="1" si="36"/>
        <v>0.40158393832019756</v>
      </c>
      <c r="M160" s="1">
        <f t="shared" ca="1" si="37"/>
        <v>0.53930691555649835</v>
      </c>
      <c r="N160" s="1">
        <f t="shared" ca="1" si="38"/>
        <v>0.77815125038364363</v>
      </c>
      <c r="O160" s="1">
        <v>-0.19480519480519479</v>
      </c>
      <c r="P160">
        <f t="shared" si="39"/>
        <v>0.19480519480519479</v>
      </c>
      <c r="Q160">
        <v>21.02</v>
      </c>
      <c r="R160">
        <v>25.22</v>
      </c>
      <c r="S160">
        <v>-4.1999999999999993</v>
      </c>
      <c r="T160">
        <f t="shared" si="27"/>
        <v>-0.71039946611680072</v>
      </c>
      <c r="U160">
        <f t="shared" si="28"/>
        <v>8.1692100584628807E-2</v>
      </c>
      <c r="V160">
        <f t="shared" si="29"/>
        <v>0.69897000433601886</v>
      </c>
    </row>
    <row r="161" spans="1:22" x14ac:dyDescent="0.25">
      <c r="A161" t="s">
        <v>352</v>
      </c>
      <c r="B161" t="s">
        <v>353</v>
      </c>
      <c r="C161">
        <v>20</v>
      </c>
      <c r="D161">
        <v>1.2043647002</v>
      </c>
      <c r="E161">
        <v>6</v>
      </c>
      <c r="F161">
        <f t="shared" ca="1" si="30"/>
        <v>1.0057022484435842</v>
      </c>
      <c r="G161">
        <f t="shared" ca="1" si="31"/>
        <v>1.8839296939840864</v>
      </c>
      <c r="H161">
        <f t="shared" ca="1" si="32"/>
        <v>1</v>
      </c>
      <c r="I161">
        <f t="shared" ca="1" si="33"/>
        <v>19.886601656655159</v>
      </c>
      <c r="J161">
        <f t="shared" ca="1" si="34"/>
        <v>3.0882943941840866</v>
      </c>
      <c r="K161">
        <f t="shared" ca="1" si="35"/>
        <v>7</v>
      </c>
      <c r="L161" s="1">
        <f t="shared" ca="1" si="36"/>
        <v>1.2985605745845201</v>
      </c>
      <c r="M161" s="1">
        <f t="shared" ca="1" si="37"/>
        <v>0.48971869311304345</v>
      </c>
      <c r="N161" s="1">
        <f t="shared" ca="1" si="38"/>
        <v>0.84509804001425681</v>
      </c>
      <c r="O161" s="1">
        <v>-1</v>
      </c>
      <c r="P161">
        <f t="shared" si="39"/>
        <v>1</v>
      </c>
      <c r="Q161">
        <v>0</v>
      </c>
      <c r="R161">
        <v>20</v>
      </c>
      <c r="S161">
        <v>-20</v>
      </c>
      <c r="T161">
        <f t="shared" si="27"/>
        <v>0</v>
      </c>
      <c r="U161">
        <f t="shared" si="28"/>
        <v>8.0758017902646417E-2</v>
      </c>
      <c r="V161">
        <f t="shared" si="29"/>
        <v>0.77815125038364363</v>
      </c>
    </row>
    <row r="162" spans="1:22" x14ac:dyDescent="0.25">
      <c r="A162" t="s">
        <v>354</v>
      </c>
      <c r="B162" t="s">
        <v>355</v>
      </c>
      <c r="C162">
        <v>6.5600000000000005</v>
      </c>
      <c r="D162">
        <v>1.17888883584</v>
      </c>
      <c r="E162">
        <v>12</v>
      </c>
      <c r="F162">
        <f t="shared" ca="1" si="30"/>
        <v>1.1109645773696615</v>
      </c>
      <c r="G162">
        <f t="shared" ca="1" si="31"/>
        <v>2.5757632176774248</v>
      </c>
      <c r="H162">
        <f t="shared" ca="1" si="32"/>
        <v>1</v>
      </c>
      <c r="I162">
        <f t="shared" ca="1" si="33"/>
        <v>0.12601661911801548</v>
      </c>
      <c r="J162">
        <f t="shared" ca="1" si="34"/>
        <v>3.7546520535174248</v>
      </c>
      <c r="K162">
        <f t="shared" ca="1" si="35"/>
        <v>13</v>
      </c>
      <c r="L162" s="1">
        <f t="shared" ca="1" si="36"/>
        <v>-0.89957217618959573</v>
      </c>
      <c r="M162" s="1">
        <f t="shared" ca="1" si="37"/>
        <v>0.57456969680251457</v>
      </c>
      <c r="N162" s="1">
        <f t="shared" ca="1" si="38"/>
        <v>1.1139433523068367</v>
      </c>
      <c r="O162" s="1">
        <v>-2.1341463414634096E-2</v>
      </c>
      <c r="P162">
        <f t="shared" si="39"/>
        <v>2.1341463414634096E-2</v>
      </c>
      <c r="Q162">
        <v>6.6000000000000005</v>
      </c>
      <c r="R162">
        <v>6.74</v>
      </c>
      <c r="S162">
        <v>-0.13999999999999968</v>
      </c>
      <c r="T162">
        <f t="shared" si="27"/>
        <v>-1.6707758036974232</v>
      </c>
      <c r="U162">
        <f t="shared" si="28"/>
        <v>7.1472854919173004E-2</v>
      </c>
      <c r="V162">
        <f t="shared" si="29"/>
        <v>1.0791812460476249</v>
      </c>
    </row>
    <row r="163" spans="1:22" x14ac:dyDescent="0.25">
      <c r="A163" t="s">
        <v>356</v>
      </c>
      <c r="B163" t="s">
        <v>357</v>
      </c>
      <c r="C163">
        <v>20.619999999999997</v>
      </c>
      <c r="D163">
        <v>1.1589267892999999</v>
      </c>
      <c r="E163">
        <v>10</v>
      </c>
      <c r="F163">
        <f t="shared" ca="1" si="30"/>
        <v>2.9085223763001915</v>
      </c>
      <c r="G163">
        <f t="shared" ca="1" si="31"/>
        <v>2.028191488414937</v>
      </c>
      <c r="H163">
        <f t="shared" ca="1" si="32"/>
        <v>1</v>
      </c>
      <c r="I163">
        <f t="shared" ca="1" si="33"/>
        <v>13.745811387174843</v>
      </c>
      <c r="J163">
        <f t="shared" ca="1" si="34"/>
        <v>3.1871182777149372</v>
      </c>
      <c r="K163">
        <f t="shared" ca="1" si="35"/>
        <v>11</v>
      </c>
      <c r="L163" s="1">
        <f t="shared" ca="1" si="36"/>
        <v>1.138170380452485</v>
      </c>
      <c r="M163" s="1">
        <f t="shared" ca="1" si="37"/>
        <v>0.50339818095279321</v>
      </c>
      <c r="N163" s="1">
        <f t="shared" ca="1" si="38"/>
        <v>1.0413926851582251</v>
      </c>
      <c r="O163" s="1">
        <v>-1.9388942774005824</v>
      </c>
      <c r="P163">
        <f t="shared" si="39"/>
        <v>1.9388942774005824</v>
      </c>
      <c r="Q163">
        <v>0</v>
      </c>
      <c r="R163">
        <v>39.980000000000004</v>
      </c>
      <c r="S163">
        <v>-39.980000000000004</v>
      </c>
      <c r="T163">
        <f t="shared" si="27"/>
        <v>0.28755412883460046</v>
      </c>
      <c r="U163">
        <f t="shared" si="28"/>
        <v>6.4056001962501871E-2</v>
      </c>
      <c r="V163">
        <f t="shared" si="29"/>
        <v>1</v>
      </c>
    </row>
    <row r="164" spans="1:22" x14ac:dyDescent="0.25">
      <c r="A164" t="s">
        <v>358</v>
      </c>
      <c r="B164" t="s">
        <v>359</v>
      </c>
      <c r="C164">
        <v>12.030000000000001</v>
      </c>
      <c r="D164">
        <v>1.1556923377799999</v>
      </c>
      <c r="E164">
        <v>8</v>
      </c>
      <c r="F164">
        <f t="shared" ca="1" si="30"/>
        <v>3.4775431132849621</v>
      </c>
      <c r="G164">
        <f t="shared" ca="1" si="31"/>
        <v>1.2586806315247285</v>
      </c>
      <c r="H164">
        <f t="shared" ca="1" si="32"/>
        <v>1</v>
      </c>
      <c r="I164">
        <f t="shared" ca="1" si="33"/>
        <v>3.1631527321624384</v>
      </c>
      <c r="J164">
        <f t="shared" ca="1" si="34"/>
        <v>2.4143729693047282</v>
      </c>
      <c r="K164">
        <f t="shared" ca="1" si="35"/>
        <v>9</v>
      </c>
      <c r="L164" s="1">
        <f t="shared" ca="1" si="36"/>
        <v>0.50012016223944955</v>
      </c>
      <c r="M164" s="1">
        <f t="shared" ca="1" si="37"/>
        <v>0.38280436021004621</v>
      </c>
      <c r="N164" s="1">
        <f t="shared" ca="1" si="38"/>
        <v>0.95424250943932487</v>
      </c>
      <c r="O164" s="1">
        <v>0.91438071487946793</v>
      </c>
      <c r="P164">
        <f t="shared" si="39"/>
        <v>0.91438071487946793</v>
      </c>
      <c r="Q164">
        <v>11</v>
      </c>
      <c r="R164">
        <v>0</v>
      </c>
      <c r="S164">
        <v>11</v>
      </c>
      <c r="T164">
        <f t="shared" si="27"/>
        <v>-3.8872942181619734E-2</v>
      </c>
      <c r="U164">
        <f t="shared" si="28"/>
        <v>6.2842233921771143E-2</v>
      </c>
      <c r="V164">
        <f t="shared" si="29"/>
        <v>0.90308998699194354</v>
      </c>
    </row>
    <row r="165" spans="1:22" x14ac:dyDescent="0.25">
      <c r="A165" t="s">
        <v>360</v>
      </c>
      <c r="B165" t="s">
        <v>361</v>
      </c>
      <c r="C165">
        <v>8.0499999999999989</v>
      </c>
      <c r="D165">
        <v>1.1390471550500001</v>
      </c>
      <c r="E165">
        <v>3</v>
      </c>
      <c r="F165">
        <f t="shared" ca="1" si="30"/>
        <v>3.8204395782635219</v>
      </c>
      <c r="G165">
        <f t="shared" ca="1" si="31"/>
        <v>2.0091222077314628</v>
      </c>
      <c r="H165">
        <f t="shared" ca="1" si="32"/>
        <v>1</v>
      </c>
      <c r="I165">
        <f t="shared" ca="1" si="33"/>
        <v>0.13087499219847931</v>
      </c>
      <c r="J165">
        <f t="shared" ca="1" si="34"/>
        <v>3.1481693627814629</v>
      </c>
      <c r="K165">
        <f t="shared" ca="1" si="35"/>
        <v>4</v>
      </c>
      <c r="L165" s="1">
        <f t="shared" ca="1" si="36"/>
        <v>-0.8831433312016016</v>
      </c>
      <c r="M165" s="1">
        <f t="shared" ca="1" si="37"/>
        <v>0.4980580881542796</v>
      </c>
      <c r="N165" s="1">
        <f t="shared" ca="1" si="38"/>
        <v>0.6020599913279624</v>
      </c>
      <c r="O165" s="1">
        <v>-6.2111801242236031E-2</v>
      </c>
      <c r="P165">
        <f t="shared" si="39"/>
        <v>6.2111801242236031E-2</v>
      </c>
      <c r="Q165">
        <v>7.9</v>
      </c>
      <c r="R165">
        <v>8.4</v>
      </c>
      <c r="S165">
        <v>-0.5</v>
      </c>
      <c r="T165">
        <f t="shared" si="27"/>
        <v>-1.2068258760318498</v>
      </c>
      <c r="U165">
        <f t="shared" si="28"/>
        <v>5.6541703670055218E-2</v>
      </c>
      <c r="V165">
        <f t="shared" si="29"/>
        <v>0.47712125471966244</v>
      </c>
    </row>
    <row r="166" spans="1:22" x14ac:dyDescent="0.25">
      <c r="A166" t="s">
        <v>362</v>
      </c>
      <c r="B166" t="s">
        <v>363</v>
      </c>
      <c r="C166">
        <v>48</v>
      </c>
      <c r="D166">
        <v>1.12503168</v>
      </c>
      <c r="E166">
        <v>6</v>
      </c>
      <c r="F166">
        <f t="shared" ca="1" si="30"/>
        <v>1.2657502087949513</v>
      </c>
      <c r="G166">
        <f t="shared" ca="1" si="31"/>
        <v>2.7746844696700506</v>
      </c>
      <c r="H166">
        <f t="shared" ca="1" si="32"/>
        <v>1</v>
      </c>
      <c r="I166">
        <f t="shared" ca="1" si="33"/>
        <v>34.761993080680504</v>
      </c>
      <c r="J166">
        <f t="shared" ca="1" si="34"/>
        <v>3.8997161496700503</v>
      </c>
      <c r="K166">
        <f t="shared" ca="1" si="35"/>
        <v>7</v>
      </c>
      <c r="L166" s="1">
        <f t="shared" ca="1" si="36"/>
        <v>1.5411046687871843</v>
      </c>
      <c r="M166" s="1">
        <f t="shared" ca="1" si="37"/>
        <v>0.59103299699616674</v>
      </c>
      <c r="N166" s="1">
        <f t="shared" ca="1" si="38"/>
        <v>0.84509804001425681</v>
      </c>
      <c r="O166" s="1">
        <v>0.91666666666666663</v>
      </c>
      <c r="P166">
        <f t="shared" si="39"/>
        <v>0.91666666666666663</v>
      </c>
      <c r="Q166">
        <v>44</v>
      </c>
      <c r="R166">
        <v>0</v>
      </c>
      <c r="S166">
        <v>44</v>
      </c>
      <c r="T166">
        <f t="shared" si="27"/>
        <v>-3.7788560889399803E-2</v>
      </c>
      <c r="U166">
        <f t="shared" si="28"/>
        <v>5.1164752007800275E-2</v>
      </c>
      <c r="V166">
        <f t="shared" si="29"/>
        <v>0.77815125038364363</v>
      </c>
    </row>
    <row r="167" spans="1:22" x14ac:dyDescent="0.25">
      <c r="A167" t="s">
        <v>364</v>
      </c>
      <c r="B167" t="s">
        <v>365</v>
      </c>
      <c r="C167">
        <v>9.83</v>
      </c>
      <c r="D167">
        <v>1.1195697839544601</v>
      </c>
      <c r="E167">
        <v>6</v>
      </c>
      <c r="F167">
        <f t="shared" ca="1" si="30"/>
        <v>3.1621208014231597</v>
      </c>
      <c r="G167">
        <f t="shared" ca="1" si="31"/>
        <v>1.3034268541461842</v>
      </c>
      <c r="H167">
        <f t="shared" ca="1" si="32"/>
        <v>1</v>
      </c>
      <c r="I167">
        <f t="shared" ca="1" si="33"/>
        <v>3.3205562530293968</v>
      </c>
      <c r="J167">
        <f t="shared" ca="1" si="34"/>
        <v>2.4229966381006443</v>
      </c>
      <c r="K167">
        <f t="shared" ca="1" si="35"/>
        <v>7</v>
      </c>
      <c r="L167" s="1">
        <f t="shared" ca="1" si="36"/>
        <v>0.52121084195276401</v>
      </c>
      <c r="M167" s="1">
        <f t="shared" ca="1" si="37"/>
        <v>0.38435281155585049</v>
      </c>
      <c r="N167" s="1">
        <f t="shared" ca="1" si="38"/>
        <v>0.84509804001425681</v>
      </c>
      <c r="O167" s="1">
        <v>-1.0681586978636826</v>
      </c>
      <c r="P167">
        <f t="shared" si="39"/>
        <v>1.0681586978636826</v>
      </c>
      <c r="Q167">
        <v>0</v>
      </c>
      <c r="R167">
        <v>10.5</v>
      </c>
      <c r="S167">
        <v>-10.5</v>
      </c>
      <c r="T167">
        <f t="shared" si="27"/>
        <v>2.8635781237802433E-2</v>
      </c>
      <c r="U167">
        <f t="shared" si="28"/>
        <v>4.9051168787582283E-2</v>
      </c>
      <c r="V167">
        <f t="shared" si="29"/>
        <v>0.77815125038364363</v>
      </c>
    </row>
    <row r="168" spans="1:22" x14ac:dyDescent="0.25">
      <c r="A168" t="s">
        <v>366</v>
      </c>
      <c r="B168" t="s">
        <v>367</v>
      </c>
      <c r="C168">
        <v>24.740000000000002</v>
      </c>
      <c r="D168">
        <v>1.0704211515399999</v>
      </c>
      <c r="E168">
        <v>4</v>
      </c>
      <c r="F168">
        <f t="shared" ca="1" si="30"/>
        <v>2.0057125326168297</v>
      </c>
      <c r="G168">
        <f t="shared" ca="1" si="31"/>
        <v>2.5027583335670309</v>
      </c>
      <c r="H168">
        <f t="shared" ca="1" si="32"/>
        <v>1</v>
      </c>
      <c r="I168">
        <f t="shared" ca="1" si="33"/>
        <v>12.065537611427567</v>
      </c>
      <c r="J168">
        <f t="shared" ca="1" si="34"/>
        <v>3.5731794851070307</v>
      </c>
      <c r="K168">
        <f t="shared" ca="1" si="35"/>
        <v>5</v>
      </c>
      <c r="L168" s="1">
        <f t="shared" ca="1" si="36"/>
        <v>1.0815466777967839</v>
      </c>
      <c r="M168" s="1">
        <f t="shared" ca="1" si="37"/>
        <v>0.55305483188500038</v>
      </c>
      <c r="N168" s="1">
        <f t="shared" ca="1" si="38"/>
        <v>0.69897000433601886</v>
      </c>
      <c r="O168" s="1">
        <v>0.97817299919159251</v>
      </c>
      <c r="P168">
        <f t="shared" si="39"/>
        <v>0.97817299919159251</v>
      </c>
      <c r="Q168">
        <v>24.2</v>
      </c>
      <c r="R168">
        <v>0</v>
      </c>
      <c r="S168">
        <v>24.2</v>
      </c>
      <c r="T168">
        <f t="shared" si="27"/>
        <v>-9.5843293126705968E-3</v>
      </c>
      <c r="U168">
        <f t="shared" si="28"/>
        <v>2.9554682174819834E-2</v>
      </c>
      <c r="V168">
        <f t="shared" si="29"/>
        <v>0.6020599913279624</v>
      </c>
    </row>
    <row r="169" spans="1:22" x14ac:dyDescent="0.25">
      <c r="A169" t="s">
        <v>368</v>
      </c>
      <c r="B169" t="s">
        <v>369</v>
      </c>
      <c r="C169">
        <v>25.490000000000002</v>
      </c>
      <c r="D169">
        <v>1.0051257838900001</v>
      </c>
      <c r="E169">
        <v>6</v>
      </c>
      <c r="F169">
        <f t="shared" ca="1" si="30"/>
        <v>1.8756277203592475</v>
      </c>
      <c r="G169">
        <f t="shared" ca="1" si="31"/>
        <v>2.5860940124246286</v>
      </c>
      <c r="H169">
        <f t="shared" ca="1" si="32"/>
        <v>1</v>
      </c>
      <c r="I169">
        <f t="shared" ca="1" si="33"/>
        <v>12.79571619649723</v>
      </c>
      <c r="J169">
        <f t="shared" ca="1" si="34"/>
        <v>3.5912197963146286</v>
      </c>
      <c r="K169">
        <f t="shared" ca="1" si="35"/>
        <v>7</v>
      </c>
      <c r="L169" s="1">
        <f t="shared" ca="1" si="36"/>
        <v>1.1070645990533596</v>
      </c>
      <c r="M169" s="1">
        <f t="shared" ca="1" si="37"/>
        <v>0.55524198641412126</v>
      </c>
      <c r="N169" s="1">
        <f t="shared" ca="1" si="38"/>
        <v>0.84509804001425681</v>
      </c>
      <c r="O169" s="1">
        <v>0.94154570419772454</v>
      </c>
      <c r="P169">
        <f t="shared" si="39"/>
        <v>0.94154570419772454</v>
      </c>
      <c r="Q169">
        <v>24</v>
      </c>
      <c r="R169">
        <v>0</v>
      </c>
      <c r="S169">
        <v>24</v>
      </c>
      <c r="T169">
        <f t="shared" si="27"/>
        <v>-2.6158593757661521E-2</v>
      </c>
      <c r="U169">
        <f t="shared" si="28"/>
        <v>2.2204138272571405E-3</v>
      </c>
      <c r="V169">
        <f t="shared" si="29"/>
        <v>0.77815125038364363</v>
      </c>
    </row>
    <row r="170" spans="1:22" x14ac:dyDescent="0.25">
      <c r="A170" t="s">
        <v>370</v>
      </c>
      <c r="B170" t="s">
        <v>371</v>
      </c>
      <c r="C170">
        <v>28.85</v>
      </c>
      <c r="D170">
        <v>1.00172522825</v>
      </c>
      <c r="E170">
        <v>7</v>
      </c>
      <c r="F170">
        <f t="shared" ca="1" si="30"/>
        <v>3.3748026522631829</v>
      </c>
      <c r="G170">
        <f t="shared" ca="1" si="31"/>
        <v>2.0591825914363469</v>
      </c>
      <c r="H170">
        <f t="shared" ca="1" si="32"/>
        <v>1</v>
      </c>
      <c r="I170">
        <f t="shared" ca="1" si="33"/>
        <v>0.53336452097218168</v>
      </c>
      <c r="J170">
        <f t="shared" ca="1" si="34"/>
        <v>3.0609078196863466</v>
      </c>
      <c r="K170">
        <f t="shared" ca="1" si="35"/>
        <v>8</v>
      </c>
      <c r="L170" s="1">
        <f t="shared" ca="1" si="36"/>
        <v>-0.27297587664477319</v>
      </c>
      <c r="M170" s="1">
        <f t="shared" ca="1" si="37"/>
        <v>0.48585025086346867</v>
      </c>
      <c r="N170" s="1">
        <f t="shared" ca="1" si="38"/>
        <v>0.90308998699194354</v>
      </c>
      <c r="O170" s="1">
        <v>-6.2391681109185464E-2</v>
      </c>
      <c r="P170">
        <f t="shared" si="39"/>
        <v>6.2391681109185464E-2</v>
      </c>
      <c r="Q170">
        <v>28</v>
      </c>
      <c r="R170">
        <v>29.8</v>
      </c>
      <c r="S170">
        <v>-1.8000000000000007</v>
      </c>
      <c r="T170">
        <f t="shared" si="27"/>
        <v>-1.2048733123884441</v>
      </c>
      <c r="U170">
        <f t="shared" si="28"/>
        <v>7.4861153163866706E-4</v>
      </c>
      <c r="V170">
        <f t="shared" si="29"/>
        <v>0.84509804001425681</v>
      </c>
    </row>
    <row r="171" spans="1:22" x14ac:dyDescent="0.25">
      <c r="A171" t="s">
        <v>372</v>
      </c>
      <c r="B171" t="s">
        <v>373</v>
      </c>
      <c r="C171">
        <v>11.790000000000001</v>
      </c>
      <c r="D171">
        <v>0.97037664561000003</v>
      </c>
      <c r="E171">
        <v>4</v>
      </c>
      <c r="F171">
        <f t="shared" ca="1" si="30"/>
        <v>3.3406620513352263</v>
      </c>
      <c r="G171">
        <f t="shared" ca="1" si="31"/>
        <v>1.539984882245828</v>
      </c>
      <c r="H171">
        <f t="shared" ca="1" si="32"/>
        <v>1</v>
      </c>
      <c r="I171">
        <f t="shared" ca="1" si="33"/>
        <v>0.26940767613422018</v>
      </c>
      <c r="J171">
        <f t="shared" ca="1" si="34"/>
        <v>2.510361527855828</v>
      </c>
      <c r="K171">
        <f t="shared" ca="1" si="35"/>
        <v>5</v>
      </c>
      <c r="L171" s="1">
        <f t="shared" ca="1" si="36"/>
        <v>-0.56959003424317156</v>
      </c>
      <c r="M171" s="1">
        <f t="shared" ca="1" si="37"/>
        <v>0.39973627058322558</v>
      </c>
      <c r="N171" s="1">
        <f t="shared" ca="1" si="38"/>
        <v>0.69897000433601886</v>
      </c>
      <c r="O171" s="1">
        <v>-7.633587786259545E-2</v>
      </c>
      <c r="P171">
        <f t="shared" si="39"/>
        <v>7.633587786259545E-2</v>
      </c>
      <c r="Q171">
        <v>11.9</v>
      </c>
      <c r="R171">
        <v>12.8</v>
      </c>
      <c r="S171">
        <v>-0.90000000000000036</v>
      </c>
      <c r="T171">
        <f t="shared" si="27"/>
        <v>-1.117271295655764</v>
      </c>
      <c r="U171">
        <f t="shared" si="28"/>
        <v>-1.3059664331052635E-2</v>
      </c>
      <c r="V171">
        <f t="shared" si="29"/>
        <v>0.6020599913279624</v>
      </c>
    </row>
    <row r="172" spans="1:22" x14ac:dyDescent="0.25">
      <c r="A172" t="s">
        <v>374</v>
      </c>
      <c r="B172" t="s">
        <v>375</v>
      </c>
      <c r="C172">
        <v>14.69</v>
      </c>
      <c r="D172">
        <v>0.943621406705204</v>
      </c>
      <c r="E172">
        <v>7</v>
      </c>
      <c r="F172">
        <f t="shared" ca="1" si="30"/>
        <v>3.8171519418760242</v>
      </c>
      <c r="G172">
        <f t="shared" ca="1" si="31"/>
        <v>2.9579315883923276</v>
      </c>
      <c r="H172">
        <f t="shared" ca="1" si="32"/>
        <v>1</v>
      </c>
      <c r="I172">
        <f t="shared" ca="1" si="33"/>
        <v>1.3098771220363138E-2</v>
      </c>
      <c r="J172">
        <f t="shared" ca="1" si="34"/>
        <v>3.9015529950975316</v>
      </c>
      <c r="K172">
        <f t="shared" ca="1" si="35"/>
        <v>8</v>
      </c>
      <c r="L172" s="1">
        <f t="shared" ca="1" si="36"/>
        <v>-1.8827694430652748</v>
      </c>
      <c r="M172" s="1">
        <f t="shared" ca="1" si="37"/>
        <v>0.59123751034731575</v>
      </c>
      <c r="N172" s="1">
        <f t="shared" ca="1" si="38"/>
        <v>0.90308998699194354</v>
      </c>
      <c r="O172" s="1">
        <v>-3.4036759700475788E-3</v>
      </c>
      <c r="P172">
        <f t="shared" si="39"/>
        <v>3.4036759700475788E-3</v>
      </c>
      <c r="Q172">
        <v>14.64</v>
      </c>
      <c r="R172">
        <v>14.69</v>
      </c>
      <c r="S172">
        <v>-4.9999999999998934E-2</v>
      </c>
      <c r="T172">
        <f t="shared" si="27"/>
        <v>-2.468051791454247</v>
      </c>
      <c r="U172">
        <f t="shared" si="28"/>
        <v>-2.5202215403554596E-2</v>
      </c>
      <c r="V172">
        <f t="shared" si="29"/>
        <v>0.84509804001425681</v>
      </c>
    </row>
    <row r="173" spans="1:22" x14ac:dyDescent="0.25">
      <c r="A173" t="s">
        <v>376</v>
      </c>
      <c r="B173" t="s">
        <v>377</v>
      </c>
      <c r="C173">
        <v>24.22</v>
      </c>
      <c r="D173">
        <v>0.92417750795999998</v>
      </c>
      <c r="E173">
        <v>2</v>
      </c>
      <c r="F173">
        <f t="shared" ca="1" si="30"/>
        <v>3.9581292991103929</v>
      </c>
      <c r="G173">
        <f t="shared" ca="1" si="31"/>
        <v>2.7023397838255772</v>
      </c>
      <c r="H173">
        <f t="shared" ca="1" si="32"/>
        <v>1</v>
      </c>
      <c r="I173">
        <f t="shared" ca="1" si="33"/>
        <v>6.7683488778451908</v>
      </c>
      <c r="J173">
        <f t="shared" ca="1" si="34"/>
        <v>3.6265172917855772</v>
      </c>
      <c r="K173">
        <f t="shared" ca="1" si="35"/>
        <v>3</v>
      </c>
      <c r="L173" s="1">
        <f t="shared" ca="1" si="36"/>
        <v>0.83048273652889582</v>
      </c>
      <c r="M173" s="1">
        <f t="shared" ca="1" si="37"/>
        <v>0.5594897525847925</v>
      </c>
      <c r="N173" s="1">
        <f t="shared" ca="1" si="38"/>
        <v>0.47712125471966244</v>
      </c>
      <c r="O173" s="1">
        <v>-1.106110652353427</v>
      </c>
      <c r="P173">
        <f t="shared" si="39"/>
        <v>1.106110652353427</v>
      </c>
      <c r="Q173">
        <v>0</v>
      </c>
      <c r="R173">
        <v>26.79</v>
      </c>
      <c r="S173">
        <v>-26.79</v>
      </c>
      <c r="T173">
        <f t="shared" si="27"/>
        <v>4.3798574801175445E-2</v>
      </c>
      <c r="U173">
        <f t="shared" si="28"/>
        <v>-3.4244605269514117E-2</v>
      </c>
      <c r="V173">
        <f t="shared" si="29"/>
        <v>0.3010299956639812</v>
      </c>
    </row>
    <row r="174" spans="1:22" x14ac:dyDescent="0.25">
      <c r="A174" t="s">
        <v>378</v>
      </c>
      <c r="B174" t="s">
        <v>379</v>
      </c>
      <c r="C174">
        <v>12.86</v>
      </c>
      <c r="D174">
        <v>0.92024157697999998</v>
      </c>
      <c r="E174">
        <v>7</v>
      </c>
      <c r="F174">
        <f t="shared" ca="1" si="30"/>
        <v>2.3551713118619331</v>
      </c>
      <c r="G174">
        <f t="shared" ca="1" si="31"/>
        <v>1.4101192446210564</v>
      </c>
      <c r="H174">
        <f t="shared" ca="1" si="32"/>
        <v>1</v>
      </c>
      <c r="I174">
        <f t="shared" ca="1" si="33"/>
        <v>5.5155223463258247</v>
      </c>
      <c r="J174">
        <f t="shared" ca="1" si="34"/>
        <v>2.3303608216010563</v>
      </c>
      <c r="K174">
        <f t="shared" ca="1" si="35"/>
        <v>8</v>
      </c>
      <c r="L174" s="1">
        <f t="shared" ca="1" si="36"/>
        <v>0.74158664848692901</v>
      </c>
      <c r="M174" s="1">
        <f t="shared" ca="1" si="37"/>
        <v>0.36742317025267845</v>
      </c>
      <c r="N174" s="1">
        <f t="shared" ca="1" si="38"/>
        <v>0.90308998699194354</v>
      </c>
      <c r="O174" s="1">
        <v>1.0101088646967342</v>
      </c>
      <c r="P174">
        <f t="shared" si="39"/>
        <v>1.0101088646967342</v>
      </c>
      <c r="Q174">
        <v>12.99</v>
      </c>
      <c r="R174">
        <v>0</v>
      </c>
      <c r="S174">
        <v>12.99</v>
      </c>
      <c r="T174">
        <f t="shared" si="27"/>
        <v>4.3681824848246821E-3</v>
      </c>
      <c r="U174">
        <f t="shared" si="28"/>
        <v>-3.6098148983548559E-2</v>
      </c>
      <c r="V174">
        <f t="shared" si="29"/>
        <v>0.84509804001425681</v>
      </c>
    </row>
    <row r="175" spans="1:22" x14ac:dyDescent="0.25">
      <c r="A175" t="s">
        <v>380</v>
      </c>
      <c r="B175" t="s">
        <v>381</v>
      </c>
      <c r="C175">
        <v>10.78</v>
      </c>
      <c r="D175">
        <v>0.89685146782000003</v>
      </c>
      <c r="E175">
        <v>2</v>
      </c>
      <c r="F175">
        <f t="shared" ca="1" si="30"/>
        <v>3.5038894714707478</v>
      </c>
      <c r="G175">
        <f t="shared" ca="1" si="31"/>
        <v>1.0078936135235916</v>
      </c>
      <c r="H175">
        <f t="shared" ca="1" si="32"/>
        <v>1</v>
      </c>
      <c r="I175">
        <f t="shared" ca="1" si="33"/>
        <v>1.5782461304861877</v>
      </c>
      <c r="J175">
        <f t="shared" ca="1" si="34"/>
        <v>1.9047450813435916</v>
      </c>
      <c r="K175">
        <f t="shared" ca="1" si="35"/>
        <v>3</v>
      </c>
      <c r="L175" s="1">
        <f t="shared" ca="1" si="36"/>
        <v>0.19817473320575515</v>
      </c>
      <c r="M175" s="1">
        <f t="shared" ca="1" si="37"/>
        <v>0.27983686076028991</v>
      </c>
      <c r="N175" s="1">
        <f t="shared" ca="1" si="38"/>
        <v>0.47712125471966244</v>
      </c>
      <c r="O175" s="1">
        <v>-0.5129870129870131</v>
      </c>
      <c r="P175">
        <f t="shared" si="39"/>
        <v>0.5129870129870131</v>
      </c>
      <c r="Q175">
        <v>10.52</v>
      </c>
      <c r="R175">
        <v>16.05</v>
      </c>
      <c r="S175">
        <v>-5.5300000000000011</v>
      </c>
      <c r="T175">
        <f t="shared" si="27"/>
        <v>-0.28989362954602155</v>
      </c>
      <c r="U175">
        <f t="shared" si="28"/>
        <v>-4.727947674131229E-2</v>
      </c>
      <c r="V175">
        <f t="shared" si="29"/>
        <v>0.3010299956639812</v>
      </c>
    </row>
    <row r="176" spans="1:22" x14ac:dyDescent="0.25">
      <c r="A176" t="s">
        <v>382</v>
      </c>
      <c r="B176" t="s">
        <v>383</v>
      </c>
      <c r="C176">
        <v>43.27</v>
      </c>
      <c r="D176">
        <v>0.88019769095</v>
      </c>
      <c r="E176">
        <v>5</v>
      </c>
      <c r="F176">
        <f t="shared" ca="1" si="30"/>
        <v>1.2009031073777772</v>
      </c>
      <c r="G176">
        <f t="shared" ca="1" si="31"/>
        <v>2.3919035206601857</v>
      </c>
      <c r="H176">
        <f t="shared" ca="1" si="32"/>
        <v>1</v>
      </c>
      <c r="I176">
        <f t="shared" ca="1" si="33"/>
        <v>30.069037025682874</v>
      </c>
      <c r="J176">
        <f t="shared" ca="1" si="34"/>
        <v>3.2721012116101855</v>
      </c>
      <c r="K176">
        <f t="shared" ca="1" si="35"/>
        <v>6</v>
      </c>
      <c r="L176" s="1">
        <f t="shared" ca="1" si="36"/>
        <v>1.4781195198488108</v>
      </c>
      <c r="M176" s="1">
        <f t="shared" ca="1" si="37"/>
        <v>0.51482672866798651</v>
      </c>
      <c r="N176" s="1">
        <f t="shared" ca="1" si="38"/>
        <v>0.77815125038364363</v>
      </c>
      <c r="O176" s="1">
        <v>0.83452738617980116</v>
      </c>
      <c r="P176">
        <f t="shared" si="39"/>
        <v>0.83452738617980116</v>
      </c>
      <c r="Q176">
        <v>36.11</v>
      </c>
      <c r="R176">
        <v>0</v>
      </c>
      <c r="S176">
        <v>36.11</v>
      </c>
      <c r="T176">
        <f t="shared" si="27"/>
        <v>-7.8559406771897711E-2</v>
      </c>
      <c r="U176">
        <f t="shared" si="28"/>
        <v>-5.5419775069811682E-2</v>
      </c>
      <c r="V176">
        <f t="shared" si="29"/>
        <v>0.69897000433601886</v>
      </c>
    </row>
    <row r="177" spans="1:22" x14ac:dyDescent="0.25">
      <c r="A177" t="s">
        <v>384</v>
      </c>
      <c r="B177" t="s">
        <v>385</v>
      </c>
      <c r="C177">
        <v>15.5</v>
      </c>
      <c r="D177">
        <v>0.8755623105</v>
      </c>
      <c r="E177">
        <v>7</v>
      </c>
      <c r="F177">
        <f t="shared" ca="1" si="30"/>
        <v>1.5707822931573059</v>
      </c>
      <c r="G177">
        <f t="shared" ca="1" si="31"/>
        <v>2.465578504697413</v>
      </c>
      <c r="H177">
        <f t="shared" ca="1" si="32"/>
        <v>1</v>
      </c>
      <c r="I177">
        <f t="shared" ca="1" si="33"/>
        <v>0.29284771161724205</v>
      </c>
      <c r="J177">
        <f t="shared" ca="1" si="34"/>
        <v>3.3411408151974129</v>
      </c>
      <c r="K177">
        <f t="shared" ca="1" si="35"/>
        <v>8</v>
      </c>
      <c r="L177" s="1">
        <f t="shared" ca="1" si="36"/>
        <v>-0.53335816530475011</v>
      </c>
      <c r="M177" s="1">
        <f t="shared" ca="1" si="37"/>
        <v>0.52389477973105747</v>
      </c>
      <c r="N177" s="1">
        <f t="shared" ca="1" si="38"/>
        <v>0.90308998699194354</v>
      </c>
      <c r="O177" s="1">
        <v>-2.9677419354838766E-2</v>
      </c>
      <c r="P177">
        <f t="shared" si="39"/>
        <v>2.9677419354838766E-2</v>
      </c>
      <c r="Q177">
        <v>15.5</v>
      </c>
      <c r="R177">
        <v>15.96</v>
      </c>
      <c r="S177">
        <v>-0.46000000000000085</v>
      </c>
      <c r="T177">
        <f t="shared" si="27"/>
        <v>-1.5275738664887166</v>
      </c>
      <c r="U177">
        <f t="shared" si="28"/>
        <v>-5.7712941364232551E-2</v>
      </c>
      <c r="V177">
        <f t="shared" si="29"/>
        <v>0.84509804001425681</v>
      </c>
    </row>
    <row r="178" spans="1:22" x14ac:dyDescent="0.25">
      <c r="A178" t="s">
        <v>386</v>
      </c>
      <c r="B178" t="s">
        <v>387</v>
      </c>
      <c r="C178">
        <v>35.71</v>
      </c>
      <c r="D178">
        <v>0.85575776103000001</v>
      </c>
      <c r="E178">
        <v>1</v>
      </c>
      <c r="F178">
        <f t="shared" ca="1" si="30"/>
        <v>2.9404457505395345</v>
      </c>
      <c r="G178">
        <f t="shared" ca="1" si="31"/>
        <v>2.284037208828126</v>
      </c>
      <c r="H178">
        <f t="shared" ca="1" si="32"/>
        <v>1</v>
      </c>
      <c r="I178">
        <f t="shared" ca="1" si="33"/>
        <v>0.19384816057069323</v>
      </c>
      <c r="J178">
        <f t="shared" ca="1" si="34"/>
        <v>3.139794969858126</v>
      </c>
      <c r="K178">
        <f t="shared" ca="1" si="35"/>
        <v>2</v>
      </c>
      <c r="L178" s="1">
        <f t="shared" ca="1" si="36"/>
        <v>-0.71253831566676828</v>
      </c>
      <c r="M178" s="1">
        <f t="shared" ca="1" si="37"/>
        <v>0.49690128935777955</v>
      </c>
      <c r="N178" s="1">
        <f t="shared" ca="1" si="38"/>
        <v>0.3010299956639812</v>
      </c>
      <c r="O178" s="1">
        <v>-1.5961915429851588E-2</v>
      </c>
      <c r="P178">
        <f t="shared" si="39"/>
        <v>1.5961915429851588E-2</v>
      </c>
      <c r="Q178">
        <v>35.730000000000004</v>
      </c>
      <c r="R178">
        <v>36.300000000000004</v>
      </c>
      <c r="S178">
        <v>-0.57000000000000028</v>
      </c>
      <c r="T178">
        <f t="shared" si="27"/>
        <v>-1.7969149945202905</v>
      </c>
      <c r="U178">
        <f t="shared" si="28"/>
        <v>-6.7649153472914808E-2</v>
      </c>
      <c r="V178">
        <f t="shared" si="29"/>
        <v>0</v>
      </c>
    </row>
    <row r="179" spans="1:22" x14ac:dyDescent="0.25">
      <c r="A179" t="s">
        <v>388</v>
      </c>
      <c r="B179" t="s">
        <v>389</v>
      </c>
      <c r="C179">
        <v>7.34</v>
      </c>
      <c r="D179">
        <v>0.80350205630000004</v>
      </c>
      <c r="E179">
        <v>3</v>
      </c>
      <c r="F179">
        <f t="shared" ca="1" si="30"/>
        <v>1.6084977557600371</v>
      </c>
      <c r="G179">
        <f t="shared" ca="1" si="31"/>
        <v>1.1989335902463694</v>
      </c>
      <c r="H179">
        <f t="shared" ca="1" si="32"/>
        <v>1</v>
      </c>
      <c r="I179">
        <f t="shared" ca="1" si="33"/>
        <v>7.4603772103678481E-2</v>
      </c>
      <c r="J179">
        <f t="shared" ca="1" si="34"/>
        <v>2.0024356465463695</v>
      </c>
      <c r="K179">
        <f t="shared" ca="1" si="35"/>
        <v>4</v>
      </c>
      <c r="L179" s="1">
        <f t="shared" ca="1" si="36"/>
        <v>-1.1272392132458735</v>
      </c>
      <c r="M179" s="1">
        <f t="shared" ca="1" si="37"/>
        <v>0.30155856780301954</v>
      </c>
      <c r="N179" s="1">
        <f t="shared" ca="1" si="38"/>
        <v>0.6020599913279624</v>
      </c>
      <c r="O179" s="1">
        <v>-1.6348773841961869E-2</v>
      </c>
      <c r="P179">
        <f t="shared" si="39"/>
        <v>1.6348773841961869E-2</v>
      </c>
      <c r="Q179">
        <v>7.43</v>
      </c>
      <c r="R179">
        <v>7.55</v>
      </c>
      <c r="S179">
        <v>-0.12000000000000011</v>
      </c>
      <c r="T179">
        <f t="shared" si="27"/>
        <v>-1.7865148138684452</v>
      </c>
      <c r="U179">
        <f t="shared" si="28"/>
        <v>-9.5013007464917393E-2</v>
      </c>
      <c r="V179">
        <f t="shared" si="29"/>
        <v>0.47712125471966244</v>
      </c>
    </row>
    <row r="180" spans="1:22" x14ac:dyDescent="0.25">
      <c r="A180" t="s">
        <v>390</v>
      </c>
      <c r="B180" t="s">
        <v>391</v>
      </c>
      <c r="C180">
        <v>3.38</v>
      </c>
      <c r="D180">
        <v>0.79655712006000001</v>
      </c>
      <c r="E180">
        <v>5</v>
      </c>
      <c r="F180">
        <f t="shared" ca="1" si="30"/>
        <v>3.7672739326542866</v>
      </c>
      <c r="G180">
        <f t="shared" ca="1" si="31"/>
        <v>1.9084846372725894</v>
      </c>
      <c r="H180">
        <f t="shared" ca="1" si="32"/>
        <v>1</v>
      </c>
      <c r="I180">
        <f t="shared" ca="1" si="33"/>
        <v>0.89720048513131956</v>
      </c>
      <c r="J180">
        <f t="shared" ca="1" si="34"/>
        <v>2.7050417573325896</v>
      </c>
      <c r="K180">
        <f t="shared" ca="1" si="35"/>
        <v>6</v>
      </c>
      <c r="L180" s="1">
        <f t="shared" ca="1" si="36"/>
        <v>-4.7110500258710844E-2</v>
      </c>
      <c r="M180" s="1">
        <f t="shared" ca="1" si="37"/>
        <v>0.43217397363451004</v>
      </c>
      <c r="N180" s="1">
        <f t="shared" ca="1" si="38"/>
        <v>0.77815125038364363</v>
      </c>
      <c r="O180" s="1">
        <v>-1</v>
      </c>
      <c r="P180">
        <f t="shared" si="39"/>
        <v>1</v>
      </c>
      <c r="Q180">
        <v>0</v>
      </c>
      <c r="R180">
        <v>3.38</v>
      </c>
      <c r="S180">
        <v>-3.38</v>
      </c>
      <c r="T180">
        <f t="shared" si="27"/>
        <v>0</v>
      </c>
      <c r="U180">
        <f t="shared" si="28"/>
        <v>-9.8783076061962391E-2</v>
      </c>
      <c r="V180">
        <f t="shared" si="29"/>
        <v>0.69897000433601886</v>
      </c>
    </row>
    <row r="181" spans="1:22" x14ac:dyDescent="0.25">
      <c r="A181" t="s">
        <v>392</v>
      </c>
      <c r="B181" t="s">
        <v>393</v>
      </c>
      <c r="C181">
        <v>31.13</v>
      </c>
      <c r="D181">
        <v>0.77886043609707001</v>
      </c>
      <c r="E181">
        <v>4</v>
      </c>
      <c r="F181">
        <f t="shared" ca="1" si="30"/>
        <v>1.2787567581375652</v>
      </c>
      <c r="G181">
        <f t="shared" ca="1" si="31"/>
        <v>2.7510269326994252</v>
      </c>
      <c r="H181">
        <f t="shared" ca="1" si="32"/>
        <v>1</v>
      </c>
      <c r="I181">
        <f t="shared" ca="1" si="33"/>
        <v>0.39100477617668344</v>
      </c>
      <c r="J181">
        <f t="shared" ca="1" si="34"/>
        <v>3.5298873687964951</v>
      </c>
      <c r="K181">
        <f t="shared" ca="1" si="35"/>
        <v>5</v>
      </c>
      <c r="L181" s="1">
        <f t="shared" ca="1" si="36"/>
        <v>-0.40781793760538781</v>
      </c>
      <c r="M181" s="1">
        <f t="shared" ca="1" si="37"/>
        <v>0.54776084819503146</v>
      </c>
      <c r="N181" s="1">
        <f t="shared" ca="1" si="38"/>
        <v>0.69897000433601886</v>
      </c>
      <c r="O181" s="1">
        <v>-1.6061676839061997E-2</v>
      </c>
      <c r="P181">
        <f t="shared" si="39"/>
        <v>1.6061676839061997E-2</v>
      </c>
      <c r="Q181">
        <v>30.54</v>
      </c>
      <c r="R181">
        <v>31.04</v>
      </c>
      <c r="S181">
        <v>-0.5</v>
      </c>
      <c r="T181">
        <f t="shared" si="27"/>
        <v>-1.7942091163464964</v>
      </c>
      <c r="U181">
        <f t="shared" si="28"/>
        <v>-0.10854035652910997</v>
      </c>
      <c r="V181">
        <f t="shared" si="29"/>
        <v>0.6020599913279624</v>
      </c>
    </row>
    <row r="182" spans="1:22" x14ac:dyDescent="0.25">
      <c r="A182" t="s">
        <v>394</v>
      </c>
      <c r="B182" t="s">
        <v>395</v>
      </c>
      <c r="C182">
        <v>27.29</v>
      </c>
      <c r="D182">
        <v>0.75991960507</v>
      </c>
      <c r="E182">
        <v>4</v>
      </c>
      <c r="F182">
        <f t="shared" ca="1" si="30"/>
        <v>3.6079916854548055</v>
      </c>
      <c r="G182">
        <f t="shared" ca="1" si="31"/>
        <v>2.2769818578616698</v>
      </c>
      <c r="H182">
        <f t="shared" ca="1" si="32"/>
        <v>1</v>
      </c>
      <c r="I182">
        <f t="shared" ca="1" si="33"/>
        <v>7.5637646588866669</v>
      </c>
      <c r="J182">
        <f t="shared" ca="1" si="34"/>
        <v>3.0369014629316697</v>
      </c>
      <c r="K182">
        <f t="shared" ca="1" si="35"/>
        <v>5</v>
      </c>
      <c r="L182" s="1">
        <f t="shared" ca="1" si="36"/>
        <v>0.87873800762184884</v>
      </c>
      <c r="M182" s="1">
        <f t="shared" ca="1" si="37"/>
        <v>0.48243070077592326</v>
      </c>
      <c r="N182" s="1">
        <f t="shared" ca="1" si="38"/>
        <v>0.69897000433601886</v>
      </c>
      <c r="O182" s="1">
        <v>-1</v>
      </c>
      <c r="P182">
        <f t="shared" si="39"/>
        <v>1</v>
      </c>
      <c r="Q182">
        <v>0</v>
      </c>
      <c r="R182">
        <v>27.29</v>
      </c>
      <c r="S182">
        <v>-27.29</v>
      </c>
      <c r="T182">
        <f t="shared" si="27"/>
        <v>0</v>
      </c>
      <c r="U182">
        <f t="shared" si="28"/>
        <v>-0.11923235103672108</v>
      </c>
      <c r="V182">
        <f t="shared" si="29"/>
        <v>0.6020599913279624</v>
      </c>
    </row>
    <row r="183" spans="1:22" x14ac:dyDescent="0.25">
      <c r="A183" t="s">
        <v>396</v>
      </c>
      <c r="B183" t="s">
        <v>397</v>
      </c>
      <c r="C183">
        <v>29.6</v>
      </c>
      <c r="D183">
        <v>0.75442748400000004</v>
      </c>
      <c r="E183">
        <v>3</v>
      </c>
      <c r="F183">
        <f t="shared" ca="1" si="30"/>
        <v>3.1212224361114727</v>
      </c>
      <c r="G183">
        <f t="shared" ca="1" si="31"/>
        <v>1.8299683347674394</v>
      </c>
      <c r="H183">
        <f t="shared" ca="1" si="32"/>
        <v>1</v>
      </c>
      <c r="I183">
        <f t="shared" ca="1" si="33"/>
        <v>3.8414436155782465</v>
      </c>
      <c r="J183">
        <f t="shared" ca="1" si="34"/>
        <v>2.5843958187674394</v>
      </c>
      <c r="K183">
        <f t="shared" ca="1" si="35"/>
        <v>4</v>
      </c>
      <c r="L183" s="1">
        <f t="shared" ca="1" si="36"/>
        <v>0.58449446302900632</v>
      </c>
      <c r="M183" s="1">
        <f t="shared" ca="1" si="37"/>
        <v>0.41235902973398114</v>
      </c>
      <c r="N183" s="1">
        <f t="shared" ca="1" si="38"/>
        <v>0.6020599913279624</v>
      </c>
      <c r="O183" s="1">
        <v>-0.40506756756756751</v>
      </c>
      <c r="P183">
        <f t="shared" si="39"/>
        <v>0.40506756756756751</v>
      </c>
      <c r="Q183">
        <v>21.580000000000002</v>
      </c>
      <c r="R183">
        <v>33.57</v>
      </c>
      <c r="S183">
        <v>-11.989999999999998</v>
      </c>
      <c r="T183">
        <f t="shared" si="27"/>
        <v>-0.39247252796008997</v>
      </c>
      <c r="U183">
        <f t="shared" si="28"/>
        <v>-0.12238249851553265</v>
      </c>
      <c r="V183">
        <f t="shared" si="29"/>
        <v>0.47712125471966244</v>
      </c>
    </row>
    <row r="184" spans="1:22" x14ac:dyDescent="0.25">
      <c r="A184" t="s">
        <v>398</v>
      </c>
      <c r="B184" t="s">
        <v>399</v>
      </c>
      <c r="C184">
        <v>26.75</v>
      </c>
      <c r="D184">
        <v>0.74569974549999996</v>
      </c>
      <c r="E184">
        <v>11</v>
      </c>
      <c r="F184">
        <f t="shared" ca="1" si="30"/>
        <v>1.9253618466520739</v>
      </c>
      <c r="G184">
        <f t="shared" ca="1" si="31"/>
        <v>1.6261670380807347</v>
      </c>
      <c r="H184">
        <f t="shared" ca="1" si="32"/>
        <v>1</v>
      </c>
      <c r="I184">
        <f t="shared" ca="1" si="33"/>
        <v>13.711708293122037</v>
      </c>
      <c r="J184">
        <f t="shared" ca="1" si="34"/>
        <v>2.3718667835807348</v>
      </c>
      <c r="K184">
        <f t="shared" ca="1" si="35"/>
        <v>12</v>
      </c>
      <c r="L184" s="1">
        <f t="shared" ca="1" si="36"/>
        <v>1.1370915653700355</v>
      </c>
      <c r="M184" s="1">
        <f t="shared" ca="1" si="37"/>
        <v>0.37509029313215791</v>
      </c>
      <c r="N184" s="1">
        <f t="shared" ca="1" si="38"/>
        <v>1.0791812460476249</v>
      </c>
      <c r="O184" s="1">
        <v>0.98691588785046735</v>
      </c>
      <c r="P184">
        <f t="shared" si="39"/>
        <v>0.98691588785046735</v>
      </c>
      <c r="Q184">
        <v>26.400000000000002</v>
      </c>
      <c r="R184">
        <v>0</v>
      </c>
      <c r="S184">
        <v>26.400000000000002</v>
      </c>
      <c r="T184">
        <f t="shared" si="27"/>
        <v>-5.7198594874161577E-3</v>
      </c>
      <c r="U184">
        <f t="shared" si="28"/>
        <v>-0.12743600512976483</v>
      </c>
      <c r="V184">
        <f t="shared" si="29"/>
        <v>1.0413926851582251</v>
      </c>
    </row>
    <row r="185" spans="1:22" x14ac:dyDescent="0.25">
      <c r="A185" t="s">
        <v>400</v>
      </c>
      <c r="B185" t="s">
        <v>401</v>
      </c>
      <c r="C185">
        <v>17.29</v>
      </c>
      <c r="D185">
        <v>0.73521044596999996</v>
      </c>
      <c r="E185">
        <v>3</v>
      </c>
      <c r="F185">
        <f t="shared" ca="1" si="30"/>
        <v>2.1274671201565716</v>
      </c>
      <c r="G185">
        <f t="shared" ca="1" si="31"/>
        <v>1.410423474356409</v>
      </c>
      <c r="H185">
        <f t="shared" ca="1" si="32"/>
        <v>1</v>
      </c>
      <c r="I185">
        <f t="shared" ca="1" si="33"/>
        <v>7.9907227890548453</v>
      </c>
      <c r="J185">
        <f t="shared" ca="1" si="34"/>
        <v>2.145633920326409</v>
      </c>
      <c r="K185">
        <f t="shared" ca="1" si="35"/>
        <v>4</v>
      </c>
      <c r="L185" s="1">
        <f t="shared" ca="1" si="36"/>
        <v>0.90258606455815171</v>
      </c>
      <c r="M185" s="1">
        <f t="shared" ca="1" si="37"/>
        <v>0.33155562632321101</v>
      </c>
      <c r="N185" s="1">
        <f t="shared" ca="1" si="38"/>
        <v>0.6020599913279624</v>
      </c>
      <c r="O185" s="1">
        <v>0.98322729901677275</v>
      </c>
      <c r="P185">
        <f t="shared" si="39"/>
        <v>0.98322729901677275</v>
      </c>
      <c r="Q185">
        <v>17</v>
      </c>
      <c r="R185">
        <v>0</v>
      </c>
      <c r="S185">
        <v>17</v>
      </c>
      <c r="T185">
        <f t="shared" si="27"/>
        <v>-7.3460718956486117E-3</v>
      </c>
      <c r="U185">
        <f t="shared" si="28"/>
        <v>-0.13358833106304899</v>
      </c>
      <c r="V185">
        <f t="shared" si="29"/>
        <v>0.47712125471966244</v>
      </c>
    </row>
    <row r="186" spans="1:22" x14ac:dyDescent="0.25">
      <c r="A186" t="s">
        <v>402</v>
      </c>
      <c r="B186" t="s">
        <v>403</v>
      </c>
      <c r="C186">
        <v>0.69019999999999992</v>
      </c>
      <c r="D186">
        <v>0.7159473643616</v>
      </c>
      <c r="E186">
        <v>4</v>
      </c>
      <c r="F186">
        <f t="shared" ca="1" si="30"/>
        <v>1.2427427936789623</v>
      </c>
      <c r="G186">
        <f t="shared" ca="1" si="31"/>
        <v>2.9139889700715877</v>
      </c>
      <c r="H186">
        <f t="shared" ca="1" si="32"/>
        <v>1</v>
      </c>
      <c r="I186">
        <f t="shared" ca="1" si="33"/>
        <v>1.6093434700830474E-3</v>
      </c>
      <c r="J186">
        <f t="shared" ca="1" si="34"/>
        <v>3.6299363344331876</v>
      </c>
      <c r="K186">
        <f t="shared" ca="1" si="35"/>
        <v>5</v>
      </c>
      <c r="L186" s="1">
        <f t="shared" ca="1" si="36"/>
        <v>-2.79335125780102</v>
      </c>
      <c r="M186" s="1">
        <f t="shared" ca="1" si="37"/>
        <v>0.55989900799841941</v>
      </c>
      <c r="N186" s="1">
        <f t="shared" ca="1" si="38"/>
        <v>0.69897000433601886</v>
      </c>
      <c r="O186" s="1">
        <v>-2.8977108084613182E-3</v>
      </c>
      <c r="P186">
        <f t="shared" si="39"/>
        <v>2.8977108084613182E-3</v>
      </c>
      <c r="Q186">
        <v>0.70299999999999996</v>
      </c>
      <c r="R186">
        <v>0.70499999999999996</v>
      </c>
      <c r="S186">
        <v>-2.0000000000000018E-3</v>
      </c>
      <c r="T186">
        <f t="shared" si="27"/>
        <v>-2.5379449592914862</v>
      </c>
      <c r="U186">
        <f t="shared" si="28"/>
        <v>-0.14511890535636982</v>
      </c>
      <c r="V186">
        <f t="shared" si="29"/>
        <v>0.6020599913279624</v>
      </c>
    </row>
    <row r="187" spans="1:22" x14ac:dyDescent="0.25">
      <c r="A187" t="s">
        <v>404</v>
      </c>
      <c r="B187" t="s">
        <v>405</v>
      </c>
      <c r="C187">
        <v>8.41</v>
      </c>
      <c r="D187">
        <v>0.70519571527000002</v>
      </c>
      <c r="E187">
        <v>3</v>
      </c>
      <c r="F187">
        <f t="shared" ca="1" si="30"/>
        <v>3.2158606648256129</v>
      </c>
      <c r="G187">
        <f t="shared" ca="1" si="31"/>
        <v>1.1648366622874173</v>
      </c>
      <c r="H187">
        <f t="shared" ca="1" si="32"/>
        <v>1</v>
      </c>
      <c r="I187">
        <f t="shared" ca="1" si="33"/>
        <v>0.23010947212171218</v>
      </c>
      <c r="J187">
        <f t="shared" ca="1" si="34"/>
        <v>1.8700323775574175</v>
      </c>
      <c r="K187">
        <f t="shared" ca="1" si="35"/>
        <v>4</v>
      </c>
      <c r="L187" s="1">
        <f t="shared" ca="1" si="36"/>
        <v>-0.63806550386276328</v>
      </c>
      <c r="M187" s="1">
        <f t="shared" ca="1" si="37"/>
        <v>0.27184912593371524</v>
      </c>
      <c r="N187" s="1">
        <f t="shared" ca="1" si="38"/>
        <v>0.6020599913279624</v>
      </c>
      <c r="O187" s="1">
        <v>-8.7990487514863283E-2</v>
      </c>
      <c r="P187">
        <f t="shared" si="39"/>
        <v>8.7990487514863283E-2</v>
      </c>
      <c r="Q187">
        <v>8.26</v>
      </c>
      <c r="R187">
        <v>9</v>
      </c>
      <c r="S187">
        <v>-0.74000000000000021</v>
      </c>
      <c r="T187">
        <f t="shared" si="27"/>
        <v>-1.0555642760669359</v>
      </c>
      <c r="U187">
        <f t="shared" si="28"/>
        <v>-0.15169033511385085</v>
      </c>
      <c r="V187">
        <f t="shared" si="29"/>
        <v>0.47712125471966244</v>
      </c>
    </row>
    <row r="188" spans="1:22" x14ac:dyDescent="0.25">
      <c r="A188" t="s">
        <v>406</v>
      </c>
      <c r="B188" t="s">
        <v>407</v>
      </c>
      <c r="C188">
        <v>15.96</v>
      </c>
      <c r="D188">
        <v>0.70064666531999997</v>
      </c>
      <c r="E188">
        <v>7</v>
      </c>
      <c r="F188">
        <f t="shared" ca="1" si="30"/>
        <v>1.7410632374961783</v>
      </c>
      <c r="G188">
        <f t="shared" ca="1" si="31"/>
        <v>1.3013515483217668</v>
      </c>
      <c r="H188">
        <f t="shared" ca="1" si="32"/>
        <v>1</v>
      </c>
      <c r="I188">
        <f t="shared" ca="1" si="33"/>
        <v>17.196388594739783</v>
      </c>
      <c r="J188">
        <f t="shared" ca="1" si="34"/>
        <v>2.0019982136417669</v>
      </c>
      <c r="K188">
        <f t="shared" ca="1" si="35"/>
        <v>8</v>
      </c>
      <c r="L188" s="1">
        <f t="shared" ca="1" si="36"/>
        <v>1.2354372505089577</v>
      </c>
      <c r="M188" s="1">
        <f t="shared" ca="1" si="37"/>
        <v>0.30146368562788051</v>
      </c>
      <c r="N188" s="1">
        <f t="shared" ca="1" si="38"/>
        <v>0.90308998699194354</v>
      </c>
      <c r="O188" s="1">
        <v>-1.8759398496240602</v>
      </c>
      <c r="P188">
        <f t="shared" si="39"/>
        <v>1.8759398496240602</v>
      </c>
      <c r="Q188">
        <v>0</v>
      </c>
      <c r="R188">
        <v>29.94</v>
      </c>
      <c r="S188">
        <v>-29.94</v>
      </c>
      <c r="T188">
        <f t="shared" si="27"/>
        <v>0.27321890899232293</v>
      </c>
      <c r="U188">
        <f t="shared" si="28"/>
        <v>-0.15450094064657285</v>
      </c>
      <c r="V188">
        <f t="shared" si="29"/>
        <v>0.84509804001425681</v>
      </c>
    </row>
    <row r="189" spans="1:22" x14ac:dyDescent="0.25">
      <c r="A189" t="s">
        <v>408</v>
      </c>
      <c r="B189" t="s">
        <v>409</v>
      </c>
      <c r="C189">
        <v>2.4849999999999999</v>
      </c>
      <c r="D189">
        <v>0.69167847839999996</v>
      </c>
      <c r="E189">
        <v>15</v>
      </c>
      <c r="F189">
        <f t="shared" ca="1" si="30"/>
        <v>2.9345222379263047</v>
      </c>
      <c r="G189">
        <f t="shared" ca="1" si="31"/>
        <v>1.8076512070985007</v>
      </c>
      <c r="H189">
        <f t="shared" ca="1" si="32"/>
        <v>1</v>
      </c>
      <c r="I189">
        <f t="shared" ca="1" si="33"/>
        <v>0.1260852602233003</v>
      </c>
      <c r="J189">
        <f t="shared" ca="1" si="34"/>
        <v>2.4993296854985005</v>
      </c>
      <c r="K189">
        <f t="shared" ca="1" si="35"/>
        <v>16</v>
      </c>
      <c r="L189" s="1">
        <f t="shared" ca="1" si="36"/>
        <v>-0.8993356808959353</v>
      </c>
      <c r="M189" s="1">
        <f t="shared" ca="1" si="37"/>
        <v>0.39782354750256127</v>
      </c>
      <c r="N189" s="1">
        <f t="shared" ca="1" si="38"/>
        <v>1.2041199826559248</v>
      </c>
      <c r="O189" s="1">
        <v>-0.14889336016096566</v>
      </c>
      <c r="P189">
        <f t="shared" si="39"/>
        <v>0.14889336016096566</v>
      </c>
      <c r="Q189">
        <v>2.2000000000000002</v>
      </c>
      <c r="R189">
        <v>2.57</v>
      </c>
      <c r="S189">
        <v>-0.36999999999999966</v>
      </c>
      <c r="T189">
        <f t="shared" si="27"/>
        <v>-0.82712466900235637</v>
      </c>
      <c r="U189">
        <f t="shared" si="28"/>
        <v>-0.16009573719905773</v>
      </c>
      <c r="V189">
        <f t="shared" si="29"/>
        <v>1.1760912590556813</v>
      </c>
    </row>
    <row r="190" spans="1:22" x14ac:dyDescent="0.25">
      <c r="A190" t="s">
        <v>410</v>
      </c>
      <c r="B190" t="s">
        <v>411</v>
      </c>
      <c r="C190">
        <v>19.57</v>
      </c>
      <c r="D190">
        <v>0.69130255899000004</v>
      </c>
      <c r="E190">
        <v>4</v>
      </c>
      <c r="F190">
        <f t="shared" ca="1" si="30"/>
        <v>3.1941478079651739</v>
      </c>
      <c r="G190">
        <f t="shared" ca="1" si="31"/>
        <v>1.0473097595735197</v>
      </c>
      <c r="H190">
        <f t="shared" ca="1" si="32"/>
        <v>1</v>
      </c>
      <c r="I190">
        <f t="shared" ca="1" si="33"/>
        <v>6.7561056336173442</v>
      </c>
      <c r="J190">
        <f t="shared" ca="1" si="34"/>
        <v>1.7386123185635198</v>
      </c>
      <c r="K190">
        <f t="shared" ca="1" si="35"/>
        <v>5</v>
      </c>
      <c r="L190" s="1">
        <f t="shared" ca="1" si="36"/>
        <v>0.82969643126878623</v>
      </c>
      <c r="M190" s="1">
        <f t="shared" ca="1" si="37"/>
        <v>0.24020275240017258</v>
      </c>
      <c r="N190" s="1">
        <f t="shared" ca="1" si="38"/>
        <v>0.69897000433601886</v>
      </c>
      <c r="O190" s="1">
        <v>-1.1027082268778743</v>
      </c>
      <c r="P190">
        <f t="shared" si="39"/>
        <v>1.1027082268778743</v>
      </c>
      <c r="Q190">
        <v>0</v>
      </c>
      <c r="R190">
        <v>21.580000000000002</v>
      </c>
      <c r="S190">
        <v>-21.580000000000002</v>
      </c>
      <c r="T190">
        <f t="shared" si="27"/>
        <v>4.2460614688890695E-2</v>
      </c>
      <c r="U190">
        <f t="shared" si="28"/>
        <v>-0.16033183548964922</v>
      </c>
      <c r="V190">
        <f t="shared" si="29"/>
        <v>0.6020599913279624</v>
      </c>
    </row>
    <row r="191" spans="1:22" x14ac:dyDescent="0.25">
      <c r="A191" t="s">
        <v>412</v>
      </c>
      <c r="B191" t="s">
        <v>413</v>
      </c>
      <c r="C191">
        <v>7.01</v>
      </c>
      <c r="D191">
        <v>0.68522360244000002</v>
      </c>
      <c r="E191">
        <v>9</v>
      </c>
      <c r="F191">
        <f t="shared" ca="1" si="30"/>
        <v>1.1230784543850023</v>
      </c>
      <c r="G191">
        <f t="shared" ca="1" si="31"/>
        <v>1.0937816096641486</v>
      </c>
      <c r="H191">
        <f t="shared" ca="1" si="32"/>
        <v>1</v>
      </c>
      <c r="I191">
        <f t="shared" ca="1" si="33"/>
        <v>0.55205404179845308</v>
      </c>
      <c r="J191">
        <f t="shared" ca="1" si="34"/>
        <v>1.7790052121041486</v>
      </c>
      <c r="K191">
        <f t="shared" ca="1" si="35"/>
        <v>10</v>
      </c>
      <c r="L191" s="1">
        <f t="shared" ca="1" si="36"/>
        <v>-0.25801840613664373</v>
      </c>
      <c r="M191" s="1">
        <f t="shared" ca="1" si="37"/>
        <v>0.25017722047558044</v>
      </c>
      <c r="N191" s="1">
        <f t="shared" ca="1" si="38"/>
        <v>1</v>
      </c>
      <c r="O191" s="1">
        <v>-8.8445078459343809E-2</v>
      </c>
      <c r="P191">
        <f t="shared" si="39"/>
        <v>8.8445078459343809E-2</v>
      </c>
      <c r="Q191">
        <v>6.68</v>
      </c>
      <c r="R191">
        <v>7.3</v>
      </c>
      <c r="S191">
        <v>-0.62000000000000011</v>
      </c>
      <c r="T191">
        <f t="shared" si="27"/>
        <v>-1.0533263284684047</v>
      </c>
      <c r="U191">
        <f t="shared" si="28"/>
        <v>-0.16416768623058958</v>
      </c>
      <c r="V191">
        <f t="shared" si="29"/>
        <v>0.95424250943932487</v>
      </c>
    </row>
    <row r="192" spans="1:22" x14ac:dyDescent="0.25">
      <c r="A192" t="s">
        <v>414</v>
      </c>
      <c r="B192" t="s">
        <v>415</v>
      </c>
      <c r="C192">
        <v>16.850000000000001</v>
      </c>
      <c r="D192">
        <v>0.67728280124999996</v>
      </c>
      <c r="E192">
        <v>3</v>
      </c>
      <c r="F192">
        <f t="shared" ca="1" si="30"/>
        <v>3.0601479005874817</v>
      </c>
      <c r="G192">
        <f t="shared" ca="1" si="31"/>
        <v>2.7231399122380839</v>
      </c>
      <c r="H192">
        <f t="shared" ca="1" si="32"/>
        <v>1</v>
      </c>
      <c r="I192">
        <f t="shared" ca="1" si="33"/>
        <v>0.16339079555730326</v>
      </c>
      <c r="J192">
        <f t="shared" ca="1" si="34"/>
        <v>3.400422713488084</v>
      </c>
      <c r="K192">
        <f t="shared" ca="1" si="35"/>
        <v>4</v>
      </c>
      <c r="L192" s="1">
        <f t="shared" ca="1" si="36"/>
        <v>-0.78677241262163122</v>
      </c>
      <c r="M192" s="1">
        <f t="shared" ca="1" si="37"/>
        <v>0.53153290843169432</v>
      </c>
      <c r="N192" s="1">
        <f t="shared" ca="1" si="38"/>
        <v>0.6020599913279624</v>
      </c>
      <c r="O192" s="1">
        <v>-2.9673590504451036E-2</v>
      </c>
      <c r="P192">
        <f t="shared" si="39"/>
        <v>2.9673590504451036E-2</v>
      </c>
      <c r="Q192">
        <v>18.7</v>
      </c>
      <c r="R192">
        <v>19.2</v>
      </c>
      <c r="S192">
        <v>-0.5</v>
      </c>
      <c r="T192">
        <f t="shared" si="27"/>
        <v>-1.5276299008713388</v>
      </c>
      <c r="U192">
        <f t="shared" si="28"/>
        <v>-0.16922995261902912</v>
      </c>
      <c r="V192">
        <f t="shared" si="29"/>
        <v>0.47712125471966244</v>
      </c>
    </row>
    <row r="193" spans="1:22" x14ac:dyDescent="0.25">
      <c r="A193" t="s">
        <v>416</v>
      </c>
      <c r="B193" t="s">
        <v>417</v>
      </c>
      <c r="C193">
        <v>9.66</v>
      </c>
      <c r="D193">
        <v>0.6769289436</v>
      </c>
      <c r="E193">
        <v>4</v>
      </c>
      <c r="F193">
        <f t="shared" ca="1" si="30"/>
        <v>2.9783550881550438</v>
      </c>
      <c r="G193">
        <f t="shared" ca="1" si="31"/>
        <v>2.4995266988212492</v>
      </c>
      <c r="H193">
        <f t="shared" ca="1" si="32"/>
        <v>1</v>
      </c>
      <c r="I193">
        <f t="shared" ca="1" si="33"/>
        <v>3.4213516180544623</v>
      </c>
      <c r="J193">
        <f t="shared" ca="1" si="34"/>
        <v>3.1764556424212493</v>
      </c>
      <c r="K193">
        <f t="shared" ca="1" si="35"/>
        <v>5</v>
      </c>
      <c r="L193" s="1">
        <f t="shared" ca="1" si="36"/>
        <v>0.5341977096523548</v>
      </c>
      <c r="M193" s="1">
        <f t="shared" ca="1" si="37"/>
        <v>0.50194279501326422</v>
      </c>
      <c r="N193" s="1">
        <f t="shared" ca="1" si="38"/>
        <v>0.69897000433601886</v>
      </c>
      <c r="O193" s="1">
        <v>-1.0548654244306417</v>
      </c>
      <c r="P193">
        <f t="shared" si="39"/>
        <v>1.0548654244306417</v>
      </c>
      <c r="Q193">
        <v>0</v>
      </c>
      <c r="R193">
        <v>10.19</v>
      </c>
      <c r="S193">
        <v>-10.19</v>
      </c>
      <c r="T193">
        <f t="shared" si="27"/>
        <v>2.3197057590932997E-2</v>
      </c>
      <c r="U193">
        <f t="shared" si="28"/>
        <v>-0.16945691628088824</v>
      </c>
      <c r="V193">
        <f t="shared" si="29"/>
        <v>0.6020599913279624</v>
      </c>
    </row>
    <row r="194" spans="1:22" x14ac:dyDescent="0.25">
      <c r="A194" t="s">
        <v>418</v>
      </c>
      <c r="B194" t="s">
        <v>419</v>
      </c>
      <c r="C194">
        <v>10.66</v>
      </c>
      <c r="D194">
        <v>0.66852031349999996</v>
      </c>
      <c r="E194">
        <v>6</v>
      </c>
      <c r="F194">
        <f t="shared" ca="1" si="30"/>
        <v>1.4740226202052107</v>
      </c>
      <c r="G194">
        <f t="shared" ca="1" si="31"/>
        <v>2.592482577604077</v>
      </c>
      <c r="H194">
        <f t="shared" ca="1" si="32"/>
        <v>1</v>
      </c>
      <c r="I194">
        <f t="shared" ca="1" si="33"/>
        <v>5.4273251240108254E-2</v>
      </c>
      <c r="J194">
        <f t="shared" ca="1" si="34"/>
        <v>3.2610028911040772</v>
      </c>
      <c r="K194">
        <f t="shared" ca="1" si="35"/>
        <v>7</v>
      </c>
      <c r="L194" s="1">
        <f t="shared" ca="1" si="36"/>
        <v>-1.2654141612223535</v>
      </c>
      <c r="M194" s="1">
        <f t="shared" ca="1" si="37"/>
        <v>0.51335118383815281</v>
      </c>
      <c r="N194" s="1">
        <f t="shared" ca="1" si="38"/>
        <v>0.84509804001425681</v>
      </c>
      <c r="O194" s="1">
        <v>-7.5046904315197067E-3</v>
      </c>
      <c r="P194">
        <f t="shared" si="39"/>
        <v>7.5046904315197067E-3</v>
      </c>
      <c r="Q194">
        <v>10.540000000000001</v>
      </c>
      <c r="R194">
        <v>10.620000000000001</v>
      </c>
      <c r="S194">
        <v>-8.0000000000000071E-2</v>
      </c>
      <c r="T194">
        <f t="shared" ref="T194:T257" si="40">LOG(ABS(O194))</f>
        <v>-2.1246672176986094</v>
      </c>
      <c r="U194">
        <f t="shared" ref="U194:U257" si="41">LOG(D194)</f>
        <v>-0.17488539183217702</v>
      </c>
      <c r="V194">
        <f t="shared" ref="V194:V257" si="42">LOG(E194)</f>
        <v>0.77815125038364363</v>
      </c>
    </row>
    <row r="195" spans="1:22" x14ac:dyDescent="0.25">
      <c r="A195" t="s">
        <v>420</v>
      </c>
      <c r="B195" t="s">
        <v>421</v>
      </c>
      <c r="C195">
        <v>11.31</v>
      </c>
      <c r="D195">
        <v>0.66355125329999998</v>
      </c>
      <c r="E195">
        <v>1</v>
      </c>
      <c r="F195">
        <f t="shared" ref="F195:F258" ca="1" si="43">RAND()*3+1</f>
        <v>3.3501069956647211</v>
      </c>
      <c r="G195">
        <f t="shared" ref="G195:G258" ca="1" si="44">RAND()*2+1</f>
        <v>2.3293058521240453</v>
      </c>
      <c r="H195">
        <f t="shared" ref="H195:H258" ca="1" si="45">INT(RAND()*1+1)</f>
        <v>1</v>
      </c>
      <c r="I195">
        <f t="shared" ref="I195:I258" ca="1" si="46">ABS(S195/F195)</f>
        <v>2.6566315677431316</v>
      </c>
      <c r="J195">
        <f t="shared" ref="J195:J258" ca="1" si="47">D195+G195</f>
        <v>2.9928571054240454</v>
      </c>
      <c r="K195">
        <f t="shared" ref="K195:K258" ca="1" si="48">E195+H195</f>
        <v>2</v>
      </c>
      <c r="L195" s="1">
        <f t="shared" ref="L195:L258" ca="1" si="49">LOG(I195)</f>
        <v>0.42433132889620878</v>
      </c>
      <c r="M195" s="1">
        <f t="shared" ref="M195:M258" ca="1" si="50">LOG(J195)</f>
        <v>0.47608598185612822</v>
      </c>
      <c r="N195" s="1">
        <f t="shared" ref="N195:N258" ca="1" si="51">LOG(K195)</f>
        <v>0.3010299956639812</v>
      </c>
      <c r="O195" s="1">
        <v>0.78691423519009729</v>
      </c>
      <c r="P195">
        <f t="shared" ref="P195:P258" si="52">ABS(O195)</f>
        <v>0.78691423519009729</v>
      </c>
      <c r="Q195">
        <v>8.9</v>
      </c>
      <c r="R195">
        <v>0</v>
      </c>
      <c r="S195">
        <v>8.9</v>
      </c>
      <c r="T195">
        <f t="shared" si="40"/>
        <v>-0.10407259828054249</v>
      </c>
      <c r="U195">
        <f t="shared" si="41"/>
        <v>-0.17812552620467975</v>
      </c>
      <c r="V195">
        <f t="shared" si="42"/>
        <v>0</v>
      </c>
    </row>
    <row r="196" spans="1:22" x14ac:dyDescent="0.25">
      <c r="A196" t="s">
        <v>422</v>
      </c>
      <c r="B196" t="s">
        <v>423</v>
      </c>
      <c r="C196">
        <v>7.91</v>
      </c>
      <c r="D196">
        <v>0.66067643781999996</v>
      </c>
      <c r="E196">
        <v>5</v>
      </c>
      <c r="F196">
        <f t="shared" ca="1" si="43"/>
        <v>1.9338515188359398</v>
      </c>
      <c r="G196">
        <f t="shared" ca="1" si="44"/>
        <v>1.8458559764214675</v>
      </c>
      <c r="H196">
        <f t="shared" ca="1" si="45"/>
        <v>1</v>
      </c>
      <c r="I196">
        <f t="shared" ca="1" si="46"/>
        <v>4.0902830041270883</v>
      </c>
      <c r="J196">
        <f t="shared" ca="1" si="47"/>
        <v>2.5065324142414673</v>
      </c>
      <c r="K196">
        <f t="shared" ca="1" si="48"/>
        <v>6</v>
      </c>
      <c r="L196" s="1">
        <f t="shared" ca="1" si="49"/>
        <v>0.61175335761094041</v>
      </c>
      <c r="M196" s="1">
        <f t="shared" ca="1" si="50"/>
        <v>0.39907332524078637</v>
      </c>
      <c r="N196" s="1">
        <f t="shared" ca="1" si="51"/>
        <v>0.77815125038364363</v>
      </c>
      <c r="O196" s="1">
        <v>1</v>
      </c>
      <c r="P196">
        <f t="shared" si="52"/>
        <v>1</v>
      </c>
      <c r="Q196">
        <v>7.91</v>
      </c>
      <c r="R196">
        <v>0</v>
      </c>
      <c r="S196">
        <v>7.91</v>
      </c>
      <c r="T196">
        <f t="shared" si="40"/>
        <v>0</v>
      </c>
      <c r="U196">
        <f t="shared" si="41"/>
        <v>-0.18001118147263495</v>
      </c>
      <c r="V196">
        <f t="shared" si="42"/>
        <v>0.69897000433601886</v>
      </c>
    </row>
    <row r="197" spans="1:22" x14ac:dyDescent="0.25">
      <c r="A197" t="s">
        <v>424</v>
      </c>
      <c r="B197" t="s">
        <v>425</v>
      </c>
      <c r="C197">
        <v>30.6</v>
      </c>
      <c r="D197">
        <v>0.65653144559999999</v>
      </c>
      <c r="E197">
        <v>1</v>
      </c>
      <c r="F197">
        <f t="shared" ca="1" si="43"/>
        <v>3.4744286806747646</v>
      </c>
      <c r="G197">
        <f t="shared" ca="1" si="44"/>
        <v>1.6559280110245851</v>
      </c>
      <c r="H197">
        <f t="shared" ca="1" si="45"/>
        <v>1</v>
      </c>
      <c r="I197">
        <f t="shared" ca="1" si="46"/>
        <v>9.066238767601476</v>
      </c>
      <c r="J197">
        <f t="shared" ca="1" si="47"/>
        <v>2.3124594566245849</v>
      </c>
      <c r="K197">
        <f t="shared" ca="1" si="48"/>
        <v>2</v>
      </c>
      <c r="L197" s="1">
        <f t="shared" ca="1" si="49"/>
        <v>0.95742715241143028</v>
      </c>
      <c r="M197" s="1">
        <f t="shared" ca="1" si="50"/>
        <v>0.36407412717601101</v>
      </c>
      <c r="N197" s="1">
        <f t="shared" ca="1" si="51"/>
        <v>0.3010299956639812</v>
      </c>
      <c r="O197" s="1">
        <v>-1.0294117647058822</v>
      </c>
      <c r="P197">
        <f t="shared" si="52"/>
        <v>1.0294117647058822</v>
      </c>
      <c r="Q197">
        <v>0</v>
      </c>
      <c r="R197">
        <v>31.5</v>
      </c>
      <c r="S197">
        <v>-31.5</v>
      </c>
      <c r="T197">
        <f t="shared" si="40"/>
        <v>1.2589127308020467E-2</v>
      </c>
      <c r="U197">
        <f t="shared" si="41"/>
        <v>-0.18274446786315138</v>
      </c>
      <c r="V197">
        <f t="shared" si="42"/>
        <v>0</v>
      </c>
    </row>
    <row r="198" spans="1:22" x14ac:dyDescent="0.25">
      <c r="A198" t="s">
        <v>426</v>
      </c>
      <c r="B198" t="s">
        <v>427</v>
      </c>
      <c r="C198">
        <v>3.42</v>
      </c>
      <c r="D198">
        <v>0.65031060941999996</v>
      </c>
      <c r="E198">
        <v>2</v>
      </c>
      <c r="F198">
        <f t="shared" ca="1" si="43"/>
        <v>2.3630145908556486</v>
      </c>
      <c r="G198">
        <f t="shared" ca="1" si="44"/>
        <v>1.0187763709692963</v>
      </c>
      <c r="H198">
        <f t="shared" ca="1" si="45"/>
        <v>1</v>
      </c>
      <c r="I198">
        <f t="shared" ca="1" si="46"/>
        <v>5.0782589521187874E-2</v>
      </c>
      <c r="J198">
        <f t="shared" ca="1" si="47"/>
        <v>1.6690869803892963</v>
      </c>
      <c r="K198">
        <f t="shared" ca="1" si="48"/>
        <v>3</v>
      </c>
      <c r="L198" s="1">
        <f t="shared" ca="1" si="49"/>
        <v>-1.2942851572218705</v>
      </c>
      <c r="M198" s="1">
        <f t="shared" ca="1" si="50"/>
        <v>0.22247896946463286</v>
      </c>
      <c r="N198" s="1">
        <f t="shared" ca="1" si="51"/>
        <v>0.47712125471966244</v>
      </c>
      <c r="O198" s="1">
        <v>-3.5087719298245647E-2</v>
      </c>
      <c r="P198">
        <f t="shared" si="52"/>
        <v>3.5087719298245647E-2</v>
      </c>
      <c r="Q198">
        <v>3.42</v>
      </c>
      <c r="R198">
        <v>3.54</v>
      </c>
      <c r="S198">
        <v>-0.12000000000000011</v>
      </c>
      <c r="T198">
        <f t="shared" si="40"/>
        <v>-1.4548448600085098</v>
      </c>
      <c r="U198">
        <f t="shared" si="41"/>
        <v>-0.18687916068535562</v>
      </c>
      <c r="V198">
        <f t="shared" si="42"/>
        <v>0.3010299956639812</v>
      </c>
    </row>
    <row r="199" spans="1:22" x14ac:dyDescent="0.25">
      <c r="A199" t="s">
        <v>428</v>
      </c>
      <c r="B199" t="s">
        <v>429</v>
      </c>
      <c r="C199">
        <v>8.32</v>
      </c>
      <c r="D199">
        <v>0.64908290304000005</v>
      </c>
      <c r="E199">
        <v>5</v>
      </c>
      <c r="F199">
        <f t="shared" ca="1" si="43"/>
        <v>2.2213821120888948</v>
      </c>
      <c r="G199">
        <f t="shared" ca="1" si="44"/>
        <v>1.9151624327672405</v>
      </c>
      <c r="H199">
        <f t="shared" ca="1" si="45"/>
        <v>1</v>
      </c>
      <c r="I199">
        <f t="shared" ca="1" si="46"/>
        <v>0.23408849705331125</v>
      </c>
      <c r="J199">
        <f t="shared" ca="1" si="47"/>
        <v>2.5642453358072403</v>
      </c>
      <c r="K199">
        <f t="shared" ca="1" si="48"/>
        <v>6</v>
      </c>
      <c r="L199" s="1">
        <f t="shared" ca="1" si="49"/>
        <v>-0.63061992670923783</v>
      </c>
      <c r="M199" s="1">
        <f t="shared" ca="1" si="50"/>
        <v>0.408959574236059</v>
      </c>
      <c r="N199" s="1">
        <f t="shared" ca="1" si="51"/>
        <v>0.77815125038364363</v>
      </c>
      <c r="O199" s="1">
        <v>-6.2499999999999944E-2</v>
      </c>
      <c r="P199">
        <f t="shared" si="52"/>
        <v>6.2499999999999944E-2</v>
      </c>
      <c r="Q199">
        <v>9</v>
      </c>
      <c r="R199">
        <v>9.52</v>
      </c>
      <c r="S199">
        <v>-0.51999999999999957</v>
      </c>
      <c r="T199">
        <f t="shared" si="40"/>
        <v>-1.2041199826559252</v>
      </c>
      <c r="U199">
        <f t="shared" si="41"/>
        <v>-0.18769983011271213</v>
      </c>
      <c r="V199">
        <f t="shared" si="42"/>
        <v>0.69897000433601886</v>
      </c>
    </row>
    <row r="200" spans="1:22" x14ac:dyDescent="0.25">
      <c r="A200" t="s">
        <v>430</v>
      </c>
      <c r="B200" t="s">
        <v>431</v>
      </c>
      <c r="C200">
        <v>7.91</v>
      </c>
      <c r="D200">
        <v>0.64637306957999996</v>
      </c>
      <c r="E200">
        <v>5</v>
      </c>
      <c r="F200">
        <f t="shared" ca="1" si="43"/>
        <v>1.4554259697114036</v>
      </c>
      <c r="G200">
        <f t="shared" ca="1" si="44"/>
        <v>1.7855582977424369</v>
      </c>
      <c r="H200">
        <f t="shared" ca="1" si="45"/>
        <v>1</v>
      </c>
      <c r="I200">
        <f t="shared" ca="1" si="46"/>
        <v>5.4966725663046452E-2</v>
      </c>
      <c r="J200">
        <f t="shared" ca="1" si="47"/>
        <v>2.431931367322437</v>
      </c>
      <c r="K200">
        <f t="shared" ca="1" si="48"/>
        <v>6</v>
      </c>
      <c r="L200" s="1">
        <f t="shared" ca="1" si="49"/>
        <v>-1.2599001329419397</v>
      </c>
      <c r="M200" s="1">
        <f t="shared" ca="1" si="50"/>
        <v>0.38595131434504942</v>
      </c>
      <c r="N200" s="1">
        <f t="shared" ca="1" si="51"/>
        <v>0.77815125038364363</v>
      </c>
      <c r="O200" s="1">
        <v>-1.011378002528446E-2</v>
      </c>
      <c r="P200">
        <f t="shared" si="52"/>
        <v>1.011378002528446E-2</v>
      </c>
      <c r="Q200">
        <v>7.82</v>
      </c>
      <c r="R200">
        <v>7.9</v>
      </c>
      <c r="S200">
        <v>-8.0000000000000071E-2</v>
      </c>
      <c r="T200">
        <f t="shared" si="40"/>
        <v>-1.9950864965057327</v>
      </c>
      <c r="U200">
        <f t="shared" si="41"/>
        <v>-0.18951674625643261</v>
      </c>
      <c r="V200">
        <f t="shared" si="42"/>
        <v>0.69897000433601886</v>
      </c>
    </row>
    <row r="201" spans="1:22" x14ac:dyDescent="0.25">
      <c r="A201" t="s">
        <v>432</v>
      </c>
      <c r="B201" t="s">
        <v>433</v>
      </c>
      <c r="C201">
        <v>17.8</v>
      </c>
      <c r="D201">
        <v>0.64546886130055803</v>
      </c>
      <c r="E201">
        <v>6</v>
      </c>
      <c r="F201">
        <f t="shared" ca="1" si="43"/>
        <v>1.6222114532709839</v>
      </c>
      <c r="G201">
        <f t="shared" ca="1" si="44"/>
        <v>2.020593987337957</v>
      </c>
      <c r="H201">
        <f t="shared" ca="1" si="45"/>
        <v>1</v>
      </c>
      <c r="I201">
        <f t="shared" ca="1" si="46"/>
        <v>0.14794618760462383</v>
      </c>
      <c r="J201">
        <f t="shared" ca="1" si="47"/>
        <v>2.6660628486385152</v>
      </c>
      <c r="K201">
        <f t="shared" ca="1" si="48"/>
        <v>7</v>
      </c>
      <c r="L201" s="1">
        <f t="shared" ca="1" si="49"/>
        <v>-0.82989622160579668</v>
      </c>
      <c r="M201" s="1">
        <f t="shared" ca="1" si="50"/>
        <v>0.42587038307303227</v>
      </c>
      <c r="N201" s="1">
        <f t="shared" ca="1" si="51"/>
        <v>0.84509804001425681</v>
      </c>
      <c r="O201" s="1">
        <v>-1.3483146067415642E-2</v>
      </c>
      <c r="P201">
        <f t="shared" si="52"/>
        <v>1.3483146067415642E-2</v>
      </c>
      <c r="Q201">
        <v>19.23</v>
      </c>
      <c r="R201">
        <v>19.47</v>
      </c>
      <c r="S201">
        <v>-0.23999999999999844</v>
      </c>
      <c r="T201">
        <f t="shared" si="40"/>
        <v>-1.8702087605972908</v>
      </c>
      <c r="U201">
        <f t="shared" si="41"/>
        <v>-0.19012470412030766</v>
      </c>
      <c r="V201">
        <f t="shared" si="42"/>
        <v>0.77815125038364363</v>
      </c>
    </row>
    <row r="202" spans="1:22" x14ac:dyDescent="0.25">
      <c r="A202" t="s">
        <v>434</v>
      </c>
      <c r="B202" t="s">
        <v>435</v>
      </c>
      <c r="C202">
        <v>3.8099999999999996</v>
      </c>
      <c r="D202">
        <v>0.64361912424000001</v>
      </c>
      <c r="E202">
        <v>6</v>
      </c>
      <c r="F202">
        <f t="shared" ca="1" si="43"/>
        <v>2.4581480142405403</v>
      </c>
      <c r="G202">
        <f t="shared" ca="1" si="44"/>
        <v>2.179609989917096</v>
      </c>
      <c r="H202">
        <f t="shared" ca="1" si="45"/>
        <v>1</v>
      </c>
      <c r="I202">
        <f t="shared" ca="1" si="46"/>
        <v>1.724875790813587</v>
      </c>
      <c r="J202">
        <f t="shared" ca="1" si="47"/>
        <v>2.8232291141570958</v>
      </c>
      <c r="K202">
        <f t="shared" ca="1" si="48"/>
        <v>7</v>
      </c>
      <c r="L202" s="1">
        <f t="shared" ca="1" si="49"/>
        <v>0.2367578267678675</v>
      </c>
      <c r="M202" s="1">
        <f t="shared" ca="1" si="50"/>
        <v>0.45074612397637309</v>
      </c>
      <c r="N202" s="1">
        <f t="shared" ca="1" si="51"/>
        <v>0.84509804001425681</v>
      </c>
      <c r="O202" s="1">
        <v>-1.1128608923884515</v>
      </c>
      <c r="P202">
        <f t="shared" si="52"/>
        <v>1.1128608923884515</v>
      </c>
      <c r="Q202">
        <v>0</v>
      </c>
      <c r="R202">
        <v>4.24</v>
      </c>
      <c r="S202">
        <v>-4.24</v>
      </c>
      <c r="T202">
        <f t="shared" si="40"/>
        <v>4.6440880917113368E-2</v>
      </c>
      <c r="U202">
        <f t="shared" si="41"/>
        <v>-0.19137105992958442</v>
      </c>
      <c r="V202">
        <f t="shared" si="42"/>
        <v>0.77815125038364363</v>
      </c>
    </row>
    <row r="203" spans="1:22" x14ac:dyDescent="0.25">
      <c r="A203" t="s">
        <v>436</v>
      </c>
      <c r="B203" t="s">
        <v>437</v>
      </c>
      <c r="C203">
        <v>12.700000000000001</v>
      </c>
      <c r="D203">
        <v>0.63058113660000004</v>
      </c>
      <c r="E203">
        <v>9</v>
      </c>
      <c r="F203">
        <f t="shared" ca="1" si="43"/>
        <v>2.8179665282056265</v>
      </c>
      <c r="G203">
        <f t="shared" ca="1" si="44"/>
        <v>1.2836512548265069</v>
      </c>
      <c r="H203">
        <f t="shared" ca="1" si="45"/>
        <v>1</v>
      </c>
      <c r="I203">
        <f t="shared" ca="1" si="46"/>
        <v>5.9830377086614313</v>
      </c>
      <c r="J203">
        <f t="shared" ca="1" si="47"/>
        <v>1.9142323914265069</v>
      </c>
      <c r="K203">
        <f t="shared" ca="1" si="48"/>
        <v>10</v>
      </c>
      <c r="L203" s="1">
        <f t="shared" ca="1" si="49"/>
        <v>0.77692174003274872</v>
      </c>
      <c r="M203" s="1">
        <f t="shared" ca="1" si="50"/>
        <v>0.28199466081156827</v>
      </c>
      <c r="N203" s="1">
        <f t="shared" ca="1" si="51"/>
        <v>1</v>
      </c>
      <c r="O203" s="1">
        <v>-1.32755905511811</v>
      </c>
      <c r="P203">
        <f t="shared" si="52"/>
        <v>1.32755905511811</v>
      </c>
      <c r="Q203">
        <v>0</v>
      </c>
      <c r="R203">
        <v>16.86</v>
      </c>
      <c r="S203">
        <v>-16.86</v>
      </c>
      <c r="T203">
        <f t="shared" si="40"/>
        <v>0.12305384933276658</v>
      </c>
      <c r="U203">
        <f t="shared" si="41"/>
        <v>-0.20025902501383847</v>
      </c>
      <c r="V203">
        <f t="shared" si="42"/>
        <v>0.95424250943932487</v>
      </c>
    </row>
    <row r="204" spans="1:22" x14ac:dyDescent="0.25">
      <c r="A204" t="s">
        <v>438</v>
      </c>
      <c r="B204" t="s">
        <v>439</v>
      </c>
      <c r="C204">
        <v>2.1</v>
      </c>
      <c r="D204">
        <v>0.62649730920000002</v>
      </c>
      <c r="E204">
        <v>2</v>
      </c>
      <c r="F204">
        <f t="shared" ca="1" si="43"/>
        <v>2.6830412042456215</v>
      </c>
      <c r="G204">
        <f t="shared" ca="1" si="44"/>
        <v>2.4805009512092235</v>
      </c>
      <c r="H204">
        <f t="shared" ca="1" si="45"/>
        <v>1</v>
      </c>
      <c r="I204">
        <f t="shared" ca="1" si="46"/>
        <v>3.7271138379001843E-3</v>
      </c>
      <c r="J204">
        <f t="shared" ca="1" si="47"/>
        <v>3.1069982604092234</v>
      </c>
      <c r="K204">
        <f t="shared" ca="1" si="48"/>
        <v>3</v>
      </c>
      <c r="L204" s="1">
        <f t="shared" ca="1" si="49"/>
        <v>-2.4286273423100564</v>
      </c>
      <c r="M204" s="1">
        <f t="shared" ca="1" si="50"/>
        <v>0.49234101009601516</v>
      </c>
      <c r="N204" s="1">
        <f t="shared" ca="1" si="51"/>
        <v>0.47712125471966244</v>
      </c>
      <c r="O204" s="1">
        <v>-4.7619047619048716E-3</v>
      </c>
      <c r="P204">
        <f t="shared" si="52"/>
        <v>4.7619047619048716E-3</v>
      </c>
      <c r="Q204">
        <v>2.09</v>
      </c>
      <c r="R204">
        <v>2.1</v>
      </c>
      <c r="S204">
        <v>-1.0000000000000231E-2</v>
      </c>
      <c r="T204">
        <f t="shared" si="40"/>
        <v>-2.3222192947339093</v>
      </c>
      <c r="U204">
        <f t="shared" si="41"/>
        <v>-0.2030807899565055</v>
      </c>
      <c r="V204">
        <f t="shared" si="42"/>
        <v>0.3010299956639812</v>
      </c>
    </row>
    <row r="205" spans="1:22" x14ac:dyDescent="0.25">
      <c r="A205" t="s">
        <v>440</v>
      </c>
      <c r="B205" t="s">
        <v>441</v>
      </c>
      <c r="C205">
        <v>11.36</v>
      </c>
      <c r="D205">
        <v>0.62417435935999999</v>
      </c>
      <c r="E205">
        <v>3</v>
      </c>
      <c r="F205">
        <f t="shared" ca="1" si="43"/>
        <v>3.197634900551916</v>
      </c>
      <c r="G205">
        <f t="shared" ca="1" si="44"/>
        <v>2.9656356829284438</v>
      </c>
      <c r="H205">
        <f t="shared" ca="1" si="45"/>
        <v>1</v>
      </c>
      <c r="I205">
        <f t="shared" ca="1" si="46"/>
        <v>0.29709458069651096</v>
      </c>
      <c r="J205">
        <f t="shared" ca="1" si="47"/>
        <v>3.5898100422884438</v>
      </c>
      <c r="K205">
        <f t="shared" ca="1" si="48"/>
        <v>4</v>
      </c>
      <c r="L205" s="1">
        <f t="shared" ca="1" si="49"/>
        <v>-0.52710527009154529</v>
      </c>
      <c r="M205" s="1">
        <f t="shared" ca="1" si="50"/>
        <v>0.55507146814138353</v>
      </c>
      <c r="N205" s="1">
        <f t="shared" ca="1" si="51"/>
        <v>0.6020599913279624</v>
      </c>
      <c r="O205" s="1">
        <v>-8.3626760563380378E-2</v>
      </c>
      <c r="P205">
        <f t="shared" si="52"/>
        <v>8.3626760563380378E-2</v>
      </c>
      <c r="Q205">
        <v>11.85</v>
      </c>
      <c r="R205">
        <v>12.8</v>
      </c>
      <c r="S205">
        <v>-0.95000000000000107</v>
      </c>
      <c r="T205">
        <f t="shared" si="40"/>
        <v>-1.0776547260861518</v>
      </c>
      <c r="U205">
        <f t="shared" si="41"/>
        <v>-0.20469407581356081</v>
      </c>
      <c r="V205">
        <f t="shared" si="42"/>
        <v>0.47712125471966244</v>
      </c>
    </row>
    <row r="206" spans="1:22" x14ac:dyDescent="0.25">
      <c r="A206" t="s">
        <v>442</v>
      </c>
      <c r="B206" t="s">
        <v>443</v>
      </c>
      <c r="C206">
        <v>22.88</v>
      </c>
      <c r="D206">
        <v>0.61902764351999995</v>
      </c>
      <c r="E206">
        <v>2</v>
      </c>
      <c r="F206">
        <f t="shared" ca="1" si="43"/>
        <v>1.2162722776943817</v>
      </c>
      <c r="G206">
        <f t="shared" ca="1" si="44"/>
        <v>2.3275691074892864</v>
      </c>
      <c r="H206">
        <f t="shared" ca="1" si="45"/>
        <v>1</v>
      </c>
      <c r="I206">
        <f t="shared" ca="1" si="46"/>
        <v>17.306980012652502</v>
      </c>
      <c r="J206">
        <f t="shared" ca="1" si="47"/>
        <v>2.9465967510092863</v>
      </c>
      <c r="K206">
        <f t="shared" ca="1" si="48"/>
        <v>3</v>
      </c>
      <c r="L206" s="1">
        <f t="shared" ca="1" si="49"/>
        <v>1.2382212921235354</v>
      </c>
      <c r="M206" s="1">
        <f t="shared" ca="1" si="50"/>
        <v>0.46932070565163636</v>
      </c>
      <c r="N206" s="1">
        <f t="shared" ca="1" si="51"/>
        <v>0.47712125471966244</v>
      </c>
      <c r="O206" s="1">
        <v>0.92001748251748261</v>
      </c>
      <c r="P206">
        <f t="shared" si="52"/>
        <v>0.92001748251748261</v>
      </c>
      <c r="Q206">
        <v>21.05</v>
      </c>
      <c r="R206">
        <v>0</v>
      </c>
      <c r="S206">
        <v>21.05</v>
      </c>
      <c r="T206">
        <f t="shared" si="40"/>
        <v>-3.6203919949299432E-2</v>
      </c>
      <c r="U206">
        <f t="shared" si="41"/>
        <v>-0.20828995653701771</v>
      </c>
      <c r="V206">
        <f t="shared" si="42"/>
        <v>0.3010299956639812</v>
      </c>
    </row>
    <row r="207" spans="1:22" x14ac:dyDescent="0.25">
      <c r="A207" t="s">
        <v>444</v>
      </c>
      <c r="B207" t="s">
        <v>445</v>
      </c>
      <c r="C207">
        <v>8.0400000000000009</v>
      </c>
      <c r="D207">
        <v>0.58409520544979199</v>
      </c>
      <c r="E207">
        <v>1</v>
      </c>
      <c r="F207">
        <f t="shared" ca="1" si="43"/>
        <v>2.4392763876424857</v>
      </c>
      <c r="G207">
        <f t="shared" ca="1" si="44"/>
        <v>2.2048212521216497</v>
      </c>
      <c r="H207">
        <f t="shared" ca="1" si="45"/>
        <v>1</v>
      </c>
      <c r="I207">
        <f t="shared" ca="1" si="46"/>
        <v>6.5593222978162433E-2</v>
      </c>
      <c r="J207">
        <f t="shared" ca="1" si="47"/>
        <v>2.7889164575714416</v>
      </c>
      <c r="K207">
        <f t="shared" ca="1" si="48"/>
        <v>2</v>
      </c>
      <c r="L207" s="1">
        <f t="shared" ca="1" si="49"/>
        <v>-1.1831410291491553</v>
      </c>
      <c r="M207" s="1">
        <f t="shared" ca="1" si="50"/>
        <v>0.44543550510178342</v>
      </c>
      <c r="N207" s="1">
        <f t="shared" ca="1" si="51"/>
        <v>0.3010299956639812</v>
      </c>
      <c r="O207" s="1">
        <v>-1.9900497512437828E-2</v>
      </c>
      <c r="P207">
        <f t="shared" si="52"/>
        <v>1.9900497512437828E-2</v>
      </c>
      <c r="Q207">
        <v>7.72</v>
      </c>
      <c r="R207">
        <v>7.88</v>
      </c>
      <c r="S207">
        <v>-0.16000000000000014</v>
      </c>
      <c r="T207">
        <f t="shared" si="40"/>
        <v>-1.7011360660925261</v>
      </c>
      <c r="U207">
        <f t="shared" si="41"/>
        <v>-0.23351635865543446</v>
      </c>
      <c r="V207">
        <f t="shared" si="42"/>
        <v>0</v>
      </c>
    </row>
    <row r="208" spans="1:22" x14ac:dyDescent="0.25">
      <c r="A208" t="s">
        <v>446</v>
      </c>
      <c r="B208" t="s">
        <v>447</v>
      </c>
      <c r="C208">
        <v>40</v>
      </c>
      <c r="D208">
        <v>0.58407610825608203</v>
      </c>
      <c r="E208">
        <v>4</v>
      </c>
      <c r="F208">
        <f t="shared" ca="1" si="43"/>
        <v>1.7362071474602978</v>
      </c>
      <c r="G208">
        <f t="shared" ca="1" si="44"/>
        <v>2.539142118347637</v>
      </c>
      <c r="H208">
        <f t="shared" ca="1" si="45"/>
        <v>1</v>
      </c>
      <c r="I208">
        <f t="shared" ca="1" si="46"/>
        <v>1.5147962061135007</v>
      </c>
      <c r="J208">
        <f t="shared" ca="1" si="47"/>
        <v>3.1232182266037189</v>
      </c>
      <c r="K208">
        <f t="shared" ca="1" si="48"/>
        <v>5</v>
      </c>
      <c r="L208" s="1">
        <f t="shared" ca="1" si="49"/>
        <v>0.18035420873685645</v>
      </c>
      <c r="M208" s="1">
        <f t="shared" ca="1" si="50"/>
        <v>0.49460233046736157</v>
      </c>
      <c r="N208" s="1">
        <f t="shared" ca="1" si="51"/>
        <v>0.69897000433601886</v>
      </c>
      <c r="O208" s="1">
        <v>-6.5750000000000058E-2</v>
      </c>
      <c r="P208">
        <f t="shared" si="52"/>
        <v>6.5750000000000058E-2</v>
      </c>
      <c r="Q208">
        <v>39.1</v>
      </c>
      <c r="R208">
        <v>41.730000000000004</v>
      </c>
      <c r="S208">
        <v>-2.6300000000000026</v>
      </c>
      <c r="T208">
        <f t="shared" si="40"/>
        <v>-1.182104242838204</v>
      </c>
      <c r="U208">
        <f t="shared" si="41"/>
        <v>-0.23353055829507893</v>
      </c>
      <c r="V208">
        <f t="shared" si="42"/>
        <v>0.6020599913279624</v>
      </c>
    </row>
    <row r="209" spans="1:22" x14ac:dyDescent="0.25">
      <c r="A209" t="s">
        <v>448</v>
      </c>
      <c r="B209" t="s">
        <v>449</v>
      </c>
      <c r="C209">
        <v>5.14</v>
      </c>
      <c r="D209">
        <v>0.56288963428000005</v>
      </c>
      <c r="E209">
        <v>3</v>
      </c>
      <c r="F209">
        <f t="shared" ca="1" si="43"/>
        <v>2.105674717098045</v>
      </c>
      <c r="G209">
        <f t="shared" ca="1" si="44"/>
        <v>2.085963755391683</v>
      </c>
      <c r="H209">
        <f t="shared" ca="1" si="45"/>
        <v>1</v>
      </c>
      <c r="I209">
        <f t="shared" ca="1" si="46"/>
        <v>2.3745358005204043E-2</v>
      </c>
      <c r="J209">
        <f t="shared" ca="1" si="47"/>
        <v>2.6488533896716833</v>
      </c>
      <c r="K209">
        <f t="shared" ca="1" si="48"/>
        <v>4</v>
      </c>
      <c r="L209" s="1">
        <f t="shared" ca="1" si="49"/>
        <v>-1.6244212782397842</v>
      </c>
      <c r="M209" s="1">
        <f t="shared" ca="1" si="50"/>
        <v>0.42305792137060771</v>
      </c>
      <c r="N209" s="1">
        <f t="shared" ca="1" si="51"/>
        <v>0.6020599913279624</v>
      </c>
      <c r="O209" s="1">
        <v>-9.7276264591439343E-3</v>
      </c>
      <c r="P209">
        <f t="shared" si="52"/>
        <v>9.7276264591439343E-3</v>
      </c>
      <c r="Q209">
        <v>5.2</v>
      </c>
      <c r="R209">
        <v>5.25</v>
      </c>
      <c r="S209">
        <v>-4.9999999999999822E-2</v>
      </c>
      <c r="T209">
        <f t="shared" si="40"/>
        <v>-2.0119931146592585</v>
      </c>
      <c r="U209">
        <f t="shared" si="41"/>
        <v>-0.24957674888189621</v>
      </c>
      <c r="V209">
        <f t="shared" si="42"/>
        <v>0.47712125471966244</v>
      </c>
    </row>
    <row r="210" spans="1:22" x14ac:dyDescent="0.25">
      <c r="A210" t="s">
        <v>450</v>
      </c>
      <c r="B210" t="s">
        <v>451</v>
      </c>
      <c r="C210">
        <v>7.33</v>
      </c>
      <c r="D210">
        <v>0.56275240845999996</v>
      </c>
      <c r="E210">
        <v>3</v>
      </c>
      <c r="F210">
        <f t="shared" ca="1" si="43"/>
        <v>2.3338329378403184</v>
      </c>
      <c r="G210">
        <f t="shared" ca="1" si="44"/>
        <v>2.9380660958590488</v>
      </c>
      <c r="H210">
        <f t="shared" ca="1" si="45"/>
        <v>1</v>
      </c>
      <c r="I210">
        <f t="shared" ca="1" si="46"/>
        <v>4.0277090307494632</v>
      </c>
      <c r="J210">
        <f t="shared" ca="1" si="47"/>
        <v>3.5008185043190485</v>
      </c>
      <c r="K210">
        <f t="shared" ca="1" si="48"/>
        <v>4</v>
      </c>
      <c r="L210" s="1">
        <f t="shared" ca="1" si="49"/>
        <v>0.60505808876731215</v>
      </c>
      <c r="M210" s="1">
        <f t="shared" ca="1" si="50"/>
        <v>0.54416959587902247</v>
      </c>
      <c r="N210" s="1">
        <f t="shared" ca="1" si="51"/>
        <v>0.6020599913279624</v>
      </c>
      <c r="O210" s="1">
        <v>-1.2824010914051842</v>
      </c>
      <c r="P210">
        <f t="shared" si="52"/>
        <v>1.2824010914051842</v>
      </c>
      <c r="Q210">
        <v>0</v>
      </c>
      <c r="R210">
        <v>9.4</v>
      </c>
      <c r="S210">
        <v>-9.4</v>
      </c>
      <c r="T210">
        <f t="shared" si="40"/>
        <v>0.10802387895857073</v>
      </c>
      <c r="U210">
        <f t="shared" si="41"/>
        <v>-0.24968263763592827</v>
      </c>
      <c r="V210">
        <f t="shared" si="42"/>
        <v>0.47712125471966244</v>
      </c>
    </row>
    <row r="211" spans="1:22" x14ac:dyDescent="0.25">
      <c r="A211" t="s">
        <v>452</v>
      </c>
      <c r="B211" t="s">
        <v>453</v>
      </c>
      <c r="C211">
        <v>1.7</v>
      </c>
      <c r="D211">
        <v>0.56178942220000005</v>
      </c>
      <c r="E211">
        <v>9</v>
      </c>
      <c r="F211">
        <f t="shared" ca="1" si="43"/>
        <v>3.3100036179201</v>
      </c>
      <c r="G211">
        <f t="shared" ca="1" si="44"/>
        <v>1.8691818690068469</v>
      </c>
      <c r="H211">
        <f t="shared" ca="1" si="45"/>
        <v>1</v>
      </c>
      <c r="I211">
        <f t="shared" ca="1" si="46"/>
        <v>2.4169157872482781E-2</v>
      </c>
      <c r="J211">
        <f t="shared" ca="1" si="47"/>
        <v>2.4309712912068471</v>
      </c>
      <c r="K211">
        <f t="shared" ca="1" si="48"/>
        <v>10</v>
      </c>
      <c r="L211" s="1">
        <f t="shared" ca="1" si="49"/>
        <v>-1.6167384814792058</v>
      </c>
      <c r="M211" s="1">
        <f t="shared" ca="1" si="50"/>
        <v>0.38577983003047289</v>
      </c>
      <c r="N211" s="1">
        <f t="shared" ca="1" si="51"/>
        <v>1</v>
      </c>
      <c r="O211" s="1">
        <v>-4.7058823529411806E-2</v>
      </c>
      <c r="P211">
        <f t="shared" si="52"/>
        <v>4.7058823529411806E-2</v>
      </c>
      <c r="Q211">
        <v>1.81</v>
      </c>
      <c r="R211">
        <v>1.8900000000000001</v>
      </c>
      <c r="S211">
        <v>-8.0000000000000071E-2</v>
      </c>
      <c r="T211">
        <f t="shared" si="40"/>
        <v>-1.3273589343863299</v>
      </c>
      <c r="U211">
        <f t="shared" si="41"/>
        <v>-0.25042644228541777</v>
      </c>
      <c r="V211">
        <f t="shared" si="42"/>
        <v>0.95424250943932487</v>
      </c>
    </row>
    <row r="212" spans="1:22" x14ac:dyDescent="0.25">
      <c r="A212" t="s">
        <v>454</v>
      </c>
      <c r="B212" t="s">
        <v>455</v>
      </c>
      <c r="C212">
        <v>3.79</v>
      </c>
      <c r="D212">
        <v>0.55304516073999999</v>
      </c>
      <c r="E212">
        <v>5</v>
      </c>
      <c r="F212">
        <f t="shared" ca="1" si="43"/>
        <v>1.612741252579277</v>
      </c>
      <c r="G212">
        <f t="shared" ca="1" si="44"/>
        <v>1.8625921812020456</v>
      </c>
      <c r="H212">
        <f t="shared" ca="1" si="45"/>
        <v>1</v>
      </c>
      <c r="I212">
        <f t="shared" ca="1" si="46"/>
        <v>2.3500359986070958</v>
      </c>
      <c r="J212">
        <f t="shared" ca="1" si="47"/>
        <v>2.4156373419420456</v>
      </c>
      <c r="K212">
        <f t="shared" ca="1" si="48"/>
        <v>6</v>
      </c>
      <c r="L212" s="1">
        <f t="shared" ca="1" si="49"/>
        <v>0.37107451498521454</v>
      </c>
      <c r="M212" s="1">
        <f t="shared" ca="1" si="50"/>
        <v>0.38303173449565409</v>
      </c>
      <c r="N212" s="1">
        <f t="shared" ca="1" si="51"/>
        <v>0.77815125038364363</v>
      </c>
      <c r="O212" s="1">
        <v>1</v>
      </c>
      <c r="P212">
        <f t="shared" si="52"/>
        <v>1</v>
      </c>
      <c r="Q212">
        <v>3.79</v>
      </c>
      <c r="R212">
        <v>0</v>
      </c>
      <c r="S212">
        <v>3.79</v>
      </c>
      <c r="T212">
        <f t="shared" si="40"/>
        <v>0</v>
      </c>
      <c r="U212">
        <f t="shared" si="41"/>
        <v>-0.25723940348847701</v>
      </c>
      <c r="V212">
        <f t="shared" si="42"/>
        <v>0.69897000433601886</v>
      </c>
    </row>
    <row r="213" spans="1:22" x14ac:dyDescent="0.25">
      <c r="A213" t="s">
        <v>456</v>
      </c>
      <c r="B213" t="s">
        <v>457</v>
      </c>
      <c r="C213">
        <v>25.5</v>
      </c>
      <c r="D213">
        <v>0.54327242549999999</v>
      </c>
      <c r="E213">
        <v>8</v>
      </c>
      <c r="F213">
        <f t="shared" ca="1" si="43"/>
        <v>3.0434289608091425</v>
      </c>
      <c r="G213">
        <f t="shared" ca="1" si="44"/>
        <v>2.2498020812838169</v>
      </c>
      <c r="H213">
        <f t="shared" ca="1" si="45"/>
        <v>1</v>
      </c>
      <c r="I213">
        <f t="shared" ca="1" si="46"/>
        <v>7.8924135602672036</v>
      </c>
      <c r="J213">
        <f t="shared" ca="1" si="47"/>
        <v>2.793074506783817</v>
      </c>
      <c r="K213">
        <f t="shared" ca="1" si="48"/>
        <v>9</v>
      </c>
      <c r="L213" s="1">
        <f t="shared" ca="1" si="49"/>
        <v>0.8972098340860104</v>
      </c>
      <c r="M213" s="1">
        <f t="shared" ca="1" si="50"/>
        <v>0.44608252089738532</v>
      </c>
      <c r="N213" s="1">
        <f t="shared" ca="1" si="51"/>
        <v>0.95424250943932487</v>
      </c>
      <c r="O213" s="1">
        <v>0.94196078431372543</v>
      </c>
      <c r="P213">
        <f t="shared" si="52"/>
        <v>0.94196078431372543</v>
      </c>
      <c r="Q213">
        <v>24.02</v>
      </c>
      <c r="R213">
        <v>0</v>
      </c>
      <c r="S213">
        <v>24.02</v>
      </c>
      <c r="T213">
        <f t="shared" si="40"/>
        <v>-2.5967177367067953E-2</v>
      </c>
      <c r="U213">
        <f t="shared" si="41"/>
        <v>-0.26498233758932532</v>
      </c>
      <c r="V213">
        <f t="shared" si="42"/>
        <v>0.90308998699194354</v>
      </c>
    </row>
    <row r="214" spans="1:22" x14ac:dyDescent="0.25">
      <c r="A214" t="s">
        <v>458</v>
      </c>
      <c r="B214" t="s">
        <v>459</v>
      </c>
      <c r="C214">
        <v>7.42</v>
      </c>
      <c r="D214">
        <v>0.53661792450000001</v>
      </c>
      <c r="E214">
        <v>3</v>
      </c>
      <c r="F214">
        <f t="shared" ca="1" si="43"/>
        <v>2.7192856178825791</v>
      </c>
      <c r="G214">
        <f t="shared" ca="1" si="44"/>
        <v>1.1040164159969426</v>
      </c>
      <c r="H214">
        <f t="shared" ca="1" si="45"/>
        <v>1</v>
      </c>
      <c r="I214">
        <f t="shared" ca="1" si="46"/>
        <v>2.5742055023446581E-2</v>
      </c>
      <c r="J214">
        <f t="shared" ca="1" si="47"/>
        <v>1.6406343404969426</v>
      </c>
      <c r="K214">
        <f t="shared" ca="1" si="48"/>
        <v>4</v>
      </c>
      <c r="L214" s="1">
        <f t="shared" ca="1" si="49"/>
        <v>-1.5893567857254192</v>
      </c>
      <c r="M214" s="1">
        <f t="shared" ca="1" si="50"/>
        <v>0.21501179762836437</v>
      </c>
      <c r="N214" s="1">
        <f t="shared" ca="1" si="51"/>
        <v>0.6020599913279624</v>
      </c>
      <c r="O214" s="1">
        <v>-9.4339622641509812E-3</v>
      </c>
      <c r="P214">
        <f t="shared" si="52"/>
        <v>9.4339622641509812E-3</v>
      </c>
      <c r="Q214">
        <v>7.21</v>
      </c>
      <c r="R214">
        <v>7.28</v>
      </c>
      <c r="S214">
        <v>-7.0000000000000284E-2</v>
      </c>
      <c r="T214">
        <f t="shared" si="40"/>
        <v>-2.0253058652647686</v>
      </c>
      <c r="U214">
        <f t="shared" si="41"/>
        <v>-0.27033482480342474</v>
      </c>
      <c r="V214">
        <f t="shared" si="42"/>
        <v>0.47712125471966244</v>
      </c>
    </row>
    <row r="215" spans="1:22" x14ac:dyDescent="0.25">
      <c r="A215" t="s">
        <v>460</v>
      </c>
      <c r="B215" t="s">
        <v>461</v>
      </c>
      <c r="C215">
        <v>67.290000000000006</v>
      </c>
      <c r="D215">
        <v>0.53647066892999995</v>
      </c>
      <c r="E215">
        <v>3</v>
      </c>
      <c r="F215">
        <f t="shared" ca="1" si="43"/>
        <v>1.3779703578279667</v>
      </c>
      <c r="G215">
        <f t="shared" ca="1" si="44"/>
        <v>1.3695177779248877</v>
      </c>
      <c r="H215">
        <f t="shared" ca="1" si="45"/>
        <v>1</v>
      </c>
      <c r="I215">
        <f t="shared" ca="1" si="46"/>
        <v>45.719415981708124</v>
      </c>
      <c r="J215">
        <f t="shared" ca="1" si="47"/>
        <v>1.9059884468548876</v>
      </c>
      <c r="K215">
        <f t="shared" ca="1" si="48"/>
        <v>4</v>
      </c>
      <c r="L215" s="1">
        <f t="shared" ca="1" si="49"/>
        <v>1.6601006740954782</v>
      </c>
      <c r="M215" s="1">
        <f t="shared" ca="1" si="50"/>
        <v>0.28012026383516297</v>
      </c>
      <c r="N215" s="1">
        <f t="shared" ca="1" si="51"/>
        <v>0.6020599913279624</v>
      </c>
      <c r="O215" s="1">
        <v>0.93624609897458755</v>
      </c>
      <c r="P215">
        <f t="shared" si="52"/>
        <v>0.93624609897458755</v>
      </c>
      <c r="Q215">
        <v>63</v>
      </c>
      <c r="R215">
        <v>0</v>
      </c>
      <c r="S215">
        <v>63</v>
      </c>
      <c r="T215">
        <f t="shared" si="40"/>
        <v>-2.8609978849048496E-2</v>
      </c>
      <c r="U215">
        <f t="shared" si="41"/>
        <v>-0.2704540177242582</v>
      </c>
      <c r="V215">
        <f t="shared" si="42"/>
        <v>0.47712125471966244</v>
      </c>
    </row>
    <row r="216" spans="1:22" x14ac:dyDescent="0.25">
      <c r="A216" t="s">
        <v>462</v>
      </c>
      <c r="B216" t="s">
        <v>463</v>
      </c>
      <c r="C216">
        <v>5.96</v>
      </c>
      <c r="D216">
        <v>0.52638099563999996</v>
      </c>
      <c r="E216">
        <v>6</v>
      </c>
      <c r="F216">
        <f t="shared" ca="1" si="43"/>
        <v>3.7949824108535326</v>
      </c>
      <c r="G216">
        <f t="shared" ca="1" si="44"/>
        <v>2.6953092671302605</v>
      </c>
      <c r="H216">
        <f t="shared" ca="1" si="45"/>
        <v>1</v>
      </c>
      <c r="I216">
        <f t="shared" ca="1" si="46"/>
        <v>1.5546844125354</v>
      </c>
      <c r="J216">
        <f t="shared" ca="1" si="47"/>
        <v>3.2216902627702604</v>
      </c>
      <c r="K216">
        <f t="shared" ca="1" si="48"/>
        <v>7</v>
      </c>
      <c r="L216" s="1">
        <f t="shared" ca="1" si="49"/>
        <v>0.19164224429258303</v>
      </c>
      <c r="M216" s="1">
        <f t="shared" ca="1" si="50"/>
        <v>0.50808378448921065</v>
      </c>
      <c r="N216" s="1">
        <f t="shared" ca="1" si="51"/>
        <v>0.84509804001425681</v>
      </c>
      <c r="O216" s="1">
        <v>0.98993288590604034</v>
      </c>
      <c r="P216">
        <f t="shared" si="52"/>
        <v>0.98993288590604034</v>
      </c>
      <c r="Q216">
        <v>5.9</v>
      </c>
      <c r="R216">
        <v>0</v>
      </c>
      <c r="S216">
        <v>5.9</v>
      </c>
      <c r="T216">
        <f t="shared" si="40"/>
        <v>-4.3942480980922079E-3</v>
      </c>
      <c r="U216">
        <f t="shared" si="41"/>
        <v>-0.27869979879696855</v>
      </c>
      <c r="V216">
        <f t="shared" si="42"/>
        <v>0.77815125038364363</v>
      </c>
    </row>
    <row r="217" spans="1:22" x14ac:dyDescent="0.25">
      <c r="A217" t="s">
        <v>464</v>
      </c>
      <c r="B217" t="s">
        <v>465</v>
      </c>
      <c r="C217">
        <v>2.42</v>
      </c>
      <c r="D217">
        <v>0.51380572672000002</v>
      </c>
      <c r="E217">
        <v>1</v>
      </c>
      <c r="F217">
        <f t="shared" ca="1" si="43"/>
        <v>1.4022870170960755</v>
      </c>
      <c r="G217">
        <f t="shared" ca="1" si="44"/>
        <v>1.1783096262883148</v>
      </c>
      <c r="H217">
        <f t="shared" ca="1" si="45"/>
        <v>1</v>
      </c>
      <c r="I217">
        <f t="shared" ca="1" si="46"/>
        <v>0.30664193189955163</v>
      </c>
      <c r="J217">
        <f t="shared" ca="1" si="47"/>
        <v>1.6921153530083148</v>
      </c>
      <c r="K217">
        <f t="shared" ca="1" si="48"/>
        <v>2</v>
      </c>
      <c r="L217" s="1">
        <f t="shared" ca="1" si="49"/>
        <v>-0.51336845761141403</v>
      </c>
      <c r="M217" s="1">
        <f t="shared" ca="1" si="50"/>
        <v>0.22842996595321677</v>
      </c>
      <c r="N217" s="1">
        <f t="shared" ca="1" si="51"/>
        <v>0.3010299956639812</v>
      </c>
      <c r="O217" s="1">
        <v>-0.17768595041322321</v>
      </c>
      <c r="P217">
        <f t="shared" si="52"/>
        <v>0.17768595041322321</v>
      </c>
      <c r="Q217">
        <v>2</v>
      </c>
      <c r="R217">
        <v>2.4300000000000002</v>
      </c>
      <c r="S217">
        <v>-0.43000000000000016</v>
      </c>
      <c r="T217">
        <f t="shared" si="40"/>
        <v>-0.75034691040084456</v>
      </c>
      <c r="U217">
        <f t="shared" si="41"/>
        <v>-0.28920105953048381</v>
      </c>
      <c r="V217">
        <f t="shared" si="42"/>
        <v>0</v>
      </c>
    </row>
    <row r="218" spans="1:22" x14ac:dyDescent="0.25">
      <c r="A218" t="s">
        <v>466</v>
      </c>
      <c r="B218" t="s">
        <v>467</v>
      </c>
      <c r="C218">
        <v>4.1499999999999995</v>
      </c>
      <c r="D218">
        <v>0.51034087989999999</v>
      </c>
      <c r="E218">
        <v>8</v>
      </c>
      <c r="F218">
        <f t="shared" ca="1" si="43"/>
        <v>3.3601699914296157</v>
      </c>
      <c r="G218">
        <f t="shared" ca="1" si="44"/>
        <v>2.2915543236917326</v>
      </c>
      <c r="H218">
        <f t="shared" ca="1" si="45"/>
        <v>1</v>
      </c>
      <c r="I218">
        <f t="shared" ca="1" si="46"/>
        <v>2.9760399103338463E-3</v>
      </c>
      <c r="J218">
        <f t="shared" ca="1" si="47"/>
        <v>2.8018952035917328</v>
      </c>
      <c r="K218">
        <f t="shared" ca="1" si="48"/>
        <v>9</v>
      </c>
      <c r="L218" s="1">
        <f t="shared" ca="1" si="49"/>
        <v>-2.5263612489589753</v>
      </c>
      <c r="M218" s="1">
        <f t="shared" ca="1" si="50"/>
        <v>0.44745188778310635</v>
      </c>
      <c r="N218" s="1">
        <f t="shared" ca="1" si="51"/>
        <v>0.95424250943932487</v>
      </c>
      <c r="O218" s="1">
        <v>-2.4096385542170303E-3</v>
      </c>
      <c r="P218">
        <f t="shared" si="52"/>
        <v>2.4096385542170303E-3</v>
      </c>
      <c r="Q218">
        <v>4.1399999999999997</v>
      </c>
      <c r="R218">
        <v>4.1500000000000004</v>
      </c>
      <c r="S218">
        <v>-1.0000000000000675E-2</v>
      </c>
      <c r="T218">
        <f t="shared" si="40"/>
        <v>-2.6180480967120632</v>
      </c>
      <c r="U218">
        <f t="shared" si="41"/>
        <v>-0.29213964192859604</v>
      </c>
      <c r="V218">
        <f t="shared" si="42"/>
        <v>0.90308998699194354</v>
      </c>
    </row>
    <row r="219" spans="1:22" x14ac:dyDescent="0.25">
      <c r="A219" t="s">
        <v>468</v>
      </c>
      <c r="B219" t="s">
        <v>469</v>
      </c>
      <c r="C219">
        <v>3.17</v>
      </c>
      <c r="D219">
        <v>0.45818829397999999</v>
      </c>
      <c r="E219">
        <v>6</v>
      </c>
      <c r="F219">
        <f t="shared" ca="1" si="43"/>
        <v>3.8402876401375643</v>
      </c>
      <c r="G219">
        <f t="shared" ca="1" si="44"/>
        <v>2.4347881537846487</v>
      </c>
      <c r="H219">
        <f t="shared" ca="1" si="45"/>
        <v>1</v>
      </c>
      <c r="I219">
        <f t="shared" ca="1" si="46"/>
        <v>1.8227801289773384E-2</v>
      </c>
      <c r="J219">
        <f t="shared" ca="1" si="47"/>
        <v>2.8929764477646489</v>
      </c>
      <c r="K219">
        <f t="shared" ca="1" si="48"/>
        <v>7</v>
      </c>
      <c r="L219" s="1">
        <f t="shared" ca="1" si="49"/>
        <v>-1.7392657145215236</v>
      </c>
      <c r="M219" s="1">
        <f t="shared" ca="1" si="50"/>
        <v>0.46134489799382261</v>
      </c>
      <c r="N219" s="1">
        <f t="shared" ca="1" si="51"/>
        <v>0.84509804001425681</v>
      </c>
      <c r="O219" s="1">
        <v>-2.2082018927444887E-2</v>
      </c>
      <c r="P219">
        <f t="shared" si="52"/>
        <v>2.2082018927444887E-2</v>
      </c>
      <c r="Q219">
        <v>3.15</v>
      </c>
      <c r="R219">
        <v>3.22</v>
      </c>
      <c r="S219">
        <v>-7.0000000000000284E-2</v>
      </c>
      <c r="T219">
        <f t="shared" si="40"/>
        <v>-1.655961222203493</v>
      </c>
      <c r="U219">
        <f t="shared" si="41"/>
        <v>-0.33895601057401759</v>
      </c>
      <c r="V219">
        <f t="shared" si="42"/>
        <v>0.77815125038364363</v>
      </c>
    </row>
    <row r="220" spans="1:22" x14ac:dyDescent="0.25">
      <c r="A220" t="s">
        <v>470</v>
      </c>
      <c r="B220" t="s">
        <v>471</v>
      </c>
      <c r="C220">
        <v>4.97</v>
      </c>
      <c r="D220">
        <v>0.45363020451000002</v>
      </c>
      <c r="E220">
        <v>5</v>
      </c>
      <c r="F220">
        <f t="shared" ca="1" si="43"/>
        <v>2.4655949492681413</v>
      </c>
      <c r="G220">
        <f t="shared" ca="1" si="44"/>
        <v>1.7426581082895285</v>
      </c>
      <c r="H220">
        <f t="shared" ca="1" si="45"/>
        <v>1</v>
      </c>
      <c r="I220">
        <f t="shared" ca="1" si="46"/>
        <v>2.0157406639217998</v>
      </c>
      <c r="J220">
        <f t="shared" ca="1" si="47"/>
        <v>2.1962883127995285</v>
      </c>
      <c r="K220">
        <f t="shared" ca="1" si="48"/>
        <v>6</v>
      </c>
      <c r="L220" s="1">
        <f t="shared" ca="1" si="49"/>
        <v>0.30443465700338385</v>
      </c>
      <c r="M220" s="1">
        <f t="shared" ca="1" si="50"/>
        <v>0.34168935054992722</v>
      </c>
      <c r="N220" s="1">
        <f t="shared" ca="1" si="51"/>
        <v>0.77815125038364363</v>
      </c>
      <c r="O220" s="1">
        <v>1</v>
      </c>
      <c r="P220">
        <f t="shared" si="52"/>
        <v>1</v>
      </c>
      <c r="Q220">
        <v>4.97</v>
      </c>
      <c r="R220">
        <v>0</v>
      </c>
      <c r="S220">
        <v>4.97</v>
      </c>
      <c r="T220">
        <f t="shared" si="40"/>
        <v>0</v>
      </c>
      <c r="U220">
        <f t="shared" si="41"/>
        <v>-0.34329803609200371</v>
      </c>
      <c r="V220">
        <f t="shared" si="42"/>
        <v>0.69897000433601886</v>
      </c>
    </row>
    <row r="221" spans="1:22" x14ac:dyDescent="0.25">
      <c r="A221" t="s">
        <v>472</v>
      </c>
      <c r="B221" t="s">
        <v>473</v>
      </c>
      <c r="C221">
        <v>6.66</v>
      </c>
      <c r="D221">
        <v>0.44478614195999999</v>
      </c>
      <c r="E221">
        <v>1</v>
      </c>
      <c r="F221">
        <f t="shared" ca="1" si="43"/>
        <v>2.0834217773194013</v>
      </c>
      <c r="G221">
        <f t="shared" ca="1" si="44"/>
        <v>1.6557449819508783</v>
      </c>
      <c r="H221">
        <f t="shared" ca="1" si="45"/>
        <v>1</v>
      </c>
      <c r="I221">
        <f t="shared" ca="1" si="46"/>
        <v>5.7597554804479409E-2</v>
      </c>
      <c r="J221">
        <f t="shared" ca="1" si="47"/>
        <v>2.1005311239108782</v>
      </c>
      <c r="K221">
        <f t="shared" ca="1" si="48"/>
        <v>2</v>
      </c>
      <c r="L221" s="1">
        <f t="shared" ca="1" si="49"/>
        <v>-1.2395959533382925</v>
      </c>
      <c r="M221" s="1">
        <f t="shared" ca="1" si="50"/>
        <v>0.32232912093357174</v>
      </c>
      <c r="N221" s="1">
        <f t="shared" ca="1" si="51"/>
        <v>0.3010299956639812</v>
      </c>
      <c r="O221" s="1">
        <v>-1.8018018018018035E-2</v>
      </c>
      <c r="P221">
        <f t="shared" si="52"/>
        <v>1.8018018018018035E-2</v>
      </c>
      <c r="Q221">
        <v>6.63</v>
      </c>
      <c r="R221">
        <v>6.75</v>
      </c>
      <c r="S221">
        <v>-0.12000000000000011</v>
      </c>
      <c r="T221">
        <f t="shared" si="40"/>
        <v>-1.7442929831226759</v>
      </c>
      <c r="U221">
        <f t="shared" si="41"/>
        <v>-0.35184875237037544</v>
      </c>
      <c r="V221">
        <f t="shared" si="42"/>
        <v>0</v>
      </c>
    </row>
    <row r="222" spans="1:22" x14ac:dyDescent="0.25">
      <c r="A222" t="s">
        <v>474</v>
      </c>
      <c r="B222" t="s">
        <v>475</v>
      </c>
      <c r="C222">
        <v>12.92</v>
      </c>
      <c r="D222">
        <v>0.44396276573249399</v>
      </c>
      <c r="E222">
        <v>3</v>
      </c>
      <c r="F222">
        <f t="shared" ca="1" si="43"/>
        <v>1.6415827108276519</v>
      </c>
      <c r="G222">
        <f t="shared" ca="1" si="44"/>
        <v>2.2075117008958189</v>
      </c>
      <c r="H222">
        <f t="shared" ca="1" si="45"/>
        <v>1</v>
      </c>
      <c r="I222">
        <f t="shared" ca="1" si="46"/>
        <v>0.19493382690334435</v>
      </c>
      <c r="J222">
        <f t="shared" ca="1" si="47"/>
        <v>2.6514744666283128</v>
      </c>
      <c r="K222">
        <f t="shared" ca="1" si="48"/>
        <v>4</v>
      </c>
      <c r="L222" s="1">
        <f t="shared" ca="1" si="49"/>
        <v>-0.71011279114027126</v>
      </c>
      <c r="M222" s="1">
        <f t="shared" ca="1" si="50"/>
        <v>0.42348744927248799</v>
      </c>
      <c r="N222" s="1">
        <f t="shared" ca="1" si="51"/>
        <v>0.6020599913279624</v>
      </c>
      <c r="O222" s="1">
        <v>-2.4767801857585162E-2</v>
      </c>
      <c r="P222">
        <f t="shared" si="52"/>
        <v>2.4767801857585162E-2</v>
      </c>
      <c r="Q222">
        <v>12.77</v>
      </c>
      <c r="R222">
        <v>13.09</v>
      </c>
      <c r="S222">
        <v>-0.32000000000000028</v>
      </c>
      <c r="T222">
        <f t="shared" si="40"/>
        <v>-1.606112535339159</v>
      </c>
      <c r="U222">
        <f t="shared" si="41"/>
        <v>-0.35265345176600194</v>
      </c>
      <c r="V222">
        <f t="shared" si="42"/>
        <v>0.47712125471966244</v>
      </c>
    </row>
    <row r="223" spans="1:22" x14ac:dyDescent="0.25">
      <c r="A223" t="s">
        <v>476</v>
      </c>
      <c r="B223" t="s">
        <v>477</v>
      </c>
      <c r="C223">
        <v>5.97</v>
      </c>
      <c r="D223">
        <v>0.44249045985000002</v>
      </c>
      <c r="E223">
        <v>3</v>
      </c>
      <c r="F223">
        <f t="shared" ca="1" si="43"/>
        <v>2.7592888888529581</v>
      </c>
      <c r="G223">
        <f t="shared" ca="1" si="44"/>
        <v>2.7237495243819954</v>
      </c>
      <c r="H223">
        <f t="shared" ca="1" si="45"/>
        <v>1</v>
      </c>
      <c r="I223">
        <f t="shared" ca="1" si="46"/>
        <v>0.14496488628498813</v>
      </c>
      <c r="J223">
        <f t="shared" ca="1" si="47"/>
        <v>3.1662399842319955</v>
      </c>
      <c r="K223">
        <f t="shared" ca="1" si="48"/>
        <v>4</v>
      </c>
      <c r="L223" s="1">
        <f t="shared" ca="1" si="49"/>
        <v>-0.8387371807955547</v>
      </c>
      <c r="M223" s="1">
        <f t="shared" ca="1" si="50"/>
        <v>0.50054382899689698</v>
      </c>
      <c r="N223" s="1">
        <f t="shared" ca="1" si="51"/>
        <v>0.6020599913279624</v>
      </c>
      <c r="O223" s="1">
        <v>-6.700167504187611E-2</v>
      </c>
      <c r="P223">
        <f t="shared" si="52"/>
        <v>6.700167504187611E-2</v>
      </c>
      <c r="Q223">
        <v>5.8</v>
      </c>
      <c r="R223">
        <v>6.2</v>
      </c>
      <c r="S223">
        <v>-0.40000000000000036</v>
      </c>
      <c r="T223">
        <f t="shared" si="40"/>
        <v>-1.1739143398014062</v>
      </c>
      <c r="U223">
        <f t="shared" si="41"/>
        <v>-0.35409608830890271</v>
      </c>
      <c r="V223">
        <f t="shared" si="42"/>
        <v>0.47712125471966244</v>
      </c>
    </row>
    <row r="224" spans="1:22" x14ac:dyDescent="0.25">
      <c r="A224" t="s">
        <v>478</v>
      </c>
      <c r="B224" t="s">
        <v>479</v>
      </c>
      <c r="C224">
        <v>1.44</v>
      </c>
      <c r="D224">
        <v>0.43166217023999998</v>
      </c>
      <c r="E224">
        <v>7</v>
      </c>
      <c r="F224">
        <f t="shared" ca="1" si="43"/>
        <v>1.0719991223578966</v>
      </c>
      <c r="G224">
        <f t="shared" ca="1" si="44"/>
        <v>2.3266783109088669</v>
      </c>
      <c r="H224">
        <f t="shared" ca="1" si="45"/>
        <v>1</v>
      </c>
      <c r="I224">
        <f t="shared" ca="1" si="46"/>
        <v>1.8656731692101924E-2</v>
      </c>
      <c r="J224">
        <f t="shared" ca="1" si="47"/>
        <v>2.758340481148867</v>
      </c>
      <c r="K224">
        <f t="shared" ca="1" si="48"/>
        <v>8</v>
      </c>
      <c r="L224" s="1">
        <f t="shared" ca="1" si="49"/>
        <v>-1.7291644341374723</v>
      </c>
      <c r="M224" s="1">
        <f t="shared" ca="1" si="50"/>
        <v>0.4406478731369719</v>
      </c>
      <c r="N224" s="1">
        <f t="shared" ca="1" si="51"/>
        <v>0.90308998699194354</v>
      </c>
      <c r="O224" s="1">
        <v>-1.3888888888888902E-2</v>
      </c>
      <c r="P224">
        <f t="shared" si="52"/>
        <v>1.3888888888888902E-2</v>
      </c>
      <c r="Q224">
        <v>1.42</v>
      </c>
      <c r="R224">
        <v>1.44</v>
      </c>
      <c r="S224">
        <v>-2.0000000000000018E-2</v>
      </c>
      <c r="T224">
        <f t="shared" si="40"/>
        <v>-1.8573324964312681</v>
      </c>
      <c r="U224">
        <f t="shared" si="41"/>
        <v>-0.36485601012507946</v>
      </c>
      <c r="V224">
        <f t="shared" si="42"/>
        <v>0.84509804001425681</v>
      </c>
    </row>
    <row r="225" spans="1:22" x14ac:dyDescent="0.25">
      <c r="A225" t="s">
        <v>480</v>
      </c>
      <c r="B225" t="s">
        <v>481</v>
      </c>
      <c r="C225">
        <v>2.31</v>
      </c>
      <c r="D225">
        <v>0.41400570057000002</v>
      </c>
      <c r="E225">
        <v>1</v>
      </c>
      <c r="F225">
        <f t="shared" ca="1" si="43"/>
        <v>2.4553298017997447</v>
      </c>
      <c r="G225">
        <f t="shared" ca="1" si="44"/>
        <v>1.5034620234497822</v>
      </c>
      <c r="H225">
        <f t="shared" ca="1" si="45"/>
        <v>1</v>
      </c>
      <c r="I225">
        <f t="shared" ca="1" si="46"/>
        <v>2.8509408368965417E-2</v>
      </c>
      <c r="J225">
        <f t="shared" ca="1" si="47"/>
        <v>1.9174677240197822</v>
      </c>
      <c r="K225">
        <f t="shared" ca="1" si="48"/>
        <v>2</v>
      </c>
      <c r="L225" s="1">
        <f t="shared" ca="1" si="49"/>
        <v>-1.5450117951338818</v>
      </c>
      <c r="M225" s="1">
        <f t="shared" ca="1" si="50"/>
        <v>0.28272806237430165</v>
      </c>
      <c r="N225" s="1">
        <f t="shared" ca="1" si="51"/>
        <v>0.3010299956639812</v>
      </c>
      <c r="O225" s="1">
        <v>-3.0303030303030234E-2</v>
      </c>
      <c r="P225">
        <f t="shared" si="52"/>
        <v>3.0303030303030234E-2</v>
      </c>
      <c r="Q225">
        <v>2.35</v>
      </c>
      <c r="R225">
        <v>2.42</v>
      </c>
      <c r="S225">
        <v>-6.999999999999984E-2</v>
      </c>
      <c r="T225">
        <f t="shared" si="40"/>
        <v>-1.5185139398778884</v>
      </c>
      <c r="U225">
        <f t="shared" si="41"/>
        <v>-0.38299367890555003</v>
      </c>
      <c r="V225">
        <f t="shared" si="42"/>
        <v>0</v>
      </c>
    </row>
    <row r="226" spans="1:22" x14ac:dyDescent="0.25">
      <c r="A226" t="s">
        <v>482</v>
      </c>
      <c r="B226" t="s">
        <v>483</v>
      </c>
      <c r="C226">
        <v>1.8</v>
      </c>
      <c r="D226">
        <v>0.41137426559792001</v>
      </c>
      <c r="E226">
        <v>1</v>
      </c>
      <c r="F226">
        <f t="shared" ca="1" si="43"/>
        <v>3.5945687515203555</v>
      </c>
      <c r="G226">
        <f t="shared" ca="1" si="44"/>
        <v>2.1886134400527433</v>
      </c>
      <c r="H226">
        <f t="shared" ca="1" si="45"/>
        <v>1</v>
      </c>
      <c r="I226">
        <f t="shared" ca="1" si="46"/>
        <v>2.7819748880224971E-3</v>
      </c>
      <c r="J226">
        <f t="shared" ca="1" si="47"/>
        <v>2.5999877056506633</v>
      </c>
      <c r="K226">
        <f t="shared" ca="1" si="48"/>
        <v>2</v>
      </c>
      <c r="L226" s="1">
        <f t="shared" ca="1" si="49"/>
        <v>-2.5556467945605363</v>
      </c>
      <c r="M226" s="1">
        <f t="shared" ca="1" si="50"/>
        <v>0.41497129436285662</v>
      </c>
      <c r="N226" s="1">
        <f t="shared" ca="1" si="51"/>
        <v>0.3010299956639812</v>
      </c>
      <c r="O226" s="1">
        <v>-5.5555555555555601E-3</v>
      </c>
      <c r="P226">
        <f t="shared" si="52"/>
        <v>5.5555555555555601E-3</v>
      </c>
      <c r="Q226">
        <v>1.85</v>
      </c>
      <c r="R226">
        <v>1.86</v>
      </c>
      <c r="S226">
        <v>-1.0000000000000009E-2</v>
      </c>
      <c r="T226">
        <f t="shared" si="40"/>
        <v>-2.2552725051033056</v>
      </c>
      <c r="U226">
        <f t="shared" si="41"/>
        <v>-0.38576288001706083</v>
      </c>
      <c r="V226">
        <f t="shared" si="42"/>
        <v>0</v>
      </c>
    </row>
    <row r="227" spans="1:22" x14ac:dyDescent="0.25">
      <c r="A227" t="s">
        <v>484</v>
      </c>
      <c r="B227" t="s">
        <v>485</v>
      </c>
      <c r="C227">
        <v>2.42</v>
      </c>
      <c r="D227">
        <v>0.41085412544</v>
      </c>
      <c r="E227">
        <v>3</v>
      </c>
      <c r="F227">
        <f t="shared" ca="1" si="43"/>
        <v>1.1399381350964974</v>
      </c>
      <c r="G227">
        <f t="shared" ca="1" si="44"/>
        <v>2.7691312876720602</v>
      </c>
      <c r="H227">
        <f t="shared" ca="1" si="45"/>
        <v>1</v>
      </c>
      <c r="I227">
        <f t="shared" ca="1" si="46"/>
        <v>0.17544811761479484</v>
      </c>
      <c r="J227">
        <f t="shared" ca="1" si="47"/>
        <v>3.1799854131120604</v>
      </c>
      <c r="K227">
        <f t="shared" ca="1" si="48"/>
        <v>4</v>
      </c>
      <c r="L227" s="1">
        <f t="shared" ca="1" si="49"/>
        <v>-0.75585128697489556</v>
      </c>
      <c r="M227" s="1">
        <f t="shared" ca="1" si="50"/>
        <v>0.50242512783994531</v>
      </c>
      <c r="N227" s="1">
        <f t="shared" ca="1" si="51"/>
        <v>0.6020599913279624</v>
      </c>
      <c r="O227" s="1">
        <v>-8.2644628099173625E-2</v>
      </c>
      <c r="P227">
        <f t="shared" si="52"/>
        <v>8.2644628099173625E-2</v>
      </c>
      <c r="Q227">
        <v>2.36</v>
      </c>
      <c r="R227">
        <v>2.56</v>
      </c>
      <c r="S227">
        <v>-0.20000000000000018</v>
      </c>
      <c r="T227">
        <f t="shared" si="40"/>
        <v>-1.0827853703164496</v>
      </c>
      <c r="U227">
        <f t="shared" si="41"/>
        <v>-0.386312347860779</v>
      </c>
      <c r="V227">
        <f t="shared" si="42"/>
        <v>0.47712125471966244</v>
      </c>
    </row>
    <row r="228" spans="1:22" x14ac:dyDescent="0.25">
      <c r="A228" t="s">
        <v>486</v>
      </c>
      <c r="B228" t="s">
        <v>487</v>
      </c>
      <c r="C228">
        <v>3.74</v>
      </c>
      <c r="D228">
        <v>0.40832968440983702</v>
      </c>
      <c r="E228">
        <v>8</v>
      </c>
      <c r="F228">
        <f t="shared" ca="1" si="43"/>
        <v>2.4686422807209327</v>
      </c>
      <c r="G228">
        <f t="shared" ca="1" si="44"/>
        <v>2.259205924185026</v>
      </c>
      <c r="H228">
        <f t="shared" ca="1" si="45"/>
        <v>1</v>
      </c>
      <c r="I228">
        <f t="shared" ca="1" si="46"/>
        <v>4.0508096608797908E-3</v>
      </c>
      <c r="J228">
        <f t="shared" ca="1" si="47"/>
        <v>2.6675356085948629</v>
      </c>
      <c r="K228">
        <f t="shared" ca="1" si="48"/>
        <v>9</v>
      </c>
      <c r="L228" s="1">
        <f t="shared" ca="1" si="49"/>
        <v>-2.3924581629313595</v>
      </c>
      <c r="M228" s="1">
        <f t="shared" ca="1" si="50"/>
        <v>0.42611022547721572</v>
      </c>
      <c r="N228" s="1">
        <f t="shared" ca="1" si="51"/>
        <v>0.95424250943932487</v>
      </c>
      <c r="O228" s="1">
        <v>-2.6737967914440305E-3</v>
      </c>
      <c r="P228">
        <f t="shared" si="52"/>
        <v>2.6737967914440305E-3</v>
      </c>
      <c r="Q228">
        <v>5.01</v>
      </c>
      <c r="R228">
        <v>5.0200000000000005</v>
      </c>
      <c r="S228">
        <v>-1.0000000000000675E-2</v>
      </c>
      <c r="T228">
        <f t="shared" si="40"/>
        <v>-2.572871602200451</v>
      </c>
      <c r="U228">
        <f t="shared" si="41"/>
        <v>-0.38898904695238451</v>
      </c>
      <c r="V228">
        <f t="shared" si="42"/>
        <v>0.90308998699194354</v>
      </c>
    </row>
    <row r="229" spans="1:22" x14ac:dyDescent="0.25">
      <c r="A229" t="s">
        <v>488</v>
      </c>
      <c r="B229" t="s">
        <v>489</v>
      </c>
      <c r="C229">
        <v>3.69</v>
      </c>
      <c r="D229">
        <v>0.39863184758999998</v>
      </c>
      <c r="E229">
        <v>7</v>
      </c>
      <c r="F229">
        <f t="shared" ca="1" si="43"/>
        <v>2.5227062946526297</v>
      </c>
      <c r="G229">
        <f t="shared" ca="1" si="44"/>
        <v>2.3079166388826167</v>
      </c>
      <c r="H229">
        <f t="shared" ca="1" si="45"/>
        <v>1</v>
      </c>
      <c r="I229">
        <f t="shared" ca="1" si="46"/>
        <v>0.51531960052408976</v>
      </c>
      <c r="J229">
        <f t="shared" ca="1" si="47"/>
        <v>2.7065484864726166</v>
      </c>
      <c r="K229">
        <f t="shared" ca="1" si="48"/>
        <v>8</v>
      </c>
      <c r="L229" s="1">
        <f t="shared" ca="1" si="49"/>
        <v>-0.28792333854500879</v>
      </c>
      <c r="M229" s="1">
        <f t="shared" ca="1" si="50"/>
        <v>0.43241581166683135</v>
      </c>
      <c r="N229" s="1">
        <f t="shared" ca="1" si="51"/>
        <v>0.90308998699194354</v>
      </c>
      <c r="O229" s="1">
        <v>-0.35230352303523033</v>
      </c>
      <c r="P229">
        <f t="shared" si="52"/>
        <v>0.35230352303523033</v>
      </c>
      <c r="Q229">
        <v>2.7</v>
      </c>
      <c r="R229">
        <v>4</v>
      </c>
      <c r="S229">
        <v>-1.2999999999999998</v>
      </c>
      <c r="T229">
        <f t="shared" si="40"/>
        <v>-0.45308301385222366</v>
      </c>
      <c r="U229">
        <f t="shared" si="41"/>
        <v>-0.39942800749182789</v>
      </c>
      <c r="V229">
        <f t="shared" si="42"/>
        <v>0.84509804001425681</v>
      </c>
    </row>
    <row r="230" spans="1:22" x14ac:dyDescent="0.25">
      <c r="A230" t="s">
        <v>490</v>
      </c>
      <c r="B230" t="s">
        <v>491</v>
      </c>
      <c r="C230">
        <v>3.23</v>
      </c>
      <c r="D230">
        <v>0.39808868607664</v>
      </c>
      <c r="E230">
        <v>2</v>
      </c>
      <c r="F230">
        <f t="shared" ca="1" si="43"/>
        <v>3.6144293510845698</v>
      </c>
      <c r="G230">
        <f t="shared" ca="1" si="44"/>
        <v>1.2817644548353089</v>
      </c>
      <c r="H230">
        <f t="shared" ca="1" si="45"/>
        <v>1</v>
      </c>
      <c r="I230">
        <f t="shared" ca="1" si="46"/>
        <v>1.02367473274578</v>
      </c>
      <c r="J230">
        <f t="shared" ca="1" si="47"/>
        <v>1.6798531409119488</v>
      </c>
      <c r="K230">
        <f t="shared" ca="1" si="48"/>
        <v>3</v>
      </c>
      <c r="L230" s="1">
        <f t="shared" ca="1" si="49"/>
        <v>1.0161983774707287E-2</v>
      </c>
      <c r="M230" s="1">
        <f t="shared" ca="1" si="50"/>
        <v>0.22527131572620535</v>
      </c>
      <c r="N230" s="1">
        <f t="shared" ca="1" si="51"/>
        <v>0.47712125471966244</v>
      </c>
      <c r="O230" s="1">
        <v>-1.1455108359133128</v>
      </c>
      <c r="P230">
        <f t="shared" si="52"/>
        <v>1.1455108359133128</v>
      </c>
      <c r="Q230">
        <v>0</v>
      </c>
      <c r="R230">
        <v>3.7</v>
      </c>
      <c r="S230">
        <v>-3.7</v>
      </c>
      <c r="T230">
        <f t="shared" si="40"/>
        <v>5.8999201735892154E-2</v>
      </c>
      <c r="U230">
        <f t="shared" si="41"/>
        <v>-0.40002016515467786</v>
      </c>
      <c r="V230">
        <f t="shared" si="42"/>
        <v>0.3010299956639812</v>
      </c>
    </row>
    <row r="231" spans="1:22" x14ac:dyDescent="0.25">
      <c r="A231" t="s">
        <v>492</v>
      </c>
      <c r="B231" t="s">
        <v>493</v>
      </c>
      <c r="C231">
        <v>2.0099999999999998</v>
      </c>
      <c r="D231">
        <v>0.39737599499999998</v>
      </c>
      <c r="E231">
        <v>5</v>
      </c>
      <c r="F231">
        <f t="shared" ca="1" si="43"/>
        <v>2.5203157981715583</v>
      </c>
      <c r="G231">
        <f t="shared" ca="1" si="44"/>
        <v>1.2021054991794826</v>
      </c>
      <c r="H231">
        <f t="shared" ca="1" si="45"/>
        <v>1</v>
      </c>
      <c r="I231">
        <f t="shared" ca="1" si="46"/>
        <v>0.14283924270965304</v>
      </c>
      <c r="J231">
        <f t="shared" ca="1" si="47"/>
        <v>1.5994814941794826</v>
      </c>
      <c r="K231">
        <f t="shared" ca="1" si="48"/>
        <v>6</v>
      </c>
      <c r="L231" s="1">
        <f t="shared" ca="1" si="49"/>
        <v>-0.84515246097078967</v>
      </c>
      <c r="M231" s="1">
        <f t="shared" ca="1" si="50"/>
        <v>0.20397921971101235</v>
      </c>
      <c r="N231" s="1">
        <f t="shared" ca="1" si="51"/>
        <v>0.77815125038364363</v>
      </c>
      <c r="O231" s="1">
        <v>-0.17910447761194037</v>
      </c>
      <c r="P231">
        <f t="shared" si="52"/>
        <v>0.17910447761194037</v>
      </c>
      <c r="Q231">
        <v>1.95</v>
      </c>
      <c r="R231">
        <v>2.31</v>
      </c>
      <c r="S231">
        <v>-0.3600000000000001</v>
      </c>
      <c r="T231">
        <f t="shared" si="40"/>
        <v>-0.74689355665320145</v>
      </c>
      <c r="U231">
        <f t="shared" si="41"/>
        <v>-0.40079837163465798</v>
      </c>
      <c r="V231">
        <f t="shared" si="42"/>
        <v>0.69897000433601886</v>
      </c>
    </row>
    <row r="232" spans="1:22" x14ac:dyDescent="0.25">
      <c r="A232" t="s">
        <v>494</v>
      </c>
      <c r="B232" t="s">
        <v>495</v>
      </c>
      <c r="C232">
        <v>10.74</v>
      </c>
      <c r="D232">
        <v>0.38289539160000002</v>
      </c>
      <c r="E232">
        <v>2</v>
      </c>
      <c r="F232">
        <f t="shared" ca="1" si="43"/>
        <v>1.1939051888703394</v>
      </c>
      <c r="G232">
        <f t="shared" ca="1" si="44"/>
        <v>1.9007376863274286</v>
      </c>
      <c r="H232">
        <f t="shared" ca="1" si="45"/>
        <v>1</v>
      </c>
      <c r="I232">
        <f t="shared" ca="1" si="46"/>
        <v>0.95484969043367396</v>
      </c>
      <c r="J232">
        <f t="shared" ca="1" si="47"/>
        <v>2.2836330779274285</v>
      </c>
      <c r="K232">
        <f t="shared" ca="1" si="48"/>
        <v>3</v>
      </c>
      <c r="L232" s="1">
        <f t="shared" ca="1" si="49"/>
        <v>-2.0064988366981118E-2</v>
      </c>
      <c r="M232" s="1">
        <f t="shared" ca="1" si="50"/>
        <v>0.35862632504112341</v>
      </c>
      <c r="N232" s="1">
        <f t="shared" ca="1" si="51"/>
        <v>0.47712125471966244</v>
      </c>
      <c r="O232" s="1">
        <v>-0.1061452513966481</v>
      </c>
      <c r="P232">
        <f t="shared" si="52"/>
        <v>0.1061452513966481</v>
      </c>
      <c r="Q232">
        <v>9.86</v>
      </c>
      <c r="R232">
        <v>11</v>
      </c>
      <c r="S232">
        <v>-1.1400000000000006</v>
      </c>
      <c r="T232">
        <f t="shared" si="40"/>
        <v>-0.97409943002706401</v>
      </c>
      <c r="U232">
        <f t="shared" si="41"/>
        <v>-0.41691986064300041</v>
      </c>
      <c r="V232">
        <f t="shared" si="42"/>
        <v>0.3010299956639812</v>
      </c>
    </row>
    <row r="233" spans="1:22" x14ac:dyDescent="0.25">
      <c r="A233" t="s">
        <v>496</v>
      </c>
      <c r="B233" t="s">
        <v>497</v>
      </c>
      <c r="C233">
        <v>13.57</v>
      </c>
      <c r="D233">
        <v>0.36592465755999998</v>
      </c>
      <c r="E233">
        <v>5</v>
      </c>
      <c r="F233">
        <f t="shared" ca="1" si="43"/>
        <v>2.6841343315475763</v>
      </c>
      <c r="G233">
        <f t="shared" ca="1" si="44"/>
        <v>1.9251137385182602</v>
      </c>
      <c r="H233">
        <f t="shared" ca="1" si="45"/>
        <v>1</v>
      </c>
      <c r="I233">
        <f t="shared" ca="1" si="46"/>
        <v>1.639262218841006</v>
      </c>
      <c r="J233">
        <f t="shared" ca="1" si="47"/>
        <v>2.2910383960782603</v>
      </c>
      <c r="K233">
        <f t="shared" ca="1" si="48"/>
        <v>6</v>
      </c>
      <c r="L233" s="1">
        <f t="shared" ca="1" si="49"/>
        <v>0.21464842952351365</v>
      </c>
      <c r="M233" s="1">
        <f t="shared" ca="1" si="50"/>
        <v>0.36003236769886171</v>
      </c>
      <c r="N233" s="1">
        <f t="shared" ca="1" si="51"/>
        <v>0.77815125038364363</v>
      </c>
      <c r="O233" s="1">
        <v>-0.32424465733235081</v>
      </c>
      <c r="P233">
        <f t="shared" si="52"/>
        <v>0.32424465733235081</v>
      </c>
      <c r="Q233">
        <v>13.1</v>
      </c>
      <c r="R233">
        <v>17.5</v>
      </c>
      <c r="S233">
        <v>-4.4000000000000004</v>
      </c>
      <c r="T233">
        <f t="shared" si="40"/>
        <v>-0.48912717117354959</v>
      </c>
      <c r="U233">
        <f t="shared" si="41"/>
        <v>-0.43660832491776486</v>
      </c>
      <c r="V233">
        <f t="shared" si="42"/>
        <v>0.69897000433601886</v>
      </c>
    </row>
    <row r="234" spans="1:22" x14ac:dyDescent="0.25">
      <c r="A234" t="s">
        <v>498</v>
      </c>
      <c r="B234" t="s">
        <v>499</v>
      </c>
      <c r="C234">
        <v>6.58</v>
      </c>
      <c r="D234">
        <v>0.36350827779981398</v>
      </c>
      <c r="E234">
        <v>3</v>
      </c>
      <c r="F234">
        <f t="shared" ca="1" si="43"/>
        <v>2.3999094682797</v>
      </c>
      <c r="G234">
        <f t="shared" ca="1" si="44"/>
        <v>2.7080053274446367</v>
      </c>
      <c r="H234">
        <f t="shared" ca="1" si="45"/>
        <v>1</v>
      </c>
      <c r="I234">
        <f t="shared" ca="1" si="46"/>
        <v>6.6669181531539667E-2</v>
      </c>
      <c r="J234">
        <f t="shared" ca="1" si="47"/>
        <v>3.0715136052444505</v>
      </c>
      <c r="K234">
        <f t="shared" ca="1" si="48"/>
        <v>4</v>
      </c>
      <c r="L234" s="1">
        <f t="shared" ca="1" si="49"/>
        <v>-1.1760748764856228</v>
      </c>
      <c r="M234" s="1">
        <f t="shared" ca="1" si="50"/>
        <v>0.48735244336370637</v>
      </c>
      <c r="N234" s="1">
        <f t="shared" ca="1" si="51"/>
        <v>0.6020599913279624</v>
      </c>
      <c r="O234" s="1">
        <v>-2.4316109422492422E-2</v>
      </c>
      <c r="P234">
        <f t="shared" si="52"/>
        <v>2.4316109422492422E-2</v>
      </c>
      <c r="Q234">
        <v>6.92</v>
      </c>
      <c r="R234">
        <v>7.08</v>
      </c>
      <c r="S234">
        <v>-0.16000000000000014</v>
      </c>
      <c r="T234">
        <f t="shared" si="40"/>
        <v>-1.6141059109580302</v>
      </c>
      <c r="U234">
        <f t="shared" si="41"/>
        <v>-0.43948569495116468</v>
      </c>
      <c r="V234">
        <f t="shared" si="42"/>
        <v>0.47712125471966244</v>
      </c>
    </row>
    <row r="235" spans="1:22" x14ac:dyDescent="0.25">
      <c r="A235" t="s">
        <v>500</v>
      </c>
      <c r="B235" t="s">
        <v>501</v>
      </c>
      <c r="C235">
        <v>3.25</v>
      </c>
      <c r="D235">
        <v>0.36074338299999997</v>
      </c>
      <c r="E235">
        <v>4</v>
      </c>
      <c r="F235">
        <f t="shared" ca="1" si="43"/>
        <v>3.1469578696814624</v>
      </c>
      <c r="G235">
        <f t="shared" ca="1" si="44"/>
        <v>2.7151989097757396</v>
      </c>
      <c r="H235">
        <f t="shared" ca="1" si="45"/>
        <v>1</v>
      </c>
      <c r="I235">
        <f t="shared" ca="1" si="46"/>
        <v>1.0232103934476666</v>
      </c>
      <c r="J235">
        <f t="shared" ca="1" si="47"/>
        <v>3.0759422927757396</v>
      </c>
      <c r="K235">
        <f t="shared" ca="1" si="48"/>
        <v>5</v>
      </c>
      <c r="L235" s="1">
        <f t="shared" ca="1" si="49"/>
        <v>9.9649429190382076E-3</v>
      </c>
      <c r="M235" s="1">
        <f t="shared" ca="1" si="50"/>
        <v>0.48797818348174971</v>
      </c>
      <c r="N235" s="1">
        <f t="shared" ca="1" si="51"/>
        <v>0.69897000433601886</v>
      </c>
      <c r="O235" s="1">
        <v>0.99076923076923085</v>
      </c>
      <c r="P235">
        <f t="shared" si="52"/>
        <v>0.99076923076923085</v>
      </c>
      <c r="Q235">
        <v>3.22</v>
      </c>
      <c r="R235">
        <v>0</v>
      </c>
      <c r="S235">
        <v>3.22</v>
      </c>
      <c r="T235">
        <f t="shared" si="40"/>
        <v>-4.0274892830434398E-3</v>
      </c>
      <c r="U235">
        <f t="shared" si="41"/>
        <v>-0.44280162628559094</v>
      </c>
      <c r="V235">
        <f t="shared" si="42"/>
        <v>0.6020599913279624</v>
      </c>
    </row>
    <row r="236" spans="1:22" x14ac:dyDescent="0.25">
      <c r="A236" t="s">
        <v>502</v>
      </c>
      <c r="B236" t="s">
        <v>503</v>
      </c>
      <c r="C236">
        <v>11.48</v>
      </c>
      <c r="D236">
        <v>0.35506593023999999</v>
      </c>
      <c r="E236">
        <v>7</v>
      </c>
      <c r="F236">
        <f t="shared" ca="1" si="43"/>
        <v>2.0603938293957884</v>
      </c>
      <c r="G236">
        <f t="shared" ca="1" si="44"/>
        <v>2.6747669523990423</v>
      </c>
      <c r="H236">
        <f t="shared" ca="1" si="45"/>
        <v>1</v>
      </c>
      <c r="I236">
        <f t="shared" ca="1" si="46"/>
        <v>1.6744371637978139</v>
      </c>
      <c r="J236">
        <f t="shared" ca="1" si="47"/>
        <v>3.0298328826390422</v>
      </c>
      <c r="K236">
        <f t="shared" ca="1" si="48"/>
        <v>8</v>
      </c>
      <c r="L236" s="1">
        <f t="shared" ca="1" si="49"/>
        <v>0.22386885451672864</v>
      </c>
      <c r="M236" s="1">
        <f t="shared" ca="1" si="50"/>
        <v>0.48141867465766336</v>
      </c>
      <c r="N236" s="1">
        <f t="shared" ca="1" si="51"/>
        <v>0.90308998699194354</v>
      </c>
      <c r="O236" s="1">
        <v>-0.30052264808362378</v>
      </c>
      <c r="P236">
        <f t="shared" si="52"/>
        <v>0.30052264808362378</v>
      </c>
      <c r="Q236">
        <v>10.5</v>
      </c>
      <c r="R236">
        <v>13.950000000000001</v>
      </c>
      <c r="S236">
        <v>-3.4500000000000011</v>
      </c>
      <c r="T236">
        <f t="shared" si="40"/>
        <v>-0.52212279298868047</v>
      </c>
      <c r="U236">
        <f t="shared" si="41"/>
        <v>-0.44969099770295407</v>
      </c>
      <c r="V236">
        <f t="shared" si="42"/>
        <v>0.84509804001425681</v>
      </c>
    </row>
    <row r="237" spans="1:22" x14ac:dyDescent="0.25">
      <c r="A237" t="s">
        <v>504</v>
      </c>
      <c r="B237" t="s">
        <v>505</v>
      </c>
      <c r="C237">
        <v>2.1799999999999997</v>
      </c>
      <c r="D237">
        <v>0.35321771114</v>
      </c>
      <c r="E237">
        <v>3</v>
      </c>
      <c r="F237">
        <f t="shared" ca="1" si="43"/>
        <v>1.4709927935254212</v>
      </c>
      <c r="G237">
        <f t="shared" ca="1" si="44"/>
        <v>1.1602663189519211</v>
      </c>
      <c r="H237">
        <f t="shared" ca="1" si="45"/>
        <v>1</v>
      </c>
      <c r="I237">
        <f t="shared" ca="1" si="46"/>
        <v>1.3596259674438973E-2</v>
      </c>
      <c r="J237">
        <f t="shared" ca="1" si="47"/>
        <v>1.513484030091921</v>
      </c>
      <c r="K237">
        <f t="shared" ca="1" si="48"/>
        <v>4</v>
      </c>
      <c r="L237" s="1">
        <f t="shared" ca="1" si="49"/>
        <v>-1.8665805494362135</v>
      </c>
      <c r="M237" s="1">
        <f t="shared" ca="1" si="50"/>
        <v>0.17997784274911857</v>
      </c>
      <c r="N237" s="1">
        <f t="shared" ca="1" si="51"/>
        <v>0.6020599913279624</v>
      </c>
      <c r="O237" s="1">
        <v>-9.1743119266055138E-3</v>
      </c>
      <c r="P237">
        <f t="shared" si="52"/>
        <v>9.1743119266055138E-3</v>
      </c>
      <c r="Q237">
        <v>2.2400000000000002</v>
      </c>
      <c r="R237">
        <v>2.2600000000000002</v>
      </c>
      <c r="S237">
        <v>-2.0000000000000018E-2</v>
      </c>
      <c r="T237">
        <f t="shared" si="40"/>
        <v>-2.0374264979406234</v>
      </c>
      <c r="U237">
        <f t="shared" si="41"/>
        <v>-0.45195752803466283</v>
      </c>
      <c r="V237">
        <f t="shared" si="42"/>
        <v>0.47712125471966244</v>
      </c>
    </row>
    <row r="238" spans="1:22" x14ac:dyDescent="0.25">
      <c r="A238" t="s">
        <v>506</v>
      </c>
      <c r="B238" t="s">
        <v>507</v>
      </c>
      <c r="C238">
        <v>2.5</v>
      </c>
      <c r="D238">
        <v>0.34666666750000003</v>
      </c>
      <c r="E238">
        <v>3</v>
      </c>
      <c r="F238">
        <f t="shared" ca="1" si="43"/>
        <v>3.2502572544699913</v>
      </c>
      <c r="G238">
        <f t="shared" ca="1" si="44"/>
        <v>1.5318389425163406</v>
      </c>
      <c r="H238">
        <f t="shared" ca="1" si="45"/>
        <v>1</v>
      </c>
      <c r="I238">
        <f t="shared" ca="1" si="46"/>
        <v>0.76301652633474559</v>
      </c>
      <c r="J238">
        <f t="shared" ca="1" si="47"/>
        <v>1.8785056100163406</v>
      </c>
      <c r="K238">
        <f t="shared" ca="1" si="48"/>
        <v>4</v>
      </c>
      <c r="L238" s="1">
        <f t="shared" ca="1" si="49"/>
        <v>-0.11746605546811002</v>
      </c>
      <c r="M238" s="1">
        <f t="shared" ca="1" si="50"/>
        <v>0.27381249638929006</v>
      </c>
      <c r="N238" s="1">
        <f t="shared" ca="1" si="51"/>
        <v>0.6020599913279624</v>
      </c>
      <c r="O238" s="1">
        <v>0.99199999999999999</v>
      </c>
      <c r="P238">
        <f t="shared" si="52"/>
        <v>0.99199999999999999</v>
      </c>
      <c r="Q238">
        <v>2.48</v>
      </c>
      <c r="R238">
        <v>0</v>
      </c>
      <c r="S238">
        <v>2.48</v>
      </c>
      <c r="T238">
        <f t="shared" si="40"/>
        <v>-3.4883278458213473E-3</v>
      </c>
      <c r="U238">
        <f t="shared" si="41"/>
        <v>-0.46008791437690494</v>
      </c>
      <c r="V238">
        <f t="shared" si="42"/>
        <v>0.47712125471966244</v>
      </c>
    </row>
    <row r="239" spans="1:22" x14ac:dyDescent="0.25">
      <c r="A239" t="s">
        <v>508</v>
      </c>
      <c r="B239" t="s">
        <v>509</v>
      </c>
      <c r="C239">
        <v>18.5</v>
      </c>
      <c r="D239">
        <v>0.34453016199999997</v>
      </c>
      <c r="E239">
        <v>7</v>
      </c>
      <c r="F239">
        <f t="shared" ca="1" si="43"/>
        <v>2.652216896702325</v>
      </c>
      <c r="G239">
        <f t="shared" ca="1" si="44"/>
        <v>1.612084243259337</v>
      </c>
      <c r="H239">
        <f t="shared" ca="1" si="45"/>
        <v>1</v>
      </c>
      <c r="I239">
        <f t="shared" ca="1" si="46"/>
        <v>6.9752967877560321</v>
      </c>
      <c r="J239">
        <f t="shared" ca="1" si="47"/>
        <v>1.9566144052593368</v>
      </c>
      <c r="K239">
        <f t="shared" ca="1" si="48"/>
        <v>8</v>
      </c>
      <c r="L239" s="1">
        <f t="shared" ca="1" si="49"/>
        <v>0.84356269087647395</v>
      </c>
      <c r="M239" s="1">
        <f t="shared" ca="1" si="50"/>
        <v>0.29150524662474853</v>
      </c>
      <c r="N239" s="1">
        <f t="shared" ca="1" si="51"/>
        <v>0.90308998699194354</v>
      </c>
      <c r="O239" s="1">
        <v>-1</v>
      </c>
      <c r="P239">
        <f t="shared" si="52"/>
        <v>1</v>
      </c>
      <c r="Q239">
        <v>0</v>
      </c>
      <c r="R239">
        <v>18.5</v>
      </c>
      <c r="S239">
        <v>-18.5</v>
      </c>
      <c r="T239">
        <f t="shared" si="40"/>
        <v>0</v>
      </c>
      <c r="U239">
        <f t="shared" si="41"/>
        <v>-0.46277275164674703</v>
      </c>
      <c r="V239">
        <f t="shared" si="42"/>
        <v>0.84509804001425681</v>
      </c>
    </row>
    <row r="240" spans="1:22" x14ac:dyDescent="0.25">
      <c r="A240" t="s">
        <v>510</v>
      </c>
      <c r="B240" t="s">
        <v>511</v>
      </c>
      <c r="C240">
        <v>2.1800000000000002</v>
      </c>
      <c r="D240">
        <v>0.34232542616</v>
      </c>
      <c r="E240">
        <v>4</v>
      </c>
      <c r="F240">
        <f t="shared" ca="1" si="43"/>
        <v>2.584424382031834</v>
      </c>
      <c r="G240">
        <f t="shared" ca="1" si="44"/>
        <v>2.4671266699807459</v>
      </c>
      <c r="H240">
        <f t="shared" ca="1" si="45"/>
        <v>1</v>
      </c>
      <c r="I240">
        <f t="shared" ca="1" si="46"/>
        <v>0.70421870829478272</v>
      </c>
      <c r="J240">
        <f t="shared" ca="1" si="47"/>
        <v>2.8094520961407459</v>
      </c>
      <c r="K240">
        <f t="shared" ca="1" si="48"/>
        <v>5</v>
      </c>
      <c r="L240" s="1">
        <f t="shared" ca="1" si="49"/>
        <v>-0.15229244163268246</v>
      </c>
      <c r="M240" s="1">
        <f t="shared" ca="1" si="50"/>
        <v>0.4486216313556019</v>
      </c>
      <c r="N240" s="1">
        <f t="shared" ca="1" si="51"/>
        <v>0.69897000433601886</v>
      </c>
      <c r="O240" s="1">
        <v>-0.83486238532110102</v>
      </c>
      <c r="P240">
        <f t="shared" si="52"/>
        <v>0.83486238532110102</v>
      </c>
      <c r="Q240">
        <v>2.17</v>
      </c>
      <c r="R240">
        <v>3.99</v>
      </c>
      <c r="S240">
        <v>-1.8200000000000003</v>
      </c>
      <c r="T240">
        <f t="shared" si="40"/>
        <v>-7.8385105619529979E-2</v>
      </c>
      <c r="U240">
        <f t="shared" si="41"/>
        <v>-0.46556084251889718</v>
      </c>
      <c r="V240">
        <f t="shared" si="42"/>
        <v>0.6020599913279624</v>
      </c>
    </row>
    <row r="241" spans="1:22" x14ac:dyDescent="0.25">
      <c r="A241" t="s">
        <v>512</v>
      </c>
      <c r="B241" t="s">
        <v>513</v>
      </c>
      <c r="C241">
        <v>4.03</v>
      </c>
      <c r="D241">
        <v>0.34218430974000003</v>
      </c>
      <c r="E241">
        <v>6</v>
      </c>
      <c r="F241">
        <f t="shared" ca="1" si="43"/>
        <v>1.0305350941151774</v>
      </c>
      <c r="G241">
        <f t="shared" ca="1" si="44"/>
        <v>2.7994519409492291</v>
      </c>
      <c r="H241">
        <f t="shared" ca="1" si="45"/>
        <v>1</v>
      </c>
      <c r="I241">
        <f t="shared" ca="1" si="46"/>
        <v>0.19407393415526639</v>
      </c>
      <c r="J241">
        <f t="shared" ca="1" si="47"/>
        <v>3.141636250689229</v>
      </c>
      <c r="K241">
        <f t="shared" ca="1" si="48"/>
        <v>7</v>
      </c>
      <c r="L241" s="1">
        <f t="shared" ca="1" si="49"/>
        <v>-0.7120327902824507</v>
      </c>
      <c r="M241" s="1">
        <f t="shared" ca="1" si="50"/>
        <v>0.49715589952524275</v>
      </c>
      <c r="N241" s="1">
        <f t="shared" ca="1" si="51"/>
        <v>0.84509804001425681</v>
      </c>
      <c r="O241" s="1">
        <v>-4.9627791563275472E-2</v>
      </c>
      <c r="P241">
        <f t="shared" si="52"/>
        <v>4.9627791563275472E-2</v>
      </c>
      <c r="Q241">
        <v>4</v>
      </c>
      <c r="R241">
        <v>4.2</v>
      </c>
      <c r="S241">
        <v>-0.20000000000000018</v>
      </c>
      <c r="T241">
        <f t="shared" si="40"/>
        <v>-1.3042750504771279</v>
      </c>
      <c r="U241">
        <f t="shared" si="41"/>
        <v>-0.46573990814840088</v>
      </c>
      <c r="V241">
        <f t="shared" si="42"/>
        <v>0.77815125038364363</v>
      </c>
    </row>
    <row r="242" spans="1:22" x14ac:dyDescent="0.25">
      <c r="A242" t="s">
        <v>514</v>
      </c>
      <c r="B242" t="s">
        <v>515</v>
      </c>
      <c r="C242">
        <v>6.5</v>
      </c>
      <c r="D242">
        <v>0.33263100000000001</v>
      </c>
      <c r="E242">
        <v>6</v>
      </c>
      <c r="F242">
        <f t="shared" ca="1" si="43"/>
        <v>3.0025011776117849</v>
      </c>
      <c r="G242">
        <f t="shared" ca="1" si="44"/>
        <v>1.8756875439402054</v>
      </c>
      <c r="H242">
        <f t="shared" ca="1" si="45"/>
        <v>1</v>
      </c>
      <c r="I242">
        <f t="shared" ca="1" si="46"/>
        <v>0.14321393217305123</v>
      </c>
      <c r="J242">
        <f t="shared" ca="1" si="47"/>
        <v>2.2083185439402055</v>
      </c>
      <c r="K242">
        <f t="shared" ca="1" si="48"/>
        <v>7</v>
      </c>
      <c r="L242" s="1">
        <f t="shared" ca="1" si="49"/>
        <v>-0.84401473083014411</v>
      </c>
      <c r="M242" s="1">
        <f t="shared" ca="1" si="50"/>
        <v>0.34406171937295643</v>
      </c>
      <c r="N242" s="1">
        <f t="shared" ca="1" si="51"/>
        <v>0.84509804001425681</v>
      </c>
      <c r="O242" s="1">
        <v>-6.6153846153846244E-2</v>
      </c>
      <c r="P242">
        <f t="shared" si="52"/>
        <v>6.6153846153846244E-2</v>
      </c>
      <c r="Q242">
        <v>6.8</v>
      </c>
      <c r="R242">
        <v>7.23</v>
      </c>
      <c r="S242">
        <v>-0.4300000000000006</v>
      </c>
      <c r="T242">
        <f t="shared" si="40"/>
        <v>-1.1794449010632684</v>
      </c>
      <c r="U242">
        <f t="shared" si="41"/>
        <v>-0.47803727856339623</v>
      </c>
      <c r="V242">
        <f t="shared" si="42"/>
        <v>0.77815125038364363</v>
      </c>
    </row>
    <row r="243" spans="1:22" x14ac:dyDescent="0.25">
      <c r="A243" t="s">
        <v>516</v>
      </c>
      <c r="B243" t="s">
        <v>517</v>
      </c>
      <c r="C243">
        <v>1.1000000000000001</v>
      </c>
      <c r="D243">
        <v>0.32290862999999997</v>
      </c>
      <c r="E243">
        <v>1</v>
      </c>
      <c r="F243">
        <f t="shared" ca="1" si="43"/>
        <v>3.4546558992356804</v>
      </c>
      <c r="G243">
        <f t="shared" ca="1" si="44"/>
        <v>1.2561995270504414</v>
      </c>
      <c r="H243">
        <f t="shared" ca="1" si="45"/>
        <v>1</v>
      </c>
      <c r="I243">
        <f t="shared" ca="1" si="46"/>
        <v>2.8946442979205086E-3</v>
      </c>
      <c r="J243">
        <f t="shared" ca="1" si="47"/>
        <v>1.5791081570504413</v>
      </c>
      <c r="K243">
        <f t="shared" ca="1" si="48"/>
        <v>2</v>
      </c>
      <c r="L243" s="1">
        <f t="shared" ca="1" si="49"/>
        <v>-2.5384047959922866</v>
      </c>
      <c r="M243" s="1">
        <f t="shared" ca="1" si="50"/>
        <v>0.19841187693770138</v>
      </c>
      <c r="N243" s="1">
        <f t="shared" ca="1" si="51"/>
        <v>0.3010299956639812</v>
      </c>
      <c r="O243" s="1">
        <v>-9.0909090909090974E-3</v>
      </c>
      <c r="P243">
        <f t="shared" si="52"/>
        <v>9.0909090909090974E-3</v>
      </c>
      <c r="Q243">
        <v>1.07</v>
      </c>
      <c r="R243">
        <v>1.08</v>
      </c>
      <c r="S243">
        <v>-1.0000000000000009E-2</v>
      </c>
      <c r="T243">
        <f t="shared" si="40"/>
        <v>-2.0413926851582249</v>
      </c>
      <c r="U243">
        <f t="shared" si="41"/>
        <v>-0.49092034794878853</v>
      </c>
      <c r="V243">
        <f t="shared" si="42"/>
        <v>0</v>
      </c>
    </row>
    <row r="244" spans="1:22" x14ac:dyDescent="0.25">
      <c r="A244" t="s">
        <v>518</v>
      </c>
      <c r="B244" t="s">
        <v>519</v>
      </c>
      <c r="C244">
        <v>2.3199999999999998</v>
      </c>
      <c r="D244">
        <v>0.31938204832</v>
      </c>
      <c r="E244">
        <v>2</v>
      </c>
      <c r="F244">
        <f t="shared" ca="1" si="43"/>
        <v>1.7666594733812584</v>
      </c>
      <c r="G244">
        <f t="shared" ca="1" si="44"/>
        <v>1.74355915335045</v>
      </c>
      <c r="H244">
        <f t="shared" ca="1" si="45"/>
        <v>1</v>
      </c>
      <c r="I244">
        <f t="shared" ca="1" si="46"/>
        <v>1.2792504917059788</v>
      </c>
      <c r="J244">
        <f t="shared" ca="1" si="47"/>
        <v>2.06294120167045</v>
      </c>
      <c r="K244">
        <f t="shared" ca="1" si="48"/>
        <v>3</v>
      </c>
      <c r="L244" s="1">
        <f t="shared" ca="1" si="49"/>
        <v>0.10695559257411563</v>
      </c>
      <c r="M244" s="1">
        <f t="shared" ca="1" si="50"/>
        <v>0.31448684980835362</v>
      </c>
      <c r="N244" s="1">
        <f t="shared" ca="1" si="51"/>
        <v>0.47712125471966244</v>
      </c>
      <c r="O244" s="1">
        <v>0.97413793103448287</v>
      </c>
      <c r="P244">
        <f t="shared" si="52"/>
        <v>0.97413793103448287</v>
      </c>
      <c r="Q244">
        <v>2.2600000000000002</v>
      </c>
      <c r="R244">
        <v>0</v>
      </c>
      <c r="S244">
        <v>2.2600000000000002</v>
      </c>
      <c r="T244">
        <f t="shared" si="40"/>
        <v>-1.1379545743498703E-2</v>
      </c>
      <c r="U244">
        <f t="shared" si="41"/>
        <v>-0.49568949813700569</v>
      </c>
      <c r="V244">
        <f t="shared" si="42"/>
        <v>0.3010299956639812</v>
      </c>
    </row>
    <row r="245" spans="1:22" x14ac:dyDescent="0.25">
      <c r="A245" t="s">
        <v>520</v>
      </c>
      <c r="B245" t="s">
        <v>521</v>
      </c>
      <c r="C245">
        <v>4.71</v>
      </c>
      <c r="D245">
        <v>0.30894514950000002</v>
      </c>
      <c r="E245">
        <v>4</v>
      </c>
      <c r="F245">
        <f t="shared" ca="1" si="43"/>
        <v>1.82670455459002</v>
      </c>
      <c r="G245">
        <f t="shared" ca="1" si="44"/>
        <v>2.944501688878395</v>
      </c>
      <c r="H245">
        <f t="shared" ca="1" si="45"/>
        <v>1</v>
      </c>
      <c r="I245">
        <f t="shared" ca="1" si="46"/>
        <v>0.43247278166299052</v>
      </c>
      <c r="J245">
        <f t="shared" ca="1" si="47"/>
        <v>3.253446838378395</v>
      </c>
      <c r="K245">
        <f t="shared" ca="1" si="48"/>
        <v>5</v>
      </c>
      <c r="L245" s="1">
        <f t="shared" ca="1" si="49"/>
        <v>-0.36404122032758601</v>
      </c>
      <c r="M245" s="1">
        <f t="shared" ca="1" si="50"/>
        <v>0.51234371471593587</v>
      </c>
      <c r="N245" s="1">
        <f t="shared" ca="1" si="51"/>
        <v>0.69897000433601886</v>
      </c>
      <c r="O245" s="1">
        <v>-0.16772823779193208</v>
      </c>
      <c r="P245">
        <f t="shared" si="52"/>
        <v>0.16772823779193208</v>
      </c>
      <c r="Q245">
        <v>4.8100000000000005</v>
      </c>
      <c r="R245">
        <v>5.6000000000000005</v>
      </c>
      <c r="S245">
        <v>-0.79</v>
      </c>
      <c r="T245">
        <f t="shared" si="40"/>
        <v>-0.77539381583845468</v>
      </c>
      <c r="U245">
        <f t="shared" si="41"/>
        <v>-0.51011861890520793</v>
      </c>
      <c r="V245">
        <f t="shared" si="42"/>
        <v>0.6020599913279624</v>
      </c>
    </row>
    <row r="246" spans="1:22" x14ac:dyDescent="0.25">
      <c r="A246" t="s">
        <v>522</v>
      </c>
      <c r="B246" t="s">
        <v>523</v>
      </c>
      <c r="C246">
        <v>7.37</v>
      </c>
      <c r="D246">
        <v>0.30649561514000001</v>
      </c>
      <c r="E246">
        <v>5</v>
      </c>
      <c r="F246">
        <f t="shared" ca="1" si="43"/>
        <v>2.5147007250647042</v>
      </c>
      <c r="G246">
        <f t="shared" ca="1" si="44"/>
        <v>1.215931256509742</v>
      </c>
      <c r="H246">
        <f t="shared" ca="1" si="45"/>
        <v>1</v>
      </c>
      <c r="I246">
        <f t="shared" ca="1" si="46"/>
        <v>3.0102985713360471</v>
      </c>
      <c r="J246">
        <f t="shared" ca="1" si="47"/>
        <v>1.522426871649742</v>
      </c>
      <c r="K246">
        <f t="shared" ca="1" si="48"/>
        <v>6</v>
      </c>
      <c r="L246" s="1">
        <f t="shared" ca="1" si="49"/>
        <v>0.47860957248854202</v>
      </c>
      <c r="M246" s="1">
        <f t="shared" ca="1" si="50"/>
        <v>0.1825364408768419</v>
      </c>
      <c r="N246" s="1">
        <f t="shared" ca="1" si="51"/>
        <v>0.77815125038364363</v>
      </c>
      <c r="O246" s="1">
        <v>-1.0271370420624153</v>
      </c>
      <c r="P246">
        <f t="shared" si="52"/>
        <v>1.0271370420624153</v>
      </c>
      <c r="Q246">
        <v>0</v>
      </c>
      <c r="R246">
        <v>7.57</v>
      </c>
      <c r="S246">
        <v>-7.57</v>
      </c>
      <c r="T246">
        <f t="shared" si="40"/>
        <v>1.1628391641021325E-2</v>
      </c>
      <c r="U246">
        <f t="shared" si="41"/>
        <v>-0.51357573430747117</v>
      </c>
      <c r="V246">
        <f t="shared" si="42"/>
        <v>0.69897000433601886</v>
      </c>
    </row>
    <row r="247" spans="1:22" x14ac:dyDescent="0.25">
      <c r="A247" t="s">
        <v>524</v>
      </c>
      <c r="B247" t="s">
        <v>525</v>
      </c>
      <c r="C247">
        <v>5.37</v>
      </c>
      <c r="D247">
        <v>0.29092601679000002</v>
      </c>
      <c r="E247">
        <v>5</v>
      </c>
      <c r="F247">
        <f t="shared" ca="1" si="43"/>
        <v>1.8226667261739506</v>
      </c>
      <c r="G247">
        <f t="shared" ca="1" si="44"/>
        <v>2.8405838598127491</v>
      </c>
      <c r="H247">
        <f t="shared" ca="1" si="45"/>
        <v>1</v>
      </c>
      <c r="I247">
        <f t="shared" ca="1" si="46"/>
        <v>0.43343085636852929</v>
      </c>
      <c r="J247">
        <f t="shared" ca="1" si="47"/>
        <v>3.1315098766027489</v>
      </c>
      <c r="K247">
        <f t="shared" ca="1" si="48"/>
        <v>6</v>
      </c>
      <c r="L247" s="1">
        <f t="shared" ca="1" si="49"/>
        <v>-0.36308017406473286</v>
      </c>
      <c r="M247" s="1">
        <f t="shared" ca="1" si="50"/>
        <v>0.49575378577940216</v>
      </c>
      <c r="N247" s="1">
        <f t="shared" ca="1" si="51"/>
        <v>0.77815125038364363</v>
      </c>
      <c r="O247" s="1">
        <v>-0.14711359404096819</v>
      </c>
      <c r="P247">
        <f t="shared" si="52"/>
        <v>0.14711359404096819</v>
      </c>
      <c r="Q247">
        <v>5.1000000000000005</v>
      </c>
      <c r="R247">
        <v>5.89</v>
      </c>
      <c r="S247">
        <v>-0.78999999999999915</v>
      </c>
      <c r="T247">
        <f t="shared" si="40"/>
        <v>-0.83234719440911464</v>
      </c>
      <c r="U247">
        <f t="shared" si="41"/>
        <v>-0.53621743914104547</v>
      </c>
      <c r="V247">
        <f t="shared" si="42"/>
        <v>0.69897000433601886</v>
      </c>
    </row>
    <row r="248" spans="1:22" x14ac:dyDescent="0.25">
      <c r="A248" t="s">
        <v>526</v>
      </c>
      <c r="B248" t="s">
        <v>527</v>
      </c>
      <c r="C248">
        <v>10.16</v>
      </c>
      <c r="D248">
        <v>0.28721508216000002</v>
      </c>
      <c r="E248">
        <v>3</v>
      </c>
      <c r="F248">
        <f t="shared" ca="1" si="43"/>
        <v>2.0387329943998322</v>
      </c>
      <c r="G248">
        <f t="shared" ca="1" si="44"/>
        <v>2.5235199020085526</v>
      </c>
      <c r="H248">
        <f t="shared" ca="1" si="45"/>
        <v>1</v>
      </c>
      <c r="I248">
        <f t="shared" ca="1" si="46"/>
        <v>0.5101207479629567</v>
      </c>
      <c r="J248">
        <f t="shared" ca="1" si="47"/>
        <v>2.8107349841685525</v>
      </c>
      <c r="K248">
        <f t="shared" ca="1" si="48"/>
        <v>4</v>
      </c>
      <c r="L248" s="1">
        <f t="shared" ca="1" si="49"/>
        <v>-0.29232701220185503</v>
      </c>
      <c r="M248" s="1">
        <f t="shared" ca="1" si="50"/>
        <v>0.44881989920437332</v>
      </c>
      <c r="N248" s="1">
        <f t="shared" ca="1" si="51"/>
        <v>0.6020599913279624</v>
      </c>
      <c r="O248" s="1">
        <v>-0.10236220472440954</v>
      </c>
      <c r="P248">
        <f t="shared" si="52"/>
        <v>0.10236220472440954</v>
      </c>
      <c r="Q248">
        <v>10.16</v>
      </c>
      <c r="R248">
        <v>11.200000000000001</v>
      </c>
      <c r="S248">
        <v>-1.0400000000000009</v>
      </c>
      <c r="T248">
        <f t="shared" si="40"/>
        <v>-0.98986036864911964</v>
      </c>
      <c r="U248">
        <f t="shared" si="41"/>
        <v>-0.54179275827764228</v>
      </c>
      <c r="V248">
        <f t="shared" si="42"/>
        <v>0.47712125471966244</v>
      </c>
    </row>
    <row r="249" spans="1:22" x14ac:dyDescent="0.25">
      <c r="A249" t="s">
        <v>528</v>
      </c>
      <c r="B249" t="s">
        <v>529</v>
      </c>
      <c r="C249">
        <v>4.5</v>
      </c>
      <c r="D249">
        <v>0.28163624399999998</v>
      </c>
      <c r="E249">
        <v>5</v>
      </c>
      <c r="F249">
        <f t="shared" ca="1" si="43"/>
        <v>1.506074876457371</v>
      </c>
      <c r="G249">
        <f t="shared" ca="1" si="44"/>
        <v>1.0102947356467928</v>
      </c>
      <c r="H249">
        <f t="shared" ca="1" si="45"/>
        <v>1</v>
      </c>
      <c r="I249">
        <f t="shared" ca="1" si="46"/>
        <v>3.3198880601216398</v>
      </c>
      <c r="J249">
        <f t="shared" ca="1" si="47"/>
        <v>1.2919309796467928</v>
      </c>
      <c r="K249">
        <f t="shared" ca="1" si="48"/>
        <v>6</v>
      </c>
      <c r="L249" s="1">
        <f t="shared" ca="1" si="49"/>
        <v>0.52112344042359504</v>
      </c>
      <c r="M249" s="1">
        <f t="shared" ca="1" si="50"/>
        <v>0.11123931245223728</v>
      </c>
      <c r="N249" s="1">
        <f t="shared" ca="1" si="51"/>
        <v>0.77815125038364363</v>
      </c>
      <c r="O249" s="1">
        <v>-1.1111111111111112</v>
      </c>
      <c r="P249">
        <f t="shared" si="52"/>
        <v>1.1111111111111112</v>
      </c>
      <c r="Q249">
        <v>0</v>
      </c>
      <c r="R249">
        <v>5</v>
      </c>
      <c r="S249">
        <v>-5</v>
      </c>
      <c r="T249">
        <f t="shared" si="40"/>
        <v>4.5757490560675143E-2</v>
      </c>
      <c r="U249">
        <f t="shared" si="41"/>
        <v>-0.55031145621911137</v>
      </c>
      <c r="V249">
        <f t="shared" si="42"/>
        <v>0.69897000433601886</v>
      </c>
    </row>
    <row r="250" spans="1:22" x14ac:dyDescent="0.25">
      <c r="A250" t="s">
        <v>530</v>
      </c>
      <c r="B250" t="s">
        <v>531</v>
      </c>
      <c r="C250">
        <v>2.1599999999999997</v>
      </c>
      <c r="D250">
        <v>0.28117247256</v>
      </c>
      <c r="E250">
        <v>2</v>
      </c>
      <c r="F250">
        <f t="shared" ca="1" si="43"/>
        <v>2.8227733850510415</v>
      </c>
      <c r="G250">
        <f t="shared" ca="1" si="44"/>
        <v>2.0802996723647951</v>
      </c>
      <c r="H250">
        <f t="shared" ca="1" si="45"/>
        <v>1</v>
      </c>
      <c r="I250">
        <f t="shared" ca="1" si="46"/>
        <v>0.15941768559358274</v>
      </c>
      <c r="J250">
        <f t="shared" ca="1" si="47"/>
        <v>2.3614721449247948</v>
      </c>
      <c r="K250">
        <f t="shared" ca="1" si="48"/>
        <v>3</v>
      </c>
      <c r="L250" s="1">
        <f t="shared" ca="1" si="49"/>
        <v>-0.79746350019436174</v>
      </c>
      <c r="M250" s="1">
        <f t="shared" ca="1" si="50"/>
        <v>0.37318282716158513</v>
      </c>
      <c r="N250" s="1">
        <f t="shared" ca="1" si="51"/>
        <v>0.47712125471966244</v>
      </c>
      <c r="O250" s="1">
        <v>-0.20833333333333345</v>
      </c>
      <c r="P250">
        <f t="shared" si="52"/>
        <v>0.20833333333333345</v>
      </c>
      <c r="Q250">
        <v>2.02</v>
      </c>
      <c r="R250">
        <v>2.4700000000000002</v>
      </c>
      <c r="S250">
        <v>-0.45000000000000018</v>
      </c>
      <c r="T250">
        <f t="shared" si="40"/>
        <v>-0.68124123737558695</v>
      </c>
      <c r="U250">
        <f t="shared" si="41"/>
        <v>-0.55102720001240479</v>
      </c>
      <c r="V250">
        <f t="shared" si="42"/>
        <v>0.3010299956639812</v>
      </c>
    </row>
    <row r="251" spans="1:22" x14ac:dyDescent="0.25">
      <c r="A251" t="s">
        <v>532</v>
      </c>
      <c r="B251" t="s">
        <v>533</v>
      </c>
      <c r="C251">
        <v>19.97</v>
      </c>
      <c r="D251">
        <v>0.27959665498000003</v>
      </c>
      <c r="E251">
        <v>4</v>
      </c>
      <c r="F251">
        <f t="shared" ca="1" si="43"/>
        <v>2.4284430460240469</v>
      </c>
      <c r="G251">
        <f t="shared" ca="1" si="44"/>
        <v>1.8055315312650366</v>
      </c>
      <c r="H251">
        <f t="shared" ca="1" si="45"/>
        <v>1</v>
      </c>
      <c r="I251">
        <f t="shared" ca="1" si="46"/>
        <v>6.1767971147433975</v>
      </c>
      <c r="J251">
        <f t="shared" ca="1" si="47"/>
        <v>2.0851281862450368</v>
      </c>
      <c r="K251">
        <f t="shared" ca="1" si="48"/>
        <v>5</v>
      </c>
      <c r="L251" s="1">
        <f t="shared" ca="1" si="49"/>
        <v>0.79076333658223574</v>
      </c>
      <c r="M251" s="1">
        <f t="shared" ca="1" si="50"/>
        <v>0.31913275900647942</v>
      </c>
      <c r="N251" s="1">
        <f t="shared" ca="1" si="51"/>
        <v>0.69897000433601886</v>
      </c>
      <c r="O251" s="1">
        <v>0.75112669003505261</v>
      </c>
      <c r="P251">
        <f t="shared" si="52"/>
        <v>0.75112669003505261</v>
      </c>
      <c r="Q251">
        <v>15</v>
      </c>
      <c r="R251">
        <v>0</v>
      </c>
      <c r="S251">
        <v>15</v>
      </c>
      <c r="T251">
        <f t="shared" si="40"/>
        <v>-0.12428680581502131</v>
      </c>
      <c r="U251">
        <f t="shared" si="41"/>
        <v>-0.55346802867892353</v>
      </c>
      <c r="V251">
        <f t="shared" si="42"/>
        <v>0.6020599913279624</v>
      </c>
    </row>
    <row r="252" spans="1:22" x14ac:dyDescent="0.25">
      <c r="A252" t="s">
        <v>534</v>
      </c>
      <c r="B252" t="s">
        <v>535</v>
      </c>
      <c r="C252">
        <v>5.68</v>
      </c>
      <c r="D252">
        <v>0.27719881912</v>
      </c>
      <c r="E252">
        <v>1</v>
      </c>
      <c r="F252">
        <f t="shared" ca="1" si="43"/>
        <v>3.2848663814574874</v>
      </c>
      <c r="G252">
        <f t="shared" ca="1" si="44"/>
        <v>2.1140381096356489</v>
      </c>
      <c r="H252">
        <f t="shared" ca="1" si="45"/>
        <v>1</v>
      </c>
      <c r="I252">
        <f t="shared" ca="1" si="46"/>
        <v>0.1095934988504063</v>
      </c>
      <c r="J252">
        <f t="shared" ca="1" si="47"/>
        <v>2.391236928755649</v>
      </c>
      <c r="K252">
        <f t="shared" ca="1" si="48"/>
        <v>2</v>
      </c>
      <c r="L252" s="1">
        <f t="shared" ca="1" si="49"/>
        <v>-0.96021520768683366</v>
      </c>
      <c r="M252" s="1">
        <f t="shared" ca="1" si="50"/>
        <v>0.37862260905320538</v>
      </c>
      <c r="N252" s="1">
        <f t="shared" ca="1" si="51"/>
        <v>0.3010299956639812</v>
      </c>
      <c r="O252" s="1">
        <v>-6.3380281690140747E-2</v>
      </c>
      <c r="P252">
        <f t="shared" si="52"/>
        <v>6.3380281690140747E-2</v>
      </c>
      <c r="Q252">
        <v>5.6000000000000005</v>
      </c>
      <c r="R252">
        <v>5.96</v>
      </c>
      <c r="S252">
        <v>-0.35999999999999943</v>
      </c>
      <c r="T252">
        <f t="shared" si="40"/>
        <v>-1.1980458349437322</v>
      </c>
      <c r="U252">
        <f t="shared" si="41"/>
        <v>-0.55720862417119832</v>
      </c>
      <c r="V252">
        <f t="shared" si="42"/>
        <v>0</v>
      </c>
    </row>
    <row r="253" spans="1:22" x14ac:dyDescent="0.25">
      <c r="A253" t="s">
        <v>536</v>
      </c>
      <c r="B253" t="s">
        <v>537</v>
      </c>
      <c r="C253">
        <v>1.65</v>
      </c>
      <c r="D253">
        <v>0.27699976589999997</v>
      </c>
      <c r="E253">
        <v>8</v>
      </c>
      <c r="F253">
        <f t="shared" ca="1" si="43"/>
        <v>2.2803505982769563</v>
      </c>
      <c r="G253">
        <f t="shared" ca="1" si="44"/>
        <v>1.9933448377230141</v>
      </c>
      <c r="H253">
        <f t="shared" ca="1" si="45"/>
        <v>1</v>
      </c>
      <c r="I253">
        <f t="shared" ca="1" si="46"/>
        <v>0.59639951901590149</v>
      </c>
      <c r="J253">
        <f t="shared" ca="1" si="47"/>
        <v>2.2703446036230139</v>
      </c>
      <c r="K253">
        <f t="shared" ca="1" si="48"/>
        <v>9</v>
      </c>
      <c r="L253" s="1">
        <f t="shared" ca="1" si="49"/>
        <v>-0.22446271546858043</v>
      </c>
      <c r="M253" s="1">
        <f t="shared" ca="1" si="50"/>
        <v>0.35609178146331438</v>
      </c>
      <c r="N253" s="1">
        <f t="shared" ca="1" si="51"/>
        <v>0.95424250943932487</v>
      </c>
      <c r="O253" s="1">
        <v>-0.82424242424242422</v>
      </c>
      <c r="P253">
        <f t="shared" si="52"/>
        <v>0.82424242424242422</v>
      </c>
      <c r="Q253">
        <v>1.6400000000000001</v>
      </c>
      <c r="R253">
        <v>3</v>
      </c>
      <c r="S253">
        <v>-1.3599999999999999</v>
      </c>
      <c r="T253">
        <f t="shared" si="40"/>
        <v>-8.3945035843688787E-2</v>
      </c>
      <c r="U253">
        <f t="shared" si="41"/>
        <v>-0.55752059796941855</v>
      </c>
      <c r="V253">
        <f t="shared" si="42"/>
        <v>0.90308998699194354</v>
      </c>
    </row>
    <row r="254" spans="1:22" x14ac:dyDescent="0.25">
      <c r="A254" t="s">
        <v>538</v>
      </c>
      <c r="B254" t="s">
        <v>539</v>
      </c>
      <c r="C254">
        <v>7.62</v>
      </c>
      <c r="D254">
        <v>0.27054624834000002</v>
      </c>
      <c r="E254">
        <v>4</v>
      </c>
      <c r="F254">
        <f t="shared" ca="1" si="43"/>
        <v>1.3900578711596507</v>
      </c>
      <c r="G254">
        <f t="shared" ca="1" si="44"/>
        <v>1.789161393250229</v>
      </c>
      <c r="H254">
        <f t="shared" ca="1" si="45"/>
        <v>1</v>
      </c>
      <c r="I254">
        <f t="shared" ca="1" si="46"/>
        <v>5.8846470853590178</v>
      </c>
      <c r="J254">
        <f t="shared" ca="1" si="47"/>
        <v>2.0597076415902289</v>
      </c>
      <c r="K254">
        <f t="shared" ca="1" si="48"/>
        <v>5</v>
      </c>
      <c r="L254" s="1">
        <f t="shared" ca="1" si="49"/>
        <v>0.7697204224085108</v>
      </c>
      <c r="M254" s="1">
        <f t="shared" ca="1" si="50"/>
        <v>0.31380558024545485</v>
      </c>
      <c r="N254" s="1">
        <f t="shared" ca="1" si="51"/>
        <v>0.69897000433601886</v>
      </c>
      <c r="O254" s="1">
        <v>-1.0734908136482939</v>
      </c>
      <c r="P254">
        <f t="shared" si="52"/>
        <v>1.0734908136482939</v>
      </c>
      <c r="Q254">
        <v>0</v>
      </c>
      <c r="R254">
        <v>8.18</v>
      </c>
      <c r="S254">
        <v>-8.18</v>
      </c>
      <c r="T254">
        <f t="shared" si="40"/>
        <v>3.0798332331722481E-2</v>
      </c>
      <c r="U254">
        <f t="shared" si="41"/>
        <v>-0.56775848404347795</v>
      </c>
      <c r="V254">
        <f t="shared" si="42"/>
        <v>0.6020599913279624</v>
      </c>
    </row>
    <row r="255" spans="1:22" x14ac:dyDescent="0.25">
      <c r="A255" t="s">
        <v>540</v>
      </c>
      <c r="B255" t="s">
        <v>541</v>
      </c>
      <c r="C255">
        <v>1.32</v>
      </c>
      <c r="D255">
        <v>0.26750114291999999</v>
      </c>
      <c r="E255">
        <v>3</v>
      </c>
      <c r="F255">
        <f t="shared" ca="1" si="43"/>
        <v>3.0911484198497066</v>
      </c>
      <c r="G255">
        <f t="shared" ca="1" si="44"/>
        <v>1.2931693243797431</v>
      </c>
      <c r="H255">
        <f t="shared" ca="1" si="45"/>
        <v>1</v>
      </c>
      <c r="I255">
        <f t="shared" ca="1" si="46"/>
        <v>6.4700872567524373E-3</v>
      </c>
      <c r="J255">
        <f t="shared" ca="1" si="47"/>
        <v>1.5606704672997431</v>
      </c>
      <c r="K255">
        <f t="shared" ca="1" si="48"/>
        <v>4</v>
      </c>
      <c r="L255" s="1">
        <f t="shared" ca="1" si="49"/>
        <v>-2.1890898623188479</v>
      </c>
      <c r="M255" s="1">
        <f t="shared" ca="1" si="50"/>
        <v>0.19331121226074</v>
      </c>
      <c r="N255" s="1">
        <f t="shared" ca="1" si="51"/>
        <v>0.6020599913279624</v>
      </c>
      <c r="O255" s="1">
        <v>-1.5151515151515164E-2</v>
      </c>
      <c r="P255">
        <f t="shared" si="52"/>
        <v>1.5151515151515164E-2</v>
      </c>
      <c r="Q255">
        <v>1.3</v>
      </c>
      <c r="R255">
        <v>1.32</v>
      </c>
      <c r="S255">
        <v>-2.0000000000000018E-2</v>
      </c>
      <c r="T255">
        <f t="shared" si="40"/>
        <v>-1.8195439355418683</v>
      </c>
      <c r="U255">
        <f t="shared" si="41"/>
        <v>-0.57267435808092515</v>
      </c>
      <c r="V255">
        <f t="shared" si="42"/>
        <v>0.47712125471966244</v>
      </c>
    </row>
    <row r="256" spans="1:22" x14ac:dyDescent="0.25">
      <c r="A256" t="s">
        <v>542</v>
      </c>
      <c r="B256" t="s">
        <v>543</v>
      </c>
      <c r="C256">
        <v>15.76</v>
      </c>
      <c r="D256">
        <v>0.26586376128</v>
      </c>
      <c r="E256">
        <v>1</v>
      </c>
      <c r="F256">
        <f t="shared" ca="1" si="43"/>
        <v>2.3374425880374541</v>
      </c>
      <c r="G256">
        <f t="shared" ca="1" si="44"/>
        <v>1.3782895557277828</v>
      </c>
      <c r="H256">
        <f t="shared" ca="1" si="45"/>
        <v>1</v>
      </c>
      <c r="I256">
        <f t="shared" ca="1" si="46"/>
        <v>1.1722213046098977</v>
      </c>
      <c r="J256">
        <f t="shared" ca="1" si="47"/>
        <v>1.6441533170077829</v>
      </c>
      <c r="K256">
        <f t="shared" ca="1" si="48"/>
        <v>2</v>
      </c>
      <c r="L256" s="1">
        <f t="shared" ca="1" si="49"/>
        <v>6.9009610229730164E-2</v>
      </c>
      <c r="M256" s="1">
        <f t="shared" ca="1" si="50"/>
        <v>0.2159423129764515</v>
      </c>
      <c r="N256" s="1">
        <f t="shared" ca="1" si="51"/>
        <v>0.3010299956639812</v>
      </c>
      <c r="O256" s="1">
        <v>-0.17385786802030459</v>
      </c>
      <c r="P256">
        <f t="shared" si="52"/>
        <v>0.17385786802030459</v>
      </c>
      <c r="Q256">
        <v>15.76</v>
      </c>
      <c r="R256">
        <v>18.5</v>
      </c>
      <c r="S256">
        <v>-2.74</v>
      </c>
      <c r="T256">
        <f t="shared" si="40"/>
        <v>-0.75980565033314851</v>
      </c>
      <c r="U256">
        <f t="shared" si="41"/>
        <v>-0.57534085540512381</v>
      </c>
      <c r="V256">
        <f t="shared" si="42"/>
        <v>0</v>
      </c>
    </row>
    <row r="257" spans="1:22" x14ac:dyDescent="0.25">
      <c r="A257" t="s">
        <v>544</v>
      </c>
      <c r="B257" t="s">
        <v>545</v>
      </c>
      <c r="C257">
        <v>2.2000000000000002</v>
      </c>
      <c r="D257">
        <v>0.2651381458</v>
      </c>
      <c r="E257">
        <v>7</v>
      </c>
      <c r="F257">
        <f t="shared" ca="1" si="43"/>
        <v>1.7228128396382982</v>
      </c>
      <c r="G257">
        <f t="shared" ca="1" si="44"/>
        <v>1.2908946861270618</v>
      </c>
      <c r="H257">
        <f t="shared" ca="1" si="45"/>
        <v>1</v>
      </c>
      <c r="I257">
        <f t="shared" ca="1" si="46"/>
        <v>1.2189368175598758</v>
      </c>
      <c r="J257">
        <f t="shared" ca="1" si="47"/>
        <v>1.5560328319270618</v>
      </c>
      <c r="K257">
        <f t="shared" ca="1" si="48"/>
        <v>8</v>
      </c>
      <c r="L257" s="1">
        <f t="shared" ca="1" si="49"/>
        <v>8.5981194956983628E-2</v>
      </c>
      <c r="M257" s="1">
        <f t="shared" ca="1" si="50"/>
        <v>0.19201875626184767</v>
      </c>
      <c r="N257" s="1">
        <f t="shared" ca="1" si="51"/>
        <v>0.90308998699194354</v>
      </c>
      <c r="O257" s="1">
        <v>0.95454545454545447</v>
      </c>
      <c r="P257">
        <f t="shared" si="52"/>
        <v>0.95454545454545447</v>
      </c>
      <c r="Q257">
        <v>2.1</v>
      </c>
      <c r="R257">
        <v>0</v>
      </c>
      <c r="S257">
        <v>2.1</v>
      </c>
      <c r="T257">
        <f t="shared" si="40"/>
        <v>-2.0203386088287E-2</v>
      </c>
      <c r="U257">
        <f t="shared" si="41"/>
        <v>-0.57652778521044867</v>
      </c>
      <c r="V257">
        <f t="shared" si="42"/>
        <v>0.84509804001425681</v>
      </c>
    </row>
    <row r="258" spans="1:22" x14ac:dyDescent="0.25">
      <c r="A258" t="s">
        <v>546</v>
      </c>
      <c r="B258" t="s">
        <v>547</v>
      </c>
      <c r="C258">
        <v>4.79</v>
      </c>
      <c r="D258">
        <v>0.26490146101000001</v>
      </c>
      <c r="E258">
        <v>2</v>
      </c>
      <c r="F258">
        <f t="shared" ca="1" si="43"/>
        <v>3.7277856207264657</v>
      </c>
      <c r="G258">
        <f t="shared" ca="1" si="44"/>
        <v>2.7313778274152423</v>
      </c>
      <c r="H258">
        <f t="shared" ca="1" si="45"/>
        <v>1</v>
      </c>
      <c r="I258">
        <f t="shared" ca="1" si="46"/>
        <v>1.2608021163738676</v>
      </c>
      <c r="J258">
        <f t="shared" ca="1" si="47"/>
        <v>2.9962792884252423</v>
      </c>
      <c r="K258">
        <f t="shared" ca="1" si="48"/>
        <v>3</v>
      </c>
      <c r="L258" s="1">
        <f t="shared" ca="1" si="49"/>
        <v>0.10064692914985901</v>
      </c>
      <c r="M258" s="1">
        <f t="shared" ca="1" si="50"/>
        <v>0.47658229226133431</v>
      </c>
      <c r="N258" s="1">
        <f t="shared" ca="1" si="51"/>
        <v>0.47712125471966244</v>
      </c>
      <c r="O258" s="1">
        <v>0.98121085594989566</v>
      </c>
      <c r="P258">
        <f t="shared" si="52"/>
        <v>0.98121085594989566</v>
      </c>
      <c r="Q258">
        <v>4.7</v>
      </c>
      <c r="R258">
        <v>0</v>
      </c>
      <c r="S258">
        <v>4.7</v>
      </c>
      <c r="T258">
        <f t="shared" ref="T258:T321" si="53">LOG(ABS(O258))</f>
        <v>-8.2376554788457391E-3</v>
      </c>
      <c r="U258">
        <f t="shared" ref="U258:U321" si="54">LOG(D258)</f>
        <v>-0.5769156464334928</v>
      </c>
      <c r="V258">
        <f t="shared" ref="V258:V321" si="55">LOG(E258)</f>
        <v>0.3010299956639812</v>
      </c>
    </row>
    <row r="259" spans="1:22" x14ac:dyDescent="0.25">
      <c r="A259" t="s">
        <v>548</v>
      </c>
      <c r="B259" t="s">
        <v>549</v>
      </c>
      <c r="C259">
        <v>1.78</v>
      </c>
      <c r="D259">
        <v>0.26336084518000002</v>
      </c>
      <c r="E259">
        <v>5</v>
      </c>
      <c r="F259">
        <f t="shared" ref="F259:F322" ca="1" si="56">RAND()*3+1</f>
        <v>1.7098817409934881</v>
      </c>
      <c r="G259">
        <f t="shared" ref="G259:G322" ca="1" si="57">RAND()*2+1</f>
        <v>2.6121015552752223</v>
      </c>
      <c r="H259">
        <f t="shared" ref="H259:H322" ca="1" si="58">INT(RAND()*1+1)</f>
        <v>1</v>
      </c>
      <c r="I259">
        <f t="shared" ref="I259:I322" ca="1" si="59">ABS(S259/F259)</f>
        <v>1.1696715346161584E-2</v>
      </c>
      <c r="J259">
        <f t="shared" ref="J259:J322" ca="1" si="60">D259+G259</f>
        <v>2.8754624004552225</v>
      </c>
      <c r="K259">
        <f t="shared" ref="K259:K322" ca="1" si="61">E259+H259</f>
        <v>6</v>
      </c>
      <c r="L259" s="1">
        <f t="shared" ref="L259:L322" ca="1" si="62">LOG(I259)</f>
        <v>-1.9319360790498221</v>
      </c>
      <c r="M259" s="1">
        <f t="shared" ref="M259:M322" ca="1" si="63">LOG(J259)</f>
        <v>0.45870769313646365</v>
      </c>
      <c r="N259" s="1">
        <f t="shared" ref="N259:N322" ca="1" si="64">LOG(K259)</f>
        <v>0.77815125038364363</v>
      </c>
      <c r="O259" s="1">
        <v>-1.1235955056179785E-2</v>
      </c>
      <c r="P259">
        <f t="shared" ref="P259:P322" si="65">ABS(O259)</f>
        <v>1.1235955056179785E-2</v>
      </c>
      <c r="Q259">
        <v>1.77</v>
      </c>
      <c r="R259">
        <v>1.79</v>
      </c>
      <c r="S259">
        <v>-2.0000000000000018E-2</v>
      </c>
      <c r="T259">
        <f t="shared" si="53"/>
        <v>-1.9493900066449124</v>
      </c>
      <c r="U259">
        <f t="shared" si="54"/>
        <v>-0.57944879272381888</v>
      </c>
      <c r="V259">
        <f t="shared" si="55"/>
        <v>0.69897000433601886</v>
      </c>
    </row>
    <row r="260" spans="1:22" x14ac:dyDescent="0.25">
      <c r="A260" t="s">
        <v>550</v>
      </c>
      <c r="B260" t="s">
        <v>551</v>
      </c>
      <c r="C260">
        <v>3.66</v>
      </c>
      <c r="D260">
        <v>0.25824488225999997</v>
      </c>
      <c r="E260">
        <v>5</v>
      </c>
      <c r="F260">
        <f t="shared" ca="1" si="56"/>
        <v>1.2094180619845909</v>
      </c>
      <c r="G260">
        <f t="shared" ca="1" si="57"/>
        <v>1.9075552339467201</v>
      </c>
      <c r="H260">
        <f t="shared" ca="1" si="58"/>
        <v>1</v>
      </c>
      <c r="I260">
        <f t="shared" ca="1" si="59"/>
        <v>0.54571700286745772</v>
      </c>
      <c r="J260">
        <f t="shared" ca="1" si="60"/>
        <v>2.1658001162067202</v>
      </c>
      <c r="K260">
        <f t="shared" ca="1" si="61"/>
        <v>6</v>
      </c>
      <c r="L260" s="1">
        <f t="shared" ca="1" si="62"/>
        <v>-0.26303251472248546</v>
      </c>
      <c r="M260" s="1">
        <f t="shared" ca="1" si="63"/>
        <v>0.33561837267981998</v>
      </c>
      <c r="N260" s="1">
        <f t="shared" ca="1" si="64"/>
        <v>0.77815125038364363</v>
      </c>
      <c r="O260" s="1">
        <v>-0.18032786885245905</v>
      </c>
      <c r="P260">
        <f t="shared" si="65"/>
        <v>0.18032786885245905</v>
      </c>
      <c r="Q260">
        <v>3</v>
      </c>
      <c r="R260">
        <v>3.66</v>
      </c>
      <c r="S260">
        <v>-0.66000000000000014</v>
      </c>
      <c r="T260">
        <f t="shared" si="53"/>
        <v>-0.74393714985254189</v>
      </c>
      <c r="U260">
        <f t="shared" si="54"/>
        <v>-0.58796827630694704</v>
      </c>
      <c r="V260">
        <f t="shared" si="55"/>
        <v>0.69897000433601886</v>
      </c>
    </row>
    <row r="261" spans="1:22" x14ac:dyDescent="0.25">
      <c r="A261" t="s">
        <v>552</v>
      </c>
      <c r="B261" t="s">
        <v>553</v>
      </c>
      <c r="C261">
        <v>0.95639999999999992</v>
      </c>
      <c r="D261">
        <v>0.2532329619</v>
      </c>
      <c r="E261">
        <v>2</v>
      </c>
      <c r="F261">
        <f t="shared" ca="1" si="56"/>
        <v>3.2558511279296831</v>
      </c>
      <c r="G261">
        <f t="shared" ca="1" si="57"/>
        <v>2.0088019412723042</v>
      </c>
      <c r="H261">
        <f t="shared" ca="1" si="58"/>
        <v>1</v>
      </c>
      <c r="I261">
        <f t="shared" ca="1" si="59"/>
        <v>7.0642050561522951E-3</v>
      </c>
      <c r="J261">
        <f t="shared" ca="1" si="60"/>
        <v>2.2620349031723039</v>
      </c>
      <c r="K261">
        <f t="shared" ca="1" si="61"/>
        <v>3</v>
      </c>
      <c r="L261" s="1">
        <f t="shared" ca="1" si="62"/>
        <v>-2.1509367027681305</v>
      </c>
      <c r="M261" s="1">
        <f t="shared" ca="1" si="63"/>
        <v>0.35449930179995198</v>
      </c>
      <c r="N261" s="1">
        <f t="shared" ca="1" si="64"/>
        <v>0.47712125471966244</v>
      </c>
      <c r="O261" s="1">
        <v>-2.404851526557928E-2</v>
      </c>
      <c r="P261">
        <f t="shared" si="65"/>
        <v>2.404851526557928E-2</v>
      </c>
      <c r="Q261">
        <v>0.96</v>
      </c>
      <c r="R261">
        <v>0.98299999999999998</v>
      </c>
      <c r="S261">
        <v>-2.300000000000002E-2</v>
      </c>
      <c r="T261">
        <f t="shared" si="53"/>
        <v>-1.6189117314261439</v>
      </c>
      <c r="U261">
        <f t="shared" si="54"/>
        <v>-0.59647976532300695</v>
      </c>
      <c r="V261">
        <f t="shared" si="55"/>
        <v>0.3010299956639812</v>
      </c>
    </row>
    <row r="262" spans="1:22" x14ac:dyDescent="0.25">
      <c r="A262" t="s">
        <v>554</v>
      </c>
      <c r="B262" t="s">
        <v>555</v>
      </c>
      <c r="C262">
        <v>2.84</v>
      </c>
      <c r="D262">
        <v>0.24831427536</v>
      </c>
      <c r="E262">
        <v>4</v>
      </c>
      <c r="F262">
        <f t="shared" ca="1" si="56"/>
        <v>1.8949666051787695</v>
      </c>
      <c r="G262">
        <f t="shared" ca="1" si="57"/>
        <v>2.6809024073570216</v>
      </c>
      <c r="H262">
        <f t="shared" ca="1" si="58"/>
        <v>1</v>
      </c>
      <c r="I262">
        <f t="shared" ca="1" si="59"/>
        <v>0.88655915909479077</v>
      </c>
      <c r="J262">
        <f t="shared" ca="1" si="60"/>
        <v>2.9292166827170214</v>
      </c>
      <c r="K262">
        <f t="shared" ca="1" si="61"/>
        <v>5</v>
      </c>
      <c r="L262" s="1">
        <f t="shared" ca="1" si="62"/>
        <v>-5.2292279114176526E-2</v>
      </c>
      <c r="M262" s="1">
        <f t="shared" ca="1" si="63"/>
        <v>0.46675149890169509</v>
      </c>
      <c r="N262" s="1">
        <f t="shared" ca="1" si="64"/>
        <v>0.69897000433601886</v>
      </c>
      <c r="O262" s="1">
        <v>-0.59154929577464799</v>
      </c>
      <c r="P262">
        <f t="shared" si="65"/>
        <v>0.59154929577464799</v>
      </c>
      <c r="Q262">
        <v>2.82</v>
      </c>
      <c r="R262">
        <v>4.5</v>
      </c>
      <c r="S262">
        <v>-1.6800000000000002</v>
      </c>
      <c r="T262">
        <f t="shared" si="53"/>
        <v>-0.22800905832117474</v>
      </c>
      <c r="U262">
        <f t="shared" si="54"/>
        <v>-0.60499831253619707</v>
      </c>
      <c r="V262">
        <f t="shared" si="55"/>
        <v>0.6020599913279624</v>
      </c>
    </row>
    <row r="263" spans="1:22" x14ac:dyDescent="0.25">
      <c r="A263" t="s">
        <v>556</v>
      </c>
      <c r="B263" t="s">
        <v>557</v>
      </c>
      <c r="C263">
        <v>3.77</v>
      </c>
      <c r="D263">
        <v>0.23063186496999999</v>
      </c>
      <c r="E263">
        <v>1</v>
      </c>
      <c r="F263">
        <f t="shared" ca="1" si="56"/>
        <v>1.4975886616546288</v>
      </c>
      <c r="G263">
        <f t="shared" ca="1" si="57"/>
        <v>2.7651697546443188</v>
      </c>
      <c r="H263">
        <f t="shared" ca="1" si="58"/>
        <v>1</v>
      </c>
      <c r="I263">
        <f t="shared" ca="1" si="59"/>
        <v>0.1068384157123774</v>
      </c>
      <c r="J263">
        <f t="shared" ca="1" si="60"/>
        <v>2.9958016196143187</v>
      </c>
      <c r="K263">
        <f t="shared" ca="1" si="61"/>
        <v>2</v>
      </c>
      <c r="L263" s="1">
        <f t="shared" ca="1" si="62"/>
        <v>-0.97127256067756185</v>
      </c>
      <c r="M263" s="1">
        <f t="shared" ca="1" si="63"/>
        <v>0.47651305123058568</v>
      </c>
      <c r="N263" s="1">
        <f t="shared" ca="1" si="64"/>
        <v>0.3010299956639812</v>
      </c>
      <c r="O263" s="1">
        <v>-4.2440318302387307E-2</v>
      </c>
      <c r="P263">
        <f t="shared" si="65"/>
        <v>4.2440318302387307E-2</v>
      </c>
      <c r="Q263">
        <v>3.79</v>
      </c>
      <c r="R263">
        <v>3.95</v>
      </c>
      <c r="S263">
        <v>-0.16000000000000014</v>
      </c>
      <c r="T263">
        <f t="shared" si="53"/>
        <v>-1.3722213675498676</v>
      </c>
      <c r="U263">
        <f t="shared" si="54"/>
        <v>-0.6370806891289873</v>
      </c>
      <c r="V263">
        <f t="shared" si="55"/>
        <v>0</v>
      </c>
    </row>
    <row r="264" spans="1:22" x14ac:dyDescent="0.25">
      <c r="A264" t="s">
        <v>558</v>
      </c>
      <c r="B264" t="s">
        <v>559</v>
      </c>
      <c r="C264">
        <v>4.76</v>
      </c>
      <c r="D264">
        <v>0.22847999999999999</v>
      </c>
      <c r="E264">
        <v>2</v>
      </c>
      <c r="F264">
        <f t="shared" ca="1" si="56"/>
        <v>3.3620086196266747</v>
      </c>
      <c r="G264">
        <f t="shared" ca="1" si="57"/>
        <v>2.6854783095974977</v>
      </c>
      <c r="H264">
        <f t="shared" ca="1" si="58"/>
        <v>1</v>
      </c>
      <c r="I264">
        <f t="shared" ca="1" si="59"/>
        <v>1.4158202844014605</v>
      </c>
      <c r="J264">
        <f t="shared" ca="1" si="60"/>
        <v>2.9139583095974975</v>
      </c>
      <c r="K264">
        <f t="shared" ca="1" si="61"/>
        <v>3</v>
      </c>
      <c r="L264" s="1">
        <f t="shared" ca="1" si="62"/>
        <v>0.15100813015734374</v>
      </c>
      <c r="M264" s="1">
        <f t="shared" ca="1" si="63"/>
        <v>0.46448333396750724</v>
      </c>
      <c r="N264" s="1">
        <f t="shared" ca="1" si="64"/>
        <v>0.47712125471966244</v>
      </c>
      <c r="O264" s="1">
        <v>-1</v>
      </c>
      <c r="P264">
        <f t="shared" si="65"/>
        <v>1</v>
      </c>
      <c r="Q264">
        <v>0</v>
      </c>
      <c r="R264">
        <v>4.76</v>
      </c>
      <c r="S264">
        <v>-4.76</v>
      </c>
      <c r="T264">
        <f t="shared" si="53"/>
        <v>0</v>
      </c>
      <c r="U264">
        <f t="shared" si="54"/>
        <v>-0.64115180990391962</v>
      </c>
      <c r="V264">
        <f t="shared" si="55"/>
        <v>0.3010299956639812</v>
      </c>
    </row>
    <row r="265" spans="1:22" x14ac:dyDescent="0.25">
      <c r="A265" t="s">
        <v>560</v>
      </c>
      <c r="B265" t="s">
        <v>561</v>
      </c>
      <c r="C265">
        <v>3.94</v>
      </c>
      <c r="D265">
        <v>0.22774813429999999</v>
      </c>
      <c r="E265">
        <v>5</v>
      </c>
      <c r="F265">
        <f t="shared" ca="1" si="56"/>
        <v>1.7864046580743334</v>
      </c>
      <c r="G265">
        <f t="shared" ca="1" si="57"/>
        <v>2.558217489540223</v>
      </c>
      <c r="H265">
        <f t="shared" ca="1" si="58"/>
        <v>1</v>
      </c>
      <c r="I265">
        <f t="shared" ca="1" si="59"/>
        <v>2.1943516449546152</v>
      </c>
      <c r="J265">
        <f t="shared" ca="1" si="60"/>
        <v>2.7859656238402231</v>
      </c>
      <c r="K265">
        <f t="shared" ca="1" si="61"/>
        <v>6</v>
      </c>
      <c r="L265" s="1">
        <f t="shared" ca="1" si="62"/>
        <v>0.34130622452685755</v>
      </c>
      <c r="M265" s="1">
        <f t="shared" ca="1" si="63"/>
        <v>0.44497575334113676</v>
      </c>
      <c r="N265" s="1">
        <f t="shared" ca="1" si="64"/>
        <v>0.77815125038364363</v>
      </c>
      <c r="O265" s="1">
        <v>0.99492385786802029</v>
      </c>
      <c r="P265">
        <f t="shared" si="65"/>
        <v>0.99492385786802029</v>
      </c>
      <c r="Q265">
        <v>3.92</v>
      </c>
      <c r="R265">
        <v>0</v>
      </c>
      <c r="S265">
        <v>3.92</v>
      </c>
      <c r="T265">
        <f t="shared" si="53"/>
        <v>-2.2101548051168822E-3</v>
      </c>
      <c r="U265">
        <f t="shared" si="54"/>
        <v>-0.64254517205653916</v>
      </c>
      <c r="V265">
        <f t="shared" si="55"/>
        <v>0.69897000433601886</v>
      </c>
    </row>
    <row r="266" spans="1:22" x14ac:dyDescent="0.25">
      <c r="A266" t="s">
        <v>562</v>
      </c>
      <c r="B266" t="s">
        <v>563</v>
      </c>
      <c r="C266">
        <v>7.25</v>
      </c>
      <c r="D266">
        <v>0.22367537600000001</v>
      </c>
      <c r="E266">
        <v>1</v>
      </c>
      <c r="F266">
        <f t="shared" ca="1" si="56"/>
        <v>2.449657474262954</v>
      </c>
      <c r="G266">
        <f t="shared" ca="1" si="57"/>
        <v>2.7851081844288075</v>
      </c>
      <c r="H266">
        <f t="shared" ca="1" si="58"/>
        <v>1</v>
      </c>
      <c r="I266">
        <f t="shared" ca="1" si="59"/>
        <v>0.1265483045107241</v>
      </c>
      <c r="J266">
        <f t="shared" ca="1" si="60"/>
        <v>3.0087835604288076</v>
      </c>
      <c r="K266">
        <f t="shared" ca="1" si="61"/>
        <v>2</v>
      </c>
      <c r="L266" s="1">
        <f t="shared" ca="1" si="62"/>
        <v>-0.89774366912737347</v>
      </c>
      <c r="M266" s="1">
        <f t="shared" ca="1" si="63"/>
        <v>0.47839094749671485</v>
      </c>
      <c r="N266" s="1">
        <f t="shared" ca="1" si="64"/>
        <v>0.3010299956639812</v>
      </c>
      <c r="O266" s="1">
        <v>-4.2758620689655122E-2</v>
      </c>
      <c r="P266">
        <f t="shared" si="65"/>
        <v>4.2758620689655122E-2</v>
      </c>
      <c r="Q266">
        <v>6.94</v>
      </c>
      <c r="R266">
        <v>7.25</v>
      </c>
      <c r="S266">
        <v>-0.30999999999999961</v>
      </c>
      <c r="T266">
        <f t="shared" si="53"/>
        <v>-1.3689763127367216</v>
      </c>
      <c r="U266">
        <f t="shared" si="54"/>
        <v>-0.65038182393173705</v>
      </c>
      <c r="V266">
        <f t="shared" si="55"/>
        <v>0</v>
      </c>
    </row>
    <row r="267" spans="1:22" x14ac:dyDescent="0.25">
      <c r="A267" t="s">
        <v>564</v>
      </c>
      <c r="B267" t="s">
        <v>565</v>
      </c>
      <c r="C267">
        <v>18.43</v>
      </c>
      <c r="D267">
        <v>0.22042434812</v>
      </c>
      <c r="E267">
        <v>2</v>
      </c>
      <c r="F267">
        <f t="shared" ca="1" si="56"/>
        <v>3.5035461929700893</v>
      </c>
      <c r="G267">
        <f t="shared" ca="1" si="57"/>
        <v>2.3745020501437031</v>
      </c>
      <c r="H267">
        <f t="shared" ca="1" si="58"/>
        <v>1</v>
      </c>
      <c r="I267">
        <f t="shared" ca="1" si="59"/>
        <v>2.6401821156405028</v>
      </c>
      <c r="J267">
        <f t="shared" ca="1" si="60"/>
        <v>2.594926398263703</v>
      </c>
      <c r="K267">
        <f t="shared" ca="1" si="61"/>
        <v>3</v>
      </c>
      <c r="L267" s="1">
        <f t="shared" ca="1" si="62"/>
        <v>0.42163388485841474</v>
      </c>
      <c r="M267" s="1">
        <f t="shared" ca="1" si="63"/>
        <v>0.41412504415702056</v>
      </c>
      <c r="N267" s="1">
        <f t="shared" ca="1" si="64"/>
        <v>0.47712125471966244</v>
      </c>
      <c r="O267" s="1">
        <v>-0.50189907759088448</v>
      </c>
      <c r="P267">
        <f t="shared" si="65"/>
        <v>0.50189907759088448</v>
      </c>
      <c r="Q267">
        <v>10.55</v>
      </c>
      <c r="R267">
        <v>19.8</v>
      </c>
      <c r="S267">
        <v>-9.25</v>
      </c>
      <c r="T267">
        <f t="shared" si="53"/>
        <v>-0.29938360248004114</v>
      </c>
      <c r="U267">
        <f t="shared" si="54"/>
        <v>-0.65674043491044298</v>
      </c>
      <c r="V267">
        <f t="shared" si="55"/>
        <v>0.3010299956639812</v>
      </c>
    </row>
    <row r="268" spans="1:22" x14ac:dyDescent="0.25">
      <c r="A268" t="s">
        <v>566</v>
      </c>
      <c r="B268" t="s">
        <v>567</v>
      </c>
      <c r="C268">
        <v>2.21</v>
      </c>
      <c r="D268">
        <v>0.21990614060999999</v>
      </c>
      <c r="E268">
        <v>1</v>
      </c>
      <c r="F268">
        <f t="shared" ca="1" si="56"/>
        <v>1.3761966800815788</v>
      </c>
      <c r="G268">
        <f t="shared" ca="1" si="57"/>
        <v>1.5819645543480327</v>
      </c>
      <c r="H268">
        <f t="shared" ca="1" si="58"/>
        <v>1</v>
      </c>
      <c r="I268">
        <f t="shared" ca="1" si="59"/>
        <v>5.8131225832675167E-2</v>
      </c>
      <c r="J268">
        <f t="shared" ca="1" si="60"/>
        <v>1.8018706949580328</v>
      </c>
      <c r="K268">
        <f t="shared" ca="1" si="61"/>
        <v>2</v>
      </c>
      <c r="L268" s="1">
        <f t="shared" ca="1" si="62"/>
        <v>-1.2355905188335075</v>
      </c>
      <c r="M268" s="1">
        <f t="shared" ca="1" si="63"/>
        <v>0.25572362211413291</v>
      </c>
      <c r="N268" s="1">
        <f t="shared" ca="1" si="64"/>
        <v>0.3010299956639812</v>
      </c>
      <c r="O268" s="1">
        <v>-3.6199095022624465E-2</v>
      </c>
      <c r="P268">
        <f t="shared" si="65"/>
        <v>3.6199095022624465E-2</v>
      </c>
      <c r="Q268">
        <v>2.15</v>
      </c>
      <c r="R268">
        <v>2.23</v>
      </c>
      <c r="S268">
        <v>-8.0000000000000071E-2</v>
      </c>
      <c r="T268">
        <f t="shared" si="53"/>
        <v>-1.4413022866931668</v>
      </c>
      <c r="U268">
        <f t="shared" si="54"/>
        <v>-0.65776264332768553</v>
      </c>
      <c r="V268">
        <f t="shared" si="55"/>
        <v>0</v>
      </c>
    </row>
    <row r="269" spans="1:22" x14ac:dyDescent="0.25">
      <c r="A269" t="s">
        <v>568</v>
      </c>
      <c r="B269" t="s">
        <v>569</v>
      </c>
      <c r="C269">
        <v>2.5</v>
      </c>
      <c r="D269">
        <v>0.21807146499999999</v>
      </c>
      <c r="E269">
        <v>5</v>
      </c>
      <c r="F269">
        <f t="shared" ca="1" si="56"/>
        <v>2.3245955394893043</v>
      </c>
      <c r="G269">
        <f t="shared" ca="1" si="57"/>
        <v>2.8941588503948767</v>
      </c>
      <c r="H269">
        <f t="shared" ca="1" si="58"/>
        <v>1</v>
      </c>
      <c r="I269">
        <f t="shared" ca="1" si="59"/>
        <v>1.7207294482199553</v>
      </c>
      <c r="J269">
        <f t="shared" ca="1" si="60"/>
        <v>3.1122303153948767</v>
      </c>
      <c r="K269">
        <f t="shared" ca="1" si="61"/>
        <v>6</v>
      </c>
      <c r="L269" s="1">
        <f t="shared" ca="1" si="62"/>
        <v>0.23571259119803989</v>
      </c>
      <c r="M269" s="1">
        <f t="shared" ca="1" si="63"/>
        <v>0.4930717287430757</v>
      </c>
      <c r="N269" s="1">
        <f t="shared" ca="1" si="64"/>
        <v>0.77815125038364363</v>
      </c>
      <c r="O269" s="1">
        <v>-1.6</v>
      </c>
      <c r="P269">
        <f t="shared" si="65"/>
        <v>1.6</v>
      </c>
      <c r="Q269">
        <v>2</v>
      </c>
      <c r="R269">
        <v>6</v>
      </c>
      <c r="S269">
        <v>-4</v>
      </c>
      <c r="T269">
        <f t="shared" si="53"/>
        <v>0.20411998265592479</v>
      </c>
      <c r="U269">
        <f t="shared" si="54"/>
        <v>-0.66140115883120831</v>
      </c>
      <c r="V269">
        <f t="shared" si="55"/>
        <v>0.69897000433601886</v>
      </c>
    </row>
    <row r="270" spans="1:22" x14ac:dyDescent="0.25">
      <c r="A270" t="s">
        <v>570</v>
      </c>
      <c r="B270" t="s">
        <v>571</v>
      </c>
      <c r="C270">
        <v>2.66</v>
      </c>
      <c r="D270">
        <v>0.21620556076</v>
      </c>
      <c r="E270">
        <v>5</v>
      </c>
      <c r="F270">
        <f t="shared" ca="1" si="56"/>
        <v>3.4194275000249768</v>
      </c>
      <c r="G270">
        <f t="shared" ca="1" si="57"/>
        <v>2.1612142691750442</v>
      </c>
      <c r="H270">
        <f t="shared" ca="1" si="58"/>
        <v>1</v>
      </c>
      <c r="I270">
        <f t="shared" ca="1" si="59"/>
        <v>9.0658450865747461E-2</v>
      </c>
      <c r="J270">
        <f t="shared" ca="1" si="60"/>
        <v>2.3774198299350444</v>
      </c>
      <c r="K270">
        <f t="shared" ca="1" si="61"/>
        <v>6</v>
      </c>
      <c r="L270" s="1">
        <f t="shared" ca="1" si="62"/>
        <v>-1.0425917062590833</v>
      </c>
      <c r="M270" s="1">
        <f t="shared" ca="1" si="63"/>
        <v>0.37610588081287344</v>
      </c>
      <c r="N270" s="1">
        <f t="shared" ca="1" si="64"/>
        <v>0.77815125038364363</v>
      </c>
      <c r="O270" s="1">
        <v>-0.11654135338345865</v>
      </c>
      <c r="P270">
        <f t="shared" si="65"/>
        <v>0.11654135338345865</v>
      </c>
      <c r="Q270">
        <v>2.67</v>
      </c>
      <c r="R270">
        <v>2.98</v>
      </c>
      <c r="S270">
        <v>-0.31000000000000005</v>
      </c>
      <c r="T270">
        <f t="shared" si="53"/>
        <v>-0.93351994279679429</v>
      </c>
      <c r="U270">
        <f t="shared" si="54"/>
        <v>-0.66513314027944204</v>
      </c>
      <c r="V270">
        <f t="shared" si="55"/>
        <v>0.69897000433601886</v>
      </c>
    </row>
    <row r="271" spans="1:22" x14ac:dyDescent="0.25">
      <c r="A271" t="s">
        <v>572</v>
      </c>
      <c r="B271" t="s">
        <v>573</v>
      </c>
      <c r="C271">
        <v>7.05</v>
      </c>
      <c r="D271">
        <v>0.21025142385000001</v>
      </c>
      <c r="E271">
        <v>4</v>
      </c>
      <c r="F271">
        <f t="shared" ca="1" si="56"/>
        <v>1.2126466123932251</v>
      </c>
      <c r="G271">
        <f t="shared" ca="1" si="57"/>
        <v>2.8799750779364786</v>
      </c>
      <c r="H271">
        <f t="shared" ca="1" si="58"/>
        <v>1</v>
      </c>
      <c r="I271">
        <f t="shared" ca="1" si="59"/>
        <v>9.6648107372929797</v>
      </c>
      <c r="J271">
        <f t="shared" ca="1" si="60"/>
        <v>3.0902265017864785</v>
      </c>
      <c r="K271">
        <f t="shared" ca="1" si="61"/>
        <v>5</v>
      </c>
      <c r="L271" s="1">
        <f t="shared" ca="1" si="62"/>
        <v>0.98519335380646633</v>
      </c>
      <c r="M271" s="1">
        <f t="shared" ca="1" si="63"/>
        <v>0.48999031271638938</v>
      </c>
      <c r="N271" s="1">
        <f t="shared" ca="1" si="64"/>
        <v>0.69897000433601886</v>
      </c>
      <c r="O271" s="1">
        <v>-1.6624113475177307</v>
      </c>
      <c r="P271">
        <f t="shared" si="65"/>
        <v>1.6624113475177307</v>
      </c>
      <c r="Q271">
        <v>0</v>
      </c>
      <c r="R271">
        <v>11.72</v>
      </c>
      <c r="S271">
        <v>-11.72</v>
      </c>
      <c r="T271">
        <f t="shared" si="53"/>
        <v>0.22073849469067319</v>
      </c>
      <c r="U271">
        <f t="shared" si="54"/>
        <v>-0.67726105442134998</v>
      </c>
      <c r="V271">
        <f t="shared" si="55"/>
        <v>0.6020599913279624</v>
      </c>
    </row>
    <row r="272" spans="1:22" x14ac:dyDescent="0.25">
      <c r="A272" t="s">
        <v>574</v>
      </c>
      <c r="B272" t="s">
        <v>575</v>
      </c>
      <c r="C272">
        <v>8.14</v>
      </c>
      <c r="D272">
        <v>0.20865573762</v>
      </c>
      <c r="E272">
        <v>5</v>
      </c>
      <c r="F272">
        <f t="shared" ca="1" si="56"/>
        <v>1.1147892591065869</v>
      </c>
      <c r="G272">
        <f t="shared" ca="1" si="57"/>
        <v>2.2181676741134817</v>
      </c>
      <c r="H272">
        <f t="shared" ca="1" si="58"/>
        <v>1</v>
      </c>
      <c r="I272">
        <f t="shared" ca="1" si="59"/>
        <v>0.46645587563046431</v>
      </c>
      <c r="J272">
        <f t="shared" ca="1" si="60"/>
        <v>2.4268234117334817</v>
      </c>
      <c r="K272">
        <f t="shared" ca="1" si="61"/>
        <v>6</v>
      </c>
      <c r="L272" s="1">
        <f t="shared" ca="1" si="62"/>
        <v>-0.33118943203867807</v>
      </c>
      <c r="M272" s="1">
        <f t="shared" ca="1" si="63"/>
        <v>0.38503817596115641</v>
      </c>
      <c r="N272" s="1">
        <f t="shared" ca="1" si="64"/>
        <v>0.77815125038364363</v>
      </c>
      <c r="O272" s="1">
        <v>-6.3882063882063828E-2</v>
      </c>
      <c r="P272">
        <f t="shared" si="65"/>
        <v>6.3882063882063828E-2</v>
      </c>
      <c r="Q272">
        <v>8.1300000000000008</v>
      </c>
      <c r="R272">
        <v>8.65</v>
      </c>
      <c r="S272">
        <v>-0.51999999999999957</v>
      </c>
      <c r="T272">
        <f t="shared" si="53"/>
        <v>-1.1946210612544024</v>
      </c>
      <c r="U272">
        <f t="shared" si="54"/>
        <v>-0.6805696685489897</v>
      </c>
      <c r="V272">
        <f t="shared" si="55"/>
        <v>0.69897000433601886</v>
      </c>
    </row>
    <row r="273" spans="1:22" x14ac:dyDescent="0.25">
      <c r="A273" t="s">
        <v>576</v>
      </c>
      <c r="B273" t="s">
        <v>577</v>
      </c>
      <c r="C273">
        <v>12.51</v>
      </c>
      <c r="D273">
        <v>0.20802868992000001</v>
      </c>
      <c r="E273">
        <v>1</v>
      </c>
      <c r="F273">
        <f t="shared" ca="1" si="56"/>
        <v>3.6847086411652437</v>
      </c>
      <c r="G273">
        <f t="shared" ca="1" si="57"/>
        <v>1.5691853203825763</v>
      </c>
      <c r="H273">
        <f t="shared" ca="1" si="58"/>
        <v>1</v>
      </c>
      <c r="I273">
        <f t="shared" ca="1" si="59"/>
        <v>2.7139187854043158E-2</v>
      </c>
      <c r="J273">
        <f t="shared" ca="1" si="60"/>
        <v>1.7772140103025764</v>
      </c>
      <c r="K273">
        <f t="shared" ca="1" si="61"/>
        <v>2</v>
      </c>
      <c r="L273" s="1">
        <f t="shared" ca="1" si="62"/>
        <v>-1.5664031528363764</v>
      </c>
      <c r="M273" s="1">
        <f t="shared" ca="1" si="63"/>
        <v>0.24973972825390833</v>
      </c>
      <c r="N273" s="1">
        <f t="shared" ca="1" si="64"/>
        <v>0.3010299956639812</v>
      </c>
      <c r="O273" s="1">
        <v>-7.9936051159072465E-3</v>
      </c>
      <c r="P273">
        <f t="shared" si="65"/>
        <v>7.9936051159072465E-3</v>
      </c>
      <c r="Q273">
        <v>12.8</v>
      </c>
      <c r="R273">
        <v>12.9</v>
      </c>
      <c r="S273">
        <v>-9.9999999999999645E-2</v>
      </c>
      <c r="T273">
        <f t="shared" si="53"/>
        <v>-2.0972573096934215</v>
      </c>
      <c r="U273">
        <f t="shared" si="54"/>
        <v>-0.68187676592804769</v>
      </c>
      <c r="V273">
        <f t="shared" si="55"/>
        <v>0</v>
      </c>
    </row>
    <row r="274" spans="1:22" x14ac:dyDescent="0.25">
      <c r="A274" t="s">
        <v>578</v>
      </c>
      <c r="B274" t="s">
        <v>579</v>
      </c>
      <c r="C274">
        <v>5.57</v>
      </c>
      <c r="D274">
        <v>0.20726647869000001</v>
      </c>
      <c r="E274">
        <v>2</v>
      </c>
      <c r="F274">
        <f t="shared" ca="1" si="56"/>
        <v>2.153526603791756</v>
      </c>
      <c r="G274">
        <f t="shared" ca="1" si="57"/>
        <v>2.4926895524144834</v>
      </c>
      <c r="H274">
        <f t="shared" ca="1" si="58"/>
        <v>1</v>
      </c>
      <c r="I274">
        <f t="shared" ca="1" si="59"/>
        <v>0.18109829677205752</v>
      </c>
      <c r="J274">
        <f t="shared" ca="1" si="60"/>
        <v>2.6999560311044832</v>
      </c>
      <c r="K274">
        <f t="shared" ca="1" si="61"/>
        <v>3</v>
      </c>
      <c r="L274" s="1">
        <f t="shared" ca="1" si="62"/>
        <v>-0.74208563420264662</v>
      </c>
      <c r="M274" s="1">
        <f t="shared" ca="1" si="63"/>
        <v>0.43135669171299379</v>
      </c>
      <c r="N274" s="1">
        <f t="shared" ca="1" si="64"/>
        <v>0.47712125471966244</v>
      </c>
      <c r="O274" s="1">
        <v>-7.0017953321364554E-2</v>
      </c>
      <c r="P274">
        <f t="shared" si="65"/>
        <v>7.0017953321364554E-2</v>
      </c>
      <c r="Q274">
        <v>5.39</v>
      </c>
      <c r="R274">
        <v>5.78</v>
      </c>
      <c r="S274">
        <v>-0.39000000000000057</v>
      </c>
      <c r="T274">
        <f t="shared" si="53"/>
        <v>-1.1547905881472291</v>
      </c>
      <c r="U274">
        <f t="shared" si="54"/>
        <v>-0.68347093088800925</v>
      </c>
      <c r="V274">
        <f t="shared" si="55"/>
        <v>0.3010299956639812</v>
      </c>
    </row>
    <row r="275" spans="1:22" x14ac:dyDescent="0.25">
      <c r="A275" t="s">
        <v>580</v>
      </c>
      <c r="B275" t="s">
        <v>581</v>
      </c>
      <c r="C275">
        <v>6.22</v>
      </c>
      <c r="D275">
        <v>0.20539892992</v>
      </c>
      <c r="E275">
        <v>5</v>
      </c>
      <c r="F275">
        <f t="shared" ca="1" si="56"/>
        <v>1.365476339452524</v>
      </c>
      <c r="G275">
        <f t="shared" ca="1" si="57"/>
        <v>2.046574841411787</v>
      </c>
      <c r="H275">
        <f t="shared" ca="1" si="58"/>
        <v>1</v>
      </c>
      <c r="I275">
        <f t="shared" ca="1" si="59"/>
        <v>4.5551869485295189</v>
      </c>
      <c r="J275">
        <f t="shared" ca="1" si="60"/>
        <v>2.2519737713317869</v>
      </c>
      <c r="K275">
        <f t="shared" ca="1" si="61"/>
        <v>6</v>
      </c>
      <c r="L275" s="1">
        <f t="shared" ca="1" si="62"/>
        <v>0.65850620546899097</v>
      </c>
      <c r="M275" s="1">
        <f t="shared" ca="1" si="63"/>
        <v>0.3525633279944918</v>
      </c>
      <c r="N275" s="1">
        <f t="shared" ca="1" si="64"/>
        <v>0.77815125038364363</v>
      </c>
      <c r="O275" s="1">
        <v>1</v>
      </c>
      <c r="P275">
        <f t="shared" si="65"/>
        <v>1</v>
      </c>
      <c r="Q275">
        <v>6.22</v>
      </c>
      <c r="R275">
        <v>0</v>
      </c>
      <c r="S275">
        <v>6.22</v>
      </c>
      <c r="T275">
        <f t="shared" si="53"/>
        <v>0</v>
      </c>
      <c r="U275">
        <f t="shared" si="54"/>
        <v>-0.68740182330470823</v>
      </c>
      <c r="V275">
        <f t="shared" si="55"/>
        <v>0.69897000433601886</v>
      </c>
    </row>
    <row r="276" spans="1:22" x14ac:dyDescent="0.25">
      <c r="A276" t="s">
        <v>582</v>
      </c>
      <c r="B276" t="s">
        <v>583</v>
      </c>
      <c r="C276">
        <v>14</v>
      </c>
      <c r="D276">
        <v>0.20205198999999999</v>
      </c>
      <c r="E276">
        <v>4</v>
      </c>
      <c r="F276">
        <f t="shared" ca="1" si="56"/>
        <v>2.5305450054919061</v>
      </c>
      <c r="G276">
        <f t="shared" ca="1" si="57"/>
        <v>1.6658545667529696</v>
      </c>
      <c r="H276">
        <f t="shared" ca="1" si="58"/>
        <v>1</v>
      </c>
      <c r="I276">
        <f t="shared" ca="1" si="59"/>
        <v>7.1130922235864471</v>
      </c>
      <c r="J276">
        <f t="shared" ca="1" si="60"/>
        <v>1.8679065567529696</v>
      </c>
      <c r="K276">
        <f t="shared" ca="1" si="61"/>
        <v>5</v>
      </c>
      <c r="L276" s="1">
        <f t="shared" ca="1" si="62"/>
        <v>0.85205843950553362</v>
      </c>
      <c r="M276" s="1">
        <f t="shared" ca="1" si="63"/>
        <v>0.27135514657201504</v>
      </c>
      <c r="N276" s="1">
        <f t="shared" ca="1" si="64"/>
        <v>0.69897000433601886</v>
      </c>
      <c r="O276" s="1">
        <v>-1.2857142857142858</v>
      </c>
      <c r="P276">
        <f t="shared" si="65"/>
        <v>1.2857142857142858</v>
      </c>
      <c r="Q276">
        <v>0</v>
      </c>
      <c r="R276">
        <v>18</v>
      </c>
      <c r="S276">
        <v>-18</v>
      </c>
      <c r="T276">
        <f t="shared" si="53"/>
        <v>0.10914446942506807</v>
      </c>
      <c r="U276">
        <f t="shared" si="54"/>
        <v>-0.69453686785551771</v>
      </c>
      <c r="V276">
        <f t="shared" si="55"/>
        <v>0.6020599913279624</v>
      </c>
    </row>
    <row r="277" spans="1:22" x14ac:dyDescent="0.25">
      <c r="A277" t="s">
        <v>584</v>
      </c>
      <c r="B277" t="s">
        <v>585</v>
      </c>
      <c r="C277">
        <v>1.55</v>
      </c>
      <c r="D277">
        <v>0.20047640635</v>
      </c>
      <c r="E277">
        <v>3</v>
      </c>
      <c r="F277">
        <f t="shared" ca="1" si="56"/>
        <v>2.621384509382406</v>
      </c>
      <c r="G277">
        <f t="shared" ca="1" si="57"/>
        <v>1.9111699205450734</v>
      </c>
      <c r="H277">
        <f t="shared" ca="1" si="58"/>
        <v>1</v>
      </c>
      <c r="I277">
        <f t="shared" ca="1" si="59"/>
        <v>2.2888668100863981E-2</v>
      </c>
      <c r="J277">
        <f t="shared" ca="1" si="60"/>
        <v>2.1116463268950736</v>
      </c>
      <c r="K277">
        <f t="shared" ca="1" si="61"/>
        <v>4</v>
      </c>
      <c r="L277" s="1">
        <f t="shared" ca="1" si="62"/>
        <v>-1.6403794783291532</v>
      </c>
      <c r="M277" s="1">
        <f t="shared" ca="1" si="63"/>
        <v>0.32462118131442663</v>
      </c>
      <c r="N277" s="1">
        <f t="shared" ca="1" si="64"/>
        <v>0.6020599913279624</v>
      </c>
      <c r="O277" s="1">
        <v>-3.8709677419354875E-2</v>
      </c>
      <c r="P277">
        <f t="shared" si="65"/>
        <v>3.8709677419354875E-2</v>
      </c>
      <c r="Q277">
        <v>1.54</v>
      </c>
      <c r="R277">
        <v>1.6</v>
      </c>
      <c r="S277">
        <v>-6.0000000000000053E-2</v>
      </c>
      <c r="T277">
        <f t="shared" si="53"/>
        <v>-1.4121804477866475</v>
      </c>
      <c r="U277">
        <f t="shared" si="54"/>
        <v>-0.6979367312479352</v>
      </c>
      <c r="V277">
        <f t="shared" si="55"/>
        <v>0.47712125471966244</v>
      </c>
    </row>
    <row r="278" spans="1:22" x14ac:dyDescent="0.25">
      <c r="A278" t="s">
        <v>586</v>
      </c>
      <c r="B278" t="s">
        <v>587</v>
      </c>
      <c r="C278">
        <v>2.6</v>
      </c>
      <c r="D278">
        <v>0.200208174176776</v>
      </c>
      <c r="E278">
        <v>2</v>
      </c>
      <c r="F278">
        <f t="shared" ca="1" si="56"/>
        <v>1.6022431336190821</v>
      </c>
      <c r="G278">
        <f t="shared" ca="1" si="57"/>
        <v>1.8231820679625181</v>
      </c>
      <c r="H278">
        <f t="shared" ca="1" si="58"/>
        <v>1</v>
      </c>
      <c r="I278">
        <f t="shared" ca="1" si="59"/>
        <v>0.21844375092401502</v>
      </c>
      <c r="J278">
        <f t="shared" ca="1" si="60"/>
        <v>2.023390242139294</v>
      </c>
      <c r="K278">
        <f t="shared" ca="1" si="61"/>
        <v>3</v>
      </c>
      <c r="L278" s="1">
        <f t="shared" ca="1" si="62"/>
        <v>-0.66066037474949657</v>
      </c>
      <c r="M278" s="1">
        <f t="shared" ca="1" si="63"/>
        <v>0.30607965126473885</v>
      </c>
      <c r="N278" s="1">
        <f t="shared" ca="1" si="64"/>
        <v>0.47712125471966244</v>
      </c>
      <c r="O278" s="1">
        <v>-0.13461538461538464</v>
      </c>
      <c r="P278">
        <f t="shared" si="65"/>
        <v>0.13461538461538464</v>
      </c>
      <c r="Q278">
        <v>2.6</v>
      </c>
      <c r="R278">
        <v>2.95</v>
      </c>
      <c r="S278">
        <v>-0.35000000000000009</v>
      </c>
      <c r="T278">
        <f t="shared" si="53"/>
        <v>-0.8709053036205423</v>
      </c>
      <c r="U278">
        <f t="shared" si="54"/>
        <v>-0.69851819495162248</v>
      </c>
      <c r="V278">
        <f t="shared" si="55"/>
        <v>0.3010299956639812</v>
      </c>
    </row>
    <row r="279" spans="1:22" x14ac:dyDescent="0.25">
      <c r="A279" t="s">
        <v>588</v>
      </c>
      <c r="B279" t="s">
        <v>589</v>
      </c>
      <c r="C279">
        <v>2.11</v>
      </c>
      <c r="D279">
        <v>0.19949638972</v>
      </c>
      <c r="E279">
        <v>6</v>
      </c>
      <c r="F279">
        <f t="shared" ca="1" si="56"/>
        <v>3.0037674674998813</v>
      </c>
      <c r="G279">
        <f t="shared" ca="1" si="57"/>
        <v>1.0887464682097094</v>
      </c>
      <c r="H279">
        <f t="shared" ca="1" si="58"/>
        <v>1</v>
      </c>
      <c r="I279">
        <f t="shared" ca="1" si="59"/>
        <v>7.3241355191556251E-2</v>
      </c>
      <c r="J279">
        <f t="shared" ca="1" si="60"/>
        <v>1.2882428579297094</v>
      </c>
      <c r="K279">
        <f t="shared" ca="1" si="61"/>
        <v>7</v>
      </c>
      <c r="L279" s="1">
        <f t="shared" ca="1" si="62"/>
        <v>-1.1352436285051071</v>
      </c>
      <c r="M279" s="1">
        <f t="shared" ca="1" si="63"/>
        <v>0.10999774339368701</v>
      </c>
      <c r="N279" s="1">
        <f t="shared" ca="1" si="64"/>
        <v>0.84509804001425681</v>
      </c>
      <c r="O279" s="1">
        <v>-0.104265402843602</v>
      </c>
      <c r="P279">
        <f t="shared" si="65"/>
        <v>0.104265402843602</v>
      </c>
      <c r="Q279">
        <v>2.06</v>
      </c>
      <c r="R279">
        <v>2.2800000000000002</v>
      </c>
      <c r="S279">
        <v>-0.2200000000000002</v>
      </c>
      <c r="T279">
        <f t="shared" si="53"/>
        <v>-0.981859774475486</v>
      </c>
      <c r="U279">
        <f t="shared" si="54"/>
        <v>-0.70006495931993662</v>
      </c>
      <c r="V279">
        <f t="shared" si="55"/>
        <v>0.77815125038364363</v>
      </c>
    </row>
    <row r="280" spans="1:22" x14ac:dyDescent="0.25">
      <c r="A280" t="s">
        <v>590</v>
      </c>
      <c r="B280" t="s">
        <v>591</v>
      </c>
      <c r="C280">
        <v>8.48</v>
      </c>
      <c r="D280">
        <v>0.19908341005786201</v>
      </c>
      <c r="E280">
        <v>2</v>
      </c>
      <c r="F280">
        <f t="shared" ca="1" si="56"/>
        <v>1.5644364980285652</v>
      </c>
      <c r="G280">
        <f t="shared" ca="1" si="57"/>
        <v>2.7331258430861087</v>
      </c>
      <c r="H280">
        <f t="shared" ca="1" si="58"/>
        <v>1</v>
      </c>
      <c r="I280">
        <f t="shared" ca="1" si="59"/>
        <v>15.980194805927828</v>
      </c>
      <c r="J280">
        <f t="shared" ca="1" si="60"/>
        <v>2.932209253143971</v>
      </c>
      <c r="K280">
        <f t="shared" ca="1" si="61"/>
        <v>3</v>
      </c>
      <c r="L280" s="1">
        <f t="shared" ca="1" si="62"/>
        <v>1.2035820692598136</v>
      </c>
      <c r="M280" s="1">
        <f t="shared" ca="1" si="63"/>
        <v>0.4671949599128134</v>
      </c>
      <c r="N280" s="1">
        <f t="shared" ca="1" si="64"/>
        <v>0.47712125471966244</v>
      </c>
      <c r="O280" s="1">
        <v>-2.9481132075471699</v>
      </c>
      <c r="P280">
        <f t="shared" si="65"/>
        <v>2.9481132075471699</v>
      </c>
      <c r="Q280">
        <v>0</v>
      </c>
      <c r="R280">
        <v>25</v>
      </c>
      <c r="S280">
        <v>-25</v>
      </c>
      <c r="T280">
        <f t="shared" si="53"/>
        <v>0.46954415641532377</v>
      </c>
      <c r="U280">
        <f t="shared" si="54"/>
        <v>-0.70096492892545892</v>
      </c>
      <c r="V280">
        <f t="shared" si="55"/>
        <v>0.3010299956639812</v>
      </c>
    </row>
    <row r="281" spans="1:22" x14ac:dyDescent="0.25">
      <c r="A281" t="s">
        <v>592</v>
      </c>
      <c r="B281" t="s">
        <v>593</v>
      </c>
      <c r="C281">
        <v>2.94</v>
      </c>
      <c r="D281">
        <v>0.19769668968000001</v>
      </c>
      <c r="E281">
        <v>6</v>
      </c>
      <c r="F281">
        <f t="shared" ca="1" si="56"/>
        <v>1.7706069600871026</v>
      </c>
      <c r="G281">
        <f t="shared" ca="1" si="57"/>
        <v>1.9312364657139007</v>
      </c>
      <c r="H281">
        <f t="shared" ca="1" si="58"/>
        <v>1</v>
      </c>
      <c r="I281">
        <f t="shared" ca="1" si="59"/>
        <v>1.3950018585030819</v>
      </c>
      <c r="J281">
        <f t="shared" ca="1" si="60"/>
        <v>2.1289331553939008</v>
      </c>
      <c r="K281">
        <f t="shared" ca="1" si="61"/>
        <v>7</v>
      </c>
      <c r="L281" s="1">
        <f t="shared" ca="1" si="62"/>
        <v>0.14457478620251629</v>
      </c>
      <c r="M281" s="1">
        <f t="shared" ca="1" si="63"/>
        <v>0.3281620256002214</v>
      </c>
      <c r="N281" s="1">
        <f t="shared" ca="1" si="64"/>
        <v>0.84509804001425681</v>
      </c>
      <c r="O281" s="1">
        <v>0.84013605442176875</v>
      </c>
      <c r="P281">
        <f t="shared" si="65"/>
        <v>0.84013605442176875</v>
      </c>
      <c r="Q281">
        <v>2.4700000000000002</v>
      </c>
      <c r="R281">
        <v>0</v>
      </c>
      <c r="S281">
        <v>2.4700000000000002</v>
      </c>
      <c r="T281">
        <f t="shared" si="53"/>
        <v>-7.5650377152491538E-2</v>
      </c>
      <c r="U281">
        <f t="shared" si="54"/>
        <v>-0.70400060264255238</v>
      </c>
      <c r="V281">
        <f t="shared" si="55"/>
        <v>0.77815125038364363</v>
      </c>
    </row>
    <row r="282" spans="1:22" x14ac:dyDescent="0.25">
      <c r="A282" t="s">
        <v>594</v>
      </c>
      <c r="B282" t="s">
        <v>595</v>
      </c>
      <c r="C282">
        <v>2.34</v>
      </c>
      <c r="D282">
        <v>0.197460877138806</v>
      </c>
      <c r="E282">
        <v>4</v>
      </c>
      <c r="F282">
        <f t="shared" ca="1" si="56"/>
        <v>2.4964329863608397</v>
      </c>
      <c r="G282">
        <f t="shared" ca="1" si="57"/>
        <v>1.4326692841844457</v>
      </c>
      <c r="H282">
        <f t="shared" ca="1" si="58"/>
        <v>1</v>
      </c>
      <c r="I282">
        <f t="shared" ca="1" si="59"/>
        <v>1.2017146129659311</v>
      </c>
      <c r="J282">
        <f t="shared" ca="1" si="60"/>
        <v>1.6301301613232517</v>
      </c>
      <c r="K282">
        <f t="shared" ca="1" si="61"/>
        <v>5</v>
      </c>
      <c r="L282" s="1">
        <f t="shared" ca="1" si="62"/>
        <v>7.9801342267376979E-2</v>
      </c>
      <c r="M282" s="1">
        <f t="shared" ca="1" si="63"/>
        <v>0.21222228298528939</v>
      </c>
      <c r="N282" s="1">
        <f t="shared" ca="1" si="64"/>
        <v>0.69897000433601886</v>
      </c>
      <c r="O282" s="1">
        <v>-1.2820512820512822</v>
      </c>
      <c r="P282">
        <f t="shared" si="65"/>
        <v>1.2820512820512822</v>
      </c>
      <c r="Q282">
        <v>0</v>
      </c>
      <c r="R282">
        <v>3</v>
      </c>
      <c r="S282">
        <v>-3</v>
      </c>
      <c r="T282">
        <f t="shared" si="53"/>
        <v>0.10790539730951963</v>
      </c>
      <c r="U282">
        <f t="shared" si="54"/>
        <v>-0.70451893814292255</v>
      </c>
      <c r="V282">
        <f t="shared" si="55"/>
        <v>0.6020599913279624</v>
      </c>
    </row>
    <row r="283" spans="1:22" x14ac:dyDescent="0.25">
      <c r="A283" t="s">
        <v>596</v>
      </c>
      <c r="B283" t="s">
        <v>597</v>
      </c>
      <c r="C283">
        <v>5.65</v>
      </c>
      <c r="D283">
        <v>0.19068313819999999</v>
      </c>
      <c r="E283">
        <v>9</v>
      </c>
      <c r="F283">
        <f t="shared" ca="1" si="56"/>
        <v>3.5452237252522592</v>
      </c>
      <c r="G283">
        <f t="shared" ca="1" si="57"/>
        <v>2.0213929423615538</v>
      </c>
      <c r="H283">
        <f t="shared" ca="1" si="58"/>
        <v>1</v>
      </c>
      <c r="I283">
        <f t="shared" ca="1" si="59"/>
        <v>0.82928475826749282</v>
      </c>
      <c r="J283">
        <f t="shared" ca="1" si="60"/>
        <v>2.2120760805615536</v>
      </c>
      <c r="K283">
        <f t="shared" ca="1" si="61"/>
        <v>10</v>
      </c>
      <c r="L283" s="1">
        <f t="shared" ca="1" si="62"/>
        <v>-8.1296316603874791E-2</v>
      </c>
      <c r="M283" s="1">
        <f t="shared" ca="1" si="63"/>
        <v>0.34480005970311983</v>
      </c>
      <c r="N283" s="1">
        <f t="shared" ca="1" si="64"/>
        <v>1</v>
      </c>
      <c r="O283" s="1">
        <v>0.52035398230088492</v>
      </c>
      <c r="P283">
        <f t="shared" si="65"/>
        <v>0.52035398230088492</v>
      </c>
      <c r="Q283">
        <v>2.94</v>
      </c>
      <c r="R283">
        <v>0</v>
      </c>
      <c r="S283">
        <v>2.94</v>
      </c>
      <c r="T283">
        <f t="shared" si="53"/>
        <v>-0.28370111740728127</v>
      </c>
      <c r="U283">
        <f t="shared" si="54"/>
        <v>-0.719687709211285</v>
      </c>
      <c r="V283">
        <f t="shared" si="55"/>
        <v>0.95424250943932487</v>
      </c>
    </row>
    <row r="284" spans="1:22" x14ac:dyDescent="0.25">
      <c r="A284" t="s">
        <v>598</v>
      </c>
      <c r="B284" t="s">
        <v>599</v>
      </c>
      <c r="C284">
        <v>4.32</v>
      </c>
      <c r="D284">
        <v>0.19053740592000001</v>
      </c>
      <c r="E284">
        <v>4</v>
      </c>
      <c r="F284">
        <f t="shared" ca="1" si="56"/>
        <v>2.4619197994873718</v>
      </c>
      <c r="G284">
        <f t="shared" ca="1" si="57"/>
        <v>2.1355904493598321</v>
      </c>
      <c r="H284">
        <f t="shared" ca="1" si="58"/>
        <v>1</v>
      </c>
      <c r="I284">
        <f t="shared" ca="1" si="59"/>
        <v>1.6856763574768461</v>
      </c>
      <c r="J284">
        <f t="shared" ca="1" si="60"/>
        <v>2.3261278552798323</v>
      </c>
      <c r="K284">
        <f t="shared" ca="1" si="61"/>
        <v>5</v>
      </c>
      <c r="L284" s="1">
        <f t="shared" ca="1" si="62"/>
        <v>0.22677419564214157</v>
      </c>
      <c r="M284" s="1">
        <f t="shared" ca="1" si="63"/>
        <v>0.36663358198162693</v>
      </c>
      <c r="N284" s="1">
        <f t="shared" ca="1" si="64"/>
        <v>0.69897000433601886</v>
      </c>
      <c r="O284" s="1">
        <v>0.96064814814814814</v>
      </c>
      <c r="P284">
        <f t="shared" si="65"/>
        <v>0.96064814814814814</v>
      </c>
      <c r="Q284">
        <v>4.1500000000000004</v>
      </c>
      <c r="R284">
        <v>0</v>
      </c>
      <c r="S284">
        <v>4.1500000000000004</v>
      </c>
      <c r="T284">
        <f t="shared" si="53"/>
        <v>-1.7435650102819389E-2</v>
      </c>
      <c r="U284">
        <f t="shared" si="54"/>
        <v>-0.72001975179974675</v>
      </c>
      <c r="V284">
        <f t="shared" si="55"/>
        <v>0.6020599913279624</v>
      </c>
    </row>
    <row r="285" spans="1:22" x14ac:dyDescent="0.25">
      <c r="A285" t="s">
        <v>600</v>
      </c>
      <c r="B285" t="s">
        <v>601</v>
      </c>
      <c r="C285">
        <v>5.5200000000000005</v>
      </c>
      <c r="D285">
        <v>0.18558127392000001</v>
      </c>
      <c r="E285">
        <v>6</v>
      </c>
      <c r="F285">
        <f t="shared" ca="1" si="56"/>
        <v>2.6949425216100726</v>
      </c>
      <c r="G285">
        <f t="shared" ca="1" si="57"/>
        <v>2.4441150045568474</v>
      </c>
      <c r="H285">
        <f t="shared" ca="1" si="58"/>
        <v>1</v>
      </c>
      <c r="I285">
        <f t="shared" ca="1" si="59"/>
        <v>0.73099889300163567</v>
      </c>
      <c r="J285">
        <f t="shared" ca="1" si="60"/>
        <v>2.6296962784768474</v>
      </c>
      <c r="K285">
        <f t="shared" ca="1" si="61"/>
        <v>7</v>
      </c>
      <c r="L285" s="1">
        <f t="shared" ca="1" si="62"/>
        <v>-0.13608328072154463</v>
      </c>
      <c r="M285" s="1">
        <f t="shared" ca="1" si="63"/>
        <v>0.41990559176028025</v>
      </c>
      <c r="N285" s="1">
        <f t="shared" ca="1" si="64"/>
        <v>0.84509804001425681</v>
      </c>
      <c r="O285" s="1">
        <v>-0.35688405797101441</v>
      </c>
      <c r="P285">
        <f t="shared" si="65"/>
        <v>0.35688405797101441</v>
      </c>
      <c r="Q285">
        <v>5.5200000000000005</v>
      </c>
      <c r="R285">
        <v>7.49</v>
      </c>
      <c r="S285">
        <v>-1.9699999999999998</v>
      </c>
      <c r="T285">
        <f t="shared" si="53"/>
        <v>-0.44747285156760608</v>
      </c>
      <c r="U285">
        <f t="shared" si="54"/>
        <v>-0.73146584839468687</v>
      </c>
      <c r="V285">
        <f t="shared" si="55"/>
        <v>0.77815125038364363</v>
      </c>
    </row>
    <row r="286" spans="1:22" x14ac:dyDescent="0.25">
      <c r="A286" t="s">
        <v>602</v>
      </c>
      <c r="B286" t="s">
        <v>603</v>
      </c>
      <c r="C286">
        <v>1.86</v>
      </c>
      <c r="D286">
        <v>0.18378835956</v>
      </c>
      <c r="E286">
        <v>4</v>
      </c>
      <c r="F286">
        <f t="shared" ca="1" si="56"/>
        <v>2.6402728985833592</v>
      </c>
      <c r="G286">
        <f t="shared" ca="1" si="57"/>
        <v>1.2900344556290819</v>
      </c>
      <c r="H286">
        <f t="shared" ca="1" si="58"/>
        <v>1</v>
      </c>
      <c r="I286">
        <f t="shared" ca="1" si="59"/>
        <v>9.0899694546261567E-2</v>
      </c>
      <c r="J286">
        <f t="shared" ca="1" si="60"/>
        <v>1.473822815189082</v>
      </c>
      <c r="K286">
        <f t="shared" ca="1" si="61"/>
        <v>5</v>
      </c>
      <c r="L286" s="1">
        <f t="shared" ca="1" si="62"/>
        <v>-1.0414375761520256</v>
      </c>
      <c r="M286" s="1">
        <f t="shared" ca="1" si="63"/>
        <v>0.1684452752387661</v>
      </c>
      <c r="N286" s="1">
        <f t="shared" ca="1" si="64"/>
        <v>0.69897000433601886</v>
      </c>
      <c r="O286" s="1">
        <v>-0.12903225806451613</v>
      </c>
      <c r="P286">
        <f t="shared" si="65"/>
        <v>0.12903225806451613</v>
      </c>
      <c r="Q286">
        <v>1.86</v>
      </c>
      <c r="R286">
        <v>2.1</v>
      </c>
      <c r="S286">
        <v>-0.24</v>
      </c>
      <c r="T286">
        <f t="shared" si="53"/>
        <v>-0.88930170250631035</v>
      </c>
      <c r="U286">
        <f t="shared" si="54"/>
        <v>-0.73568199860251671</v>
      </c>
      <c r="V286">
        <f t="shared" si="55"/>
        <v>0.6020599913279624</v>
      </c>
    </row>
    <row r="287" spans="1:22" x14ac:dyDescent="0.25">
      <c r="A287" t="s">
        <v>604</v>
      </c>
      <c r="B287" t="s">
        <v>605</v>
      </c>
      <c r="C287">
        <v>3.92</v>
      </c>
      <c r="D287">
        <v>0.18084875704</v>
      </c>
      <c r="E287">
        <v>3</v>
      </c>
      <c r="F287">
        <f t="shared" ca="1" si="56"/>
        <v>3.4217473548544843</v>
      </c>
      <c r="G287">
        <f t="shared" ca="1" si="57"/>
        <v>1.9165878782522099</v>
      </c>
      <c r="H287">
        <f t="shared" ca="1" si="58"/>
        <v>1</v>
      </c>
      <c r="I287">
        <f t="shared" ca="1" si="59"/>
        <v>0.33024062936641196</v>
      </c>
      <c r="J287">
        <f t="shared" ca="1" si="60"/>
        <v>2.09743663529221</v>
      </c>
      <c r="K287">
        <f t="shared" ca="1" si="61"/>
        <v>4</v>
      </c>
      <c r="L287" s="1">
        <f t="shared" ca="1" si="62"/>
        <v>-0.48116949671781573</v>
      </c>
      <c r="M287" s="1">
        <f t="shared" ca="1" si="63"/>
        <v>0.32168884942511566</v>
      </c>
      <c r="N287" s="1">
        <f t="shared" ca="1" si="64"/>
        <v>0.6020599913279624</v>
      </c>
      <c r="O287" s="1">
        <v>-0.28826530612244905</v>
      </c>
      <c r="P287">
        <f t="shared" si="65"/>
        <v>0.28826530612244905</v>
      </c>
      <c r="Q287">
        <v>3.85</v>
      </c>
      <c r="R287">
        <v>4.9800000000000004</v>
      </c>
      <c r="S287">
        <v>-1.1300000000000003</v>
      </c>
      <c r="T287">
        <f t="shared" si="53"/>
        <v>-0.54020762353703744</v>
      </c>
      <c r="U287">
        <f t="shared" si="54"/>
        <v>-0.7426844717656419</v>
      </c>
      <c r="V287">
        <f t="shared" si="55"/>
        <v>0.47712125471966244</v>
      </c>
    </row>
    <row r="288" spans="1:22" x14ac:dyDescent="0.25">
      <c r="A288" t="s">
        <v>606</v>
      </c>
      <c r="B288" t="s">
        <v>607</v>
      </c>
      <c r="C288">
        <v>11.16</v>
      </c>
      <c r="D288">
        <v>0.17069774652</v>
      </c>
      <c r="E288">
        <v>3</v>
      </c>
      <c r="F288">
        <f t="shared" ca="1" si="56"/>
        <v>2.4604706555289009</v>
      </c>
      <c r="G288">
        <f t="shared" ca="1" si="57"/>
        <v>2.5761465081804102</v>
      </c>
      <c r="H288">
        <f t="shared" ca="1" si="58"/>
        <v>1</v>
      </c>
      <c r="I288">
        <f t="shared" ca="1" si="59"/>
        <v>4.6170028382468402</v>
      </c>
      <c r="J288">
        <f t="shared" ca="1" si="60"/>
        <v>2.7468442547004104</v>
      </c>
      <c r="K288">
        <f t="shared" ca="1" si="61"/>
        <v>4</v>
      </c>
      <c r="L288" s="1">
        <f t="shared" ca="1" si="62"/>
        <v>0.66436014152852085</v>
      </c>
      <c r="M288" s="1">
        <f t="shared" ca="1" si="63"/>
        <v>0.43883403574319635</v>
      </c>
      <c r="N288" s="1">
        <f t="shared" ca="1" si="64"/>
        <v>0.6020599913279624</v>
      </c>
      <c r="O288" s="1">
        <v>-1.0179211469534049</v>
      </c>
      <c r="P288">
        <f t="shared" si="65"/>
        <v>1.0179211469534049</v>
      </c>
      <c r="Q288">
        <v>0</v>
      </c>
      <c r="R288">
        <v>11.36</v>
      </c>
      <c r="S288">
        <v>-11.36</v>
      </c>
      <c r="T288">
        <f t="shared" si="53"/>
        <v>7.7141367734400524E-3</v>
      </c>
      <c r="U288">
        <f t="shared" si="54"/>
        <v>-0.76777221222087899</v>
      </c>
      <c r="V288">
        <f t="shared" si="55"/>
        <v>0.47712125471966244</v>
      </c>
    </row>
    <row r="289" spans="1:22" x14ac:dyDescent="0.25">
      <c r="A289" t="s">
        <v>608</v>
      </c>
      <c r="B289" t="s">
        <v>609</v>
      </c>
      <c r="C289">
        <v>2.08</v>
      </c>
      <c r="D289">
        <v>0.16930461392000001</v>
      </c>
      <c r="E289">
        <v>5</v>
      </c>
      <c r="F289">
        <f t="shared" ca="1" si="56"/>
        <v>1.7434254112748366</v>
      </c>
      <c r="G289">
        <f t="shared" ca="1" si="57"/>
        <v>1.5257057465705173</v>
      </c>
      <c r="H289">
        <f t="shared" ca="1" si="58"/>
        <v>1</v>
      </c>
      <c r="I289">
        <f t="shared" ca="1" si="59"/>
        <v>1.1471669433437646</v>
      </c>
      <c r="J289">
        <f t="shared" ca="1" si="60"/>
        <v>1.6950103604905173</v>
      </c>
      <c r="K289">
        <f t="shared" ca="1" si="61"/>
        <v>6</v>
      </c>
      <c r="L289" s="1">
        <f t="shared" ca="1" si="62"/>
        <v>5.9626623914522954E-2</v>
      </c>
      <c r="M289" s="1">
        <f t="shared" ca="1" si="63"/>
        <v>0.22917235710553766</v>
      </c>
      <c r="N289" s="1">
        <f t="shared" ca="1" si="64"/>
        <v>0.77815125038364363</v>
      </c>
      <c r="O289" s="1">
        <v>0.96153846153846145</v>
      </c>
      <c r="P289">
        <f t="shared" si="65"/>
        <v>0.96153846153846145</v>
      </c>
      <c r="Q289">
        <v>2</v>
      </c>
      <c r="R289">
        <v>0</v>
      </c>
      <c r="S289">
        <v>2</v>
      </c>
      <c r="T289">
        <f t="shared" si="53"/>
        <v>-1.7033339298780394E-2</v>
      </c>
      <c r="U289">
        <f t="shared" si="54"/>
        <v>-0.77133120625791807</v>
      </c>
      <c r="V289">
        <f t="shared" si="55"/>
        <v>0.69897000433601886</v>
      </c>
    </row>
    <row r="290" spans="1:22" x14ac:dyDescent="0.25">
      <c r="A290" t="s">
        <v>610</v>
      </c>
      <c r="B290" t="s">
        <v>611</v>
      </c>
      <c r="C290">
        <v>8.31</v>
      </c>
      <c r="D290">
        <v>0.16826230101</v>
      </c>
      <c r="E290">
        <v>4</v>
      </c>
      <c r="F290">
        <f t="shared" ca="1" si="56"/>
        <v>3.5114012766133493</v>
      </c>
      <c r="G290">
        <f t="shared" ca="1" si="57"/>
        <v>1.6053179099345112</v>
      </c>
      <c r="H290">
        <f t="shared" ca="1" si="58"/>
        <v>1</v>
      </c>
      <c r="I290">
        <f t="shared" ca="1" si="59"/>
        <v>0.10537103875432201</v>
      </c>
      <c r="J290">
        <f t="shared" ca="1" si="60"/>
        <v>1.7735802109445111</v>
      </c>
      <c r="K290">
        <f t="shared" ca="1" si="61"/>
        <v>5</v>
      </c>
      <c r="L290" s="1">
        <f t="shared" ca="1" si="62"/>
        <v>-0.97727873862557157</v>
      </c>
      <c r="M290" s="1">
        <f t="shared" ca="1" si="63"/>
        <v>0.24885083441092723</v>
      </c>
      <c r="N290" s="1">
        <f t="shared" ca="1" si="64"/>
        <v>0.69897000433601886</v>
      </c>
      <c r="O290" s="1">
        <v>-4.4524669073405652E-2</v>
      </c>
      <c r="P290">
        <f t="shared" si="65"/>
        <v>4.4524669073405652E-2</v>
      </c>
      <c r="Q290">
        <v>8.11</v>
      </c>
      <c r="R290">
        <v>8.48</v>
      </c>
      <c r="S290">
        <v>-0.37000000000000099</v>
      </c>
      <c r="T290">
        <f t="shared" si="53"/>
        <v>-1.3513992997171149</v>
      </c>
      <c r="U290">
        <f t="shared" si="54"/>
        <v>-0.77401317634330791</v>
      </c>
      <c r="V290">
        <f t="shared" si="55"/>
        <v>0.6020599913279624</v>
      </c>
    </row>
    <row r="291" spans="1:22" x14ac:dyDescent="0.25">
      <c r="A291" t="s">
        <v>612</v>
      </c>
      <c r="B291" t="s">
        <v>613</v>
      </c>
      <c r="C291">
        <v>1.95</v>
      </c>
      <c r="D291">
        <v>0.16303979445</v>
      </c>
      <c r="E291">
        <v>3</v>
      </c>
      <c r="F291">
        <f t="shared" ca="1" si="56"/>
        <v>2.0856680820287687</v>
      </c>
      <c r="G291">
        <f t="shared" ca="1" si="57"/>
        <v>1.2389161967497839</v>
      </c>
      <c r="H291">
        <f t="shared" ca="1" si="58"/>
        <v>1</v>
      </c>
      <c r="I291">
        <f t="shared" ca="1" si="59"/>
        <v>5.7535521128210317E-2</v>
      </c>
      <c r="J291">
        <f t="shared" ca="1" si="60"/>
        <v>1.4019559911997839</v>
      </c>
      <c r="K291">
        <f t="shared" ca="1" si="61"/>
        <v>4</v>
      </c>
      <c r="L291" s="1">
        <f t="shared" ca="1" si="62"/>
        <v>-1.2400639489283456</v>
      </c>
      <c r="M291" s="1">
        <f t="shared" ca="1" si="63"/>
        <v>0.14673438090662377</v>
      </c>
      <c r="N291" s="1">
        <f t="shared" ca="1" si="64"/>
        <v>0.6020599913279624</v>
      </c>
      <c r="O291" s="1">
        <v>-6.1538461538461597E-2</v>
      </c>
      <c r="P291">
        <f t="shared" si="65"/>
        <v>6.1538461538461597E-2</v>
      </c>
      <c r="Q291">
        <v>1.98</v>
      </c>
      <c r="R291">
        <v>2.1</v>
      </c>
      <c r="S291">
        <v>-0.12000000000000011</v>
      </c>
      <c r="T291">
        <f t="shared" si="53"/>
        <v>-1.2108533653148927</v>
      </c>
      <c r="U291">
        <f t="shared" si="54"/>
        <v>-0.78770638086762323</v>
      </c>
      <c r="V291">
        <f t="shared" si="55"/>
        <v>0.47712125471966244</v>
      </c>
    </row>
    <row r="292" spans="1:22" x14ac:dyDescent="0.25">
      <c r="A292" t="s">
        <v>614</v>
      </c>
      <c r="B292" t="s">
        <v>615</v>
      </c>
      <c r="C292">
        <v>2.57</v>
      </c>
      <c r="D292">
        <v>0.16302852054</v>
      </c>
      <c r="E292">
        <v>4</v>
      </c>
      <c r="F292">
        <f t="shared" ca="1" si="56"/>
        <v>1.8639224716962473</v>
      </c>
      <c r="G292">
        <f t="shared" ca="1" si="57"/>
        <v>1.5262129526053509</v>
      </c>
      <c r="H292">
        <f t="shared" ca="1" si="58"/>
        <v>1</v>
      </c>
      <c r="I292">
        <f t="shared" ca="1" si="59"/>
        <v>1.6095090034887016E-2</v>
      </c>
      <c r="J292">
        <f t="shared" ca="1" si="60"/>
        <v>1.6892414731453509</v>
      </c>
      <c r="K292">
        <f t="shared" ca="1" si="61"/>
        <v>5</v>
      </c>
      <c r="L292" s="1">
        <f t="shared" ca="1" si="62"/>
        <v>-1.7933065895564824</v>
      </c>
      <c r="M292" s="1">
        <f t="shared" ca="1" si="63"/>
        <v>0.22769173539617302</v>
      </c>
      <c r="N292" s="1">
        <f t="shared" ca="1" si="64"/>
        <v>0.69897000433601886</v>
      </c>
      <c r="O292" s="1">
        <v>-1.167315175097286E-2</v>
      </c>
      <c r="P292">
        <f t="shared" si="65"/>
        <v>1.167315175097286E-2</v>
      </c>
      <c r="Q292">
        <v>2.57</v>
      </c>
      <c r="R292">
        <v>2.6</v>
      </c>
      <c r="S292">
        <v>-3.0000000000000249E-2</v>
      </c>
      <c r="T292">
        <f t="shared" si="53"/>
        <v>-1.9328118686116285</v>
      </c>
      <c r="U292">
        <f t="shared" si="54"/>
        <v>-0.78773641259213822</v>
      </c>
      <c r="V292">
        <f t="shared" si="55"/>
        <v>0.6020599913279624</v>
      </c>
    </row>
    <row r="293" spans="1:22" x14ac:dyDescent="0.25">
      <c r="A293" t="s">
        <v>616</v>
      </c>
      <c r="B293" t="s">
        <v>617</v>
      </c>
      <c r="C293">
        <v>5.28</v>
      </c>
      <c r="D293">
        <v>0.15971320463999999</v>
      </c>
      <c r="E293">
        <v>1</v>
      </c>
      <c r="F293">
        <f t="shared" ca="1" si="56"/>
        <v>1.1926080086246929</v>
      </c>
      <c r="G293">
        <f t="shared" ca="1" si="57"/>
        <v>1.410282759857874</v>
      </c>
      <c r="H293">
        <f t="shared" ca="1" si="58"/>
        <v>1</v>
      </c>
      <c r="I293">
        <f t="shared" ca="1" si="59"/>
        <v>4.7794413242060987</v>
      </c>
      <c r="J293">
        <f t="shared" ca="1" si="60"/>
        <v>1.569995964497874</v>
      </c>
      <c r="K293">
        <f t="shared" ca="1" si="61"/>
        <v>2</v>
      </c>
      <c r="L293" s="1">
        <f t="shared" ca="1" si="62"/>
        <v>0.67937713427015523</v>
      </c>
      <c r="M293" s="1">
        <f t="shared" ca="1" si="63"/>
        <v>0.19589853610442007</v>
      </c>
      <c r="N293" s="1">
        <f t="shared" ca="1" si="64"/>
        <v>0.3010299956639812</v>
      </c>
      <c r="O293" s="1">
        <v>-1.0795454545454546</v>
      </c>
      <c r="P293">
        <f t="shared" si="65"/>
        <v>1.0795454545454546</v>
      </c>
      <c r="Q293">
        <v>0</v>
      </c>
      <c r="R293">
        <v>5.7</v>
      </c>
      <c r="S293">
        <v>-5.7</v>
      </c>
      <c r="T293">
        <f t="shared" si="53"/>
        <v>3.3240933138679159E-2</v>
      </c>
      <c r="U293">
        <f t="shared" si="54"/>
        <v>-0.79665917612691195</v>
      </c>
      <c r="V293">
        <f t="shared" si="55"/>
        <v>0</v>
      </c>
    </row>
    <row r="294" spans="1:22" x14ac:dyDescent="0.25">
      <c r="A294" t="s">
        <v>618</v>
      </c>
      <c r="B294" t="s">
        <v>619</v>
      </c>
      <c r="C294">
        <v>2.15</v>
      </c>
      <c r="D294">
        <v>0.15884275465</v>
      </c>
      <c r="E294">
        <v>2</v>
      </c>
      <c r="F294">
        <f t="shared" ca="1" si="56"/>
        <v>3.0043091075546133</v>
      </c>
      <c r="G294">
        <f t="shared" ca="1" si="57"/>
        <v>1.6699429667173977</v>
      </c>
      <c r="H294">
        <f t="shared" ca="1" si="58"/>
        <v>1</v>
      </c>
      <c r="I294">
        <f t="shared" ca="1" si="59"/>
        <v>5.9913941460741672E-2</v>
      </c>
      <c r="J294">
        <f t="shared" ca="1" si="60"/>
        <v>1.8287857213673977</v>
      </c>
      <c r="K294">
        <f t="shared" ca="1" si="61"/>
        <v>3</v>
      </c>
      <c r="L294" s="1">
        <f t="shared" ca="1" si="62"/>
        <v>-1.2224721092471362</v>
      </c>
      <c r="M294" s="1">
        <f t="shared" ca="1" si="63"/>
        <v>0.26216282221811565</v>
      </c>
      <c r="N294" s="1">
        <f t="shared" ca="1" si="64"/>
        <v>0.47712125471966244</v>
      </c>
      <c r="O294" s="1">
        <v>-8.3720930232558222E-2</v>
      </c>
      <c r="P294">
        <f t="shared" si="65"/>
        <v>8.3720930232558222E-2</v>
      </c>
      <c r="Q294">
        <v>2.15</v>
      </c>
      <c r="R294">
        <v>2.33</v>
      </c>
      <c r="S294">
        <v>-0.18000000000000016</v>
      </c>
      <c r="T294">
        <f t="shared" si="53"/>
        <v>-1.0771659548122989</v>
      </c>
      <c r="U294">
        <f t="shared" si="54"/>
        <v>-0.79903259001081672</v>
      </c>
      <c r="V294">
        <f t="shared" si="55"/>
        <v>0.3010299956639812</v>
      </c>
    </row>
    <row r="295" spans="1:22" x14ac:dyDescent="0.25">
      <c r="A295" t="s">
        <v>620</v>
      </c>
      <c r="B295" t="s">
        <v>621</v>
      </c>
      <c r="C295">
        <v>1.23</v>
      </c>
      <c r="D295">
        <v>0.15643522406999999</v>
      </c>
      <c r="E295">
        <v>4</v>
      </c>
      <c r="F295">
        <f t="shared" ca="1" si="56"/>
        <v>1.752655679299326</v>
      </c>
      <c r="G295">
        <f t="shared" ca="1" si="57"/>
        <v>1.2053053449744031</v>
      </c>
      <c r="H295">
        <f t="shared" ca="1" si="58"/>
        <v>1</v>
      </c>
      <c r="I295">
        <f t="shared" ca="1" si="59"/>
        <v>0.71320340598771981</v>
      </c>
      <c r="J295">
        <f t="shared" ca="1" si="60"/>
        <v>1.3617405690444031</v>
      </c>
      <c r="K295">
        <f t="shared" ca="1" si="61"/>
        <v>5</v>
      </c>
      <c r="L295" s="1">
        <f t="shared" ca="1" si="62"/>
        <v>-0.1467865914667614</v>
      </c>
      <c r="M295" s="1">
        <f t="shared" ca="1" si="63"/>
        <v>0.13409437617857678</v>
      </c>
      <c r="N295" s="1">
        <f t="shared" ca="1" si="64"/>
        <v>0.69897000433601886</v>
      </c>
      <c r="O295" s="1">
        <v>1.0162601626016261</v>
      </c>
      <c r="P295">
        <f t="shared" si="65"/>
        <v>1.0162601626016261</v>
      </c>
      <c r="Q295">
        <v>1.25</v>
      </c>
      <c r="R295">
        <v>0</v>
      </c>
      <c r="S295">
        <v>1.25</v>
      </c>
      <c r="T295">
        <f t="shared" si="53"/>
        <v>7.0049015686585205E-3</v>
      </c>
      <c r="U295">
        <f t="shared" si="54"/>
        <v>-0.80566545142424373</v>
      </c>
      <c r="V295">
        <f t="shared" si="55"/>
        <v>0.6020599913279624</v>
      </c>
    </row>
    <row r="296" spans="1:22" x14ac:dyDescent="0.25">
      <c r="A296" t="s">
        <v>622</v>
      </c>
      <c r="B296" t="s">
        <v>623</v>
      </c>
      <c r="C296">
        <v>5.665</v>
      </c>
      <c r="D296">
        <v>0.15511446967500001</v>
      </c>
      <c r="E296">
        <v>3</v>
      </c>
      <c r="F296">
        <f t="shared" ca="1" si="56"/>
        <v>2.829394745125339</v>
      </c>
      <c r="G296">
        <f t="shared" ca="1" si="57"/>
        <v>1.3955608184338872</v>
      </c>
      <c r="H296">
        <f t="shared" ca="1" si="58"/>
        <v>1</v>
      </c>
      <c r="I296">
        <f t="shared" ca="1" si="59"/>
        <v>2.2937767913725664</v>
      </c>
      <c r="J296">
        <f t="shared" ca="1" si="60"/>
        <v>1.5506752881088872</v>
      </c>
      <c r="K296">
        <f t="shared" ca="1" si="61"/>
        <v>4</v>
      </c>
      <c r="L296" s="1">
        <f t="shared" ca="1" si="62"/>
        <v>0.36055115419662992</v>
      </c>
      <c r="M296" s="1">
        <f t="shared" ca="1" si="63"/>
        <v>0.19052086593329209</v>
      </c>
      <c r="N296" s="1">
        <f t="shared" ca="1" si="64"/>
        <v>0.6020599913279624</v>
      </c>
      <c r="O296" s="1">
        <v>-1.145631067961165</v>
      </c>
      <c r="P296">
        <f t="shared" si="65"/>
        <v>1.145631067961165</v>
      </c>
      <c r="Q296">
        <v>0</v>
      </c>
      <c r="R296">
        <v>6.49</v>
      </c>
      <c r="S296">
        <v>-6.49</v>
      </c>
      <c r="T296">
        <f t="shared" si="53"/>
        <v>5.9044782600953152E-2</v>
      </c>
      <c r="U296">
        <f t="shared" si="54"/>
        <v>-0.80934768763516485</v>
      </c>
      <c r="V296">
        <f t="shared" si="55"/>
        <v>0.47712125471966244</v>
      </c>
    </row>
    <row r="297" spans="1:22" x14ac:dyDescent="0.25">
      <c r="A297" t="s">
        <v>624</v>
      </c>
      <c r="B297" t="s">
        <v>625</v>
      </c>
      <c r="C297">
        <v>3.23</v>
      </c>
      <c r="D297">
        <v>0.15236671634000001</v>
      </c>
      <c r="E297">
        <v>3</v>
      </c>
      <c r="F297">
        <f t="shared" ca="1" si="56"/>
        <v>3.112252962400941</v>
      </c>
      <c r="G297">
        <f t="shared" ca="1" si="57"/>
        <v>2.8821449447060505</v>
      </c>
      <c r="H297">
        <f t="shared" ca="1" si="58"/>
        <v>1</v>
      </c>
      <c r="I297">
        <f t="shared" ca="1" si="59"/>
        <v>1.2209804427556872</v>
      </c>
      <c r="J297">
        <f t="shared" ca="1" si="60"/>
        <v>3.0345116610460505</v>
      </c>
      <c r="K297">
        <f t="shared" ca="1" si="61"/>
        <v>4</v>
      </c>
      <c r="L297" s="1">
        <f t="shared" ca="1" si="62"/>
        <v>8.6708707621123482E-2</v>
      </c>
      <c r="M297" s="1">
        <f t="shared" ca="1" si="63"/>
        <v>0.482088810740054</v>
      </c>
      <c r="N297" s="1">
        <f t="shared" ca="1" si="64"/>
        <v>0.6020599913279624</v>
      </c>
      <c r="O297" s="1">
        <v>-1.1764705882352942</v>
      </c>
      <c r="P297">
        <f t="shared" si="65"/>
        <v>1.1764705882352942</v>
      </c>
      <c r="Q297">
        <v>0</v>
      </c>
      <c r="R297">
        <v>3.8000000000000003</v>
      </c>
      <c r="S297">
        <v>-3.8000000000000003</v>
      </c>
      <c r="T297">
        <f t="shared" si="53"/>
        <v>7.0581074285707285E-2</v>
      </c>
      <c r="U297">
        <f t="shared" si="54"/>
        <v>-0.81710989184522309</v>
      </c>
      <c r="V297">
        <f t="shared" si="55"/>
        <v>0.47712125471966244</v>
      </c>
    </row>
    <row r="298" spans="1:22" x14ac:dyDescent="0.25">
      <c r="A298" t="s">
        <v>626</v>
      </c>
      <c r="B298" t="s">
        <v>627</v>
      </c>
      <c r="C298">
        <v>4.1900000000000004</v>
      </c>
      <c r="D298">
        <v>0.15181264564999999</v>
      </c>
      <c r="E298">
        <v>2</v>
      </c>
      <c r="F298">
        <f t="shared" ca="1" si="56"/>
        <v>2.1898844332871343</v>
      </c>
      <c r="G298">
        <f t="shared" ca="1" si="57"/>
        <v>2.6201728087949343</v>
      </c>
      <c r="H298">
        <f t="shared" ca="1" si="58"/>
        <v>1</v>
      </c>
      <c r="I298">
        <f t="shared" ca="1" si="59"/>
        <v>6.8496765272148305E-2</v>
      </c>
      <c r="J298">
        <f t="shared" ca="1" si="60"/>
        <v>2.7719854544449345</v>
      </c>
      <c r="K298">
        <f t="shared" ca="1" si="61"/>
        <v>3</v>
      </c>
      <c r="L298" s="1">
        <f t="shared" ca="1" si="62"/>
        <v>-1.1643299373780418</v>
      </c>
      <c r="M298" s="1">
        <f t="shared" ca="1" si="63"/>
        <v>0.4427909470541721</v>
      </c>
      <c r="N298" s="1">
        <f t="shared" ca="1" si="64"/>
        <v>0.47712125471966244</v>
      </c>
      <c r="O298" s="1">
        <v>-3.579952267303111E-2</v>
      </c>
      <c r="P298">
        <f t="shared" si="65"/>
        <v>3.579952267303111E-2</v>
      </c>
      <c r="Q298">
        <v>4.25</v>
      </c>
      <c r="R298">
        <v>4.4000000000000004</v>
      </c>
      <c r="S298">
        <v>-0.15000000000000036</v>
      </c>
      <c r="T298">
        <f t="shared" si="53"/>
        <v>-1.4461227639106131</v>
      </c>
      <c r="U298">
        <f t="shared" si="54"/>
        <v>-0.81869205118575716</v>
      </c>
      <c r="V298">
        <f t="shared" si="55"/>
        <v>0.3010299956639812</v>
      </c>
    </row>
    <row r="299" spans="1:22" x14ac:dyDescent="0.25">
      <c r="A299" t="s">
        <v>628</v>
      </c>
      <c r="B299" t="s">
        <v>629</v>
      </c>
      <c r="C299">
        <v>5.09</v>
      </c>
      <c r="D299">
        <v>0.14957446005</v>
      </c>
      <c r="E299">
        <v>3</v>
      </c>
      <c r="F299">
        <f t="shared" ca="1" si="56"/>
        <v>2.2579082177551744</v>
      </c>
      <c r="G299">
        <f t="shared" ca="1" si="57"/>
        <v>1.5673912511795702</v>
      </c>
      <c r="H299">
        <f t="shared" ca="1" si="58"/>
        <v>1</v>
      </c>
      <c r="I299">
        <f t="shared" ca="1" si="59"/>
        <v>0.30559258103325454</v>
      </c>
      <c r="J299">
        <f t="shared" ca="1" si="60"/>
        <v>1.7169657112295702</v>
      </c>
      <c r="K299">
        <f t="shared" ca="1" si="61"/>
        <v>4</v>
      </c>
      <c r="L299" s="1">
        <f t="shared" ca="1" si="62"/>
        <v>-0.51485719347144454</v>
      </c>
      <c r="M299" s="1">
        <f t="shared" ca="1" si="63"/>
        <v>0.23476162214258048</v>
      </c>
      <c r="N299" s="1">
        <f t="shared" ca="1" si="64"/>
        <v>0.6020599913279624</v>
      </c>
      <c r="O299" s="1">
        <v>-0.13555992141453821</v>
      </c>
      <c r="P299">
        <f t="shared" si="65"/>
        <v>0.13555992141453821</v>
      </c>
      <c r="Q299">
        <v>4.6000000000000005</v>
      </c>
      <c r="R299">
        <v>5.29</v>
      </c>
      <c r="S299">
        <v>-0.6899999999999995</v>
      </c>
      <c r="T299">
        <f t="shared" si="53"/>
        <v>-0.86786869159950375</v>
      </c>
      <c r="U299">
        <f t="shared" si="54"/>
        <v>-0.82514255624609489</v>
      </c>
      <c r="V299">
        <f t="shared" si="55"/>
        <v>0.47712125471966244</v>
      </c>
    </row>
    <row r="300" spans="1:22" x14ac:dyDescent="0.25">
      <c r="A300" t="s">
        <v>630</v>
      </c>
      <c r="B300" t="s">
        <v>631</v>
      </c>
      <c r="C300">
        <v>2.0699999999999998</v>
      </c>
      <c r="D300">
        <v>0.14884183682999999</v>
      </c>
      <c r="E300">
        <v>3</v>
      </c>
      <c r="F300">
        <f t="shared" ca="1" si="56"/>
        <v>3.7108792627893274</v>
      </c>
      <c r="G300">
        <f t="shared" ca="1" si="57"/>
        <v>1.119696996490847</v>
      </c>
      <c r="H300">
        <f t="shared" ca="1" si="58"/>
        <v>1</v>
      </c>
      <c r="I300">
        <f t="shared" ca="1" si="59"/>
        <v>1.0779116529362249E-2</v>
      </c>
      <c r="J300">
        <f t="shared" ca="1" si="60"/>
        <v>1.2685388333208469</v>
      </c>
      <c r="K300">
        <f t="shared" ca="1" si="61"/>
        <v>4</v>
      </c>
      <c r="L300" s="1">
        <f t="shared" ca="1" si="62"/>
        <v>-1.9674168330403925</v>
      </c>
      <c r="M300" s="1">
        <f t="shared" ca="1" si="63"/>
        <v>0.10330376666126755</v>
      </c>
      <c r="N300" s="1">
        <f t="shared" ca="1" si="64"/>
        <v>0.6020599913279624</v>
      </c>
      <c r="O300" s="1">
        <v>-1.9323671497584561E-2</v>
      </c>
      <c r="P300">
        <f t="shared" si="65"/>
        <v>1.9323671497584561E-2</v>
      </c>
      <c r="Q300">
        <v>2.0499999999999998</v>
      </c>
      <c r="R300">
        <v>2.09</v>
      </c>
      <c r="S300">
        <v>-4.0000000000000036E-2</v>
      </c>
      <c r="T300">
        <f t="shared" si="53"/>
        <v>-1.7139103541289549</v>
      </c>
      <c r="U300">
        <f t="shared" si="54"/>
        <v>-0.82727497906832881</v>
      </c>
      <c r="V300">
        <f t="shared" si="55"/>
        <v>0.47712125471966244</v>
      </c>
    </row>
    <row r="301" spans="1:22" x14ac:dyDescent="0.25">
      <c r="A301" t="s">
        <v>632</v>
      </c>
      <c r="B301" t="s">
        <v>633</v>
      </c>
      <c r="C301">
        <v>2.2200000000000002</v>
      </c>
      <c r="D301">
        <v>0.14870103234000001</v>
      </c>
      <c r="E301">
        <v>1</v>
      </c>
      <c r="F301">
        <f t="shared" ca="1" si="56"/>
        <v>1.289844914227555</v>
      </c>
      <c r="G301">
        <f t="shared" ca="1" si="57"/>
        <v>2.3436156030653463</v>
      </c>
      <c r="H301">
        <f t="shared" ca="1" si="58"/>
        <v>1</v>
      </c>
      <c r="I301">
        <f t="shared" ca="1" si="59"/>
        <v>1.9382175115968623</v>
      </c>
      <c r="J301">
        <f t="shared" ca="1" si="60"/>
        <v>2.4923166354053463</v>
      </c>
      <c r="K301">
        <f t="shared" ca="1" si="61"/>
        <v>2</v>
      </c>
      <c r="L301" s="1">
        <f t="shared" ca="1" si="62"/>
        <v>0.28740251305817865</v>
      </c>
      <c r="M301" s="1">
        <f t="shared" ca="1" si="63"/>
        <v>0.39660321626714951</v>
      </c>
      <c r="N301" s="1">
        <f t="shared" ca="1" si="64"/>
        <v>0.3010299956639812</v>
      </c>
      <c r="O301" s="1">
        <v>-1.1261261261261259</v>
      </c>
      <c r="P301">
        <f t="shared" si="65"/>
        <v>1.1261261261261259</v>
      </c>
      <c r="Q301">
        <v>0</v>
      </c>
      <c r="R301">
        <v>2.5</v>
      </c>
      <c r="S301">
        <v>-2.5</v>
      </c>
      <c r="T301">
        <f t="shared" si="53"/>
        <v>5.158703422139891E-2</v>
      </c>
      <c r="U301">
        <f t="shared" si="54"/>
        <v>-0.82768601642754691</v>
      </c>
      <c r="V301">
        <f t="shared" si="55"/>
        <v>0</v>
      </c>
    </row>
    <row r="302" spans="1:22" x14ac:dyDescent="0.25">
      <c r="A302" t="s">
        <v>634</v>
      </c>
      <c r="B302" t="s">
        <v>635</v>
      </c>
      <c r="C302">
        <v>0.71579999999999999</v>
      </c>
      <c r="D302">
        <v>0.14795184507779999</v>
      </c>
      <c r="E302">
        <v>1</v>
      </c>
      <c r="F302">
        <f t="shared" ca="1" si="56"/>
        <v>2.7896278974763882</v>
      </c>
      <c r="G302">
        <f t="shared" ca="1" si="57"/>
        <v>2.4324813926946502</v>
      </c>
      <c r="H302">
        <f t="shared" ca="1" si="58"/>
        <v>1</v>
      </c>
      <c r="I302">
        <f t="shared" ca="1" si="59"/>
        <v>3.5488604085713244E-3</v>
      </c>
      <c r="J302">
        <f t="shared" ca="1" si="60"/>
        <v>2.5804332377724504</v>
      </c>
      <c r="K302">
        <f t="shared" ca="1" si="61"/>
        <v>2</v>
      </c>
      <c r="L302" s="1">
        <f t="shared" ca="1" si="62"/>
        <v>-2.4499110829233208</v>
      </c>
      <c r="M302" s="1">
        <f t="shared" ca="1" si="63"/>
        <v>0.41169262727262412</v>
      </c>
      <c r="N302" s="1">
        <f t="shared" ca="1" si="64"/>
        <v>0.3010299956639812</v>
      </c>
      <c r="O302" s="1">
        <v>-1.3830678960603549E-2</v>
      </c>
      <c r="P302">
        <f t="shared" si="65"/>
        <v>1.3830678960603549E-2</v>
      </c>
      <c r="Q302">
        <v>0.70009999999999994</v>
      </c>
      <c r="R302">
        <v>0.71</v>
      </c>
      <c r="S302">
        <v>-9.9000000000000199E-3</v>
      </c>
      <c r="T302">
        <f t="shared" si="53"/>
        <v>-1.8591564994564347</v>
      </c>
      <c r="U302">
        <f t="shared" si="54"/>
        <v>-0.82987961447015635</v>
      </c>
      <c r="V302">
        <f t="shared" si="55"/>
        <v>0</v>
      </c>
    </row>
    <row r="303" spans="1:22" x14ac:dyDescent="0.25">
      <c r="A303" t="s">
        <v>636</v>
      </c>
      <c r="B303" t="s">
        <v>637</v>
      </c>
      <c r="C303">
        <v>1.74</v>
      </c>
      <c r="D303">
        <v>0.14622479586000001</v>
      </c>
      <c r="E303">
        <v>4</v>
      </c>
      <c r="F303">
        <f t="shared" ca="1" si="56"/>
        <v>1.4869511924223819</v>
      </c>
      <c r="G303">
        <f t="shared" ca="1" si="57"/>
        <v>1.4721375695799106</v>
      </c>
      <c r="H303">
        <f t="shared" ca="1" si="58"/>
        <v>1</v>
      </c>
      <c r="I303">
        <f t="shared" ca="1" si="59"/>
        <v>2.6900681208531337E-2</v>
      </c>
      <c r="J303">
        <f t="shared" ca="1" si="60"/>
        <v>1.6183623654399106</v>
      </c>
      <c r="K303">
        <f t="shared" ca="1" si="61"/>
        <v>5</v>
      </c>
      <c r="L303" s="1">
        <f t="shared" ca="1" si="62"/>
        <v>-1.5702367221775066</v>
      </c>
      <c r="M303" s="1">
        <f t="shared" ca="1" si="63"/>
        <v>0.20907577048456158</v>
      </c>
      <c r="N303" s="1">
        <f t="shared" ca="1" si="64"/>
        <v>0.69897000433601886</v>
      </c>
      <c r="O303" s="1">
        <v>-2.2988505747126457E-2</v>
      </c>
      <c r="P303">
        <f t="shared" si="65"/>
        <v>2.2988505747126457E-2</v>
      </c>
      <c r="Q303">
        <v>1.81</v>
      </c>
      <c r="R303">
        <v>1.85</v>
      </c>
      <c r="S303">
        <v>-4.0000000000000036E-2</v>
      </c>
      <c r="T303">
        <f t="shared" si="53"/>
        <v>-1.638489256954637</v>
      </c>
      <c r="U303">
        <f t="shared" si="54"/>
        <v>-0.83497897626956352</v>
      </c>
      <c r="V303">
        <f t="shared" si="55"/>
        <v>0.6020599913279624</v>
      </c>
    </row>
    <row r="304" spans="1:22" x14ac:dyDescent="0.25">
      <c r="A304" t="s">
        <v>638</v>
      </c>
      <c r="B304" t="s">
        <v>639</v>
      </c>
      <c r="C304">
        <v>7.99</v>
      </c>
      <c r="D304">
        <v>0.14535148325</v>
      </c>
      <c r="E304">
        <v>2</v>
      </c>
      <c r="F304">
        <f t="shared" ca="1" si="56"/>
        <v>3.2602790864008466</v>
      </c>
      <c r="G304">
        <f t="shared" ca="1" si="57"/>
        <v>1.0069398802293348</v>
      </c>
      <c r="H304">
        <f t="shared" ca="1" si="58"/>
        <v>1</v>
      </c>
      <c r="I304">
        <f t="shared" ca="1" si="59"/>
        <v>2.760499871787192</v>
      </c>
      <c r="J304">
        <f t="shared" ca="1" si="60"/>
        <v>1.1522913634793348</v>
      </c>
      <c r="K304">
        <f t="shared" ca="1" si="61"/>
        <v>3</v>
      </c>
      <c r="L304" s="1">
        <f t="shared" ca="1" si="62"/>
        <v>0.44098773130513141</v>
      </c>
      <c r="M304" s="1">
        <f t="shared" ca="1" si="63"/>
        <v>6.1562306823375476E-2</v>
      </c>
      <c r="N304" s="1">
        <f t="shared" ca="1" si="64"/>
        <v>0.47712125471966244</v>
      </c>
      <c r="O304" s="1">
        <v>-1.1264080100125156</v>
      </c>
      <c r="P304">
        <f t="shared" si="65"/>
        <v>1.1264080100125156</v>
      </c>
      <c r="Q304">
        <v>0</v>
      </c>
      <c r="R304">
        <v>9</v>
      </c>
      <c r="S304">
        <v>-9</v>
      </c>
      <c r="T304">
        <f t="shared" si="53"/>
        <v>5.1695730125333447E-2</v>
      </c>
      <c r="U304">
        <f t="shared" si="54"/>
        <v>-0.83758053208066352</v>
      </c>
      <c r="V304">
        <f t="shared" si="55"/>
        <v>0.3010299956639812</v>
      </c>
    </row>
    <row r="305" spans="1:22" x14ac:dyDescent="0.25">
      <c r="A305" t="s">
        <v>640</v>
      </c>
      <c r="B305" t="s">
        <v>641</v>
      </c>
      <c r="C305">
        <v>5.19</v>
      </c>
      <c r="D305">
        <v>0.14433432558000001</v>
      </c>
      <c r="E305">
        <v>4</v>
      </c>
      <c r="F305">
        <f t="shared" ca="1" si="56"/>
        <v>3.5101237456277321</v>
      </c>
      <c r="G305">
        <f t="shared" ca="1" si="57"/>
        <v>1.1150036078975072</v>
      </c>
      <c r="H305">
        <f t="shared" ca="1" si="58"/>
        <v>1</v>
      </c>
      <c r="I305">
        <f t="shared" ca="1" si="59"/>
        <v>1.4956737655017109</v>
      </c>
      <c r="J305">
        <f t="shared" ca="1" si="60"/>
        <v>1.2593379334775072</v>
      </c>
      <c r="K305">
        <f t="shared" ca="1" si="61"/>
        <v>5</v>
      </c>
      <c r="L305" s="1">
        <f t="shared" ca="1" si="62"/>
        <v>0.17483687608658188</v>
      </c>
      <c r="M305" s="1">
        <f t="shared" ca="1" si="63"/>
        <v>0.10014228527185523</v>
      </c>
      <c r="N305" s="1">
        <f t="shared" ca="1" si="64"/>
        <v>0.69897000433601886</v>
      </c>
      <c r="O305" s="1">
        <v>-1.0115606936416184</v>
      </c>
      <c r="P305">
        <f t="shared" si="65"/>
        <v>1.0115606936416184</v>
      </c>
      <c r="Q305">
        <v>0</v>
      </c>
      <c r="R305">
        <v>5.25</v>
      </c>
      <c r="S305">
        <v>-5.25</v>
      </c>
      <c r="T305">
        <f t="shared" si="53"/>
        <v>4.9919455574989752E-3</v>
      </c>
      <c r="U305">
        <f t="shared" si="54"/>
        <v>-0.84063037273740016</v>
      </c>
      <c r="V305">
        <f t="shared" si="55"/>
        <v>0.6020599913279624</v>
      </c>
    </row>
    <row r="306" spans="1:22" x14ac:dyDescent="0.25">
      <c r="A306" t="s">
        <v>642</v>
      </c>
      <c r="B306" t="s">
        <v>643</v>
      </c>
      <c r="C306">
        <v>1</v>
      </c>
      <c r="D306">
        <v>0.141513791</v>
      </c>
      <c r="E306">
        <v>2</v>
      </c>
      <c r="F306">
        <f t="shared" ca="1" si="56"/>
        <v>3.9549597926532085</v>
      </c>
      <c r="G306">
        <f t="shared" ca="1" si="57"/>
        <v>2.7297697964642635</v>
      </c>
      <c r="H306">
        <f t="shared" ca="1" si="58"/>
        <v>1</v>
      </c>
      <c r="I306">
        <f t="shared" ca="1" si="59"/>
        <v>2.5284707112765486E-3</v>
      </c>
      <c r="J306">
        <f t="shared" ca="1" si="60"/>
        <v>2.8712835874642635</v>
      </c>
      <c r="K306">
        <f t="shared" ca="1" si="61"/>
        <v>3</v>
      </c>
      <c r="L306" s="1">
        <f t="shared" ca="1" si="62"/>
        <v>-2.5971420726838583</v>
      </c>
      <c r="M306" s="1">
        <f t="shared" ca="1" si="63"/>
        <v>0.45807608848695675</v>
      </c>
      <c r="N306" s="1">
        <f t="shared" ca="1" si="64"/>
        <v>0.47712125471966244</v>
      </c>
      <c r="O306" s="1">
        <v>-1.0000000000000009E-2</v>
      </c>
      <c r="P306">
        <f t="shared" si="65"/>
        <v>1.0000000000000009E-2</v>
      </c>
      <c r="Q306">
        <v>1.1100000000000001</v>
      </c>
      <c r="R306">
        <v>1.1200000000000001</v>
      </c>
      <c r="S306">
        <v>-1.0000000000000009E-2</v>
      </c>
      <c r="T306">
        <f t="shared" si="53"/>
        <v>-1.9999999999999996</v>
      </c>
      <c r="U306">
        <f t="shared" si="54"/>
        <v>-0.84920123460365604</v>
      </c>
      <c r="V306">
        <f t="shared" si="55"/>
        <v>0.3010299956639812</v>
      </c>
    </row>
    <row r="307" spans="1:22" x14ac:dyDescent="0.25">
      <c r="A307" t="s">
        <v>644</v>
      </c>
      <c r="B307" t="s">
        <v>645</v>
      </c>
      <c r="C307">
        <v>2.52</v>
      </c>
      <c r="D307">
        <v>0.14091005628</v>
      </c>
      <c r="E307">
        <v>6</v>
      </c>
      <c r="F307">
        <f t="shared" ca="1" si="56"/>
        <v>2.4899084017959821</v>
      </c>
      <c r="G307">
        <f t="shared" ca="1" si="57"/>
        <v>1.4837958370643247</v>
      </c>
      <c r="H307">
        <f t="shared" ca="1" si="58"/>
        <v>1</v>
      </c>
      <c r="I307">
        <f t="shared" ca="1" si="59"/>
        <v>1.2048635997356638E-2</v>
      </c>
      <c r="J307">
        <f t="shared" ca="1" si="60"/>
        <v>1.6247058933443248</v>
      </c>
      <c r="K307">
        <f t="shared" ca="1" si="61"/>
        <v>7</v>
      </c>
      <c r="L307" s="1">
        <f t="shared" ca="1" si="62"/>
        <v>-1.9190621159398245</v>
      </c>
      <c r="M307" s="1">
        <f t="shared" ca="1" si="63"/>
        <v>0.21077475580240709</v>
      </c>
      <c r="N307" s="1">
        <f t="shared" ca="1" si="64"/>
        <v>0.84509804001425681</v>
      </c>
      <c r="O307" s="1">
        <v>-1.1904761904761828E-2</v>
      </c>
      <c r="P307">
        <f t="shared" si="65"/>
        <v>1.1904761904761828E-2</v>
      </c>
      <c r="Q307">
        <v>3.14</v>
      </c>
      <c r="R307">
        <v>3.17</v>
      </c>
      <c r="S307">
        <v>-2.9999999999999805E-2</v>
      </c>
      <c r="T307">
        <f t="shared" si="53"/>
        <v>-1.9242792860618845</v>
      </c>
      <c r="U307">
        <f t="shared" si="54"/>
        <v>-0.85105801163822437</v>
      </c>
      <c r="V307">
        <f t="shared" si="55"/>
        <v>0.77815125038364363</v>
      </c>
    </row>
    <row r="308" spans="1:22" x14ac:dyDescent="0.25">
      <c r="A308" t="s">
        <v>646</v>
      </c>
      <c r="B308" t="s">
        <v>647</v>
      </c>
      <c r="C308">
        <v>2.89</v>
      </c>
      <c r="D308">
        <v>0.14007229458000001</v>
      </c>
      <c r="E308">
        <v>4</v>
      </c>
      <c r="F308">
        <f t="shared" ca="1" si="56"/>
        <v>2.7085245593789615</v>
      </c>
      <c r="G308">
        <f t="shared" ca="1" si="57"/>
        <v>2.5610400470793335</v>
      </c>
      <c r="H308">
        <f t="shared" ca="1" si="58"/>
        <v>1</v>
      </c>
      <c r="I308">
        <f t="shared" ca="1" si="59"/>
        <v>1.3586732995486621</v>
      </c>
      <c r="J308">
        <f t="shared" ca="1" si="60"/>
        <v>2.7011123416593334</v>
      </c>
      <c r="K308">
        <f t="shared" ca="1" si="61"/>
        <v>5</v>
      </c>
      <c r="L308" s="1">
        <f t="shared" ca="1" si="62"/>
        <v>0.13311504079408232</v>
      </c>
      <c r="M308" s="1">
        <f t="shared" ca="1" si="63"/>
        <v>0.43154264725599062</v>
      </c>
      <c r="N308" s="1">
        <f t="shared" ca="1" si="64"/>
        <v>0.69897000433601886</v>
      </c>
      <c r="O308" s="1">
        <v>-1.273356401384083</v>
      </c>
      <c r="P308">
        <f t="shared" si="65"/>
        <v>1.273356401384083</v>
      </c>
      <c r="Q308">
        <v>0</v>
      </c>
      <c r="R308">
        <v>3.68</v>
      </c>
      <c r="S308">
        <v>-3.68</v>
      </c>
      <c r="T308">
        <f t="shared" si="53"/>
        <v>0.10494997591696979</v>
      </c>
      <c r="U308">
        <f t="shared" si="54"/>
        <v>-0.85364775694052186</v>
      </c>
      <c r="V308">
        <f t="shared" si="55"/>
        <v>0.6020599913279624</v>
      </c>
    </row>
    <row r="309" spans="1:22" x14ac:dyDescent="0.25">
      <c r="A309" t="s">
        <v>648</v>
      </c>
      <c r="B309" t="s">
        <v>649</v>
      </c>
      <c r="C309">
        <v>3.0300000000000002</v>
      </c>
      <c r="D309">
        <v>0.13497658584</v>
      </c>
      <c r="E309">
        <v>2</v>
      </c>
      <c r="F309">
        <f t="shared" ca="1" si="56"/>
        <v>1.5553652483333043</v>
      </c>
      <c r="G309">
        <f t="shared" ca="1" si="57"/>
        <v>2.8369148841077223</v>
      </c>
      <c r="H309">
        <f t="shared" ca="1" si="58"/>
        <v>1</v>
      </c>
      <c r="I309">
        <f t="shared" ca="1" si="59"/>
        <v>6.4293579985254361E-3</v>
      </c>
      <c r="J309">
        <f t="shared" ca="1" si="60"/>
        <v>2.9718914699477224</v>
      </c>
      <c r="K309">
        <f t="shared" ca="1" si="61"/>
        <v>3</v>
      </c>
      <c r="L309" s="1">
        <f t="shared" ca="1" si="62"/>
        <v>-2.1918323912465305</v>
      </c>
      <c r="M309" s="1">
        <f t="shared" ca="1" si="63"/>
        <v>0.47303294544403762</v>
      </c>
      <c r="N309" s="1">
        <f t="shared" ca="1" si="64"/>
        <v>0.47712125471966244</v>
      </c>
      <c r="O309" s="1">
        <v>-3.3003300330033763E-3</v>
      </c>
      <c r="P309">
        <f t="shared" si="65"/>
        <v>3.3003300330033763E-3</v>
      </c>
      <c r="Q309">
        <v>3.04</v>
      </c>
      <c r="R309">
        <v>3.0500000000000003</v>
      </c>
      <c r="S309">
        <v>-1.0000000000000231E-2</v>
      </c>
      <c r="T309">
        <f t="shared" si="53"/>
        <v>-2.481442628502295</v>
      </c>
      <c r="U309">
        <f t="shared" si="54"/>
        <v>-0.86974156130057789</v>
      </c>
      <c r="V309">
        <f t="shared" si="55"/>
        <v>0.3010299956639812</v>
      </c>
    </row>
    <row r="310" spans="1:22" x14ac:dyDescent="0.25">
      <c r="A310" t="s">
        <v>650</v>
      </c>
      <c r="B310" t="s">
        <v>651</v>
      </c>
      <c r="C310">
        <v>12.1</v>
      </c>
      <c r="D310">
        <v>0.1339867606</v>
      </c>
      <c r="E310">
        <v>2</v>
      </c>
      <c r="F310">
        <f t="shared" ca="1" si="56"/>
        <v>2.8676356433245083</v>
      </c>
      <c r="G310">
        <f t="shared" ca="1" si="57"/>
        <v>1.0218221180931724</v>
      </c>
      <c r="H310">
        <f t="shared" ca="1" si="58"/>
        <v>1</v>
      </c>
      <c r="I310">
        <f t="shared" ca="1" si="59"/>
        <v>18.555355916246238</v>
      </c>
      <c r="J310">
        <f t="shared" ca="1" si="60"/>
        <v>1.1558088786931724</v>
      </c>
      <c r="K310">
        <f t="shared" ca="1" si="61"/>
        <v>3</v>
      </c>
      <c r="L310" s="1">
        <f t="shared" ca="1" si="62"/>
        <v>1.2684692891067528</v>
      </c>
      <c r="M310" s="1">
        <f t="shared" ca="1" si="63"/>
        <v>6.2886026306727696E-2</v>
      </c>
      <c r="N310" s="1">
        <f t="shared" ca="1" si="64"/>
        <v>0.47712125471966244</v>
      </c>
      <c r="O310" s="1">
        <v>-4.3975206611570252</v>
      </c>
      <c r="P310">
        <f t="shared" si="65"/>
        <v>4.3975206611570252</v>
      </c>
      <c r="Q310">
        <v>0</v>
      </c>
      <c r="R310">
        <v>53.21</v>
      </c>
      <c r="S310">
        <v>-53.21</v>
      </c>
      <c r="T310">
        <f t="shared" si="53"/>
        <v>0.64320788860827238</v>
      </c>
      <c r="U310">
        <f t="shared" si="54"/>
        <v>-0.87293811269807853</v>
      </c>
      <c r="V310">
        <f t="shared" si="55"/>
        <v>0.3010299956639812</v>
      </c>
    </row>
    <row r="311" spans="1:22" x14ac:dyDescent="0.25">
      <c r="A311" t="s">
        <v>652</v>
      </c>
      <c r="B311" t="s">
        <v>653</v>
      </c>
      <c r="C311">
        <v>5.28</v>
      </c>
      <c r="D311">
        <v>0.13056143232</v>
      </c>
      <c r="E311">
        <v>4</v>
      </c>
      <c r="F311">
        <f t="shared" ca="1" si="56"/>
        <v>1.1547271595959159</v>
      </c>
      <c r="G311">
        <f t="shared" ca="1" si="57"/>
        <v>1.4003017476078234</v>
      </c>
      <c r="H311">
        <f t="shared" ca="1" si="58"/>
        <v>1</v>
      </c>
      <c r="I311">
        <f t="shared" ca="1" si="59"/>
        <v>4.3300271916611841</v>
      </c>
      <c r="J311">
        <f t="shared" ca="1" si="60"/>
        <v>1.5308631799278234</v>
      </c>
      <c r="K311">
        <f t="shared" ca="1" si="61"/>
        <v>5</v>
      </c>
      <c r="L311" s="1">
        <f t="shared" ca="1" si="62"/>
        <v>0.63649062364004594</v>
      </c>
      <c r="M311" s="1">
        <f t="shared" ca="1" si="63"/>
        <v>0.18493637759727796</v>
      </c>
      <c r="N311" s="1">
        <f t="shared" ca="1" si="64"/>
        <v>0.69897000433601886</v>
      </c>
      <c r="O311" s="1">
        <v>0.94696969696969691</v>
      </c>
      <c r="P311">
        <f t="shared" si="65"/>
        <v>0.94696969696969691</v>
      </c>
      <c r="Q311">
        <v>5</v>
      </c>
      <c r="R311">
        <v>0</v>
      </c>
      <c r="S311">
        <v>5</v>
      </c>
      <c r="T311">
        <f t="shared" si="53"/>
        <v>-2.3663918197793482E-2</v>
      </c>
      <c r="U311">
        <f t="shared" si="54"/>
        <v>-0.88418509415041457</v>
      </c>
      <c r="V311">
        <f t="shared" si="55"/>
        <v>0.6020599913279624</v>
      </c>
    </row>
    <row r="312" spans="1:22" x14ac:dyDescent="0.25">
      <c r="A312" t="s">
        <v>654</v>
      </c>
      <c r="B312" t="s">
        <v>655</v>
      </c>
      <c r="C312">
        <v>2.74</v>
      </c>
      <c r="D312">
        <v>0.12971964858999999</v>
      </c>
      <c r="E312">
        <v>1</v>
      </c>
      <c r="F312">
        <f t="shared" ca="1" si="56"/>
        <v>2.0536275337350056</v>
      </c>
      <c r="G312">
        <f t="shared" ca="1" si="57"/>
        <v>1.8303781496336875</v>
      </c>
      <c r="H312">
        <f t="shared" ca="1" si="58"/>
        <v>1</v>
      </c>
      <c r="I312">
        <f t="shared" ca="1" si="59"/>
        <v>7.7910914891661215E-2</v>
      </c>
      <c r="J312">
        <f t="shared" ca="1" si="60"/>
        <v>1.9600977982236876</v>
      </c>
      <c r="K312">
        <f t="shared" ca="1" si="61"/>
        <v>2</v>
      </c>
      <c r="L312" s="1">
        <f t="shared" ca="1" si="62"/>
        <v>-1.1084016957913621</v>
      </c>
      <c r="M312" s="1">
        <f t="shared" ca="1" si="63"/>
        <v>0.2922777408305976</v>
      </c>
      <c r="N312" s="1">
        <f t="shared" ca="1" si="64"/>
        <v>0.3010299956639812</v>
      </c>
      <c r="O312" s="1">
        <v>-5.8394160583941652E-2</v>
      </c>
      <c r="P312">
        <f t="shared" si="65"/>
        <v>5.8394160583941652E-2</v>
      </c>
      <c r="Q312">
        <v>2.71</v>
      </c>
      <c r="R312">
        <v>2.87</v>
      </c>
      <c r="S312">
        <v>-0.16000000000000014</v>
      </c>
      <c r="T312">
        <f t="shared" si="53"/>
        <v>-1.2336305801644629</v>
      </c>
      <c r="U312">
        <f t="shared" si="54"/>
        <v>-0.88699423649945497</v>
      </c>
      <c r="V312">
        <f t="shared" si="55"/>
        <v>0</v>
      </c>
    </row>
    <row r="313" spans="1:22" x14ac:dyDescent="0.25">
      <c r="A313" t="s">
        <v>656</v>
      </c>
      <c r="B313" t="s">
        <v>657</v>
      </c>
      <c r="C313">
        <v>4.53</v>
      </c>
      <c r="D313">
        <v>0.12919795107000001</v>
      </c>
      <c r="E313">
        <v>8</v>
      </c>
      <c r="F313">
        <f t="shared" ca="1" si="56"/>
        <v>2.4703403869116802</v>
      </c>
      <c r="G313">
        <f t="shared" ca="1" si="57"/>
        <v>1.6023706045962247</v>
      </c>
      <c r="H313">
        <f t="shared" ca="1" si="58"/>
        <v>1</v>
      </c>
      <c r="I313">
        <f t="shared" ca="1" si="59"/>
        <v>1.9309079935997249</v>
      </c>
      <c r="J313">
        <f t="shared" ca="1" si="60"/>
        <v>1.7315685556662248</v>
      </c>
      <c r="K313">
        <f t="shared" ca="1" si="61"/>
        <v>9</v>
      </c>
      <c r="L313" s="1">
        <f t="shared" ca="1" si="62"/>
        <v>0.28576158044749089</v>
      </c>
      <c r="M313" s="1">
        <f t="shared" ca="1" si="63"/>
        <v>0.23843969066350376</v>
      </c>
      <c r="N313" s="1">
        <f t="shared" ca="1" si="64"/>
        <v>0.95424250943932487</v>
      </c>
      <c r="O313" s="1">
        <v>-1.0529801324503312</v>
      </c>
      <c r="P313">
        <f t="shared" si="65"/>
        <v>1.0529801324503312</v>
      </c>
      <c r="Q313">
        <v>0</v>
      </c>
      <c r="R313">
        <v>4.7700000000000005</v>
      </c>
      <c r="S313">
        <v>-4.7700000000000005</v>
      </c>
      <c r="T313">
        <f t="shared" si="53"/>
        <v>2.2420177027282065E-2</v>
      </c>
      <c r="U313">
        <f t="shared" si="54"/>
        <v>-0.88874437369425263</v>
      </c>
      <c r="V313">
        <f t="shared" si="55"/>
        <v>0.90308998699194354</v>
      </c>
    </row>
    <row r="314" spans="1:22" x14ac:dyDescent="0.25">
      <c r="A314" t="s">
        <v>658</v>
      </c>
      <c r="B314" t="s">
        <v>659</v>
      </c>
      <c r="C314">
        <v>7.3900000000000006</v>
      </c>
      <c r="D314">
        <v>0.12745046737999999</v>
      </c>
      <c r="E314">
        <v>2</v>
      </c>
      <c r="F314">
        <f t="shared" ca="1" si="56"/>
        <v>3.6966102505729355</v>
      </c>
      <c r="G314">
        <f t="shared" ca="1" si="57"/>
        <v>1.3901412900619623</v>
      </c>
      <c r="H314">
        <f t="shared" ca="1" si="58"/>
        <v>1</v>
      </c>
      <c r="I314">
        <f t="shared" ca="1" si="59"/>
        <v>0.20559375981879827</v>
      </c>
      <c r="J314">
        <f t="shared" ca="1" si="60"/>
        <v>1.5175917574419624</v>
      </c>
      <c r="K314">
        <f t="shared" ca="1" si="61"/>
        <v>3</v>
      </c>
      <c r="L314" s="1">
        <f t="shared" ca="1" si="62"/>
        <v>-0.68699007118157551</v>
      </c>
      <c r="M314" s="1">
        <f t="shared" ca="1" si="63"/>
        <v>0.18115495908567089</v>
      </c>
      <c r="N314" s="1">
        <f t="shared" ca="1" si="64"/>
        <v>0.47712125471966244</v>
      </c>
      <c r="O314" s="1">
        <v>-0.1028416779431664</v>
      </c>
      <c r="P314">
        <f t="shared" si="65"/>
        <v>0.1028416779431664</v>
      </c>
      <c r="Q314">
        <v>7.23</v>
      </c>
      <c r="R314">
        <v>7.99</v>
      </c>
      <c r="S314">
        <v>-0.75999999999999979</v>
      </c>
      <c r="T314">
        <f t="shared" si="53"/>
        <v>-0.9878308461140346</v>
      </c>
      <c r="U314">
        <f t="shared" si="54"/>
        <v>-0.89465856756872097</v>
      </c>
      <c r="V314">
        <f t="shared" si="55"/>
        <v>0.3010299956639812</v>
      </c>
    </row>
    <row r="315" spans="1:22" x14ac:dyDescent="0.25">
      <c r="A315" t="s">
        <v>660</v>
      </c>
      <c r="B315" t="s">
        <v>661</v>
      </c>
      <c r="C315">
        <v>15.81</v>
      </c>
      <c r="D315">
        <v>0.12664388645999999</v>
      </c>
      <c r="E315">
        <v>1</v>
      </c>
      <c r="F315">
        <f t="shared" ca="1" si="56"/>
        <v>2.1904599151824593</v>
      </c>
      <c r="G315">
        <f t="shared" ca="1" si="57"/>
        <v>2.7868449075435269</v>
      </c>
      <c r="H315">
        <f t="shared" ca="1" si="58"/>
        <v>1</v>
      </c>
      <c r="I315">
        <f t="shared" ca="1" si="59"/>
        <v>8.5735419625041072</v>
      </c>
      <c r="J315">
        <f t="shared" ca="1" si="60"/>
        <v>2.913488794003527</v>
      </c>
      <c r="K315">
        <f t="shared" ca="1" si="61"/>
        <v>2</v>
      </c>
      <c r="L315" s="1">
        <f t="shared" ca="1" si="62"/>
        <v>0.93316027781345634</v>
      </c>
      <c r="M315" s="1">
        <f t="shared" ca="1" si="63"/>
        <v>0.46441335202569117</v>
      </c>
      <c r="N315" s="1">
        <f t="shared" ca="1" si="64"/>
        <v>0.3010299956639812</v>
      </c>
      <c r="O315" s="1">
        <v>-1.187855787476281</v>
      </c>
      <c r="P315">
        <f t="shared" si="65"/>
        <v>1.187855787476281</v>
      </c>
      <c r="Q315">
        <v>0</v>
      </c>
      <c r="R315">
        <v>18.78</v>
      </c>
      <c r="S315">
        <v>-18.78</v>
      </c>
      <c r="T315">
        <f t="shared" si="53"/>
        <v>7.4763717997883117E-2</v>
      </c>
      <c r="U315">
        <f t="shared" si="54"/>
        <v>-0.8974157702695702</v>
      </c>
      <c r="V315">
        <f t="shared" si="55"/>
        <v>0</v>
      </c>
    </row>
    <row r="316" spans="1:22" x14ac:dyDescent="0.25">
      <c r="A316" t="s">
        <v>662</v>
      </c>
      <c r="B316" t="s">
        <v>663</v>
      </c>
      <c r="C316">
        <v>4.25</v>
      </c>
      <c r="D316">
        <v>0.12480050199999999</v>
      </c>
      <c r="E316">
        <v>4</v>
      </c>
      <c r="F316">
        <f t="shared" ca="1" si="56"/>
        <v>3.1367441097046282</v>
      </c>
      <c r="G316">
        <f t="shared" ca="1" si="57"/>
        <v>2.5534270411089182</v>
      </c>
      <c r="H316">
        <f t="shared" ca="1" si="58"/>
        <v>1</v>
      </c>
      <c r="I316">
        <f t="shared" ca="1" si="59"/>
        <v>1.2433274323952563</v>
      </c>
      <c r="J316">
        <f t="shared" ca="1" si="60"/>
        <v>2.678227543108918</v>
      </c>
      <c r="K316">
        <f t="shared" ca="1" si="61"/>
        <v>5</v>
      </c>
      <c r="L316" s="1">
        <f t="shared" ca="1" si="62"/>
        <v>9.4585515895250591E-2</v>
      </c>
      <c r="M316" s="1">
        <f t="shared" ca="1" si="63"/>
        <v>0.42784747204811813</v>
      </c>
      <c r="N316" s="1">
        <f t="shared" ca="1" si="64"/>
        <v>0.69897000433601886</v>
      </c>
      <c r="O316" s="1">
        <v>0.91764705882352937</v>
      </c>
      <c r="P316">
        <f t="shared" si="65"/>
        <v>0.91764705882352937</v>
      </c>
      <c r="Q316">
        <v>3.9</v>
      </c>
      <c r="R316">
        <v>0</v>
      </c>
      <c r="S316">
        <v>3.9</v>
      </c>
      <c r="T316">
        <f t="shared" si="53"/>
        <v>-3.7324323023812347E-2</v>
      </c>
      <c r="U316">
        <f t="shared" si="54"/>
        <v>-0.9037836677353942</v>
      </c>
      <c r="V316">
        <f t="shared" si="55"/>
        <v>0.6020599913279624</v>
      </c>
    </row>
    <row r="317" spans="1:22" x14ac:dyDescent="0.25">
      <c r="A317" t="s">
        <v>664</v>
      </c>
      <c r="B317" t="s">
        <v>665</v>
      </c>
      <c r="C317">
        <v>2.87</v>
      </c>
      <c r="D317">
        <v>0.123025782453502</v>
      </c>
      <c r="E317">
        <v>3</v>
      </c>
      <c r="F317">
        <f t="shared" ca="1" si="56"/>
        <v>1.2575845224605968</v>
      </c>
      <c r="G317">
        <f t="shared" ca="1" si="57"/>
        <v>2.9614007751220157</v>
      </c>
      <c r="H317">
        <f t="shared" ca="1" si="58"/>
        <v>1</v>
      </c>
      <c r="I317">
        <f t="shared" ca="1" si="59"/>
        <v>2.2821527688528978</v>
      </c>
      <c r="J317">
        <f t="shared" ca="1" si="60"/>
        <v>3.0844265575755179</v>
      </c>
      <c r="K317">
        <f t="shared" ca="1" si="61"/>
        <v>4</v>
      </c>
      <c r="L317" s="1">
        <f t="shared" ca="1" si="62"/>
        <v>0.3583447130222156</v>
      </c>
      <c r="M317" s="1">
        <f t="shared" ca="1" si="63"/>
        <v>0.4891744338377656</v>
      </c>
      <c r="N317" s="1">
        <f t="shared" ca="1" si="64"/>
        <v>0.6020599913279624</v>
      </c>
      <c r="O317" s="1">
        <v>-1</v>
      </c>
      <c r="P317">
        <f t="shared" si="65"/>
        <v>1</v>
      </c>
      <c r="Q317">
        <v>0</v>
      </c>
      <c r="R317">
        <v>2.87</v>
      </c>
      <c r="S317">
        <v>-2.87</v>
      </c>
      <c r="T317">
        <f t="shared" si="53"/>
        <v>0</v>
      </c>
      <c r="U317">
        <f t="shared" si="54"/>
        <v>-0.91000386413856649</v>
      </c>
      <c r="V317">
        <f t="shared" si="55"/>
        <v>0.47712125471966244</v>
      </c>
    </row>
    <row r="318" spans="1:22" x14ac:dyDescent="0.25">
      <c r="A318" t="s">
        <v>666</v>
      </c>
      <c r="B318" t="s">
        <v>667</v>
      </c>
      <c r="C318">
        <v>8.32</v>
      </c>
      <c r="D318">
        <v>0.120021194791933</v>
      </c>
      <c r="E318">
        <v>3</v>
      </c>
      <c r="F318">
        <f t="shared" ca="1" si="56"/>
        <v>1.8610920321681921</v>
      </c>
      <c r="G318">
        <f t="shared" ca="1" si="57"/>
        <v>2.9150116494318521</v>
      </c>
      <c r="H318">
        <f t="shared" ca="1" si="58"/>
        <v>1</v>
      </c>
      <c r="I318">
        <f t="shared" ca="1" si="59"/>
        <v>5.373189410923359E-2</v>
      </c>
      <c r="J318">
        <f t="shared" ca="1" si="60"/>
        <v>3.0350328442237853</v>
      </c>
      <c r="K318">
        <f t="shared" ca="1" si="61"/>
        <v>4</v>
      </c>
      <c r="L318" s="1">
        <f t="shared" ca="1" si="62"/>
        <v>-1.2697678497962921</v>
      </c>
      <c r="M318" s="1">
        <f t="shared" ca="1" si="63"/>
        <v>0.4821633952425684</v>
      </c>
      <c r="N318" s="1">
        <f t="shared" ca="1" si="64"/>
        <v>0.6020599913279624</v>
      </c>
      <c r="O318" s="1">
        <v>-1.2019230769230727E-2</v>
      </c>
      <c r="P318">
        <f t="shared" si="65"/>
        <v>1.2019230769230727E-2</v>
      </c>
      <c r="Q318">
        <v>8.39</v>
      </c>
      <c r="R318">
        <v>8.49</v>
      </c>
      <c r="S318">
        <v>-9.9999999999999645E-2</v>
      </c>
      <c r="T318">
        <f t="shared" si="53"/>
        <v>-1.9201233262907256</v>
      </c>
      <c r="U318">
        <f t="shared" si="54"/>
        <v>-0.92074205421580824</v>
      </c>
      <c r="V318">
        <f t="shared" si="55"/>
        <v>0.47712125471966244</v>
      </c>
    </row>
    <row r="319" spans="1:22" x14ac:dyDescent="0.25">
      <c r="A319" t="s">
        <v>668</v>
      </c>
      <c r="B319" t="s">
        <v>669</v>
      </c>
      <c r="C319">
        <v>5.89</v>
      </c>
      <c r="D319">
        <v>0.11883741159</v>
      </c>
      <c r="E319">
        <v>2</v>
      </c>
      <c r="F319">
        <f t="shared" ca="1" si="56"/>
        <v>2.2985325019398863</v>
      </c>
      <c r="G319">
        <f t="shared" ca="1" si="57"/>
        <v>1.7142583909692868</v>
      </c>
      <c r="H319">
        <f t="shared" ca="1" si="58"/>
        <v>1</v>
      </c>
      <c r="I319">
        <f t="shared" ca="1" si="59"/>
        <v>0.11746625282528239</v>
      </c>
      <c r="J319">
        <f t="shared" ca="1" si="60"/>
        <v>1.8330958025592867</v>
      </c>
      <c r="K319">
        <f t="shared" ca="1" si="61"/>
        <v>3</v>
      </c>
      <c r="L319" s="1">
        <f t="shared" ca="1" si="62"/>
        <v>-0.93008688502516434</v>
      </c>
      <c r="M319" s="1">
        <f t="shared" ca="1" si="63"/>
        <v>0.26318516296308769</v>
      </c>
      <c r="N319" s="1">
        <f t="shared" ca="1" si="64"/>
        <v>0.47712125471966244</v>
      </c>
      <c r="O319" s="1">
        <v>-4.5840407470288558E-2</v>
      </c>
      <c r="P319">
        <f t="shared" si="65"/>
        <v>4.5840407470288558E-2</v>
      </c>
      <c r="Q319">
        <v>5.9</v>
      </c>
      <c r="R319">
        <v>6.17</v>
      </c>
      <c r="S319">
        <v>-0.26999999999999957</v>
      </c>
      <c r="T319">
        <f t="shared" si="53"/>
        <v>-1.338751530628115</v>
      </c>
      <c r="U319">
        <f t="shared" si="54"/>
        <v>-0.92504681617855733</v>
      </c>
      <c r="V319">
        <f t="shared" si="55"/>
        <v>0.3010299956639812</v>
      </c>
    </row>
    <row r="320" spans="1:22" x14ac:dyDescent="0.25">
      <c r="A320" t="s">
        <v>670</v>
      </c>
      <c r="B320" t="s">
        <v>671</v>
      </c>
      <c r="C320">
        <v>3.91</v>
      </c>
      <c r="D320">
        <v>0.11746885726</v>
      </c>
      <c r="E320">
        <v>1</v>
      </c>
      <c r="F320">
        <f t="shared" ca="1" si="56"/>
        <v>1.9739981934284141</v>
      </c>
      <c r="G320">
        <f t="shared" ca="1" si="57"/>
        <v>2.3507931276438803</v>
      </c>
      <c r="H320">
        <f t="shared" ca="1" si="58"/>
        <v>1</v>
      </c>
      <c r="I320">
        <f t="shared" ca="1" si="59"/>
        <v>2.973660269569478</v>
      </c>
      <c r="J320">
        <f t="shared" ca="1" si="60"/>
        <v>2.4682619849038803</v>
      </c>
      <c r="K320">
        <f t="shared" ca="1" si="61"/>
        <v>2</v>
      </c>
      <c r="L320" s="1">
        <f t="shared" ca="1" si="62"/>
        <v>0.47329135037318093</v>
      </c>
      <c r="M320" s="1">
        <f t="shared" ca="1" si="63"/>
        <v>0.39239125445341266</v>
      </c>
      <c r="N320" s="1">
        <f t="shared" ca="1" si="64"/>
        <v>0.3010299956639812</v>
      </c>
      <c r="O320" s="1">
        <v>-1.5012787723785166</v>
      </c>
      <c r="P320">
        <f t="shared" si="65"/>
        <v>1.5012787723785166</v>
      </c>
      <c r="Q320">
        <v>0</v>
      </c>
      <c r="R320">
        <v>5.87</v>
      </c>
      <c r="S320">
        <v>-5.87</v>
      </c>
      <c r="T320">
        <f t="shared" si="53"/>
        <v>0.17646134385174767</v>
      </c>
      <c r="U320">
        <f t="shared" si="54"/>
        <v>-0.93007725605462888</v>
      </c>
      <c r="V320">
        <f t="shared" si="55"/>
        <v>0</v>
      </c>
    </row>
    <row r="321" spans="1:22" x14ac:dyDescent="0.25">
      <c r="A321" t="s">
        <v>672</v>
      </c>
      <c r="B321" t="s">
        <v>673</v>
      </c>
      <c r="C321">
        <v>2.23</v>
      </c>
      <c r="D321">
        <v>0.11623560124</v>
      </c>
      <c r="E321">
        <v>5</v>
      </c>
      <c r="F321">
        <f t="shared" ca="1" si="56"/>
        <v>2.719807662213249</v>
      </c>
      <c r="G321">
        <f t="shared" ca="1" si="57"/>
        <v>1.3911280851728376</v>
      </c>
      <c r="H321">
        <f t="shared" ca="1" si="58"/>
        <v>1</v>
      </c>
      <c r="I321">
        <f t="shared" ca="1" si="59"/>
        <v>3.3090575208822734E-2</v>
      </c>
      <c r="J321">
        <f t="shared" ca="1" si="60"/>
        <v>1.5073636864128377</v>
      </c>
      <c r="K321">
        <f t="shared" ca="1" si="61"/>
        <v>6</v>
      </c>
      <c r="L321" s="1">
        <f t="shared" ca="1" si="62"/>
        <v>-1.4802956834945309</v>
      </c>
      <c r="M321" s="1">
        <f t="shared" ca="1" si="63"/>
        <v>0.17821804856315149</v>
      </c>
      <c r="N321" s="1">
        <f t="shared" ca="1" si="64"/>
        <v>0.77815125038364363</v>
      </c>
      <c r="O321" s="1">
        <v>-4.035874439461877E-2</v>
      </c>
      <c r="P321">
        <f t="shared" si="65"/>
        <v>4.035874439461877E-2</v>
      </c>
      <c r="Q321">
        <v>2.2000000000000002</v>
      </c>
      <c r="R321">
        <v>2.29</v>
      </c>
      <c r="S321">
        <v>-8.9999999999999858E-2</v>
      </c>
      <c r="T321">
        <f t="shared" si="53"/>
        <v>-1.3940623536088366</v>
      </c>
      <c r="U321">
        <f t="shared" si="54"/>
        <v>-0.93466083361490448</v>
      </c>
      <c r="V321">
        <f t="shared" si="55"/>
        <v>0.69897000433601886</v>
      </c>
    </row>
    <row r="322" spans="1:22" x14ac:dyDescent="0.25">
      <c r="A322" t="s">
        <v>674</v>
      </c>
      <c r="B322" t="s">
        <v>675</v>
      </c>
      <c r="C322">
        <v>3.42</v>
      </c>
      <c r="D322">
        <v>0.11614958856</v>
      </c>
      <c r="E322">
        <v>1</v>
      </c>
      <c r="F322">
        <f t="shared" ca="1" si="56"/>
        <v>2.9294709628741522</v>
      </c>
      <c r="G322">
        <f t="shared" ca="1" si="57"/>
        <v>1.4458947359956031</v>
      </c>
      <c r="H322">
        <f t="shared" ca="1" si="58"/>
        <v>1</v>
      </c>
      <c r="I322">
        <f t="shared" ca="1" si="59"/>
        <v>1.2220636576945632</v>
      </c>
      <c r="J322">
        <f t="shared" ca="1" si="60"/>
        <v>1.562044324555603</v>
      </c>
      <c r="K322">
        <f t="shared" ca="1" si="61"/>
        <v>2</v>
      </c>
      <c r="L322" s="1">
        <f t="shared" ca="1" si="62"/>
        <v>8.7093829036991685E-2</v>
      </c>
      <c r="M322" s="1">
        <f t="shared" ca="1" si="63"/>
        <v>0.19369335325241532</v>
      </c>
      <c r="N322" s="1">
        <f t="shared" ca="1" si="64"/>
        <v>0.3010299956639812</v>
      </c>
      <c r="O322" s="1">
        <v>-1.0467836257309941</v>
      </c>
      <c r="P322">
        <f t="shared" si="65"/>
        <v>1.0467836257309941</v>
      </c>
      <c r="Q322">
        <v>3.42</v>
      </c>
      <c r="R322">
        <v>7</v>
      </c>
      <c r="S322">
        <v>-3.58</v>
      </c>
      <c r="T322">
        <f t="shared" ref="T322:T385" si="66">LOG(ABS(O322))</f>
        <v>1.9856920587739333E-2</v>
      </c>
      <c r="U322">
        <f t="shared" ref="U322:U385" si="67">LOG(D322)</f>
        <v>-0.9349823242747497</v>
      </c>
      <c r="V322">
        <f t="shared" ref="V322:V385" si="68">LOG(E322)</f>
        <v>0</v>
      </c>
    </row>
    <row r="323" spans="1:22" x14ac:dyDescent="0.25">
      <c r="A323" t="s">
        <v>676</v>
      </c>
      <c r="B323" t="s">
        <v>677</v>
      </c>
      <c r="C323">
        <v>18.84</v>
      </c>
      <c r="D323">
        <v>0.11592012732</v>
      </c>
      <c r="E323">
        <v>1</v>
      </c>
      <c r="F323">
        <f t="shared" ref="F323:F386" ca="1" si="69">RAND()*3+1</f>
        <v>2.8564058668030983</v>
      </c>
      <c r="G323">
        <f t="shared" ref="G323:G386" ca="1" si="70">RAND()*2+1</f>
        <v>1.9876642054447122</v>
      </c>
      <c r="H323">
        <f t="shared" ref="H323:H386" ca="1" si="71">INT(RAND()*1+1)</f>
        <v>1</v>
      </c>
      <c r="I323">
        <f t="shared" ref="I323:I386" ca="1" si="72">ABS(S323/F323)</f>
        <v>0.17154424925909151</v>
      </c>
      <c r="J323">
        <f t="shared" ref="J323:J386" ca="1" si="73">D323+G323</f>
        <v>2.1035843327647124</v>
      </c>
      <c r="K323">
        <f t="shared" ref="K323:K386" ca="1" si="74">E323+H323</f>
        <v>2</v>
      </c>
      <c r="L323" s="1">
        <f t="shared" ref="L323:L386" ca="1" si="75">LOG(I323)</f>
        <v>-0.76562383637729492</v>
      </c>
      <c r="M323" s="1">
        <f t="shared" ref="M323:M386" ca="1" si="76">LOG(J323)</f>
        <v>0.32295992758201186</v>
      </c>
      <c r="N323" s="1">
        <f t="shared" ref="N323:N386" ca="1" si="77">LOG(K323)</f>
        <v>0.3010299956639812</v>
      </c>
      <c r="O323" s="1">
        <v>-2.6008492569002228E-2</v>
      </c>
      <c r="P323">
        <f t="shared" ref="P323:P386" si="78">ABS(O323)</f>
        <v>2.6008492569002228E-2</v>
      </c>
      <c r="Q323">
        <v>17.5</v>
      </c>
      <c r="R323">
        <v>17.990000000000002</v>
      </c>
      <c r="S323">
        <v>-0.49000000000000199</v>
      </c>
      <c r="T323">
        <f t="shared" si="66"/>
        <v>-1.5848848184283431</v>
      </c>
      <c r="U323">
        <f t="shared" si="67"/>
        <v>-0.93584115053254202</v>
      </c>
      <c r="V323">
        <f t="shared" si="68"/>
        <v>0</v>
      </c>
    </row>
    <row r="324" spans="1:22" x14ac:dyDescent="0.25">
      <c r="A324" t="s">
        <v>678</v>
      </c>
      <c r="B324" t="s">
        <v>679</v>
      </c>
      <c r="C324">
        <v>4.13</v>
      </c>
      <c r="D324">
        <v>0.115895647</v>
      </c>
      <c r="E324">
        <v>5</v>
      </c>
      <c r="F324">
        <f t="shared" ca="1" si="69"/>
        <v>3.9425343688336403</v>
      </c>
      <c r="G324">
        <f t="shared" ca="1" si="70"/>
        <v>2.7754214751147024</v>
      </c>
      <c r="H324">
        <f t="shared" ca="1" si="71"/>
        <v>1</v>
      </c>
      <c r="I324">
        <f t="shared" ca="1" si="72"/>
        <v>1.039940205064831</v>
      </c>
      <c r="J324">
        <f t="shared" ca="1" si="73"/>
        <v>2.8913171221147023</v>
      </c>
      <c r="K324">
        <f t="shared" ca="1" si="74"/>
        <v>6</v>
      </c>
      <c r="L324" s="1">
        <f t="shared" ca="1" si="75"/>
        <v>1.7008368763249009E-2</v>
      </c>
      <c r="M324" s="1">
        <f t="shared" ca="1" si="76"/>
        <v>0.4610957280702998</v>
      </c>
      <c r="N324" s="1">
        <f t="shared" ca="1" si="77"/>
        <v>0.77815125038364363</v>
      </c>
      <c r="O324" s="1">
        <v>0.99273607748184012</v>
      </c>
      <c r="P324">
        <f t="shared" si="78"/>
        <v>0.99273607748184012</v>
      </c>
      <c r="Q324">
        <v>4.0999999999999996</v>
      </c>
      <c r="R324">
        <v>0</v>
      </c>
      <c r="S324">
        <v>4.0999999999999996</v>
      </c>
      <c r="T324">
        <f t="shared" si="66"/>
        <v>-3.1661949366655596E-3</v>
      </c>
      <c r="U324">
        <f t="shared" si="67"/>
        <v>-0.93593287567904626</v>
      </c>
      <c r="V324">
        <f t="shared" si="68"/>
        <v>0.69897000433601886</v>
      </c>
    </row>
    <row r="325" spans="1:22" x14ac:dyDescent="0.25">
      <c r="A325" t="s">
        <v>680</v>
      </c>
      <c r="B325" t="s">
        <v>681</v>
      </c>
      <c r="C325">
        <v>2.41</v>
      </c>
      <c r="D325">
        <v>0.11543161575999999</v>
      </c>
      <c r="E325">
        <v>5</v>
      </c>
      <c r="F325">
        <f t="shared" ca="1" si="69"/>
        <v>1.5121473080237031</v>
      </c>
      <c r="G325">
        <f t="shared" ca="1" si="70"/>
        <v>2.4620670361794978</v>
      </c>
      <c r="H325">
        <f t="shared" ca="1" si="71"/>
        <v>1</v>
      </c>
      <c r="I325">
        <f t="shared" ca="1" si="72"/>
        <v>1.4548847115135126</v>
      </c>
      <c r="J325">
        <f t="shared" ca="1" si="73"/>
        <v>2.5774986519394978</v>
      </c>
      <c r="K325">
        <f t="shared" ca="1" si="74"/>
        <v>6</v>
      </c>
      <c r="L325" s="1">
        <f t="shared" ca="1" si="75"/>
        <v>0.16282858016917365</v>
      </c>
      <c r="M325" s="1">
        <f t="shared" ca="1" si="76"/>
        <v>0.41119844681476253</v>
      </c>
      <c r="N325" s="1">
        <f t="shared" ca="1" si="77"/>
        <v>0.77815125038364363</v>
      </c>
      <c r="O325" s="1">
        <v>0.91286307053941906</v>
      </c>
      <c r="P325">
        <f t="shared" si="78"/>
        <v>0.91286307053941906</v>
      </c>
      <c r="Q325">
        <v>2.2000000000000002</v>
      </c>
      <c r="R325">
        <v>0</v>
      </c>
      <c r="S325">
        <v>2.2000000000000002</v>
      </c>
      <c r="T325">
        <f t="shared" si="66"/>
        <v>-3.9594361752662156E-2</v>
      </c>
      <c r="U325">
        <f t="shared" si="67"/>
        <v>-0.93767522523924995</v>
      </c>
      <c r="V325">
        <f t="shared" si="68"/>
        <v>0.69897000433601886</v>
      </c>
    </row>
    <row r="326" spans="1:22" x14ac:dyDescent="0.25">
      <c r="A326" t="s">
        <v>682</v>
      </c>
      <c r="B326" t="s">
        <v>683</v>
      </c>
      <c r="C326">
        <v>2.69</v>
      </c>
      <c r="D326">
        <v>0.11479438079</v>
      </c>
      <c r="E326">
        <v>5</v>
      </c>
      <c r="F326">
        <f t="shared" ca="1" si="69"/>
        <v>2.8255663523277574</v>
      </c>
      <c r="G326">
        <f t="shared" ca="1" si="70"/>
        <v>1.7973139380139647</v>
      </c>
      <c r="H326">
        <f t="shared" ca="1" si="71"/>
        <v>1</v>
      </c>
      <c r="I326">
        <f t="shared" ca="1" si="72"/>
        <v>0.95556064283384701</v>
      </c>
      <c r="J326">
        <f t="shared" ca="1" si="73"/>
        <v>1.9121083188039647</v>
      </c>
      <c r="K326">
        <f t="shared" ca="1" si="74"/>
        <v>6</v>
      </c>
      <c r="L326" s="1">
        <f t="shared" ca="1" si="75"/>
        <v>-1.9741746063306233E-2</v>
      </c>
      <c r="M326" s="1">
        <f t="shared" ca="1" si="76"/>
        <v>0.28151249093504849</v>
      </c>
      <c r="N326" s="1">
        <f t="shared" ca="1" si="77"/>
        <v>0.77815125038364363</v>
      </c>
      <c r="O326" s="1">
        <v>-1.0037174721189592</v>
      </c>
      <c r="P326">
        <f t="shared" si="78"/>
        <v>1.0037174721189592</v>
      </c>
      <c r="Q326">
        <v>0</v>
      </c>
      <c r="R326">
        <v>2.7</v>
      </c>
      <c r="S326">
        <v>-2.7</v>
      </c>
      <c r="T326">
        <f t="shared" si="66"/>
        <v>1.6114841565793849E-3</v>
      </c>
      <c r="U326">
        <f t="shared" si="67"/>
        <v>-0.94007937022744892</v>
      </c>
      <c r="V326">
        <f t="shared" si="68"/>
        <v>0.69897000433601886</v>
      </c>
    </row>
    <row r="327" spans="1:22" x14ac:dyDescent="0.25">
      <c r="A327" t="s">
        <v>684</v>
      </c>
      <c r="B327" t="s">
        <v>685</v>
      </c>
      <c r="C327">
        <v>0.77699999999999991</v>
      </c>
      <c r="D327">
        <v>0.11461638111</v>
      </c>
      <c r="E327">
        <v>1</v>
      </c>
      <c r="F327">
        <f t="shared" ca="1" si="69"/>
        <v>2.9299870294835761</v>
      </c>
      <c r="G327">
        <f t="shared" ca="1" si="70"/>
        <v>1.7498019199186867</v>
      </c>
      <c r="H327">
        <f t="shared" ca="1" si="71"/>
        <v>1</v>
      </c>
      <c r="I327">
        <f t="shared" ca="1" si="72"/>
        <v>1.3310639128281045E-2</v>
      </c>
      <c r="J327">
        <f t="shared" ca="1" si="73"/>
        <v>1.8644183010286868</v>
      </c>
      <c r="K327">
        <f t="shared" ca="1" si="74"/>
        <v>2</v>
      </c>
      <c r="L327" s="1">
        <f t="shared" ca="1" si="75"/>
        <v>-1.8758010907896649</v>
      </c>
      <c r="M327" s="1">
        <f t="shared" ca="1" si="76"/>
        <v>0.27054335729249551</v>
      </c>
      <c r="N327" s="1">
        <f t="shared" ca="1" si="77"/>
        <v>0.3010299956639812</v>
      </c>
      <c r="O327" s="1">
        <v>-5.0193050193050245E-2</v>
      </c>
      <c r="P327">
        <f t="shared" si="78"/>
        <v>5.0193050193050245E-2</v>
      </c>
      <c r="Q327">
        <v>0.78499999999999992</v>
      </c>
      <c r="R327">
        <v>0.82399999999999995</v>
      </c>
      <c r="S327">
        <v>-3.9000000000000035E-2</v>
      </c>
      <c r="T327">
        <f t="shared" si="66"/>
        <v>-1.2993564117744145</v>
      </c>
      <c r="U327">
        <f t="shared" si="67"/>
        <v>-0.94075330804690616</v>
      </c>
      <c r="V327">
        <f t="shared" si="68"/>
        <v>0</v>
      </c>
    </row>
    <row r="328" spans="1:22" x14ac:dyDescent="0.25">
      <c r="A328" t="s">
        <v>686</v>
      </c>
      <c r="B328" t="s">
        <v>687</v>
      </c>
      <c r="C328">
        <v>4.38</v>
      </c>
      <c r="D328">
        <v>0.11421646722000001</v>
      </c>
      <c r="E328">
        <v>2</v>
      </c>
      <c r="F328">
        <f t="shared" ca="1" si="69"/>
        <v>2.1267695715748576</v>
      </c>
      <c r="G328">
        <f t="shared" ca="1" si="70"/>
        <v>1.9224365917879778</v>
      </c>
      <c r="H328">
        <f t="shared" ca="1" si="71"/>
        <v>1</v>
      </c>
      <c r="I328">
        <f t="shared" ca="1" si="72"/>
        <v>2.1158850776051787</v>
      </c>
      <c r="J328">
        <f t="shared" ca="1" si="73"/>
        <v>2.0366530590079779</v>
      </c>
      <c r="K328">
        <f t="shared" ca="1" si="74"/>
        <v>3</v>
      </c>
      <c r="L328" s="1">
        <f t="shared" ca="1" si="75"/>
        <v>0.32549207568956295</v>
      </c>
      <c r="M328" s="1">
        <f t="shared" ca="1" si="76"/>
        <v>0.30891705384491008</v>
      </c>
      <c r="N328" s="1">
        <f t="shared" ca="1" si="77"/>
        <v>0.47712125471966244</v>
      </c>
      <c r="O328" s="1">
        <v>-1.0273972602739727</v>
      </c>
      <c r="P328">
        <f t="shared" si="78"/>
        <v>1.0273972602739727</v>
      </c>
      <c r="Q328">
        <v>0</v>
      </c>
      <c r="R328">
        <v>4.5</v>
      </c>
      <c r="S328">
        <v>-4.5</v>
      </c>
      <c r="T328">
        <f t="shared" si="66"/>
        <v>1.1738403271244192E-2</v>
      </c>
      <c r="U328">
        <f t="shared" si="67"/>
        <v>-0.94227127693772772</v>
      </c>
      <c r="V328">
        <f t="shared" si="68"/>
        <v>0.3010299956639812</v>
      </c>
    </row>
    <row r="329" spans="1:22" x14ac:dyDescent="0.25">
      <c r="A329" t="s">
        <v>688</v>
      </c>
      <c r="B329" t="s">
        <v>689</v>
      </c>
      <c r="C329">
        <v>1.22</v>
      </c>
      <c r="D329">
        <v>0.1141592613</v>
      </c>
      <c r="E329">
        <v>2</v>
      </c>
      <c r="F329">
        <f t="shared" ca="1" si="69"/>
        <v>2.0830737905403112</v>
      </c>
      <c r="G329">
        <f t="shared" ca="1" si="70"/>
        <v>1.7973135960857223</v>
      </c>
      <c r="H329">
        <f t="shared" ca="1" si="71"/>
        <v>1</v>
      </c>
      <c r="I329">
        <f t="shared" ca="1" si="72"/>
        <v>0.21314655391292428</v>
      </c>
      <c r="J329">
        <f t="shared" ca="1" si="73"/>
        <v>1.9114728573857223</v>
      </c>
      <c r="K329">
        <f t="shared" ca="1" si="74"/>
        <v>3</v>
      </c>
      <c r="L329" s="1">
        <f t="shared" ca="1" si="75"/>
        <v>-0.67132168449796326</v>
      </c>
      <c r="M329" s="1">
        <f t="shared" ca="1" si="76"/>
        <v>0.28136813548541684</v>
      </c>
      <c r="N329" s="1">
        <f t="shared" ca="1" si="77"/>
        <v>0.47712125471966244</v>
      </c>
      <c r="O329" s="1">
        <v>-0.36393442622950817</v>
      </c>
      <c r="P329">
        <f t="shared" si="78"/>
        <v>0.36393442622950817</v>
      </c>
      <c r="Q329">
        <v>0.94599999999999995</v>
      </c>
      <c r="R329">
        <v>1.39</v>
      </c>
      <c r="S329">
        <v>-0.44399999999999995</v>
      </c>
      <c r="T329">
        <f t="shared" si="66"/>
        <v>-0.43897686056012841</v>
      </c>
      <c r="U329">
        <f t="shared" si="67"/>
        <v>-0.94248885011040084</v>
      </c>
      <c r="V329">
        <f t="shared" si="68"/>
        <v>0.3010299956639812</v>
      </c>
    </row>
    <row r="330" spans="1:22" x14ac:dyDescent="0.25">
      <c r="A330" t="s">
        <v>690</v>
      </c>
      <c r="B330" t="s">
        <v>691</v>
      </c>
      <c r="C330">
        <v>6.5</v>
      </c>
      <c r="D330">
        <v>0.1127344465</v>
      </c>
      <c r="E330">
        <v>4</v>
      </c>
      <c r="F330">
        <f t="shared" ca="1" si="69"/>
        <v>2.5337203637084582</v>
      </c>
      <c r="G330">
        <f t="shared" ca="1" si="70"/>
        <v>1.8919879484548467</v>
      </c>
      <c r="H330">
        <f t="shared" ca="1" si="71"/>
        <v>1</v>
      </c>
      <c r="I330">
        <f t="shared" ca="1" si="72"/>
        <v>1.5787061813504304E-2</v>
      </c>
      <c r="J330">
        <f t="shared" ca="1" si="73"/>
        <v>2.0047223949548467</v>
      </c>
      <c r="K330">
        <f t="shared" ca="1" si="74"/>
        <v>5</v>
      </c>
      <c r="L330" s="1">
        <f t="shared" ca="1" si="75"/>
        <v>-1.8016986905691934</v>
      </c>
      <c r="M330" s="1">
        <f t="shared" ca="1" si="76"/>
        <v>0.30205424195054442</v>
      </c>
      <c r="N330" s="1">
        <f t="shared" ca="1" si="77"/>
        <v>0.69897000433601886</v>
      </c>
      <c r="O330" s="1">
        <v>-6.153846153846159E-3</v>
      </c>
      <c r="P330">
        <f t="shared" si="78"/>
        <v>6.153846153846159E-3</v>
      </c>
      <c r="Q330">
        <v>6.46</v>
      </c>
      <c r="R330">
        <v>6.5</v>
      </c>
      <c r="S330">
        <v>-4.0000000000000036E-2</v>
      </c>
      <c r="T330">
        <f t="shared" si="66"/>
        <v>-2.2108533653148927</v>
      </c>
      <c r="U330">
        <f t="shared" si="67"/>
        <v>-0.94794336311003335</v>
      </c>
      <c r="V330">
        <f t="shared" si="68"/>
        <v>0.6020599913279624</v>
      </c>
    </row>
    <row r="331" spans="1:22" x14ac:dyDescent="0.25">
      <c r="A331" t="s">
        <v>692</v>
      </c>
      <c r="B331" t="s">
        <v>693</v>
      </c>
      <c r="C331">
        <v>5.21</v>
      </c>
      <c r="D331">
        <v>0.11038336867</v>
      </c>
      <c r="E331">
        <v>6</v>
      </c>
      <c r="F331">
        <f t="shared" ca="1" si="69"/>
        <v>3.5321105022535093</v>
      </c>
      <c r="G331">
        <f t="shared" ca="1" si="70"/>
        <v>2.9921376019282242</v>
      </c>
      <c r="H331">
        <f t="shared" ca="1" si="71"/>
        <v>1</v>
      </c>
      <c r="I331">
        <f t="shared" ca="1" si="72"/>
        <v>1.4155842510617802E-2</v>
      </c>
      <c r="J331">
        <f t="shared" ca="1" si="73"/>
        <v>3.1025209705982242</v>
      </c>
      <c r="K331">
        <f t="shared" ca="1" si="74"/>
        <v>7</v>
      </c>
      <c r="L331" s="1">
        <f t="shared" ca="1" si="75"/>
        <v>-1.8490642777066135</v>
      </c>
      <c r="M331" s="1">
        <f t="shared" ca="1" si="76"/>
        <v>0.49171472566933677</v>
      </c>
      <c r="N331" s="1">
        <f t="shared" ca="1" si="77"/>
        <v>0.84509804001425681</v>
      </c>
      <c r="O331" s="1">
        <v>-9.5969289827254941E-3</v>
      </c>
      <c r="P331">
        <f t="shared" si="78"/>
        <v>9.5969289827254941E-3</v>
      </c>
      <c r="Q331">
        <v>5.19</v>
      </c>
      <c r="R331">
        <v>5.24</v>
      </c>
      <c r="S331">
        <v>-4.9999999999999822E-2</v>
      </c>
      <c r="T331">
        <f t="shared" si="66"/>
        <v>-2.0178677189635073</v>
      </c>
      <c r="U331">
        <f t="shared" si="67"/>
        <v>-0.95709635630746159</v>
      </c>
      <c r="V331">
        <f t="shared" si="68"/>
        <v>0.77815125038364363</v>
      </c>
    </row>
    <row r="332" spans="1:22" x14ac:dyDescent="0.25">
      <c r="A332" t="s">
        <v>694</v>
      </c>
      <c r="B332" t="s">
        <v>695</v>
      </c>
      <c r="C332">
        <v>0.83089999999999997</v>
      </c>
      <c r="D332">
        <v>0.1101856298893</v>
      </c>
      <c r="E332">
        <v>2</v>
      </c>
      <c r="F332">
        <f t="shared" ca="1" si="69"/>
        <v>2.5887166381846924</v>
      </c>
      <c r="G332">
        <f t="shared" ca="1" si="70"/>
        <v>1.1505528015685085</v>
      </c>
      <c r="H332">
        <f t="shared" ca="1" si="71"/>
        <v>1</v>
      </c>
      <c r="I332">
        <f t="shared" ca="1" si="72"/>
        <v>2.2018632383021641E-3</v>
      </c>
      <c r="J332">
        <f t="shared" ca="1" si="73"/>
        <v>1.2607384314578085</v>
      </c>
      <c r="K332">
        <f t="shared" ca="1" si="74"/>
        <v>3</v>
      </c>
      <c r="L332" s="1">
        <f t="shared" ca="1" si="75"/>
        <v>-2.6572096593403018</v>
      </c>
      <c r="M332" s="1">
        <f t="shared" ca="1" si="76"/>
        <v>0.10062499176110307</v>
      </c>
      <c r="N332" s="1">
        <f t="shared" ca="1" si="77"/>
        <v>0.47712125471966244</v>
      </c>
      <c r="O332" s="1">
        <v>-6.8600312913708493E-3</v>
      </c>
      <c r="P332">
        <f t="shared" si="78"/>
        <v>6.8600312913708493E-3</v>
      </c>
      <c r="Q332">
        <v>0.81429999999999991</v>
      </c>
      <c r="R332">
        <v>0.82</v>
      </c>
      <c r="S332">
        <v>-5.7000000000000384E-3</v>
      </c>
      <c r="T332">
        <f t="shared" si="66"/>
        <v>-2.1636739032963539</v>
      </c>
      <c r="U332">
        <f t="shared" si="67"/>
        <v>-0.95787504129840484</v>
      </c>
      <c r="V332">
        <f t="shared" si="68"/>
        <v>0.3010299956639812</v>
      </c>
    </row>
    <row r="333" spans="1:22" x14ac:dyDescent="0.25">
      <c r="A333" t="s">
        <v>696</v>
      </c>
      <c r="B333" t="s">
        <v>697</v>
      </c>
      <c r="C333">
        <v>4.2</v>
      </c>
      <c r="D333">
        <v>0.109658745</v>
      </c>
      <c r="E333">
        <v>2</v>
      </c>
      <c r="F333">
        <f t="shared" ca="1" si="69"/>
        <v>1.5432418861789294</v>
      </c>
      <c r="G333">
        <f t="shared" ca="1" si="70"/>
        <v>2.2056183664055027</v>
      </c>
      <c r="H333">
        <f t="shared" ca="1" si="71"/>
        <v>1</v>
      </c>
      <c r="I333">
        <f t="shared" ca="1" si="72"/>
        <v>0.51838924744377024</v>
      </c>
      <c r="J333">
        <f t="shared" ca="1" si="73"/>
        <v>2.3152771114055026</v>
      </c>
      <c r="K333">
        <f t="shared" ca="1" si="74"/>
        <v>3</v>
      </c>
      <c r="L333" s="1">
        <f t="shared" ca="1" si="75"/>
        <v>-0.28534401528612707</v>
      </c>
      <c r="M333" s="1">
        <f t="shared" ca="1" si="76"/>
        <v>0.36460297840013972</v>
      </c>
      <c r="N333" s="1">
        <f t="shared" ca="1" si="77"/>
        <v>0.47712125471966244</v>
      </c>
      <c r="O333" s="1">
        <v>-0.19047619047619044</v>
      </c>
      <c r="P333">
        <f t="shared" si="78"/>
        <v>0.19047619047619044</v>
      </c>
      <c r="Q333">
        <v>4.2</v>
      </c>
      <c r="R333">
        <v>5</v>
      </c>
      <c r="S333">
        <v>-0.79999999999999982</v>
      </c>
      <c r="T333">
        <f t="shared" si="66"/>
        <v>-0.72015930340595702</v>
      </c>
      <c r="U333">
        <f t="shared" si="67"/>
        <v>-0.95995672874885063</v>
      </c>
      <c r="V333">
        <f t="shared" si="68"/>
        <v>0.3010299956639812</v>
      </c>
    </row>
    <row r="334" spans="1:22" x14ac:dyDescent="0.25">
      <c r="A334" t="s">
        <v>698</v>
      </c>
      <c r="B334" t="s">
        <v>699</v>
      </c>
      <c r="C334">
        <v>1.6500000000000001</v>
      </c>
      <c r="D334">
        <v>0.1083821475</v>
      </c>
      <c r="E334">
        <v>3</v>
      </c>
      <c r="F334">
        <f t="shared" ca="1" si="69"/>
        <v>3.8659879092830818</v>
      </c>
      <c r="G334">
        <f t="shared" ca="1" si="70"/>
        <v>1.2282393515884669</v>
      </c>
      <c r="H334">
        <f t="shared" ca="1" si="71"/>
        <v>1</v>
      </c>
      <c r="I334">
        <f t="shared" ca="1" si="72"/>
        <v>9.0533133629200804E-2</v>
      </c>
      <c r="J334">
        <f t="shared" ca="1" si="73"/>
        <v>1.3366214990884668</v>
      </c>
      <c r="K334">
        <f t="shared" ca="1" si="74"/>
        <v>4</v>
      </c>
      <c r="L334" s="1">
        <f t="shared" ca="1" si="75"/>
        <v>-1.0431924471063945</v>
      </c>
      <c r="M334" s="1">
        <f t="shared" ca="1" si="76"/>
        <v>0.12600844231842118</v>
      </c>
      <c r="N334" s="1">
        <f t="shared" ca="1" si="77"/>
        <v>0.6020599913279624</v>
      </c>
      <c r="O334" s="1">
        <v>-0.21212121212121202</v>
      </c>
      <c r="P334">
        <f t="shared" si="78"/>
        <v>0.21212121212121202</v>
      </c>
      <c r="Q334">
        <v>1.6500000000000001</v>
      </c>
      <c r="R334">
        <v>2</v>
      </c>
      <c r="S334">
        <v>-0.34999999999999987</v>
      </c>
      <c r="T334">
        <f t="shared" si="66"/>
        <v>-0.67341589986363082</v>
      </c>
      <c r="U334">
        <f t="shared" si="67"/>
        <v>-0.96504224806287853</v>
      </c>
      <c r="V334">
        <f t="shared" si="68"/>
        <v>0.47712125471966244</v>
      </c>
    </row>
    <row r="335" spans="1:22" x14ac:dyDescent="0.25">
      <c r="A335" t="s">
        <v>700</v>
      </c>
      <c r="B335" t="s">
        <v>701</v>
      </c>
      <c r="C335">
        <v>3.65</v>
      </c>
      <c r="D335">
        <v>0.10745298875000001</v>
      </c>
      <c r="E335">
        <v>6</v>
      </c>
      <c r="F335">
        <f t="shared" ca="1" si="69"/>
        <v>1.8662646312901543</v>
      </c>
      <c r="G335">
        <f t="shared" ca="1" si="70"/>
        <v>1.9272329986519441</v>
      </c>
      <c r="H335">
        <f t="shared" ca="1" si="71"/>
        <v>1</v>
      </c>
      <c r="I335">
        <f t="shared" ca="1" si="72"/>
        <v>2.0897357934195635</v>
      </c>
      <c r="J335">
        <f t="shared" ca="1" si="73"/>
        <v>2.0346859874019443</v>
      </c>
      <c r="K335">
        <f t="shared" ca="1" si="74"/>
        <v>7</v>
      </c>
      <c r="L335" s="1">
        <f t="shared" ca="1" si="75"/>
        <v>0.32009138146358823</v>
      </c>
      <c r="M335" s="1">
        <f t="shared" ca="1" si="76"/>
        <v>0.30849739416992633</v>
      </c>
      <c r="N335" s="1">
        <f t="shared" ca="1" si="77"/>
        <v>0.84509804001425681</v>
      </c>
      <c r="O335" s="1">
        <v>-1.0684931506849316</v>
      </c>
      <c r="P335">
        <f t="shared" si="78"/>
        <v>1.0684931506849316</v>
      </c>
      <c r="Q335">
        <v>0</v>
      </c>
      <c r="R335">
        <v>3.9</v>
      </c>
      <c r="S335">
        <v>-3.9</v>
      </c>
      <c r="T335">
        <f t="shared" si="66"/>
        <v>2.877174257002452E-2</v>
      </c>
      <c r="U335">
        <f t="shared" si="67"/>
        <v>-0.96878150032534338</v>
      </c>
      <c r="V335">
        <f t="shared" si="68"/>
        <v>0.77815125038364363</v>
      </c>
    </row>
    <row r="336" spans="1:22" x14ac:dyDescent="0.25">
      <c r="A336" t="s">
        <v>702</v>
      </c>
      <c r="B336" t="s">
        <v>703</v>
      </c>
      <c r="C336">
        <v>2.09</v>
      </c>
      <c r="D336">
        <v>0.10693647811</v>
      </c>
      <c r="E336">
        <v>4</v>
      </c>
      <c r="F336">
        <f t="shared" ca="1" si="69"/>
        <v>3.003962337919333</v>
      </c>
      <c r="G336">
        <f t="shared" ca="1" si="70"/>
        <v>2.1411868434553352</v>
      </c>
      <c r="H336">
        <f t="shared" ca="1" si="71"/>
        <v>1</v>
      </c>
      <c r="I336">
        <f t="shared" ca="1" si="72"/>
        <v>1.997361925701056E-2</v>
      </c>
      <c r="J336">
        <f t="shared" ca="1" si="73"/>
        <v>2.2481233215653353</v>
      </c>
      <c r="K336">
        <f t="shared" ca="1" si="74"/>
        <v>5</v>
      </c>
      <c r="L336" s="1">
        <f t="shared" ca="1" si="75"/>
        <v>-1.6995432330295972</v>
      </c>
      <c r="M336" s="1">
        <f t="shared" ca="1" si="76"/>
        <v>0.35182013092119174</v>
      </c>
      <c r="N336" s="1">
        <f t="shared" ca="1" si="77"/>
        <v>0.69897000433601886</v>
      </c>
      <c r="O336" s="1">
        <v>-2.8708133971291894E-2</v>
      </c>
      <c r="P336">
        <f t="shared" si="78"/>
        <v>2.8708133971291894E-2</v>
      </c>
      <c r="Q336">
        <v>2.33</v>
      </c>
      <c r="R336">
        <v>2.39</v>
      </c>
      <c r="S336">
        <v>-6.0000000000000053E-2</v>
      </c>
      <c r="T336">
        <f t="shared" si="66"/>
        <v>-1.5419950357274099</v>
      </c>
      <c r="U336">
        <f t="shared" si="67"/>
        <v>-0.97087412323343214</v>
      </c>
      <c r="V336">
        <f t="shared" si="68"/>
        <v>0.6020599913279624</v>
      </c>
    </row>
    <row r="337" spans="1:22" x14ac:dyDescent="0.25">
      <c r="A337" t="s">
        <v>704</v>
      </c>
      <c r="B337" t="s">
        <v>705</v>
      </c>
      <c r="C337">
        <v>6.38</v>
      </c>
      <c r="D337">
        <v>0.10654688682000001</v>
      </c>
      <c r="E337">
        <v>1</v>
      </c>
      <c r="F337">
        <f t="shared" ca="1" si="69"/>
        <v>3.5324994712645856</v>
      </c>
      <c r="G337">
        <f t="shared" ca="1" si="70"/>
        <v>1.1248603874305481</v>
      </c>
      <c r="H337">
        <f t="shared" ca="1" si="71"/>
        <v>1</v>
      </c>
      <c r="I337">
        <f t="shared" ca="1" si="72"/>
        <v>2.2646854062050626E-2</v>
      </c>
      <c r="J337">
        <f t="shared" ca="1" si="73"/>
        <v>1.231407274250548</v>
      </c>
      <c r="K337">
        <f t="shared" ca="1" si="74"/>
        <v>2</v>
      </c>
      <c r="L337" s="1">
        <f t="shared" ca="1" si="75"/>
        <v>-1.6449921185245786</v>
      </c>
      <c r="M337" s="1">
        <f t="shared" ca="1" si="76"/>
        <v>9.0401714756146639E-2</v>
      </c>
      <c r="N337" s="1">
        <f t="shared" ca="1" si="77"/>
        <v>0.3010299956639812</v>
      </c>
      <c r="O337" s="1">
        <v>-1.2539184952978068E-2</v>
      </c>
      <c r="P337">
        <f t="shared" si="78"/>
        <v>1.2539184952978068E-2</v>
      </c>
      <c r="Q337">
        <v>6.5</v>
      </c>
      <c r="R337">
        <v>6.58</v>
      </c>
      <c r="S337">
        <v>-8.0000000000000071E-2</v>
      </c>
      <c r="T337">
        <f t="shared" si="66"/>
        <v>-1.9017306917292183</v>
      </c>
      <c r="U337">
        <f t="shared" si="67"/>
        <v>-0.97245923535989165</v>
      </c>
      <c r="V337">
        <f t="shared" si="68"/>
        <v>0</v>
      </c>
    </row>
    <row r="338" spans="1:22" x14ac:dyDescent="0.25">
      <c r="A338" t="s">
        <v>706</v>
      </c>
      <c r="B338" t="s">
        <v>707</v>
      </c>
      <c r="C338">
        <v>3.93</v>
      </c>
      <c r="D338">
        <v>0.10652551104000001</v>
      </c>
      <c r="E338">
        <v>3</v>
      </c>
      <c r="F338">
        <f t="shared" ca="1" si="69"/>
        <v>3.0520684045543112</v>
      </c>
      <c r="G338">
        <f t="shared" ca="1" si="70"/>
        <v>1.6735170609403021</v>
      </c>
      <c r="H338">
        <f t="shared" ca="1" si="71"/>
        <v>1</v>
      </c>
      <c r="I338">
        <f t="shared" ca="1" si="72"/>
        <v>1.3433512806862258</v>
      </c>
      <c r="J338">
        <f t="shared" ca="1" si="73"/>
        <v>1.7800425719803021</v>
      </c>
      <c r="K338">
        <f t="shared" ca="1" si="74"/>
        <v>4</v>
      </c>
      <c r="L338" s="1">
        <f t="shared" ca="1" si="75"/>
        <v>0.1281895936926071</v>
      </c>
      <c r="M338" s="1">
        <f t="shared" ca="1" si="76"/>
        <v>0.25043038913756582</v>
      </c>
      <c r="N338" s="1">
        <f t="shared" ca="1" si="77"/>
        <v>0.6020599913279624</v>
      </c>
      <c r="O338" s="1">
        <v>-1.0432569974554706</v>
      </c>
      <c r="P338">
        <f t="shared" si="78"/>
        <v>1.0432569974554706</v>
      </c>
      <c r="Q338">
        <v>0</v>
      </c>
      <c r="R338">
        <v>4.0999999999999996</v>
      </c>
      <c r="S338">
        <v>-4.0999999999999996</v>
      </c>
      <c r="T338">
        <f t="shared" si="66"/>
        <v>1.8391306344308748E-2</v>
      </c>
      <c r="U338">
        <f t="shared" si="67"/>
        <v>-0.97254637366053265</v>
      </c>
      <c r="V338">
        <f t="shared" si="68"/>
        <v>0.47712125471966244</v>
      </c>
    </row>
    <row r="339" spans="1:22" x14ac:dyDescent="0.25">
      <c r="A339" t="s">
        <v>708</v>
      </c>
      <c r="B339" t="s">
        <v>709</v>
      </c>
      <c r="C339">
        <v>4.7</v>
      </c>
      <c r="D339">
        <v>0.1060560264</v>
      </c>
      <c r="E339">
        <v>3</v>
      </c>
      <c r="F339">
        <f t="shared" ca="1" si="69"/>
        <v>1.9210221436764812</v>
      </c>
      <c r="G339">
        <f t="shared" ca="1" si="70"/>
        <v>1.9450801855046709</v>
      </c>
      <c r="H339">
        <f t="shared" ca="1" si="71"/>
        <v>1</v>
      </c>
      <c r="I339">
        <f t="shared" ca="1" si="72"/>
        <v>2.8630591365667533</v>
      </c>
      <c r="J339">
        <f t="shared" ca="1" si="73"/>
        <v>2.0511362119046708</v>
      </c>
      <c r="K339">
        <f t="shared" ca="1" si="74"/>
        <v>4</v>
      </c>
      <c r="L339" s="1">
        <f t="shared" ca="1" si="75"/>
        <v>0.4568303184789439</v>
      </c>
      <c r="M339" s="1">
        <f t="shared" ca="1" si="76"/>
        <v>0.31199450196480966</v>
      </c>
      <c r="N339" s="1">
        <f t="shared" ca="1" si="77"/>
        <v>0.6020599913279624</v>
      </c>
      <c r="O339" s="1">
        <v>-1.1702127659574468</v>
      </c>
      <c r="P339">
        <f t="shared" si="78"/>
        <v>1.1702127659574468</v>
      </c>
      <c r="Q339">
        <v>0</v>
      </c>
      <c r="R339">
        <v>5.5</v>
      </c>
      <c r="S339">
        <v>-5.5</v>
      </c>
      <c r="T339">
        <f t="shared" si="66"/>
        <v>6.826483155852639E-2</v>
      </c>
      <c r="U339">
        <f t="shared" si="67"/>
        <v>-0.97446464861931836</v>
      </c>
      <c r="V339">
        <f t="shared" si="68"/>
        <v>0.47712125471966244</v>
      </c>
    </row>
    <row r="340" spans="1:22" x14ac:dyDescent="0.25">
      <c r="A340" t="s">
        <v>710</v>
      </c>
      <c r="B340" t="s">
        <v>711</v>
      </c>
      <c r="C340">
        <v>4.46</v>
      </c>
      <c r="D340">
        <v>0.10559286380000001</v>
      </c>
      <c r="E340">
        <v>5</v>
      </c>
      <c r="F340">
        <f t="shared" ca="1" si="69"/>
        <v>2.6793377822146049</v>
      </c>
      <c r="G340">
        <f t="shared" ca="1" si="70"/>
        <v>1.0915837038057676</v>
      </c>
      <c r="H340">
        <f t="shared" ca="1" si="71"/>
        <v>1</v>
      </c>
      <c r="I340">
        <f t="shared" ca="1" si="72"/>
        <v>0.27618764790020345</v>
      </c>
      <c r="J340">
        <f t="shared" ca="1" si="73"/>
        <v>1.1971765676057677</v>
      </c>
      <c r="K340">
        <f t="shared" ca="1" si="74"/>
        <v>6</v>
      </c>
      <c r="L340" s="1">
        <f t="shared" ca="1" si="75"/>
        <v>-0.55879574852617264</v>
      </c>
      <c r="M340" s="1">
        <f t="shared" ca="1" si="76"/>
        <v>7.815820778467121E-2</v>
      </c>
      <c r="N340" s="1">
        <f t="shared" ca="1" si="77"/>
        <v>0.77815125038364363</v>
      </c>
      <c r="O340" s="1">
        <v>-0.1659192825112106</v>
      </c>
      <c r="P340">
        <f t="shared" si="78"/>
        <v>0.1659192825112106</v>
      </c>
      <c r="Q340">
        <v>4.3500000000000005</v>
      </c>
      <c r="R340">
        <v>5.09</v>
      </c>
      <c r="S340">
        <v>-0.73999999999999932</v>
      </c>
      <c r="T340">
        <f t="shared" si="66"/>
        <v>-0.78010313898116612</v>
      </c>
      <c r="U340">
        <f t="shared" si="67"/>
        <v>-0.97636543139505894</v>
      </c>
      <c r="V340">
        <f t="shared" si="68"/>
        <v>0.69897000433601886</v>
      </c>
    </row>
    <row r="341" spans="1:22" x14ac:dyDescent="0.25">
      <c r="A341" t="s">
        <v>712</v>
      </c>
      <c r="B341" t="s">
        <v>713</v>
      </c>
      <c r="C341">
        <v>2.4</v>
      </c>
      <c r="D341">
        <v>0.1054509072</v>
      </c>
      <c r="E341">
        <v>4</v>
      </c>
      <c r="F341">
        <f t="shared" ca="1" si="69"/>
        <v>3.7498425650033957</v>
      </c>
      <c r="G341">
        <f t="shared" ca="1" si="70"/>
        <v>2.6426044851633121</v>
      </c>
      <c r="H341">
        <f t="shared" ca="1" si="71"/>
        <v>1</v>
      </c>
      <c r="I341">
        <f t="shared" ca="1" si="72"/>
        <v>0.62935975553359336</v>
      </c>
      <c r="J341">
        <f t="shared" ca="1" si="73"/>
        <v>2.748055392363312</v>
      </c>
      <c r="K341">
        <f t="shared" ca="1" si="74"/>
        <v>5</v>
      </c>
      <c r="L341" s="1">
        <f t="shared" ca="1" si="75"/>
        <v>-0.20110103153479433</v>
      </c>
      <c r="M341" s="1">
        <f t="shared" ca="1" si="76"/>
        <v>0.43902548251970741</v>
      </c>
      <c r="N341" s="1">
        <f t="shared" ca="1" si="77"/>
        <v>0.69897000433601886</v>
      </c>
      <c r="O341" s="1">
        <v>0.98333333333333328</v>
      </c>
      <c r="P341">
        <f t="shared" si="78"/>
        <v>0.98333333333333328</v>
      </c>
      <c r="Q341">
        <v>2.36</v>
      </c>
      <c r="R341">
        <v>0</v>
      </c>
      <c r="S341">
        <v>2.36</v>
      </c>
      <c r="T341">
        <f t="shared" si="66"/>
        <v>-7.2992387414994656E-3</v>
      </c>
      <c r="U341">
        <f t="shared" si="67"/>
        <v>-0.97694967964892143</v>
      </c>
      <c r="V341">
        <f t="shared" si="68"/>
        <v>0.6020599913279624</v>
      </c>
    </row>
    <row r="342" spans="1:22" x14ac:dyDescent="0.25">
      <c r="A342" t="s">
        <v>714</v>
      </c>
      <c r="B342" t="s">
        <v>715</v>
      </c>
      <c r="C342">
        <v>1.53</v>
      </c>
      <c r="D342">
        <v>0.10490217336</v>
      </c>
      <c r="E342">
        <v>2</v>
      </c>
      <c r="F342">
        <f t="shared" ca="1" si="69"/>
        <v>3.9691399376573289</v>
      </c>
      <c r="G342">
        <f t="shared" ca="1" si="70"/>
        <v>1.8459502476962752</v>
      </c>
      <c r="H342">
        <f t="shared" ca="1" si="71"/>
        <v>1</v>
      </c>
      <c r="I342">
        <f t="shared" ca="1" si="72"/>
        <v>2.0155499996610798E-2</v>
      </c>
      <c r="J342">
        <f t="shared" ca="1" si="73"/>
        <v>1.9508524210562752</v>
      </c>
      <c r="K342">
        <f t="shared" ca="1" si="74"/>
        <v>3</v>
      </c>
      <c r="L342" s="1">
        <f t="shared" ca="1" si="75"/>
        <v>-1.6956064238529962</v>
      </c>
      <c r="M342" s="1">
        <f t="shared" ca="1" si="76"/>
        <v>0.29022441693675238</v>
      </c>
      <c r="N342" s="1">
        <f t="shared" ca="1" si="77"/>
        <v>0.47712125471966244</v>
      </c>
      <c r="O342" s="1">
        <v>-5.2287581699346448E-2</v>
      </c>
      <c r="P342">
        <f t="shared" si="78"/>
        <v>5.2287581699346448E-2</v>
      </c>
      <c r="Q342">
        <v>1.52</v>
      </c>
      <c r="R342">
        <v>1.6</v>
      </c>
      <c r="S342">
        <v>-8.0000000000000071E-2</v>
      </c>
      <c r="T342">
        <f t="shared" si="66"/>
        <v>-1.2816014438256549</v>
      </c>
      <c r="U342">
        <f t="shared" si="67"/>
        <v>-0.97921551401352025</v>
      </c>
      <c r="V342">
        <f t="shared" si="68"/>
        <v>0.3010299956639812</v>
      </c>
    </row>
    <row r="343" spans="1:22" x14ac:dyDescent="0.25">
      <c r="A343" t="s">
        <v>716</v>
      </c>
      <c r="B343" t="s">
        <v>717</v>
      </c>
      <c r="C343">
        <v>8.81</v>
      </c>
      <c r="D343">
        <v>0.10264249960999999</v>
      </c>
      <c r="E343">
        <v>1</v>
      </c>
      <c r="F343">
        <f t="shared" ca="1" si="69"/>
        <v>2.3706084694832184</v>
      </c>
      <c r="G343">
        <f t="shared" ca="1" si="70"/>
        <v>2.9094838265892564</v>
      </c>
      <c r="H343">
        <f t="shared" ca="1" si="71"/>
        <v>1</v>
      </c>
      <c r="I343">
        <f t="shared" ca="1" si="72"/>
        <v>0.20247966131017756</v>
      </c>
      <c r="J343">
        <f t="shared" ca="1" si="73"/>
        <v>3.0121263261992564</v>
      </c>
      <c r="K343">
        <f t="shared" ca="1" si="74"/>
        <v>2</v>
      </c>
      <c r="L343" s="1">
        <f t="shared" ca="1" si="75"/>
        <v>-0.69361859429806361</v>
      </c>
      <c r="M343" s="1">
        <f t="shared" ca="1" si="76"/>
        <v>0.47887318187819489</v>
      </c>
      <c r="N343" s="1">
        <f t="shared" ca="1" si="77"/>
        <v>0.3010299956639812</v>
      </c>
      <c r="O343" s="1">
        <v>-5.448354143019301E-2</v>
      </c>
      <c r="P343">
        <f t="shared" si="78"/>
        <v>5.448354143019301E-2</v>
      </c>
      <c r="Q343">
        <v>9.81</v>
      </c>
      <c r="R343">
        <v>10.290000000000001</v>
      </c>
      <c r="S343">
        <v>-0.48000000000000043</v>
      </c>
      <c r="T343">
        <f t="shared" si="66"/>
        <v>-1.2637346710364603</v>
      </c>
      <c r="U343">
        <f t="shared" si="67"/>
        <v>-0.98867278031189232</v>
      </c>
      <c r="V343">
        <f t="shared" si="68"/>
        <v>0</v>
      </c>
    </row>
    <row r="344" spans="1:22" x14ac:dyDescent="0.25">
      <c r="A344" t="s">
        <v>718</v>
      </c>
      <c r="B344" t="s">
        <v>719</v>
      </c>
      <c r="C344">
        <v>6.18</v>
      </c>
      <c r="D344">
        <v>0.10152075726</v>
      </c>
      <c r="E344">
        <v>2</v>
      </c>
      <c r="F344">
        <f t="shared" ca="1" si="69"/>
        <v>1.3882978448358529</v>
      </c>
      <c r="G344">
        <f t="shared" ca="1" si="70"/>
        <v>1.5000048961302661</v>
      </c>
      <c r="H344">
        <f t="shared" ca="1" si="71"/>
        <v>1</v>
      </c>
      <c r="I344">
        <f t="shared" ca="1" si="72"/>
        <v>7.5632185406449866</v>
      </c>
      <c r="J344">
        <f t="shared" ca="1" si="73"/>
        <v>1.6015256533902662</v>
      </c>
      <c r="K344">
        <f t="shared" ca="1" si="74"/>
        <v>3</v>
      </c>
      <c r="L344" s="1">
        <f t="shared" ca="1" si="75"/>
        <v>0.87870664959945888</v>
      </c>
      <c r="M344" s="1">
        <f t="shared" ca="1" si="76"/>
        <v>0.20453389962588142</v>
      </c>
      <c r="N344" s="1">
        <f t="shared" ca="1" si="77"/>
        <v>0.47712125471966244</v>
      </c>
      <c r="O344" s="1">
        <v>-1.6990291262135924</v>
      </c>
      <c r="P344">
        <f t="shared" si="78"/>
        <v>1.6990291262135924</v>
      </c>
      <c r="Q344">
        <v>0</v>
      </c>
      <c r="R344">
        <v>10.5</v>
      </c>
      <c r="S344">
        <v>-10.5</v>
      </c>
      <c r="T344">
        <f t="shared" si="66"/>
        <v>0.23020082398112227</v>
      </c>
      <c r="U344">
        <f t="shared" si="67"/>
        <v>-0.99344515142740997</v>
      </c>
      <c r="V344">
        <f t="shared" si="68"/>
        <v>0.3010299956639812</v>
      </c>
    </row>
    <row r="345" spans="1:22" x14ac:dyDescent="0.25">
      <c r="A345" t="s">
        <v>720</v>
      </c>
      <c r="B345" t="s">
        <v>721</v>
      </c>
      <c r="C345">
        <v>1.9000000000000001</v>
      </c>
      <c r="D345">
        <v>0.100804424</v>
      </c>
      <c r="E345">
        <v>4</v>
      </c>
      <c r="F345">
        <f t="shared" ca="1" si="69"/>
        <v>3.7438414198857974</v>
      </c>
      <c r="G345">
        <f t="shared" ca="1" si="70"/>
        <v>2.535927021087244</v>
      </c>
      <c r="H345">
        <f t="shared" ca="1" si="71"/>
        <v>1</v>
      </c>
      <c r="I345">
        <f t="shared" ca="1" si="72"/>
        <v>0.61434226027398342</v>
      </c>
      <c r="J345">
        <f t="shared" ca="1" si="73"/>
        <v>2.6367314450872441</v>
      </c>
      <c r="K345">
        <f t="shared" ca="1" si="74"/>
        <v>5</v>
      </c>
      <c r="L345" s="1">
        <f t="shared" ca="1" si="75"/>
        <v>-0.21158960876879765</v>
      </c>
      <c r="M345" s="1">
        <f t="shared" ca="1" si="76"/>
        <v>0.42106589852454507</v>
      </c>
      <c r="N345" s="1">
        <f t="shared" ca="1" si="77"/>
        <v>0.69897000433601886</v>
      </c>
      <c r="O345" s="1">
        <v>-1.2105263157894737</v>
      </c>
      <c r="P345">
        <f t="shared" si="78"/>
        <v>1.2105263157894737</v>
      </c>
      <c r="Q345">
        <v>0</v>
      </c>
      <c r="R345">
        <v>2.3000000000000003</v>
      </c>
      <c r="S345">
        <v>-2.3000000000000003</v>
      </c>
      <c r="T345">
        <f t="shared" si="66"/>
        <v>8.297423506476391E-2</v>
      </c>
      <c r="U345">
        <f t="shared" si="67"/>
        <v>-0.99652040760649652</v>
      </c>
      <c r="V345">
        <f t="shared" si="68"/>
        <v>0.6020599913279624</v>
      </c>
    </row>
    <row r="346" spans="1:22" x14ac:dyDescent="0.25">
      <c r="A346" t="s">
        <v>722</v>
      </c>
      <c r="B346" t="s">
        <v>723</v>
      </c>
      <c r="C346">
        <v>4.84</v>
      </c>
      <c r="D346">
        <v>9.8965919360000001E-2</v>
      </c>
      <c r="E346">
        <v>2</v>
      </c>
      <c r="F346">
        <f t="shared" ca="1" si="69"/>
        <v>2.156704178825267</v>
      </c>
      <c r="G346">
        <f t="shared" ca="1" si="70"/>
        <v>2.3106851278526594</v>
      </c>
      <c r="H346">
        <f t="shared" ca="1" si="71"/>
        <v>1</v>
      </c>
      <c r="I346">
        <f t="shared" ca="1" si="72"/>
        <v>2.1097005535911442</v>
      </c>
      <c r="J346">
        <f t="shared" ca="1" si="73"/>
        <v>2.4096510472126593</v>
      </c>
      <c r="K346">
        <f t="shared" ca="1" si="74"/>
        <v>3</v>
      </c>
      <c r="L346" s="1">
        <f t="shared" ca="1" si="75"/>
        <v>0.32422081683706805</v>
      </c>
      <c r="M346" s="1">
        <f t="shared" ca="1" si="76"/>
        <v>0.38195415492231133</v>
      </c>
      <c r="N346" s="1">
        <f t="shared" ca="1" si="77"/>
        <v>0.47712125471966244</v>
      </c>
      <c r="O346" s="1">
        <v>0.94008264462809921</v>
      </c>
      <c r="P346">
        <f t="shared" si="78"/>
        <v>0.94008264462809921</v>
      </c>
      <c r="Q346">
        <v>4.55</v>
      </c>
      <c r="R346">
        <v>0</v>
      </c>
      <c r="S346">
        <v>4.55</v>
      </c>
      <c r="T346">
        <f t="shared" si="66"/>
        <v>-2.6833964987300053E-2</v>
      </c>
      <c r="U346">
        <f t="shared" si="67"/>
        <v>-1.004514336534736</v>
      </c>
      <c r="V346">
        <f t="shared" si="68"/>
        <v>0.3010299956639812</v>
      </c>
    </row>
    <row r="347" spans="1:22" x14ac:dyDescent="0.25">
      <c r="A347" t="s">
        <v>724</v>
      </c>
      <c r="B347" t="s">
        <v>725</v>
      </c>
      <c r="C347">
        <v>3.7800000000000002</v>
      </c>
      <c r="D347">
        <v>9.7461834119999993E-2</v>
      </c>
      <c r="E347">
        <v>2</v>
      </c>
      <c r="F347">
        <f t="shared" ca="1" si="69"/>
        <v>2.107006642084607</v>
      </c>
      <c r="G347">
        <f t="shared" ca="1" si="70"/>
        <v>1.8751359670447627</v>
      </c>
      <c r="H347">
        <f t="shared" ca="1" si="71"/>
        <v>1</v>
      </c>
      <c r="I347">
        <f t="shared" ca="1" si="72"/>
        <v>1.9031738770565194</v>
      </c>
      <c r="J347">
        <f t="shared" ca="1" si="73"/>
        <v>1.9725978011647627</v>
      </c>
      <c r="K347">
        <f t="shared" ca="1" si="74"/>
        <v>3</v>
      </c>
      <c r="L347" s="1">
        <f t="shared" ca="1" si="75"/>
        <v>0.27947846794888964</v>
      </c>
      <c r="M347" s="1">
        <f t="shared" ca="1" si="76"/>
        <v>0.29503854468410545</v>
      </c>
      <c r="N347" s="1">
        <f t="shared" ca="1" si="77"/>
        <v>0.47712125471966244</v>
      </c>
      <c r="O347" s="1">
        <v>-1.0608465608465607</v>
      </c>
      <c r="P347">
        <f t="shared" si="78"/>
        <v>1.0608465608465607</v>
      </c>
      <c r="Q347">
        <v>0</v>
      </c>
      <c r="R347">
        <v>4.01</v>
      </c>
      <c r="S347">
        <v>-4.01</v>
      </c>
      <c r="T347">
        <f t="shared" si="66"/>
        <v>2.565257278295691E-2</v>
      </c>
      <c r="U347">
        <f t="shared" si="67"/>
        <v>-1.0111654199534925</v>
      </c>
      <c r="V347">
        <f t="shared" si="68"/>
        <v>0.3010299956639812</v>
      </c>
    </row>
    <row r="348" spans="1:22" x14ac:dyDescent="0.25">
      <c r="A348" t="s">
        <v>726</v>
      </c>
      <c r="B348" t="s">
        <v>727</v>
      </c>
      <c r="C348">
        <v>4.05</v>
      </c>
      <c r="D348">
        <v>9.7364442149999994E-2</v>
      </c>
      <c r="E348">
        <v>1</v>
      </c>
      <c r="F348">
        <f t="shared" ca="1" si="69"/>
        <v>1.8970094119529803</v>
      </c>
      <c r="G348">
        <f t="shared" ca="1" si="70"/>
        <v>1.620639731882034</v>
      </c>
      <c r="H348">
        <f t="shared" ca="1" si="71"/>
        <v>1</v>
      </c>
      <c r="I348">
        <f t="shared" ca="1" si="72"/>
        <v>2.1349393284403924</v>
      </c>
      <c r="J348">
        <f t="shared" ca="1" si="73"/>
        <v>1.718004174032034</v>
      </c>
      <c r="K348">
        <f t="shared" ca="1" si="74"/>
        <v>2</v>
      </c>
      <c r="L348" s="1">
        <f t="shared" ca="1" si="75"/>
        <v>0.32938553758214556</v>
      </c>
      <c r="M348" s="1">
        <f t="shared" ca="1" si="76"/>
        <v>0.23502421465056547</v>
      </c>
      <c r="N348" s="1">
        <f t="shared" ca="1" si="77"/>
        <v>0.3010299956639812</v>
      </c>
      <c r="O348" s="1">
        <v>-1</v>
      </c>
      <c r="P348">
        <f t="shared" si="78"/>
        <v>1</v>
      </c>
      <c r="Q348">
        <v>0</v>
      </c>
      <c r="R348">
        <v>4.05</v>
      </c>
      <c r="S348">
        <v>-4.05</v>
      </c>
      <c r="T348">
        <f t="shared" si="66"/>
        <v>0</v>
      </c>
      <c r="U348">
        <f t="shared" si="67"/>
        <v>-1.0115996200982129</v>
      </c>
      <c r="V348">
        <f t="shared" si="68"/>
        <v>0</v>
      </c>
    </row>
    <row r="349" spans="1:22" x14ac:dyDescent="0.25">
      <c r="A349" t="s">
        <v>728</v>
      </c>
      <c r="B349" t="s">
        <v>729</v>
      </c>
      <c r="C349">
        <v>2.85</v>
      </c>
      <c r="D349">
        <v>9.6934268399999995E-2</v>
      </c>
      <c r="E349">
        <v>2</v>
      </c>
      <c r="F349">
        <f t="shared" ca="1" si="69"/>
        <v>2.2856713869935605</v>
      </c>
      <c r="G349">
        <f t="shared" ca="1" si="70"/>
        <v>1.1769790816726642</v>
      </c>
      <c r="H349">
        <f t="shared" ca="1" si="71"/>
        <v>1</v>
      </c>
      <c r="I349">
        <f t="shared" ca="1" si="72"/>
        <v>0.1137521349217173</v>
      </c>
      <c r="J349">
        <f t="shared" ca="1" si="73"/>
        <v>1.2739133500726643</v>
      </c>
      <c r="K349">
        <f t="shared" ca="1" si="74"/>
        <v>3</v>
      </c>
      <c r="L349" s="1">
        <f t="shared" ca="1" si="75"/>
        <v>-0.94404044367286954</v>
      </c>
      <c r="M349" s="1">
        <f t="shared" ca="1" si="76"/>
        <v>0.10513988885875397</v>
      </c>
      <c r="N349" s="1">
        <f t="shared" ca="1" si="77"/>
        <v>0.47712125471966244</v>
      </c>
      <c r="O349" s="1">
        <v>-9.1228070175438672E-2</v>
      </c>
      <c r="P349">
        <f t="shared" si="78"/>
        <v>9.1228070175438672E-2</v>
      </c>
      <c r="Q349">
        <v>2.73</v>
      </c>
      <c r="R349">
        <v>2.99</v>
      </c>
      <c r="S349">
        <v>-0.26000000000000023</v>
      </c>
      <c r="T349">
        <f t="shared" si="66"/>
        <v>-1.0398715120376918</v>
      </c>
      <c r="U349">
        <f t="shared" si="67"/>
        <v>-1.0135226631344345</v>
      </c>
      <c r="V349">
        <f t="shared" si="68"/>
        <v>0.3010299956639812</v>
      </c>
    </row>
    <row r="350" spans="1:22" x14ac:dyDescent="0.25">
      <c r="A350" t="s">
        <v>730</v>
      </c>
      <c r="B350" t="s">
        <v>731</v>
      </c>
      <c r="C350">
        <v>1.1099999999999999</v>
      </c>
      <c r="D350">
        <v>9.4263507689999998E-2</v>
      </c>
      <c r="E350">
        <v>1</v>
      </c>
      <c r="F350">
        <f t="shared" ca="1" si="69"/>
        <v>2.245079460432998</v>
      </c>
      <c r="G350">
        <f t="shared" ca="1" si="70"/>
        <v>1.111231711336232</v>
      </c>
      <c r="H350">
        <f t="shared" ca="1" si="71"/>
        <v>1</v>
      </c>
      <c r="I350">
        <f t="shared" ca="1" si="72"/>
        <v>8.9083706623652031E-3</v>
      </c>
      <c r="J350">
        <f t="shared" ca="1" si="73"/>
        <v>1.205495219026232</v>
      </c>
      <c r="K350">
        <f t="shared" ca="1" si="74"/>
        <v>2</v>
      </c>
      <c r="L350" s="1">
        <f t="shared" ca="1" si="75"/>
        <v>-2.0502017209969097</v>
      </c>
      <c r="M350" s="1">
        <f t="shared" ca="1" si="76"/>
        <v>8.1165492312275517E-2</v>
      </c>
      <c r="N350" s="1">
        <f t="shared" ca="1" si="77"/>
        <v>0.3010299956639812</v>
      </c>
      <c r="O350" s="1">
        <v>-1.8018018018018035E-2</v>
      </c>
      <c r="P350">
        <f t="shared" si="78"/>
        <v>1.8018018018018035E-2</v>
      </c>
      <c r="Q350">
        <v>1.06</v>
      </c>
      <c r="R350">
        <v>1.08</v>
      </c>
      <c r="S350">
        <v>-2.0000000000000018E-2</v>
      </c>
      <c r="T350">
        <f t="shared" si="66"/>
        <v>-1.7442929831226759</v>
      </c>
      <c r="U350">
        <f t="shared" si="67"/>
        <v>-1.0256564035105291</v>
      </c>
      <c r="V350">
        <f t="shared" si="68"/>
        <v>0</v>
      </c>
    </row>
    <row r="351" spans="1:22" x14ac:dyDescent="0.25">
      <c r="A351" t="s">
        <v>732</v>
      </c>
      <c r="B351" t="s">
        <v>733</v>
      </c>
      <c r="C351">
        <v>0.90310000000000001</v>
      </c>
      <c r="D351">
        <v>9.2176001475800004E-2</v>
      </c>
      <c r="E351">
        <v>3</v>
      </c>
      <c r="F351">
        <f t="shared" ca="1" si="69"/>
        <v>1.6908518574251572</v>
      </c>
      <c r="G351">
        <f t="shared" ca="1" si="70"/>
        <v>2.9194168088554999</v>
      </c>
      <c r="H351">
        <f t="shared" ca="1" si="71"/>
        <v>1</v>
      </c>
      <c r="I351">
        <f t="shared" ca="1" si="72"/>
        <v>4.7313429410560312E-2</v>
      </c>
      <c r="J351">
        <f t="shared" ca="1" si="73"/>
        <v>3.0115928103313001</v>
      </c>
      <c r="K351">
        <f t="shared" ca="1" si="74"/>
        <v>4</v>
      </c>
      <c r="L351" s="1">
        <f t="shared" ca="1" si="75"/>
        <v>-1.3250155719238674</v>
      </c>
      <c r="M351" s="1">
        <f t="shared" ca="1" si="76"/>
        <v>0.47879625166521006</v>
      </c>
      <c r="N351" s="1">
        <f t="shared" ca="1" si="77"/>
        <v>0.6020599913279624</v>
      </c>
      <c r="O351" s="1">
        <v>-8.8583767024692686E-2</v>
      </c>
      <c r="P351">
        <f t="shared" si="78"/>
        <v>8.8583767024692686E-2</v>
      </c>
      <c r="Q351">
        <v>0.89</v>
      </c>
      <c r="R351">
        <v>0.97</v>
      </c>
      <c r="S351">
        <v>-7.999999999999996E-2</v>
      </c>
      <c r="T351">
        <f t="shared" si="66"/>
        <v>-1.0526458552857225</v>
      </c>
      <c r="U351">
        <f t="shared" si="67"/>
        <v>-1.0353821351642007</v>
      </c>
      <c r="V351">
        <f t="shared" si="68"/>
        <v>0.47712125471966244</v>
      </c>
    </row>
    <row r="352" spans="1:22" x14ac:dyDescent="0.25">
      <c r="A352" t="s">
        <v>734</v>
      </c>
      <c r="B352" t="s">
        <v>735</v>
      </c>
      <c r="C352">
        <v>3.45</v>
      </c>
      <c r="D352">
        <v>9.2139319050000001E-2</v>
      </c>
      <c r="E352">
        <v>2</v>
      </c>
      <c r="F352">
        <f t="shared" ca="1" si="69"/>
        <v>1.4025682651330373</v>
      </c>
      <c r="G352">
        <f t="shared" ca="1" si="70"/>
        <v>2.8314204991425429</v>
      </c>
      <c r="H352">
        <f t="shared" ca="1" si="71"/>
        <v>1</v>
      </c>
      <c r="I352">
        <f t="shared" ca="1" si="72"/>
        <v>0.2138933322946274</v>
      </c>
      <c r="J352">
        <f t="shared" ca="1" si="73"/>
        <v>2.9235598181925431</v>
      </c>
      <c r="K352">
        <f t="shared" ca="1" si="74"/>
        <v>3</v>
      </c>
      <c r="L352" s="1">
        <f t="shared" ca="1" si="75"/>
        <v>-0.66980275349665541</v>
      </c>
      <c r="M352" s="1">
        <f t="shared" ca="1" si="76"/>
        <v>0.4659119842499797</v>
      </c>
      <c r="N352" s="1">
        <f t="shared" ca="1" si="77"/>
        <v>0.47712125471966244</v>
      </c>
      <c r="O352" s="1">
        <v>-8.6956521739130377E-2</v>
      </c>
      <c r="P352">
        <f t="shared" si="78"/>
        <v>8.6956521739130377E-2</v>
      </c>
      <c r="Q352">
        <v>3.35</v>
      </c>
      <c r="R352">
        <v>3.65</v>
      </c>
      <c r="S352">
        <v>-0.29999999999999982</v>
      </c>
      <c r="T352">
        <f t="shared" si="66"/>
        <v>-1.060697840353612</v>
      </c>
      <c r="U352">
        <f t="shared" si="67"/>
        <v>-1.0355550016982755</v>
      </c>
      <c r="V352">
        <f t="shared" si="68"/>
        <v>0.3010299956639812</v>
      </c>
    </row>
    <row r="353" spans="1:22" x14ac:dyDescent="0.25">
      <c r="A353" t="s">
        <v>736</v>
      </c>
      <c r="B353" t="s">
        <v>737</v>
      </c>
      <c r="C353">
        <v>14.51</v>
      </c>
      <c r="D353">
        <v>9.0217042270000006E-2</v>
      </c>
      <c r="E353">
        <v>3</v>
      </c>
      <c r="F353">
        <f t="shared" ca="1" si="69"/>
        <v>2.475014161005936</v>
      </c>
      <c r="G353">
        <f t="shared" ca="1" si="70"/>
        <v>1.2098509816237024</v>
      </c>
      <c r="H353">
        <f t="shared" ca="1" si="71"/>
        <v>1</v>
      </c>
      <c r="I353">
        <f t="shared" ca="1" si="72"/>
        <v>5.6565332920397875</v>
      </c>
      <c r="J353">
        <f t="shared" ca="1" si="73"/>
        <v>1.3000680238937024</v>
      </c>
      <c r="K353">
        <f t="shared" ca="1" si="74"/>
        <v>4</v>
      </c>
      <c r="L353" s="1">
        <f t="shared" ca="1" si="75"/>
        <v>0.75255034754839101</v>
      </c>
      <c r="M353" s="1">
        <f t="shared" ca="1" si="76"/>
        <v>0.11396607663666795</v>
      </c>
      <c r="N353" s="1">
        <f t="shared" ca="1" si="77"/>
        <v>0.6020599913279624</v>
      </c>
      <c r="O353" s="1">
        <v>0.96485182632667132</v>
      </c>
      <c r="P353">
        <f t="shared" si="78"/>
        <v>0.96485182632667132</v>
      </c>
      <c r="Q353">
        <v>14</v>
      </c>
      <c r="R353">
        <v>0</v>
      </c>
      <c r="S353">
        <v>14</v>
      </c>
      <c r="T353">
        <f t="shared" si="66"/>
        <v>-1.5539376759497819E-2</v>
      </c>
      <c r="U353">
        <f t="shared" si="67"/>
        <v>-1.0447114151775021</v>
      </c>
      <c r="V353">
        <f t="shared" si="68"/>
        <v>0.47712125471966244</v>
      </c>
    </row>
    <row r="354" spans="1:22" x14ac:dyDescent="0.25">
      <c r="A354" t="s">
        <v>738</v>
      </c>
      <c r="B354" t="s">
        <v>739</v>
      </c>
      <c r="C354">
        <v>2.5300000000000002</v>
      </c>
      <c r="D354">
        <v>8.9752865730000006E-2</v>
      </c>
      <c r="E354">
        <v>7</v>
      </c>
      <c r="F354">
        <f t="shared" ca="1" si="69"/>
        <v>3.9928149480413082</v>
      </c>
      <c r="G354">
        <f t="shared" ca="1" si="70"/>
        <v>1.5339086943502402</v>
      </c>
      <c r="H354">
        <f t="shared" ca="1" si="71"/>
        <v>1</v>
      </c>
      <c r="I354">
        <f t="shared" ca="1" si="72"/>
        <v>0.67621465936569292</v>
      </c>
      <c r="J354">
        <f t="shared" ca="1" si="73"/>
        <v>1.6236615600802402</v>
      </c>
      <c r="K354">
        <f t="shared" ca="1" si="74"/>
        <v>8</v>
      </c>
      <c r="L354" s="1">
        <f t="shared" ca="1" si="75"/>
        <v>-0.16991541858560028</v>
      </c>
      <c r="M354" s="1">
        <f t="shared" ca="1" si="76"/>
        <v>0.21049550895241917</v>
      </c>
      <c r="N354" s="1">
        <f t="shared" ca="1" si="77"/>
        <v>0.90308998699194354</v>
      </c>
      <c r="O354" s="1">
        <v>1.0671936758893281</v>
      </c>
      <c r="P354">
        <f t="shared" si="78"/>
        <v>1.0671936758893281</v>
      </c>
      <c r="Q354">
        <v>2.7</v>
      </c>
      <c r="R354">
        <v>0</v>
      </c>
      <c r="S354">
        <v>2.7</v>
      </c>
      <c r="T354">
        <f t="shared" si="66"/>
        <v>2.8243242983169416E-2</v>
      </c>
      <c r="U354">
        <f t="shared" si="67"/>
        <v>-1.0469516758877335</v>
      </c>
      <c r="V354">
        <f t="shared" si="68"/>
        <v>0.84509804001425681</v>
      </c>
    </row>
    <row r="355" spans="1:22" x14ac:dyDescent="0.25">
      <c r="A355" t="s">
        <v>740</v>
      </c>
      <c r="B355" t="s">
        <v>741</v>
      </c>
      <c r="C355">
        <v>1.04</v>
      </c>
      <c r="D355">
        <v>8.9378326960000004E-2</v>
      </c>
      <c r="E355">
        <v>3</v>
      </c>
      <c r="F355">
        <f t="shared" ca="1" si="69"/>
        <v>2.8206779045153163</v>
      </c>
      <c r="G355">
        <f t="shared" ca="1" si="70"/>
        <v>1.3131406085732196</v>
      </c>
      <c r="H355">
        <f t="shared" ca="1" si="71"/>
        <v>1</v>
      </c>
      <c r="I355">
        <f t="shared" ca="1" si="72"/>
        <v>1.7726235214577453E-2</v>
      </c>
      <c r="J355">
        <f t="shared" ca="1" si="73"/>
        <v>1.4025189355332195</v>
      </c>
      <c r="K355">
        <f t="shared" ca="1" si="74"/>
        <v>4</v>
      </c>
      <c r="L355" s="1">
        <f t="shared" ca="1" si="75"/>
        <v>-1.7513834922135025</v>
      </c>
      <c r="M355" s="1">
        <f t="shared" ca="1" si="76"/>
        <v>0.14690873341630961</v>
      </c>
      <c r="N355" s="1">
        <f t="shared" ca="1" si="77"/>
        <v>0.6020599913279624</v>
      </c>
      <c r="O355" s="1">
        <v>-4.807692307692301E-2</v>
      </c>
      <c r="P355">
        <f t="shared" si="78"/>
        <v>4.807692307692301E-2</v>
      </c>
      <c r="Q355">
        <v>0.95000000000000007</v>
      </c>
      <c r="R355">
        <v>1</v>
      </c>
      <c r="S355">
        <v>-4.9999999999999933E-2</v>
      </c>
      <c r="T355">
        <f t="shared" si="66"/>
        <v>-1.3180633349627622</v>
      </c>
      <c r="U355">
        <f t="shared" si="67"/>
        <v>-1.0487677789981071</v>
      </c>
      <c r="V355">
        <f t="shared" si="68"/>
        <v>0.47712125471966244</v>
      </c>
    </row>
    <row r="356" spans="1:22" x14ac:dyDescent="0.25">
      <c r="A356" t="s">
        <v>742</v>
      </c>
      <c r="B356" t="s">
        <v>743</v>
      </c>
      <c r="C356">
        <v>1.25</v>
      </c>
      <c r="D356">
        <v>8.9248543750000006E-2</v>
      </c>
      <c r="E356">
        <v>2</v>
      </c>
      <c r="F356">
        <f t="shared" ca="1" si="69"/>
        <v>2.9800332894171704</v>
      </c>
      <c r="G356">
        <f t="shared" ca="1" si="70"/>
        <v>1.4088195150401499</v>
      </c>
      <c r="H356">
        <f t="shared" ca="1" si="71"/>
        <v>1</v>
      </c>
      <c r="I356">
        <f t="shared" ca="1" si="72"/>
        <v>6.7113344240230226E-3</v>
      </c>
      <c r="J356">
        <f t="shared" ca="1" si="73"/>
        <v>1.4980680587901498</v>
      </c>
      <c r="K356">
        <f t="shared" ca="1" si="74"/>
        <v>3</v>
      </c>
      <c r="L356" s="1">
        <f t="shared" ca="1" si="75"/>
        <v>-2.1731911198651033</v>
      </c>
      <c r="M356" s="1">
        <f t="shared" ca="1" si="76"/>
        <v>0.17553154426169976</v>
      </c>
      <c r="N356" s="1">
        <f t="shared" ca="1" si="77"/>
        <v>0.47712125471966244</v>
      </c>
      <c r="O356" s="1">
        <v>-1.6000000000000014E-2</v>
      </c>
      <c r="P356">
        <f t="shared" si="78"/>
        <v>1.6000000000000014E-2</v>
      </c>
      <c r="Q356">
        <v>1.35</v>
      </c>
      <c r="R356">
        <v>1.37</v>
      </c>
      <c r="S356">
        <v>-2.0000000000000018E-2</v>
      </c>
      <c r="T356">
        <f t="shared" si="66"/>
        <v>-1.7958800173440748</v>
      </c>
      <c r="U356">
        <f t="shared" si="67"/>
        <v>-1.0493988614510514</v>
      </c>
      <c r="V356">
        <f t="shared" si="68"/>
        <v>0.3010299956639812</v>
      </c>
    </row>
    <row r="357" spans="1:22" x14ac:dyDescent="0.25">
      <c r="A357" t="s">
        <v>744</v>
      </c>
      <c r="B357" t="s">
        <v>745</v>
      </c>
      <c r="C357">
        <v>1.8800000000000001</v>
      </c>
      <c r="D357">
        <v>8.7784325199999999E-2</v>
      </c>
      <c r="E357">
        <v>3</v>
      </c>
      <c r="F357">
        <f t="shared" ca="1" si="69"/>
        <v>2.2945612226932832</v>
      </c>
      <c r="G357">
        <f t="shared" ca="1" si="70"/>
        <v>1.5168781747621325</v>
      </c>
      <c r="H357">
        <f t="shared" ca="1" si="71"/>
        <v>1</v>
      </c>
      <c r="I357">
        <f t="shared" ca="1" si="72"/>
        <v>0.20483218985472476</v>
      </c>
      <c r="J357">
        <f t="shared" ca="1" si="73"/>
        <v>1.6046624999621324</v>
      </c>
      <c r="K357">
        <f t="shared" ca="1" si="74"/>
        <v>4</v>
      </c>
      <c r="L357" s="1">
        <f t="shared" ca="1" si="75"/>
        <v>-0.68860179194553472</v>
      </c>
      <c r="M357" s="1">
        <f t="shared" ca="1" si="76"/>
        <v>0.20538370352150723</v>
      </c>
      <c r="N357" s="1">
        <f t="shared" ca="1" si="77"/>
        <v>0.6020599913279624</v>
      </c>
      <c r="O357" s="1">
        <v>-0.24999999999999997</v>
      </c>
      <c r="P357">
        <f t="shared" si="78"/>
        <v>0.24999999999999997</v>
      </c>
      <c r="Q357">
        <v>1.45</v>
      </c>
      <c r="R357">
        <v>1.92</v>
      </c>
      <c r="S357">
        <v>-0.47</v>
      </c>
      <c r="T357">
        <f t="shared" si="66"/>
        <v>-0.6020599913279624</v>
      </c>
      <c r="U357">
        <f t="shared" si="67"/>
        <v>-1.0565830249467643</v>
      </c>
      <c r="V357">
        <f t="shared" si="68"/>
        <v>0.47712125471966244</v>
      </c>
    </row>
    <row r="358" spans="1:22" x14ac:dyDescent="0.25">
      <c r="A358" t="s">
        <v>746</v>
      </c>
      <c r="B358" t="s">
        <v>747</v>
      </c>
      <c r="C358">
        <v>2.9</v>
      </c>
      <c r="D358">
        <v>8.7245656099999999E-2</v>
      </c>
      <c r="E358">
        <v>1</v>
      </c>
      <c r="F358">
        <f t="shared" ca="1" si="69"/>
        <v>3.8265685360094923</v>
      </c>
      <c r="G358">
        <f t="shared" ca="1" si="70"/>
        <v>2.0648236284060673</v>
      </c>
      <c r="H358">
        <f t="shared" ca="1" si="71"/>
        <v>1</v>
      </c>
      <c r="I358">
        <f t="shared" ca="1" si="72"/>
        <v>1.3066537167564217E-2</v>
      </c>
      <c r="J358">
        <f t="shared" ca="1" si="73"/>
        <v>2.1520692845060672</v>
      </c>
      <c r="K358">
        <f t="shared" ca="1" si="74"/>
        <v>2</v>
      </c>
      <c r="L358" s="1">
        <f t="shared" ca="1" si="75"/>
        <v>-1.8838394918592281</v>
      </c>
      <c r="M358" s="1">
        <f t="shared" ca="1" si="76"/>
        <v>0.33285624905489936</v>
      </c>
      <c r="N358" s="1">
        <f t="shared" ca="1" si="77"/>
        <v>0.3010299956639812</v>
      </c>
      <c r="O358" s="1">
        <v>-1.7241379310344768E-2</v>
      </c>
      <c r="P358">
        <f t="shared" si="78"/>
        <v>1.7241379310344768E-2</v>
      </c>
      <c r="Q358">
        <v>3.0100000000000002</v>
      </c>
      <c r="R358">
        <v>3.06</v>
      </c>
      <c r="S358">
        <v>-4.9999999999999822E-2</v>
      </c>
      <c r="T358">
        <f t="shared" si="66"/>
        <v>-1.7634279935629387</v>
      </c>
      <c r="U358">
        <f t="shared" si="67"/>
        <v>-1.0592561870480226</v>
      </c>
      <c r="V358">
        <f t="shared" si="68"/>
        <v>0</v>
      </c>
    </row>
    <row r="359" spans="1:22" x14ac:dyDescent="0.25">
      <c r="A359" t="s">
        <v>748</v>
      </c>
      <c r="B359" t="s">
        <v>749</v>
      </c>
      <c r="C359">
        <v>1.85</v>
      </c>
      <c r="D359">
        <v>8.5539469349999994E-2</v>
      </c>
      <c r="E359">
        <v>2</v>
      </c>
      <c r="F359">
        <f t="shared" ca="1" si="69"/>
        <v>3.644234610660039</v>
      </c>
      <c r="G359">
        <f t="shared" ca="1" si="70"/>
        <v>1.624880635404756</v>
      </c>
      <c r="H359">
        <f t="shared" ca="1" si="71"/>
        <v>1</v>
      </c>
      <c r="I359">
        <f t="shared" ca="1" si="72"/>
        <v>1.3720302159949058E-2</v>
      </c>
      <c r="J359">
        <f t="shared" ca="1" si="73"/>
        <v>1.710420104754756</v>
      </c>
      <c r="K359">
        <f t="shared" ca="1" si="74"/>
        <v>3</v>
      </c>
      <c r="L359" s="1">
        <f t="shared" ca="1" si="75"/>
        <v>-1.8626363241282811</v>
      </c>
      <c r="M359" s="1">
        <f t="shared" ca="1" si="76"/>
        <v>0.23310279271312118</v>
      </c>
      <c r="N359" s="1">
        <f t="shared" ca="1" si="77"/>
        <v>0.47712125471966244</v>
      </c>
      <c r="O359" s="1">
        <v>-2.7027027027027049E-2</v>
      </c>
      <c r="P359">
        <f t="shared" si="78"/>
        <v>2.7027027027027049E-2</v>
      </c>
      <c r="Q359">
        <v>1.85</v>
      </c>
      <c r="R359">
        <v>1.9000000000000001</v>
      </c>
      <c r="S359">
        <v>-5.0000000000000044E-2</v>
      </c>
      <c r="T359">
        <f t="shared" si="66"/>
        <v>-1.5682017240669945</v>
      </c>
      <c r="U359">
        <f t="shared" si="67"/>
        <v>-1.0678334482466341</v>
      </c>
      <c r="V359">
        <f t="shared" si="68"/>
        <v>0.3010299956639812</v>
      </c>
    </row>
    <row r="360" spans="1:22" x14ac:dyDescent="0.25">
      <c r="A360" t="s">
        <v>750</v>
      </c>
      <c r="B360" t="s">
        <v>751</v>
      </c>
      <c r="C360">
        <v>0.91409999999999991</v>
      </c>
      <c r="D360">
        <v>8.5477416957899996E-2</v>
      </c>
      <c r="E360">
        <v>4</v>
      </c>
      <c r="F360">
        <f t="shared" ca="1" si="69"/>
        <v>2.3392737457026613</v>
      </c>
      <c r="G360">
        <f t="shared" ca="1" si="70"/>
        <v>1.9135678755219421</v>
      </c>
      <c r="H360">
        <f t="shared" ca="1" si="71"/>
        <v>1</v>
      </c>
      <c r="I360">
        <f t="shared" ca="1" si="72"/>
        <v>8.5496620635959388E-4</v>
      </c>
      <c r="J360">
        <f t="shared" ca="1" si="73"/>
        <v>1.9990452924798421</v>
      </c>
      <c r="K360">
        <f t="shared" ca="1" si="74"/>
        <v>5</v>
      </c>
      <c r="L360" s="1">
        <f t="shared" ca="1" si="75"/>
        <v>-3.0680510509813006</v>
      </c>
      <c r="M360" s="1">
        <f t="shared" ca="1" si="76"/>
        <v>0.30082263406370485</v>
      </c>
      <c r="N360" s="1">
        <f t="shared" ca="1" si="77"/>
        <v>0.69897000433601886</v>
      </c>
      <c r="O360" s="1">
        <v>-2.1879444262115763E-3</v>
      </c>
      <c r="P360">
        <f t="shared" si="78"/>
        <v>2.1879444262115763E-3</v>
      </c>
      <c r="Q360">
        <v>0.8929999999999999</v>
      </c>
      <c r="R360">
        <v>0.89499999999999991</v>
      </c>
      <c r="S360">
        <v>-2.0000000000000018E-3</v>
      </c>
      <c r="T360">
        <f t="shared" si="66"/>
        <v>-2.6599637132783545</v>
      </c>
      <c r="U360">
        <f t="shared" si="67"/>
        <v>-1.0681486102548123</v>
      </c>
      <c r="V360">
        <f t="shared" si="68"/>
        <v>0.6020599913279624</v>
      </c>
    </row>
    <row r="361" spans="1:22" x14ac:dyDescent="0.25">
      <c r="A361" t="s">
        <v>752</v>
      </c>
      <c r="B361" t="s">
        <v>753</v>
      </c>
      <c r="C361">
        <v>1.95</v>
      </c>
      <c r="D361">
        <v>8.3220137759999993E-2</v>
      </c>
      <c r="E361">
        <v>1</v>
      </c>
      <c r="F361">
        <f t="shared" ca="1" si="69"/>
        <v>1.7004101226224397</v>
      </c>
      <c r="G361">
        <f t="shared" ca="1" si="70"/>
        <v>1.1932900754500628</v>
      </c>
      <c r="H361">
        <f t="shared" ca="1" si="71"/>
        <v>1</v>
      </c>
      <c r="I361">
        <f t="shared" ca="1" si="72"/>
        <v>0.44107006305238911</v>
      </c>
      <c r="J361">
        <f t="shared" ca="1" si="73"/>
        <v>1.2765102132100627</v>
      </c>
      <c r="K361">
        <f t="shared" ca="1" si="74"/>
        <v>2</v>
      </c>
      <c r="L361" s="1">
        <f t="shared" ca="1" si="75"/>
        <v>-0.35549241828681399</v>
      </c>
      <c r="M361" s="1">
        <f t="shared" ca="1" si="76"/>
        <v>0.10602429389391471</v>
      </c>
      <c r="N361" s="1">
        <f t="shared" ca="1" si="77"/>
        <v>0.3010299956639812</v>
      </c>
      <c r="O361" s="1">
        <v>-0.38461538461538475</v>
      </c>
      <c r="P361">
        <f t="shared" si="78"/>
        <v>0.38461538461538475</v>
      </c>
      <c r="Q361">
        <v>1.95</v>
      </c>
      <c r="R361">
        <v>2.7</v>
      </c>
      <c r="S361">
        <v>-0.75000000000000022</v>
      </c>
      <c r="T361">
        <f t="shared" si="66"/>
        <v>-0.41497334797081781</v>
      </c>
      <c r="U361">
        <f t="shared" si="67"/>
        <v>-1.0797715696250434</v>
      </c>
      <c r="V361">
        <f t="shared" si="68"/>
        <v>0</v>
      </c>
    </row>
    <row r="362" spans="1:22" x14ac:dyDescent="0.25">
      <c r="A362" t="s">
        <v>754</v>
      </c>
      <c r="B362" t="s">
        <v>755</v>
      </c>
      <c r="C362">
        <v>1.1200000000000001</v>
      </c>
      <c r="D362">
        <v>8.2433923039999996E-2</v>
      </c>
      <c r="E362">
        <v>4</v>
      </c>
      <c r="F362">
        <f t="shared" ca="1" si="69"/>
        <v>2.5224807705333703</v>
      </c>
      <c r="G362">
        <f t="shared" ca="1" si="70"/>
        <v>2.4812632137963835</v>
      </c>
      <c r="H362">
        <f t="shared" ca="1" si="71"/>
        <v>1</v>
      </c>
      <c r="I362">
        <f t="shared" ca="1" si="72"/>
        <v>9.118008061221701E-2</v>
      </c>
      <c r="J362">
        <f t="shared" ca="1" si="73"/>
        <v>2.5636971368363835</v>
      </c>
      <c r="K362">
        <f t="shared" ca="1" si="74"/>
        <v>5</v>
      </c>
      <c r="L362" s="1">
        <f t="shared" ca="1" si="75"/>
        <v>-1.0401000281745747</v>
      </c>
      <c r="M362" s="1">
        <f t="shared" ca="1" si="76"/>
        <v>0.40886671836249755</v>
      </c>
      <c r="N362" s="1">
        <f t="shared" ca="1" si="77"/>
        <v>0.69897000433601886</v>
      </c>
      <c r="O362" s="1">
        <v>-0.20535714285714282</v>
      </c>
      <c r="P362">
        <f t="shared" si="78"/>
        <v>0.20535714285714282</v>
      </c>
      <c r="Q362">
        <v>1.06</v>
      </c>
      <c r="R362">
        <v>1.29</v>
      </c>
      <c r="S362">
        <v>-0.22999999999999998</v>
      </c>
      <c r="T362">
        <f t="shared" si="66"/>
        <v>-0.68749018665258876</v>
      </c>
      <c r="U362">
        <f t="shared" si="67"/>
        <v>-1.0838940315394987</v>
      </c>
      <c r="V362">
        <f t="shared" si="68"/>
        <v>0.6020599913279624</v>
      </c>
    </row>
    <row r="363" spans="1:22" x14ac:dyDescent="0.25">
      <c r="A363" t="s">
        <v>756</v>
      </c>
      <c r="B363" t="s">
        <v>757</v>
      </c>
      <c r="C363">
        <v>1.21</v>
      </c>
      <c r="D363">
        <v>8.083141462E-2</v>
      </c>
      <c r="E363">
        <v>3</v>
      </c>
      <c r="F363">
        <f t="shared" ca="1" si="69"/>
        <v>3.1327568122330893</v>
      </c>
      <c r="G363">
        <f t="shared" ca="1" si="70"/>
        <v>2.002564045697353</v>
      </c>
      <c r="H363">
        <f t="shared" ca="1" si="71"/>
        <v>1</v>
      </c>
      <c r="I363">
        <f t="shared" ca="1" si="72"/>
        <v>6.3841533827018104E-3</v>
      </c>
      <c r="J363">
        <f t="shared" ca="1" si="73"/>
        <v>2.083395460317353</v>
      </c>
      <c r="K363">
        <f t="shared" ca="1" si="74"/>
        <v>4</v>
      </c>
      <c r="L363" s="1">
        <f t="shared" ca="1" si="75"/>
        <v>-2.1948966873746203</v>
      </c>
      <c r="M363" s="1">
        <f t="shared" ca="1" si="76"/>
        <v>0.31877171350635169</v>
      </c>
      <c r="N363" s="1">
        <f t="shared" ca="1" si="77"/>
        <v>0.6020599913279624</v>
      </c>
      <c r="O363" s="1">
        <v>-1.6528925619834725E-2</v>
      </c>
      <c r="P363">
        <f t="shared" si="78"/>
        <v>1.6528925619834725E-2</v>
      </c>
      <c r="Q363">
        <v>1.2</v>
      </c>
      <c r="R363">
        <v>1.22</v>
      </c>
      <c r="S363">
        <v>-2.0000000000000018E-2</v>
      </c>
      <c r="T363">
        <f t="shared" si="66"/>
        <v>-1.7817553746524686</v>
      </c>
      <c r="U363">
        <f t="shared" si="67"/>
        <v>-1.0924198206040963</v>
      </c>
      <c r="V363">
        <f t="shared" si="68"/>
        <v>0.47712125471966244</v>
      </c>
    </row>
    <row r="364" spans="1:22" x14ac:dyDescent="0.25">
      <c r="A364" t="s">
        <v>758</v>
      </c>
      <c r="B364" t="s">
        <v>759</v>
      </c>
      <c r="C364">
        <v>7.01</v>
      </c>
      <c r="D364">
        <v>8.027976077E-2</v>
      </c>
      <c r="E364">
        <v>3</v>
      </c>
      <c r="F364">
        <f t="shared" ca="1" si="69"/>
        <v>2.5529528299626598</v>
      </c>
      <c r="G364">
        <f t="shared" ca="1" si="70"/>
        <v>2.3381860554433116</v>
      </c>
      <c r="H364">
        <f t="shared" ca="1" si="71"/>
        <v>1</v>
      </c>
      <c r="I364">
        <f t="shared" ca="1" si="72"/>
        <v>7.0506590598711814</v>
      </c>
      <c r="J364">
        <f t="shared" ca="1" si="73"/>
        <v>2.4184658162133115</v>
      </c>
      <c r="K364">
        <f t="shared" ca="1" si="74"/>
        <v>4</v>
      </c>
      <c r="L364" s="1">
        <f t="shared" ca="1" si="75"/>
        <v>0.84822971453571083</v>
      </c>
      <c r="M364" s="1">
        <f t="shared" ca="1" si="76"/>
        <v>0.3835399532358042</v>
      </c>
      <c r="N364" s="1">
        <f t="shared" ca="1" si="77"/>
        <v>0.6020599913279624</v>
      </c>
      <c r="O364" s="1">
        <v>-2.5677603423680457</v>
      </c>
      <c r="P364">
        <f t="shared" si="78"/>
        <v>2.5677603423680457</v>
      </c>
      <c r="Q364">
        <v>0</v>
      </c>
      <c r="R364">
        <v>18</v>
      </c>
      <c r="S364">
        <v>-18</v>
      </c>
      <c r="T364">
        <f t="shared" si="66"/>
        <v>0.40955448713664744</v>
      </c>
      <c r="U364">
        <f t="shared" si="67"/>
        <v>-1.0953939303602336</v>
      </c>
      <c r="V364">
        <f t="shared" si="68"/>
        <v>0.47712125471966244</v>
      </c>
    </row>
    <row r="365" spans="1:22" x14ac:dyDescent="0.25">
      <c r="A365" t="s">
        <v>760</v>
      </c>
      <c r="B365" t="s">
        <v>761</v>
      </c>
      <c r="C365">
        <v>1.51</v>
      </c>
      <c r="D365">
        <v>7.9638263720000005E-2</v>
      </c>
      <c r="E365">
        <v>4</v>
      </c>
      <c r="F365">
        <f t="shared" ca="1" si="69"/>
        <v>3.7015999423688113</v>
      </c>
      <c r="G365">
        <f t="shared" ca="1" si="70"/>
        <v>1.5715978373693369</v>
      </c>
      <c r="H365">
        <f t="shared" ca="1" si="71"/>
        <v>1</v>
      </c>
      <c r="I365">
        <f t="shared" ca="1" si="72"/>
        <v>1.3507672568203823E-2</v>
      </c>
      <c r="J365">
        <f t="shared" ca="1" si="73"/>
        <v>1.6512361010893368</v>
      </c>
      <c r="K365">
        <f t="shared" ca="1" si="74"/>
        <v>5</v>
      </c>
      <c r="L365" s="1">
        <f t="shared" ca="1" si="75"/>
        <v>-1.8694194753941757</v>
      </c>
      <c r="M365" s="1">
        <f t="shared" ca="1" si="76"/>
        <v>0.2178091750612757</v>
      </c>
      <c r="N365" s="1">
        <f t="shared" ca="1" si="77"/>
        <v>0.69897000433601886</v>
      </c>
      <c r="O365" s="1">
        <v>-3.3112582781456984E-2</v>
      </c>
      <c r="P365">
        <f t="shared" si="78"/>
        <v>3.3112582781456984E-2</v>
      </c>
      <c r="Q365">
        <v>1.48</v>
      </c>
      <c r="R365">
        <v>1.53</v>
      </c>
      <c r="S365">
        <v>-5.0000000000000044E-2</v>
      </c>
      <c r="T365">
        <f t="shared" si="66"/>
        <v>-1.4800069429571503</v>
      </c>
      <c r="U365">
        <f t="shared" si="67"/>
        <v>-1.0988782170655595</v>
      </c>
      <c r="V365">
        <f t="shared" si="68"/>
        <v>0.6020599913279624</v>
      </c>
    </row>
    <row r="366" spans="1:22" x14ac:dyDescent="0.25">
      <c r="A366" t="s">
        <v>762</v>
      </c>
      <c r="B366" t="s">
        <v>763</v>
      </c>
      <c r="C366">
        <v>2.2000000000000002</v>
      </c>
      <c r="D366">
        <v>7.8325301999999999E-2</v>
      </c>
      <c r="E366">
        <v>1</v>
      </c>
      <c r="F366">
        <f t="shared" ca="1" si="69"/>
        <v>2.5298583393733067</v>
      </c>
      <c r="G366">
        <f t="shared" ca="1" si="70"/>
        <v>1.8206725809327895</v>
      </c>
      <c r="H366">
        <f t="shared" ca="1" si="71"/>
        <v>1</v>
      </c>
      <c r="I366">
        <f t="shared" ca="1" si="72"/>
        <v>0.87356669960716393</v>
      </c>
      <c r="J366">
        <f t="shared" ca="1" si="73"/>
        <v>1.8989978829327896</v>
      </c>
      <c r="K366">
        <f t="shared" ca="1" si="74"/>
        <v>2</v>
      </c>
      <c r="L366" s="1">
        <f t="shared" ca="1" si="75"/>
        <v>-5.8703929644488805E-2</v>
      </c>
      <c r="M366" s="1">
        <f t="shared" ca="1" si="76"/>
        <v>0.27852448057107765</v>
      </c>
      <c r="N366" s="1">
        <f t="shared" ca="1" si="77"/>
        <v>0.3010299956639812</v>
      </c>
      <c r="O366" s="1">
        <v>-1.0045454545454544</v>
      </c>
      <c r="P366">
        <f t="shared" si="78"/>
        <v>1.0045454545454544</v>
      </c>
      <c r="Q366">
        <v>0</v>
      </c>
      <c r="R366">
        <v>2.21</v>
      </c>
      <c r="S366">
        <v>-2.21</v>
      </c>
      <c r="T366">
        <f t="shared" si="66"/>
        <v>1.9695928629044025E-3</v>
      </c>
      <c r="U366">
        <f t="shared" si="67"/>
        <v>-1.1060979219275124</v>
      </c>
      <c r="V366">
        <f t="shared" si="68"/>
        <v>0</v>
      </c>
    </row>
    <row r="367" spans="1:22" x14ac:dyDescent="0.25">
      <c r="A367" t="s">
        <v>764</v>
      </c>
      <c r="B367" t="s">
        <v>765</v>
      </c>
      <c r="C367">
        <v>1.72</v>
      </c>
      <c r="D367">
        <v>7.818166604E-2</v>
      </c>
      <c r="E367">
        <v>5</v>
      </c>
      <c r="F367">
        <f t="shared" ca="1" si="69"/>
        <v>3.5499563153746712</v>
      </c>
      <c r="G367">
        <f t="shared" ca="1" si="70"/>
        <v>1.1531959285901257</v>
      </c>
      <c r="H367">
        <f t="shared" ca="1" si="71"/>
        <v>1</v>
      </c>
      <c r="I367">
        <f t="shared" ca="1" si="72"/>
        <v>2.5352424651034405E-2</v>
      </c>
      <c r="J367">
        <f t="shared" ca="1" si="73"/>
        <v>1.2313775946301257</v>
      </c>
      <c r="K367">
        <f t="shared" ca="1" si="74"/>
        <v>6</v>
      </c>
      <c r="L367" s="1">
        <f t="shared" ca="1" si="75"/>
        <v>-1.5959804993598659</v>
      </c>
      <c r="M367" s="1">
        <f t="shared" ca="1" si="76"/>
        <v>9.039124717894341E-2</v>
      </c>
      <c r="N367" s="1">
        <f t="shared" ca="1" si="77"/>
        <v>0.77815125038364363</v>
      </c>
      <c r="O367" s="1">
        <v>-5.2325581395348882E-2</v>
      </c>
      <c r="P367">
        <f t="shared" si="78"/>
        <v>5.2325581395348882E-2</v>
      </c>
      <c r="Q367">
        <v>1.68</v>
      </c>
      <c r="R367">
        <v>1.77</v>
      </c>
      <c r="S367">
        <v>-9.000000000000008E-2</v>
      </c>
      <c r="T367">
        <f t="shared" si="66"/>
        <v>-1.2812859374682237</v>
      </c>
      <c r="U367">
        <f t="shared" si="67"/>
        <v>-1.1068950790525414</v>
      </c>
      <c r="V367">
        <f t="shared" si="68"/>
        <v>0.69897000433601886</v>
      </c>
    </row>
    <row r="368" spans="1:22" x14ac:dyDescent="0.25">
      <c r="A368" t="s">
        <v>766</v>
      </c>
      <c r="B368" t="s">
        <v>767</v>
      </c>
      <c r="C368">
        <v>6.51</v>
      </c>
      <c r="D368">
        <v>7.7639978639999996E-2</v>
      </c>
      <c r="E368">
        <v>1</v>
      </c>
      <c r="F368">
        <f t="shared" ca="1" si="69"/>
        <v>3.627456684674895</v>
      </c>
      <c r="G368">
        <f t="shared" ca="1" si="70"/>
        <v>2.5361550608475452</v>
      </c>
      <c r="H368">
        <f t="shared" ca="1" si="71"/>
        <v>1</v>
      </c>
      <c r="I368">
        <f t="shared" ca="1" si="72"/>
        <v>4.1351286325130445</v>
      </c>
      <c r="J368">
        <f t="shared" ca="1" si="73"/>
        <v>2.6137950394875453</v>
      </c>
      <c r="K368">
        <f t="shared" ca="1" si="74"/>
        <v>2</v>
      </c>
      <c r="L368" s="1">
        <f t="shared" ca="1" si="75"/>
        <v>0.61648902380917137</v>
      </c>
      <c r="M368" s="1">
        <f t="shared" ca="1" si="76"/>
        <v>0.41727152941535262</v>
      </c>
      <c r="N368" s="1">
        <f t="shared" ca="1" si="77"/>
        <v>0.3010299956639812</v>
      </c>
      <c r="O368" s="1">
        <v>-2.3041474654377883</v>
      </c>
      <c r="P368">
        <f t="shared" si="78"/>
        <v>2.3041474654377883</v>
      </c>
      <c r="Q368">
        <v>0</v>
      </c>
      <c r="R368">
        <v>15</v>
      </c>
      <c r="S368">
        <v>-15</v>
      </c>
      <c r="T368">
        <f t="shared" si="66"/>
        <v>0.36251027048748935</v>
      </c>
      <c r="U368">
        <f t="shared" si="67"/>
        <v>-1.1099145927650169</v>
      </c>
      <c r="V368">
        <f t="shared" si="68"/>
        <v>0</v>
      </c>
    </row>
    <row r="369" spans="1:22" x14ac:dyDescent="0.25">
      <c r="A369" t="s">
        <v>768</v>
      </c>
      <c r="B369" t="s">
        <v>769</v>
      </c>
      <c r="C369">
        <v>13.46</v>
      </c>
      <c r="D369">
        <v>7.7485330059999996E-2</v>
      </c>
      <c r="E369">
        <v>2</v>
      </c>
      <c r="F369">
        <f t="shared" ca="1" si="69"/>
        <v>2.3216070317529169</v>
      </c>
      <c r="G369">
        <f t="shared" ca="1" si="70"/>
        <v>2.1114868465076935</v>
      </c>
      <c r="H369">
        <f t="shared" ca="1" si="71"/>
        <v>1</v>
      </c>
      <c r="I369">
        <f t="shared" ca="1" si="72"/>
        <v>6.8917778853897103</v>
      </c>
      <c r="J369">
        <f t="shared" ca="1" si="73"/>
        <v>2.1889721765676935</v>
      </c>
      <c r="K369">
        <f t="shared" ca="1" si="74"/>
        <v>3</v>
      </c>
      <c r="L369" s="1">
        <f t="shared" ca="1" si="75"/>
        <v>0.83833127215613679</v>
      </c>
      <c r="M369" s="1">
        <f t="shared" ca="1" si="76"/>
        <v>0.34024024140351256</v>
      </c>
      <c r="N369" s="1">
        <f t="shared" ca="1" si="77"/>
        <v>0.47712125471966244</v>
      </c>
      <c r="O369" s="1">
        <v>-1.1887072808320951</v>
      </c>
      <c r="P369">
        <f t="shared" si="78"/>
        <v>1.1887072808320951</v>
      </c>
      <c r="Q369">
        <v>0</v>
      </c>
      <c r="R369">
        <v>16</v>
      </c>
      <c r="S369">
        <v>-16</v>
      </c>
      <c r="T369">
        <f t="shared" si="66"/>
        <v>7.5074922767966734E-2</v>
      </c>
      <c r="U369">
        <f t="shared" si="67"/>
        <v>-1.1107805126815196</v>
      </c>
      <c r="V369">
        <f t="shared" si="68"/>
        <v>0.3010299956639812</v>
      </c>
    </row>
    <row r="370" spans="1:22" x14ac:dyDescent="0.25">
      <c r="A370" t="s">
        <v>770</v>
      </c>
      <c r="B370" t="s">
        <v>771</v>
      </c>
      <c r="C370">
        <v>1.44</v>
      </c>
      <c r="D370">
        <v>7.6930087679999995E-2</v>
      </c>
      <c r="E370">
        <v>2</v>
      </c>
      <c r="F370">
        <f t="shared" ca="1" si="69"/>
        <v>3.4846894769926662</v>
      </c>
      <c r="G370">
        <f t="shared" ca="1" si="70"/>
        <v>1.4266810464651605</v>
      </c>
      <c r="H370">
        <f t="shared" ca="1" si="71"/>
        <v>1</v>
      </c>
      <c r="I370">
        <f t="shared" ca="1" si="72"/>
        <v>7.4612100078536553E-2</v>
      </c>
      <c r="J370">
        <f t="shared" ca="1" si="73"/>
        <v>1.5036111341451606</v>
      </c>
      <c r="K370">
        <f t="shared" ca="1" si="74"/>
        <v>3</v>
      </c>
      <c r="L370" s="1">
        <f t="shared" ca="1" si="75"/>
        <v>-1.127190735915987</v>
      </c>
      <c r="M370" s="1">
        <f t="shared" ca="1" si="76"/>
        <v>0.17713553297679785</v>
      </c>
      <c r="N370" s="1">
        <f t="shared" ca="1" si="77"/>
        <v>0.47712125471966244</v>
      </c>
      <c r="O370" s="1">
        <v>-0.18055555555555558</v>
      </c>
      <c r="P370">
        <f t="shared" si="78"/>
        <v>0.18055555555555558</v>
      </c>
      <c r="Q370">
        <v>1.3</v>
      </c>
      <c r="R370">
        <v>1.56</v>
      </c>
      <c r="S370">
        <v>-0.26</v>
      </c>
      <c r="T370">
        <f t="shared" si="66"/>
        <v>-0.74338914412443158</v>
      </c>
      <c r="U370">
        <f t="shared" si="67"/>
        <v>-1.1139037725808607</v>
      </c>
      <c r="V370">
        <f t="shared" si="68"/>
        <v>0.3010299956639812</v>
      </c>
    </row>
    <row r="371" spans="1:22" x14ac:dyDescent="0.25">
      <c r="A371" t="s">
        <v>772</v>
      </c>
      <c r="B371" t="s">
        <v>773</v>
      </c>
      <c r="C371">
        <v>2.91</v>
      </c>
      <c r="D371">
        <v>7.6795615859999999E-2</v>
      </c>
      <c r="E371">
        <v>2</v>
      </c>
      <c r="F371">
        <f t="shared" ca="1" si="69"/>
        <v>2.9739600401130897</v>
      </c>
      <c r="G371">
        <f t="shared" ca="1" si="70"/>
        <v>2.4947353324992481</v>
      </c>
      <c r="H371">
        <f t="shared" ca="1" si="71"/>
        <v>1</v>
      </c>
      <c r="I371">
        <f t="shared" ca="1" si="72"/>
        <v>0.87425519002640362</v>
      </c>
      <c r="J371">
        <f t="shared" ca="1" si="73"/>
        <v>2.5715309483592481</v>
      </c>
      <c r="K371">
        <f t="shared" ca="1" si="74"/>
        <v>3</v>
      </c>
      <c r="L371" s="1">
        <f t="shared" ca="1" si="75"/>
        <v>-5.836178081667296E-2</v>
      </c>
      <c r="M371" s="1">
        <f t="shared" ca="1" si="76"/>
        <v>0.41019175541999658</v>
      </c>
      <c r="N371" s="1">
        <f t="shared" ca="1" si="77"/>
        <v>0.47712125471966244</v>
      </c>
      <c r="O371" s="1">
        <v>0.89347079037800681</v>
      </c>
      <c r="P371">
        <f t="shared" si="78"/>
        <v>0.89347079037800681</v>
      </c>
      <c r="Q371">
        <v>2.6</v>
      </c>
      <c r="R371">
        <v>0</v>
      </c>
      <c r="S371">
        <v>2.6</v>
      </c>
      <c r="T371">
        <f t="shared" si="66"/>
        <v>-4.8919641015089353E-2</v>
      </c>
      <c r="U371">
        <f t="shared" si="67"/>
        <v>-1.114663572444494</v>
      </c>
      <c r="V371">
        <f t="shared" si="68"/>
        <v>0.3010299956639812</v>
      </c>
    </row>
    <row r="372" spans="1:22" x14ac:dyDescent="0.25">
      <c r="A372" t="s">
        <v>774</v>
      </c>
      <c r="B372" t="s">
        <v>775</v>
      </c>
      <c r="C372">
        <v>3.5</v>
      </c>
      <c r="D372">
        <v>7.6354789000000006E-2</v>
      </c>
      <c r="E372">
        <v>2</v>
      </c>
      <c r="F372">
        <f t="shared" ca="1" si="69"/>
        <v>1.7969182446275869</v>
      </c>
      <c r="G372">
        <f t="shared" ca="1" si="70"/>
        <v>1.9462842776326748</v>
      </c>
      <c r="H372">
        <f t="shared" ca="1" si="71"/>
        <v>1</v>
      </c>
      <c r="I372">
        <f t="shared" ca="1" si="72"/>
        <v>6.6781001505647364E-2</v>
      </c>
      <c r="J372">
        <f t="shared" ca="1" si="73"/>
        <v>2.0226390666326748</v>
      </c>
      <c r="K372">
        <f t="shared" ca="1" si="74"/>
        <v>3</v>
      </c>
      <c r="L372" s="1">
        <f t="shared" ca="1" si="75"/>
        <v>-1.1753470721772037</v>
      </c>
      <c r="M372" s="1">
        <f t="shared" ca="1" si="76"/>
        <v>0.30591839124593151</v>
      </c>
      <c r="N372" s="1">
        <f t="shared" ca="1" si="77"/>
        <v>0.47712125471966244</v>
      </c>
      <c r="O372" s="1">
        <v>-3.4285714285714315E-2</v>
      </c>
      <c r="P372">
        <f t="shared" si="78"/>
        <v>3.4285714285714315E-2</v>
      </c>
      <c r="Q372">
        <v>3.62</v>
      </c>
      <c r="R372">
        <v>3.74</v>
      </c>
      <c r="S372">
        <v>-0.12000000000000011</v>
      </c>
      <c r="T372">
        <f t="shared" si="66"/>
        <v>-1.4648867983026503</v>
      </c>
      <c r="U372">
        <f t="shared" si="67"/>
        <v>-1.1171637186462184</v>
      </c>
      <c r="V372">
        <f t="shared" si="68"/>
        <v>0.3010299956639812</v>
      </c>
    </row>
    <row r="373" spans="1:22" x14ac:dyDescent="0.25">
      <c r="A373" t="s">
        <v>776</v>
      </c>
      <c r="B373" t="s">
        <v>777</v>
      </c>
      <c r="C373">
        <v>4.34</v>
      </c>
      <c r="D373">
        <v>7.5809988598252998E-2</v>
      </c>
      <c r="E373">
        <v>1</v>
      </c>
      <c r="F373">
        <f t="shared" ca="1" si="69"/>
        <v>2.1427958528711164</v>
      </c>
      <c r="G373">
        <f t="shared" ca="1" si="70"/>
        <v>2.5657595471348835</v>
      </c>
      <c r="H373">
        <f t="shared" ca="1" si="71"/>
        <v>1</v>
      </c>
      <c r="I373">
        <f t="shared" ca="1" si="72"/>
        <v>0.14000400439362062</v>
      </c>
      <c r="J373">
        <f t="shared" ca="1" si="73"/>
        <v>2.6415695357331366</v>
      </c>
      <c r="K373">
        <f t="shared" ca="1" si="74"/>
        <v>2</v>
      </c>
      <c r="L373" s="1">
        <f t="shared" ca="1" si="75"/>
        <v>-0.8538595424561769</v>
      </c>
      <c r="M373" s="1">
        <f t="shared" ca="1" si="76"/>
        <v>0.42186204738628169</v>
      </c>
      <c r="N373" s="1">
        <f t="shared" ca="1" si="77"/>
        <v>0.3010299956639812</v>
      </c>
      <c r="O373" s="1">
        <v>-6.9124423963133605E-2</v>
      </c>
      <c r="P373">
        <f t="shared" si="78"/>
        <v>6.9124423963133605E-2</v>
      </c>
      <c r="Q373">
        <v>4.1500000000000004</v>
      </c>
      <c r="R373">
        <v>4.45</v>
      </c>
      <c r="S373">
        <v>-0.29999999999999982</v>
      </c>
      <c r="T373">
        <f t="shared" si="66"/>
        <v>-1.1603684747928484</v>
      </c>
      <c r="U373">
        <f t="shared" si="67"/>
        <v>-1.1202735686778766</v>
      </c>
      <c r="V373">
        <f t="shared" si="68"/>
        <v>0</v>
      </c>
    </row>
    <row r="374" spans="1:22" x14ac:dyDescent="0.25">
      <c r="A374" t="s">
        <v>778</v>
      </c>
      <c r="B374" t="s">
        <v>779</v>
      </c>
      <c r="C374">
        <v>1.55</v>
      </c>
      <c r="D374">
        <v>7.5204333750000005E-2</v>
      </c>
      <c r="E374">
        <v>5</v>
      </c>
      <c r="F374">
        <f t="shared" ca="1" si="69"/>
        <v>1.6425703407941561</v>
      </c>
      <c r="G374">
        <f t="shared" ca="1" si="70"/>
        <v>1.3930349031391125</v>
      </c>
      <c r="H374">
        <f t="shared" ca="1" si="71"/>
        <v>1</v>
      </c>
      <c r="I374">
        <f t="shared" ca="1" si="72"/>
        <v>1.2176038677485388</v>
      </c>
      <c r="J374">
        <f t="shared" ca="1" si="73"/>
        <v>1.4682392368891124</v>
      </c>
      <c r="K374">
        <f t="shared" ca="1" si="74"/>
        <v>6</v>
      </c>
      <c r="L374" s="1">
        <f t="shared" ca="1" si="75"/>
        <v>8.550601897575838E-2</v>
      </c>
      <c r="M374" s="1">
        <f t="shared" ca="1" si="76"/>
        <v>0.16679682587678626</v>
      </c>
      <c r="N374" s="1">
        <f t="shared" ca="1" si="77"/>
        <v>0.77815125038364363</v>
      </c>
      <c r="O374" s="1">
        <v>-1.2903225806451613</v>
      </c>
      <c r="P374">
        <f t="shared" si="78"/>
        <v>1.2903225806451613</v>
      </c>
      <c r="Q374">
        <v>0</v>
      </c>
      <c r="R374">
        <v>2</v>
      </c>
      <c r="S374">
        <v>-2</v>
      </c>
      <c r="T374">
        <f t="shared" si="66"/>
        <v>0.1106982974936897</v>
      </c>
      <c r="U374">
        <f t="shared" si="67"/>
        <v>-1.1237571318886774</v>
      </c>
      <c r="V374">
        <f t="shared" si="68"/>
        <v>0.69897000433601886</v>
      </c>
    </row>
    <row r="375" spans="1:22" x14ac:dyDescent="0.25">
      <c r="A375" t="s">
        <v>780</v>
      </c>
      <c r="B375" t="s">
        <v>781</v>
      </c>
      <c r="C375">
        <v>1.17</v>
      </c>
      <c r="D375">
        <v>7.4898065969999997E-2</v>
      </c>
      <c r="E375">
        <v>2</v>
      </c>
      <c r="F375">
        <f t="shared" ca="1" si="69"/>
        <v>1.7101003651201565</v>
      </c>
      <c r="G375">
        <f t="shared" ca="1" si="70"/>
        <v>2.8730042327060463</v>
      </c>
      <c r="H375">
        <f t="shared" ca="1" si="71"/>
        <v>1</v>
      </c>
      <c r="I375">
        <f t="shared" ca="1" si="72"/>
        <v>7.0171320027505132E-2</v>
      </c>
      <c r="J375">
        <f t="shared" ca="1" si="73"/>
        <v>2.9479022986760461</v>
      </c>
      <c r="K375">
        <f t="shared" ca="1" si="74"/>
        <v>3</v>
      </c>
      <c r="L375" s="1">
        <f t="shared" ca="1" si="75"/>
        <v>-1.1538403536654374</v>
      </c>
      <c r="M375" s="1">
        <f t="shared" ca="1" si="76"/>
        <v>0.46951308575112494</v>
      </c>
      <c r="N375" s="1">
        <f t="shared" ca="1" si="77"/>
        <v>0.47712125471966244</v>
      </c>
      <c r="O375" s="1">
        <v>-0.10256410256410248</v>
      </c>
      <c r="P375">
        <f t="shared" si="78"/>
        <v>0.10256410256410248</v>
      </c>
      <c r="Q375">
        <v>1.1300000000000001</v>
      </c>
      <c r="R375">
        <v>1.25</v>
      </c>
      <c r="S375">
        <v>-0.11999999999999988</v>
      </c>
      <c r="T375">
        <f t="shared" si="66"/>
        <v>-0.98900461569853715</v>
      </c>
      <c r="U375">
        <f t="shared" si="67"/>
        <v>-1.125529396578254</v>
      </c>
      <c r="V375">
        <f t="shared" si="68"/>
        <v>0.3010299956639812</v>
      </c>
    </row>
    <row r="376" spans="1:22" x14ac:dyDescent="0.25">
      <c r="A376" t="s">
        <v>782</v>
      </c>
      <c r="B376" t="s">
        <v>783</v>
      </c>
      <c r="C376">
        <v>10.74</v>
      </c>
      <c r="D376">
        <v>7.3633451097972993E-2</v>
      </c>
      <c r="E376">
        <v>1</v>
      </c>
      <c r="F376">
        <f t="shared" ca="1" si="69"/>
        <v>3.3835018239804446</v>
      </c>
      <c r="G376">
        <f t="shared" ca="1" si="70"/>
        <v>2.5610107363087078</v>
      </c>
      <c r="H376">
        <f t="shared" ca="1" si="71"/>
        <v>1</v>
      </c>
      <c r="I376">
        <f t="shared" ca="1" si="72"/>
        <v>0.11822071357107453</v>
      </c>
      <c r="J376">
        <f t="shared" ca="1" si="73"/>
        <v>2.6346441874066806</v>
      </c>
      <c r="K376">
        <f t="shared" ca="1" si="74"/>
        <v>2</v>
      </c>
      <c r="L376" s="1">
        <f t="shared" ca="1" si="75"/>
        <v>-0.92730642361135029</v>
      </c>
      <c r="M376" s="1">
        <f t="shared" ca="1" si="76"/>
        <v>0.42072197139677009</v>
      </c>
      <c r="N376" s="1">
        <f t="shared" ca="1" si="77"/>
        <v>0.3010299956639812</v>
      </c>
      <c r="O376" s="1">
        <v>-3.7243947858473028E-2</v>
      </c>
      <c r="P376">
        <f t="shared" si="78"/>
        <v>3.7243947858473028E-2</v>
      </c>
      <c r="Q376">
        <v>10.77</v>
      </c>
      <c r="R376">
        <v>11.17</v>
      </c>
      <c r="S376">
        <v>-0.40000000000000036</v>
      </c>
      <c r="T376">
        <f t="shared" si="66"/>
        <v>-1.428944290035574</v>
      </c>
      <c r="U376">
        <f t="shared" si="67"/>
        <v>-1.1329248442648105</v>
      </c>
      <c r="V376">
        <f t="shared" si="68"/>
        <v>0</v>
      </c>
    </row>
    <row r="377" spans="1:22" x14ac:dyDescent="0.25">
      <c r="A377" t="s">
        <v>784</v>
      </c>
      <c r="B377" t="s">
        <v>785</v>
      </c>
      <c r="C377">
        <v>1.36</v>
      </c>
      <c r="D377">
        <v>7.3614793999999997E-2</v>
      </c>
      <c r="E377">
        <v>3</v>
      </c>
      <c r="F377">
        <f t="shared" ca="1" si="69"/>
        <v>3.6364648991365214</v>
      </c>
      <c r="G377">
        <f t="shared" ca="1" si="70"/>
        <v>1.6484217878524334</v>
      </c>
      <c r="H377">
        <f t="shared" ca="1" si="71"/>
        <v>1</v>
      </c>
      <c r="I377">
        <f t="shared" ca="1" si="72"/>
        <v>0.35199019803654258</v>
      </c>
      <c r="J377">
        <f t="shared" ca="1" si="73"/>
        <v>1.7220365818524335</v>
      </c>
      <c r="K377">
        <f t="shared" ca="1" si="74"/>
        <v>4</v>
      </c>
      <c r="L377" s="1">
        <f t="shared" ca="1" si="75"/>
        <v>-0.45346943026593961</v>
      </c>
      <c r="M377" s="1">
        <f t="shared" ca="1" si="76"/>
        <v>0.23604237309202541</v>
      </c>
      <c r="N377" s="1">
        <f t="shared" ca="1" si="77"/>
        <v>0.6020599913279624</v>
      </c>
      <c r="O377" s="1">
        <v>0.94117647058823528</v>
      </c>
      <c r="P377">
        <f t="shared" si="78"/>
        <v>0.94117647058823528</v>
      </c>
      <c r="Q377">
        <v>1.28</v>
      </c>
      <c r="R377">
        <v>0</v>
      </c>
      <c r="S377">
        <v>1.28</v>
      </c>
      <c r="T377">
        <f t="shared" si="66"/>
        <v>-2.6328938722349152E-2</v>
      </c>
      <c r="U377">
        <f t="shared" si="67"/>
        <v>-1.1330348988836072</v>
      </c>
      <c r="V377">
        <f t="shared" si="68"/>
        <v>0.47712125471966244</v>
      </c>
    </row>
    <row r="378" spans="1:22" x14ac:dyDescent="0.25">
      <c r="A378" t="s">
        <v>786</v>
      </c>
      <c r="B378" t="s">
        <v>787</v>
      </c>
      <c r="C378">
        <v>5.48</v>
      </c>
      <c r="D378">
        <v>7.3414179039999999E-2</v>
      </c>
      <c r="E378">
        <v>1</v>
      </c>
      <c r="F378">
        <f t="shared" ca="1" si="69"/>
        <v>2.8249542251603028</v>
      </c>
      <c r="G378">
        <f t="shared" ca="1" si="70"/>
        <v>1.8202641261616141</v>
      </c>
      <c r="H378">
        <f t="shared" ca="1" si="71"/>
        <v>1</v>
      </c>
      <c r="I378">
        <f t="shared" ca="1" si="72"/>
        <v>0.13097557358792403</v>
      </c>
      <c r="J378">
        <f t="shared" ca="1" si="73"/>
        <v>1.8936783052016142</v>
      </c>
      <c r="K378">
        <f t="shared" ca="1" si="74"/>
        <v>2</v>
      </c>
      <c r="L378" s="1">
        <f t="shared" ca="1" si="75"/>
        <v>-0.88280969094816031</v>
      </c>
      <c r="M378" s="1">
        <f t="shared" ca="1" si="76"/>
        <v>0.27730620373695147</v>
      </c>
      <c r="N378" s="1">
        <f t="shared" ca="1" si="77"/>
        <v>0.3010299956639812</v>
      </c>
      <c r="O378" s="1">
        <v>-6.7518248175182496E-2</v>
      </c>
      <c r="P378">
        <f t="shared" si="78"/>
        <v>6.7518248175182496E-2</v>
      </c>
      <c r="Q378">
        <v>5.43</v>
      </c>
      <c r="R378">
        <v>5.8</v>
      </c>
      <c r="S378">
        <v>-0.37000000000000011</v>
      </c>
      <c r="T378">
        <f t="shared" si="66"/>
        <v>-1.170578834417374</v>
      </c>
      <c r="U378">
        <f t="shared" si="67"/>
        <v>-1.1342200533791154</v>
      </c>
      <c r="V378">
        <f t="shared" si="68"/>
        <v>0</v>
      </c>
    </row>
    <row r="379" spans="1:22" x14ac:dyDescent="0.25">
      <c r="A379" t="s">
        <v>788</v>
      </c>
      <c r="B379" t="s">
        <v>789</v>
      </c>
      <c r="C379">
        <v>2.4</v>
      </c>
      <c r="D379">
        <v>7.2265663019999996E-2</v>
      </c>
      <c r="E379">
        <v>2</v>
      </c>
      <c r="F379">
        <f t="shared" ca="1" si="69"/>
        <v>1.0637276795488646</v>
      </c>
      <c r="G379">
        <f t="shared" ca="1" si="70"/>
        <v>2.7122866590875727</v>
      </c>
      <c r="H379">
        <f t="shared" ca="1" si="71"/>
        <v>1</v>
      </c>
      <c r="I379">
        <f t="shared" ca="1" si="72"/>
        <v>2.2562165544266546</v>
      </c>
      <c r="J379">
        <f t="shared" ca="1" si="73"/>
        <v>2.7845523221075728</v>
      </c>
      <c r="K379">
        <f t="shared" ca="1" si="74"/>
        <v>3</v>
      </c>
      <c r="L379" s="1">
        <f t="shared" ca="1" si="75"/>
        <v>0.35338078142785767</v>
      </c>
      <c r="M379" s="1">
        <f t="shared" ca="1" si="76"/>
        <v>0.44475538275338178</v>
      </c>
      <c r="N379" s="1">
        <f t="shared" ca="1" si="77"/>
        <v>0.47712125471966244</v>
      </c>
      <c r="O379" s="1">
        <v>-1</v>
      </c>
      <c r="P379">
        <f t="shared" si="78"/>
        <v>1</v>
      </c>
      <c r="Q379">
        <v>0</v>
      </c>
      <c r="R379">
        <v>2.4</v>
      </c>
      <c r="S379">
        <v>-2.4</v>
      </c>
      <c r="T379">
        <f t="shared" si="66"/>
        <v>0</v>
      </c>
      <c r="U379">
        <f t="shared" si="67"/>
        <v>-1.1410680084202307</v>
      </c>
      <c r="V379">
        <f t="shared" si="68"/>
        <v>0.3010299956639812</v>
      </c>
    </row>
    <row r="380" spans="1:22" x14ac:dyDescent="0.25">
      <c r="A380" t="s">
        <v>790</v>
      </c>
      <c r="B380" t="s">
        <v>791</v>
      </c>
      <c r="C380">
        <v>6.05</v>
      </c>
      <c r="D380">
        <v>7.1280966900000006E-2</v>
      </c>
      <c r="E380">
        <v>2</v>
      </c>
      <c r="F380">
        <f t="shared" ca="1" si="69"/>
        <v>1.9954947949143311</v>
      </c>
      <c r="G380">
        <f t="shared" ca="1" si="70"/>
        <v>2.1821347337295469</v>
      </c>
      <c r="H380">
        <f t="shared" ca="1" si="71"/>
        <v>1</v>
      </c>
      <c r="I380">
        <f t="shared" ca="1" si="72"/>
        <v>3.0067730646511595</v>
      </c>
      <c r="J380">
        <f t="shared" ca="1" si="73"/>
        <v>2.2534157006295468</v>
      </c>
      <c r="K380">
        <f t="shared" ca="1" si="74"/>
        <v>3</v>
      </c>
      <c r="L380" s="1">
        <f t="shared" ca="1" si="75"/>
        <v>0.47810065108391331</v>
      </c>
      <c r="M380" s="1">
        <f t="shared" ca="1" si="76"/>
        <v>0.35284131592987011</v>
      </c>
      <c r="N380" s="1">
        <f t="shared" ca="1" si="77"/>
        <v>0.47712125471966244</v>
      </c>
      <c r="O380" s="1">
        <v>0.99173553719008267</v>
      </c>
      <c r="P380">
        <f t="shared" si="78"/>
        <v>0.99173553719008267</v>
      </c>
      <c r="Q380">
        <v>6</v>
      </c>
      <c r="R380">
        <v>0</v>
      </c>
      <c r="S380">
        <v>6</v>
      </c>
      <c r="T380">
        <f t="shared" si="66"/>
        <v>-3.6041242688252418E-3</v>
      </c>
      <c r="U380">
        <f t="shared" si="67"/>
        <v>-1.1470264178869152</v>
      </c>
      <c r="V380">
        <f t="shared" si="68"/>
        <v>0.3010299956639812</v>
      </c>
    </row>
    <row r="381" spans="1:22" x14ac:dyDescent="0.25">
      <c r="A381" t="s">
        <v>792</v>
      </c>
      <c r="B381" t="s">
        <v>793</v>
      </c>
      <c r="C381">
        <v>7.36</v>
      </c>
      <c r="D381">
        <v>6.9903638719999994E-2</v>
      </c>
      <c r="E381">
        <v>3</v>
      </c>
      <c r="F381">
        <f t="shared" ca="1" si="69"/>
        <v>1.9574862946046263</v>
      </c>
      <c r="G381">
        <f t="shared" ca="1" si="70"/>
        <v>1.2565288445913418</v>
      </c>
      <c r="H381">
        <f t="shared" ca="1" si="71"/>
        <v>1</v>
      </c>
      <c r="I381">
        <f t="shared" ca="1" si="72"/>
        <v>3.7599241538937953</v>
      </c>
      <c r="J381">
        <f t="shared" ca="1" si="73"/>
        <v>1.3264324833113419</v>
      </c>
      <c r="K381">
        <f t="shared" ca="1" si="74"/>
        <v>4</v>
      </c>
      <c r="L381" s="1">
        <f t="shared" ca="1" si="75"/>
        <v>0.57517908432190878</v>
      </c>
      <c r="M381" s="1">
        <f t="shared" ca="1" si="76"/>
        <v>0.12268514887426948</v>
      </c>
      <c r="N381" s="1">
        <f t="shared" ca="1" si="77"/>
        <v>0.6020599913279624</v>
      </c>
      <c r="O381" s="1">
        <v>-1</v>
      </c>
      <c r="P381">
        <f t="shared" si="78"/>
        <v>1</v>
      </c>
      <c r="Q381">
        <v>0</v>
      </c>
      <c r="R381">
        <v>7.36</v>
      </c>
      <c r="S381">
        <v>-7.36</v>
      </c>
      <c r="T381">
        <f t="shared" si="66"/>
        <v>0</v>
      </c>
      <c r="U381">
        <f t="shared" si="67"/>
        <v>-1.1555002171743882</v>
      </c>
      <c r="V381">
        <f t="shared" si="68"/>
        <v>0.47712125471966244</v>
      </c>
    </row>
    <row r="382" spans="1:22" x14ac:dyDescent="0.25">
      <c r="A382" t="s">
        <v>794</v>
      </c>
      <c r="B382" t="s">
        <v>795</v>
      </c>
      <c r="C382">
        <v>1.1200000000000001</v>
      </c>
      <c r="D382">
        <v>6.8839038389999996E-2</v>
      </c>
      <c r="E382">
        <v>1</v>
      </c>
      <c r="F382">
        <f t="shared" ca="1" si="69"/>
        <v>1.4165813087150176</v>
      </c>
      <c r="G382">
        <f t="shared" ca="1" si="70"/>
        <v>1.3222789931228454</v>
      </c>
      <c r="H382">
        <f t="shared" ca="1" si="71"/>
        <v>1</v>
      </c>
      <c r="I382">
        <f t="shared" ca="1" si="72"/>
        <v>0.42355493208099759</v>
      </c>
      <c r="J382">
        <f t="shared" ca="1" si="73"/>
        <v>1.3911180315128453</v>
      </c>
      <c r="K382">
        <f t="shared" ca="1" si="74"/>
        <v>2</v>
      </c>
      <c r="L382" s="1">
        <f t="shared" ca="1" si="75"/>
        <v>-0.37309025675578389</v>
      </c>
      <c r="M382" s="1">
        <f t="shared" ca="1" si="76"/>
        <v>0.14336397992736155</v>
      </c>
      <c r="N382" s="1">
        <f t="shared" ca="1" si="77"/>
        <v>0.3010299956639812</v>
      </c>
      <c r="O382" s="1">
        <v>-0.5357142857142857</v>
      </c>
      <c r="P382">
        <f t="shared" si="78"/>
        <v>0.5357142857142857</v>
      </c>
      <c r="Q382">
        <v>0.63</v>
      </c>
      <c r="R382">
        <v>1.23</v>
      </c>
      <c r="S382">
        <v>-0.6</v>
      </c>
      <c r="T382">
        <f t="shared" si="66"/>
        <v>-0.27106677228653797</v>
      </c>
      <c r="U382">
        <f t="shared" si="67"/>
        <v>-1.1621652049457789</v>
      </c>
      <c r="V382">
        <f t="shared" si="68"/>
        <v>0</v>
      </c>
    </row>
    <row r="383" spans="1:22" x14ac:dyDescent="0.25">
      <c r="A383" t="s">
        <v>796</v>
      </c>
      <c r="B383" t="s">
        <v>797</v>
      </c>
      <c r="C383">
        <v>1.72</v>
      </c>
      <c r="D383">
        <v>6.8188304359999993E-2</v>
      </c>
      <c r="E383">
        <v>3</v>
      </c>
      <c r="F383">
        <f t="shared" ca="1" si="69"/>
        <v>2.9132771699002769</v>
      </c>
      <c r="G383">
        <f t="shared" ca="1" si="70"/>
        <v>1.1347781941426585</v>
      </c>
      <c r="H383">
        <f t="shared" ca="1" si="71"/>
        <v>1</v>
      </c>
      <c r="I383">
        <f t="shared" ca="1" si="72"/>
        <v>0.6075632000578195</v>
      </c>
      <c r="J383">
        <f t="shared" ca="1" si="73"/>
        <v>1.2029664985026585</v>
      </c>
      <c r="K383">
        <f t="shared" ca="1" si="74"/>
        <v>4</v>
      </c>
      <c r="L383" s="1">
        <f t="shared" ca="1" si="75"/>
        <v>-0.21640853911443014</v>
      </c>
      <c r="M383" s="1">
        <f t="shared" ca="1" si="76"/>
        <v>8.0253532811146264E-2</v>
      </c>
      <c r="N383" s="1">
        <f t="shared" ca="1" si="77"/>
        <v>0.6020599913279624</v>
      </c>
      <c r="O383" s="1">
        <v>-1.0290697674418605</v>
      </c>
      <c r="P383">
        <f t="shared" si="78"/>
        <v>1.0290697674418605</v>
      </c>
      <c r="Q383">
        <v>0</v>
      </c>
      <c r="R383">
        <v>1.77</v>
      </c>
      <c r="S383">
        <v>-1.77</v>
      </c>
      <c r="T383">
        <f t="shared" si="66"/>
        <v>1.2444819454257733E-2</v>
      </c>
      <c r="U383">
        <f t="shared" si="67"/>
        <v>-1.166290109031116</v>
      </c>
      <c r="V383">
        <f t="shared" si="68"/>
        <v>0.47712125471966244</v>
      </c>
    </row>
    <row r="384" spans="1:22" x14ac:dyDescent="0.25">
      <c r="A384" t="s">
        <v>798</v>
      </c>
      <c r="B384" t="s">
        <v>799</v>
      </c>
      <c r="C384">
        <v>3.18</v>
      </c>
      <c r="D384">
        <v>6.7924625099999997E-2</v>
      </c>
      <c r="E384">
        <v>4</v>
      </c>
      <c r="F384">
        <f t="shared" ca="1" si="69"/>
        <v>1.4691568262696304</v>
      </c>
      <c r="G384">
        <f t="shared" ca="1" si="70"/>
        <v>2.3566842336000589</v>
      </c>
      <c r="H384">
        <f t="shared" ca="1" si="71"/>
        <v>1</v>
      </c>
      <c r="I384">
        <f t="shared" ca="1" si="72"/>
        <v>0.12251925511386165</v>
      </c>
      <c r="J384">
        <f t="shared" ca="1" si="73"/>
        <v>2.4246088587000587</v>
      </c>
      <c r="K384">
        <f t="shared" ca="1" si="74"/>
        <v>5</v>
      </c>
      <c r="L384" s="1">
        <f t="shared" ca="1" si="75"/>
        <v>-0.911795652258241</v>
      </c>
      <c r="M384" s="1">
        <f t="shared" ca="1" si="76"/>
        <v>0.38464168759422207</v>
      </c>
      <c r="N384" s="1">
        <f t="shared" ca="1" si="77"/>
        <v>0.69897000433601886</v>
      </c>
      <c r="O384" s="1">
        <v>-5.660377358490571E-2</v>
      </c>
      <c r="P384">
        <f t="shared" si="78"/>
        <v>5.660377358490571E-2</v>
      </c>
      <c r="Q384">
        <v>3.02</v>
      </c>
      <c r="R384">
        <v>3.2</v>
      </c>
      <c r="S384">
        <v>-0.18000000000000016</v>
      </c>
      <c r="T384">
        <f t="shared" si="66"/>
        <v>-1.2471546148811263</v>
      </c>
      <c r="U384">
        <f t="shared" si="67"/>
        <v>-1.167972749928115</v>
      </c>
      <c r="V384">
        <f t="shared" si="68"/>
        <v>0.6020599913279624</v>
      </c>
    </row>
    <row r="385" spans="1:22" x14ac:dyDescent="0.25">
      <c r="A385" t="s">
        <v>800</v>
      </c>
      <c r="B385" t="s">
        <v>801</v>
      </c>
      <c r="C385">
        <v>6.91</v>
      </c>
      <c r="D385">
        <v>6.7840880163288E-2</v>
      </c>
      <c r="E385">
        <v>1</v>
      </c>
      <c r="F385">
        <f t="shared" ca="1" si="69"/>
        <v>3.064153730091784</v>
      </c>
      <c r="G385">
        <f t="shared" ca="1" si="70"/>
        <v>1.9694164499724804</v>
      </c>
      <c r="H385">
        <f t="shared" ca="1" si="71"/>
        <v>1</v>
      </c>
      <c r="I385">
        <f t="shared" ca="1" si="72"/>
        <v>0.15338656000980777</v>
      </c>
      <c r="J385">
        <f t="shared" ca="1" si="73"/>
        <v>2.0372573301357684</v>
      </c>
      <c r="K385">
        <f t="shared" ca="1" si="74"/>
        <v>2</v>
      </c>
      <c r="L385" s="1">
        <f t="shared" ca="1" si="75"/>
        <v>-0.81421269233808069</v>
      </c>
      <c r="M385" s="1">
        <f t="shared" ca="1" si="76"/>
        <v>0.30904588908831498</v>
      </c>
      <c r="N385" s="1">
        <f t="shared" ca="1" si="77"/>
        <v>0.3010299956639812</v>
      </c>
      <c r="O385" s="1">
        <v>-6.8017366136034693E-2</v>
      </c>
      <c r="P385">
        <f t="shared" si="78"/>
        <v>6.8017366136034693E-2</v>
      </c>
      <c r="Q385">
        <v>7.0200000000000005</v>
      </c>
      <c r="R385">
        <v>7.49</v>
      </c>
      <c r="S385">
        <v>-0.46999999999999975</v>
      </c>
      <c r="T385">
        <f t="shared" si="66"/>
        <v>-1.1673801894384812</v>
      </c>
      <c r="U385">
        <f t="shared" si="67"/>
        <v>-1.1685085262056543</v>
      </c>
      <c r="V385">
        <f t="shared" si="68"/>
        <v>0</v>
      </c>
    </row>
    <row r="386" spans="1:22" x14ac:dyDescent="0.25">
      <c r="A386" t="s">
        <v>802</v>
      </c>
      <c r="B386" t="s">
        <v>803</v>
      </c>
      <c r="C386">
        <v>0.63</v>
      </c>
      <c r="D386">
        <v>6.7550670810000005E-2</v>
      </c>
      <c r="E386">
        <v>1</v>
      </c>
      <c r="F386">
        <f t="shared" ca="1" si="69"/>
        <v>3.1314464509329114</v>
      </c>
      <c r="G386">
        <f t="shared" ca="1" si="70"/>
        <v>1.4880923733423597</v>
      </c>
      <c r="H386">
        <f t="shared" ca="1" si="71"/>
        <v>1</v>
      </c>
      <c r="I386">
        <f t="shared" ca="1" si="72"/>
        <v>6.0674836046899642E-3</v>
      </c>
      <c r="J386">
        <f t="shared" ca="1" si="73"/>
        <v>1.5556430441523597</v>
      </c>
      <c r="K386">
        <f t="shared" ca="1" si="74"/>
        <v>2</v>
      </c>
      <c r="L386" s="1">
        <f t="shared" ca="1" si="75"/>
        <v>-2.2169913885275148</v>
      </c>
      <c r="M386" s="1">
        <f t="shared" ca="1" si="76"/>
        <v>0.19190995143300721</v>
      </c>
      <c r="N386" s="1">
        <f t="shared" ca="1" si="77"/>
        <v>0.3010299956639812</v>
      </c>
      <c r="O386" s="1">
        <v>-3.0158730158730187E-2</v>
      </c>
      <c r="P386">
        <f t="shared" si="78"/>
        <v>3.0158730158730187E-2</v>
      </c>
      <c r="Q386">
        <v>0.61099999999999999</v>
      </c>
      <c r="R386">
        <v>0.63</v>
      </c>
      <c r="S386">
        <v>-1.9000000000000017E-2</v>
      </c>
      <c r="T386">
        <f t="shared" ref="T386:T449" si="79">LOG(ABS(O386))</f>
        <v>-1.5205869485007524</v>
      </c>
      <c r="U386">
        <f t="shared" ref="U386:U450" si="80">LOG(D386)</f>
        <v>-1.170370333871634</v>
      </c>
      <c r="V386">
        <f t="shared" ref="V386:V450" si="81">LOG(E386)</f>
        <v>0</v>
      </c>
    </row>
    <row r="387" spans="1:22" x14ac:dyDescent="0.25">
      <c r="A387" t="s">
        <v>804</v>
      </c>
      <c r="B387" t="s">
        <v>805</v>
      </c>
      <c r="C387">
        <v>8.91</v>
      </c>
      <c r="D387">
        <v>6.6569550300000002E-2</v>
      </c>
      <c r="E387">
        <v>2</v>
      </c>
      <c r="F387">
        <f t="shared" ref="F387:F450" ca="1" si="82">RAND()*3+1</f>
        <v>2.8724979757332028</v>
      </c>
      <c r="G387">
        <f t="shared" ref="G387:G450" ca="1" si="83">RAND()*2+1</f>
        <v>1.5866910720223339</v>
      </c>
      <c r="H387">
        <f t="shared" ref="H387:H450" ca="1" si="84">INT(RAND()*1+1)</f>
        <v>1</v>
      </c>
      <c r="I387">
        <f t="shared" ref="I387:I450" ca="1" si="85">ABS(S387/F387)</f>
        <v>0.12184516854556328</v>
      </c>
      <c r="J387">
        <f t="shared" ref="J387:J450" ca="1" si="86">D387+G387</f>
        <v>1.6532606223223341</v>
      </c>
      <c r="K387">
        <f t="shared" ref="K387:K450" ca="1" si="87">E387+H387</f>
        <v>3</v>
      </c>
      <c r="L387" s="1">
        <f t="shared" ref="L387:L450" ca="1" si="88">LOG(I387)</f>
        <v>-0.91419168696018993</v>
      </c>
      <c r="M387" s="1">
        <f t="shared" ref="M387:M450" ca="1" si="89">LOG(J387)</f>
        <v>0.21834132175929738</v>
      </c>
      <c r="N387" s="1">
        <f t="shared" ref="N387:N450" ca="1" si="90">LOG(K387)</f>
        <v>0.47712125471966244</v>
      </c>
      <c r="O387" s="1">
        <v>-3.9281705948372776E-2</v>
      </c>
      <c r="P387">
        <f t="shared" ref="P387:P450" si="91">ABS(O387)</f>
        <v>3.9281705948372776E-2</v>
      </c>
      <c r="Q387">
        <v>8.85</v>
      </c>
      <c r="R387">
        <v>9.2000000000000011</v>
      </c>
      <c r="S387">
        <v>-0.35000000000000142</v>
      </c>
      <c r="T387">
        <f t="shared" si="79"/>
        <v>-1.4058096596865974</v>
      </c>
      <c r="U387">
        <f t="shared" si="80"/>
        <v>-1.1767243768456581</v>
      </c>
      <c r="V387">
        <f t="shared" si="81"/>
        <v>0.3010299956639812</v>
      </c>
    </row>
    <row r="388" spans="1:22" x14ac:dyDescent="0.25">
      <c r="A388" t="s">
        <v>806</v>
      </c>
      <c r="B388" t="s">
        <v>807</v>
      </c>
      <c r="C388">
        <v>1.84</v>
      </c>
      <c r="D388">
        <v>6.6103293519999995E-2</v>
      </c>
      <c r="E388">
        <v>1</v>
      </c>
      <c r="F388">
        <f t="shared" ca="1" si="82"/>
        <v>2.0702137289234264</v>
      </c>
      <c r="G388">
        <f t="shared" ca="1" si="83"/>
        <v>2.1601563049928609</v>
      </c>
      <c r="H388">
        <f t="shared" ca="1" si="84"/>
        <v>1</v>
      </c>
      <c r="I388">
        <f t="shared" ca="1" si="85"/>
        <v>9.6608382605986396E-3</v>
      </c>
      <c r="J388">
        <f t="shared" ca="1" si="86"/>
        <v>2.2262595985128608</v>
      </c>
      <c r="K388">
        <f t="shared" ca="1" si="87"/>
        <v>2</v>
      </c>
      <c r="L388" s="1">
        <f t="shared" ca="1" si="88"/>
        <v>-2.0149851886820502</v>
      </c>
      <c r="M388" s="1">
        <f t="shared" ca="1" si="89"/>
        <v>0.34757580493494217</v>
      </c>
      <c r="N388" s="1">
        <f t="shared" ca="1" si="90"/>
        <v>0.3010299956639812</v>
      </c>
      <c r="O388" s="1">
        <v>-1.0869565217391313E-2</v>
      </c>
      <c r="P388">
        <f t="shared" si="91"/>
        <v>1.0869565217391313E-2</v>
      </c>
      <c r="Q388">
        <v>1.8</v>
      </c>
      <c r="R388">
        <v>1.82</v>
      </c>
      <c r="S388">
        <v>-2.0000000000000018E-2</v>
      </c>
      <c r="T388">
        <f t="shared" si="79"/>
        <v>-1.9637878273455549</v>
      </c>
      <c r="U388">
        <f t="shared" si="80"/>
        <v>-1.1797769017559863</v>
      </c>
      <c r="V388">
        <f t="shared" si="81"/>
        <v>0</v>
      </c>
    </row>
    <row r="389" spans="1:22" x14ac:dyDescent="0.25">
      <c r="A389" t="s">
        <v>808</v>
      </c>
      <c r="B389" t="s">
        <v>809</v>
      </c>
      <c r="C389">
        <v>13.61</v>
      </c>
      <c r="D389">
        <v>6.5943321710000002E-2</v>
      </c>
      <c r="E389">
        <v>1</v>
      </c>
      <c r="F389">
        <f t="shared" ca="1" si="82"/>
        <v>3.7534171699158496</v>
      </c>
      <c r="G389">
        <f t="shared" ca="1" si="83"/>
        <v>1.6387474255076038</v>
      </c>
      <c r="H389">
        <f t="shared" ca="1" si="84"/>
        <v>1</v>
      </c>
      <c r="I389">
        <f t="shared" ca="1" si="85"/>
        <v>0.18383248351141024</v>
      </c>
      <c r="J389">
        <f t="shared" ca="1" si="86"/>
        <v>1.7046907472176038</v>
      </c>
      <c r="K389">
        <f t="shared" ca="1" si="87"/>
        <v>2</v>
      </c>
      <c r="L389" s="1">
        <f t="shared" ca="1" si="88"/>
        <v>-0.7355777455979855</v>
      </c>
      <c r="M389" s="1">
        <f t="shared" ca="1" si="89"/>
        <v>0.23164560388062333</v>
      </c>
      <c r="N389" s="1">
        <f t="shared" ca="1" si="90"/>
        <v>0.3010299956639812</v>
      </c>
      <c r="O389" s="1">
        <v>-5.069801616458483E-2</v>
      </c>
      <c r="P389">
        <f t="shared" si="91"/>
        <v>5.069801616458483E-2</v>
      </c>
      <c r="Q389">
        <v>13.5</v>
      </c>
      <c r="R389">
        <v>14.19</v>
      </c>
      <c r="S389">
        <v>-0.6899999999999995</v>
      </c>
      <c r="T389">
        <f t="shared" si="79"/>
        <v>-1.2950090344660796</v>
      </c>
      <c r="U389">
        <f t="shared" si="80"/>
        <v>-1.1808291802746158</v>
      </c>
      <c r="V389">
        <f t="shared" si="81"/>
        <v>0</v>
      </c>
    </row>
    <row r="390" spans="1:22" x14ac:dyDescent="0.25">
      <c r="A390" t="s">
        <v>810</v>
      </c>
      <c r="B390" t="s">
        <v>811</v>
      </c>
      <c r="C390">
        <v>2.8000000000000003</v>
      </c>
      <c r="D390">
        <v>6.5900013291321002E-2</v>
      </c>
      <c r="E390">
        <v>3</v>
      </c>
      <c r="F390">
        <f t="shared" ca="1" si="82"/>
        <v>3.7476773503886678</v>
      </c>
      <c r="G390">
        <f t="shared" ca="1" si="83"/>
        <v>2.3170518144767644</v>
      </c>
      <c r="H390">
        <f t="shared" ca="1" si="84"/>
        <v>1</v>
      </c>
      <c r="I390">
        <f t="shared" ca="1" si="85"/>
        <v>2.4014874170175428E-2</v>
      </c>
      <c r="J390">
        <f t="shared" ca="1" si="86"/>
        <v>2.3829518277680855</v>
      </c>
      <c r="K390">
        <f t="shared" ca="1" si="87"/>
        <v>4</v>
      </c>
      <c r="L390" s="1">
        <f t="shared" ca="1" si="88"/>
        <v>-1.6195196845753683</v>
      </c>
      <c r="M390" s="1">
        <f t="shared" ca="1" si="89"/>
        <v>0.37711526301537673</v>
      </c>
      <c r="N390" s="1">
        <f t="shared" ca="1" si="90"/>
        <v>0.6020599913279624</v>
      </c>
      <c r="O390" s="1">
        <v>-3.2142857142857251E-2</v>
      </c>
      <c r="P390">
        <f t="shared" si="91"/>
        <v>3.2142857142857251E-2</v>
      </c>
      <c r="Q390">
        <v>2.71</v>
      </c>
      <c r="R390">
        <v>2.8000000000000003</v>
      </c>
      <c r="S390">
        <v>-9.0000000000000302E-2</v>
      </c>
      <c r="T390">
        <f t="shared" si="79"/>
        <v>-1.4929155219028929</v>
      </c>
      <c r="U390">
        <f t="shared" si="80"/>
        <v>-1.1811144978134744</v>
      </c>
      <c r="V390">
        <f t="shared" si="81"/>
        <v>0.47712125471966244</v>
      </c>
    </row>
    <row r="391" spans="1:22" x14ac:dyDescent="0.25">
      <c r="A391" t="s">
        <v>812</v>
      </c>
      <c r="B391" t="s">
        <v>813</v>
      </c>
      <c r="C391">
        <v>3.91</v>
      </c>
      <c r="D391">
        <v>6.4524200229999995E-2</v>
      </c>
      <c r="E391">
        <v>6</v>
      </c>
      <c r="F391">
        <f t="shared" ca="1" si="82"/>
        <v>3.7433539231987383</v>
      </c>
      <c r="G391">
        <f t="shared" ca="1" si="83"/>
        <v>2.7705200957510558</v>
      </c>
      <c r="H391">
        <f t="shared" ca="1" si="84"/>
        <v>1</v>
      </c>
      <c r="I391">
        <f t="shared" ca="1" si="85"/>
        <v>1.0284894452913851</v>
      </c>
      <c r="J391">
        <f t="shared" ca="1" si="86"/>
        <v>2.835044295981056</v>
      </c>
      <c r="K391">
        <f t="shared" ca="1" si="87"/>
        <v>7</v>
      </c>
      <c r="L391" s="1">
        <f t="shared" ca="1" si="88"/>
        <v>1.2199839175876508E-2</v>
      </c>
      <c r="M391" s="1">
        <f t="shared" ca="1" si="89"/>
        <v>0.45255984889024981</v>
      </c>
      <c r="N391" s="1">
        <f t="shared" ca="1" si="90"/>
        <v>0.84509804001425681</v>
      </c>
      <c r="O391" s="1">
        <v>0.98465473145780047</v>
      </c>
      <c r="P391">
        <f t="shared" si="91"/>
        <v>0.98465473145780047</v>
      </c>
      <c r="Q391">
        <v>3.85</v>
      </c>
      <c r="R391">
        <v>0</v>
      </c>
      <c r="S391">
        <v>3.85</v>
      </c>
      <c r="T391">
        <f t="shared" si="79"/>
        <v>-6.7160278873661496E-3</v>
      </c>
      <c r="U391">
        <f t="shared" si="80"/>
        <v>-1.1902773697806124</v>
      </c>
      <c r="V391">
        <f t="shared" si="81"/>
        <v>0.77815125038364363</v>
      </c>
    </row>
    <row r="392" spans="1:22" x14ac:dyDescent="0.25">
      <c r="A392" t="s">
        <v>814</v>
      </c>
      <c r="B392" t="s">
        <v>815</v>
      </c>
      <c r="C392">
        <v>3.0500000000000003</v>
      </c>
      <c r="D392">
        <v>6.4290282049999994E-2</v>
      </c>
      <c r="E392">
        <v>1</v>
      </c>
      <c r="F392">
        <f t="shared" ca="1" si="82"/>
        <v>3.2311381340773937</v>
      </c>
      <c r="G392">
        <f t="shared" ca="1" si="83"/>
        <v>1.6824758520956258</v>
      </c>
      <c r="H392">
        <f t="shared" ca="1" si="84"/>
        <v>1</v>
      </c>
      <c r="I392">
        <f t="shared" ca="1" si="85"/>
        <v>0.17950331305337738</v>
      </c>
      <c r="J392">
        <f t="shared" ca="1" si="86"/>
        <v>1.7467661341456258</v>
      </c>
      <c r="K392">
        <f t="shared" ca="1" si="87"/>
        <v>2</v>
      </c>
      <c r="L392" s="1">
        <f t="shared" ca="1" si="88"/>
        <v>-0.74592753133345158</v>
      </c>
      <c r="M392" s="1">
        <f t="shared" ca="1" si="89"/>
        <v>0.24223476334075325</v>
      </c>
      <c r="N392" s="1">
        <f t="shared" ca="1" si="90"/>
        <v>0.3010299956639812</v>
      </c>
      <c r="O392" s="1">
        <v>-0.1901639344262295</v>
      </c>
      <c r="P392">
        <f t="shared" si="91"/>
        <v>0.1901639344262295</v>
      </c>
      <c r="Q392">
        <v>2.4500000000000002</v>
      </c>
      <c r="R392">
        <v>3.0300000000000002</v>
      </c>
      <c r="S392">
        <v>-0.58000000000000007</v>
      </c>
      <c r="T392">
        <f t="shared" si="79"/>
        <v>-0.72087184578384855</v>
      </c>
      <c r="U392">
        <f t="shared" si="80"/>
        <v>-1.1918546689267975</v>
      </c>
      <c r="V392">
        <f t="shared" si="81"/>
        <v>0</v>
      </c>
    </row>
    <row r="393" spans="1:22" x14ac:dyDescent="0.25">
      <c r="A393" t="s">
        <v>816</v>
      </c>
      <c r="B393" t="s">
        <v>817</v>
      </c>
      <c r="C393">
        <v>1.54</v>
      </c>
      <c r="D393">
        <v>6.4058229620000004E-2</v>
      </c>
      <c r="E393">
        <v>5</v>
      </c>
      <c r="F393">
        <f t="shared" ca="1" si="82"/>
        <v>2.0451922988506412</v>
      </c>
      <c r="G393">
        <f t="shared" ca="1" si="83"/>
        <v>2.3328209609224038</v>
      </c>
      <c r="H393">
        <f t="shared" ca="1" si="84"/>
        <v>1</v>
      </c>
      <c r="I393">
        <f t="shared" ca="1" si="85"/>
        <v>2.6990127056033479</v>
      </c>
      <c r="J393">
        <f t="shared" ca="1" si="86"/>
        <v>2.3968791905424038</v>
      </c>
      <c r="K393">
        <f t="shared" ca="1" si="87"/>
        <v>6</v>
      </c>
      <c r="L393" s="1">
        <f t="shared" ca="1" si="88"/>
        <v>0.43120492900276908</v>
      </c>
      <c r="M393" s="1">
        <f t="shared" ca="1" si="89"/>
        <v>0.37964614492100773</v>
      </c>
      <c r="N393" s="1">
        <f t="shared" ca="1" si="90"/>
        <v>0.77815125038364363</v>
      </c>
      <c r="O393" s="1">
        <v>-3.5844155844155847</v>
      </c>
      <c r="P393">
        <f t="shared" si="91"/>
        <v>3.5844155844155847</v>
      </c>
      <c r="Q393">
        <v>0</v>
      </c>
      <c r="R393">
        <v>5.5200000000000005</v>
      </c>
      <c r="S393">
        <v>-5.5200000000000005</v>
      </c>
      <c r="T393">
        <f t="shared" si="79"/>
        <v>0.55441835689273589</v>
      </c>
      <c r="U393">
        <f t="shared" si="80"/>
        <v>-1.1934250681212974</v>
      </c>
      <c r="V393">
        <f t="shared" si="81"/>
        <v>0.69897000433601886</v>
      </c>
    </row>
    <row r="394" spans="1:22" x14ac:dyDescent="0.25">
      <c r="A394" t="s">
        <v>818</v>
      </c>
      <c r="B394" t="s">
        <v>819</v>
      </c>
      <c r="C394">
        <v>0.77</v>
      </c>
      <c r="D394">
        <v>6.3948389120000004E-2</v>
      </c>
      <c r="E394">
        <v>2</v>
      </c>
      <c r="F394">
        <f t="shared" ca="1" si="82"/>
        <v>1.3425310687507077</v>
      </c>
      <c r="G394">
        <f t="shared" ca="1" si="83"/>
        <v>2.7011610928342398</v>
      </c>
      <c r="H394">
        <f t="shared" ca="1" si="84"/>
        <v>1</v>
      </c>
      <c r="I394">
        <f t="shared" ca="1" si="85"/>
        <v>0.60706230117892035</v>
      </c>
      <c r="J394">
        <f t="shared" ca="1" si="86"/>
        <v>2.7651094819542399</v>
      </c>
      <c r="K394">
        <f t="shared" ca="1" si="87"/>
        <v>3</v>
      </c>
      <c r="L394" s="1">
        <f t="shared" ca="1" si="88"/>
        <v>-0.21676673615739983</v>
      </c>
      <c r="M394" s="1">
        <f t="shared" ca="1" si="89"/>
        <v>0.44171233146975292</v>
      </c>
      <c r="N394" s="1">
        <f t="shared" ca="1" si="90"/>
        <v>0.47712125471966244</v>
      </c>
      <c r="O394" s="1">
        <v>-1.0584415584415583</v>
      </c>
      <c r="P394">
        <f t="shared" si="91"/>
        <v>1.0584415584415583</v>
      </c>
      <c r="Q394">
        <v>0</v>
      </c>
      <c r="R394">
        <v>0.81499999999999995</v>
      </c>
      <c r="S394">
        <v>-0.81499999999999995</v>
      </c>
      <c r="T394">
        <f t="shared" si="79"/>
        <v>2.466688356749468E-2</v>
      </c>
      <c r="U394">
        <f t="shared" si="80"/>
        <v>-1.1941703910618942</v>
      </c>
      <c r="V394">
        <f t="shared" si="81"/>
        <v>0.3010299956639812</v>
      </c>
    </row>
    <row r="395" spans="1:22" x14ac:dyDescent="0.25">
      <c r="A395" t="s">
        <v>820</v>
      </c>
      <c r="B395" t="s">
        <v>821</v>
      </c>
      <c r="C395">
        <v>1.1400000000000001</v>
      </c>
      <c r="D395">
        <v>6.335777544E-2</v>
      </c>
      <c r="E395">
        <v>2</v>
      </c>
      <c r="F395">
        <f t="shared" ca="1" si="82"/>
        <v>2.2547021153593363</v>
      </c>
      <c r="G395">
        <f t="shared" ca="1" si="83"/>
        <v>2.4647790139329464</v>
      </c>
      <c r="H395">
        <f t="shared" ca="1" si="84"/>
        <v>1</v>
      </c>
      <c r="I395">
        <f t="shared" ca="1" si="85"/>
        <v>0.53222108225536202</v>
      </c>
      <c r="J395">
        <f t="shared" ca="1" si="86"/>
        <v>2.5281367893729465</v>
      </c>
      <c r="K395">
        <f t="shared" ca="1" si="87"/>
        <v>3</v>
      </c>
      <c r="L395" s="1">
        <f t="shared" ca="1" si="88"/>
        <v>-0.27390792624117594</v>
      </c>
      <c r="M395" s="1">
        <f t="shared" ca="1" si="89"/>
        <v>0.40280056852754165</v>
      </c>
      <c r="N395" s="1">
        <f t="shared" ca="1" si="90"/>
        <v>0.47712125471966244</v>
      </c>
      <c r="O395" s="1">
        <v>-1.0526315789473684</v>
      </c>
      <c r="P395">
        <f t="shared" si="91"/>
        <v>1.0526315789473684</v>
      </c>
      <c r="Q395">
        <v>0</v>
      </c>
      <c r="R395">
        <v>1.2</v>
      </c>
      <c r="S395">
        <v>-1.2</v>
      </c>
      <c r="T395">
        <f t="shared" si="79"/>
        <v>2.2276394711152208E-2</v>
      </c>
      <c r="U395">
        <f t="shared" si="80"/>
        <v>-1.1982000796997043</v>
      </c>
      <c r="V395">
        <f t="shared" si="81"/>
        <v>0.3010299956639812</v>
      </c>
    </row>
    <row r="396" spans="1:22" x14ac:dyDescent="0.25">
      <c r="A396" t="s">
        <v>822</v>
      </c>
      <c r="B396" t="s">
        <v>823</v>
      </c>
      <c r="C396">
        <v>1.01</v>
      </c>
      <c r="D396">
        <v>6.3089209640000005E-2</v>
      </c>
      <c r="E396">
        <v>3</v>
      </c>
      <c r="F396">
        <f t="shared" ca="1" si="82"/>
        <v>1.2921657585581507</v>
      </c>
      <c r="G396">
        <f t="shared" ca="1" si="83"/>
        <v>2.1545223871088264</v>
      </c>
      <c r="H396">
        <f t="shared" ca="1" si="84"/>
        <v>1</v>
      </c>
      <c r="I396">
        <f t="shared" ca="1" si="85"/>
        <v>5.4095226976140609E-2</v>
      </c>
      <c r="J396">
        <f t="shared" ca="1" si="86"/>
        <v>2.2176115967488266</v>
      </c>
      <c r="K396">
        <f t="shared" ca="1" si="87"/>
        <v>4</v>
      </c>
      <c r="L396" s="1">
        <f t="shared" ca="1" si="88"/>
        <v>-1.2668410526267244</v>
      </c>
      <c r="M396" s="1">
        <f t="shared" ca="1" si="89"/>
        <v>0.34588548403148489</v>
      </c>
      <c r="N396" s="1">
        <f t="shared" ca="1" si="90"/>
        <v>0.6020599913279624</v>
      </c>
      <c r="O396" s="1">
        <v>-6.9207920792079283E-2</v>
      </c>
      <c r="P396">
        <f t="shared" si="91"/>
        <v>6.9207920792079283E-2</v>
      </c>
      <c r="Q396">
        <v>0.98009999999999997</v>
      </c>
      <c r="R396">
        <v>1.05</v>
      </c>
      <c r="S396">
        <v>-6.9900000000000073E-2</v>
      </c>
      <c r="T396">
        <f t="shared" si="79"/>
        <v>-1.1598441980369607</v>
      </c>
      <c r="U396">
        <f t="shared" si="80"/>
        <v>-1.2000449132523896</v>
      </c>
      <c r="V396">
        <f t="shared" si="81"/>
        <v>0.47712125471966244</v>
      </c>
    </row>
    <row r="397" spans="1:22" x14ac:dyDescent="0.25">
      <c r="A397" t="s">
        <v>824</v>
      </c>
      <c r="B397" t="s">
        <v>825</v>
      </c>
      <c r="C397">
        <v>2.7600000000000002</v>
      </c>
      <c r="D397">
        <v>6.1442068439999997E-2</v>
      </c>
      <c r="E397">
        <v>5</v>
      </c>
      <c r="F397">
        <f t="shared" ca="1" si="82"/>
        <v>2.5210437418636027</v>
      </c>
      <c r="G397">
        <f t="shared" ca="1" si="83"/>
        <v>2.3865491300707378</v>
      </c>
      <c r="H397">
        <f t="shared" ca="1" si="84"/>
        <v>1</v>
      </c>
      <c r="I397">
        <f t="shared" ca="1" si="85"/>
        <v>1.1899833192828078</v>
      </c>
      <c r="J397">
        <f t="shared" ca="1" si="86"/>
        <v>2.4479911985107377</v>
      </c>
      <c r="K397">
        <f t="shared" ca="1" si="87"/>
        <v>6</v>
      </c>
      <c r="L397" s="1">
        <f t="shared" ca="1" si="88"/>
        <v>7.5540873666308309E-2</v>
      </c>
      <c r="M397" s="1">
        <f t="shared" ca="1" si="89"/>
        <v>0.38880985201719565</v>
      </c>
      <c r="N397" s="1">
        <f t="shared" ca="1" si="90"/>
        <v>0.77815125038364363</v>
      </c>
      <c r="O397" s="1">
        <v>-1.0869565217391304</v>
      </c>
      <c r="P397">
        <f t="shared" si="91"/>
        <v>1.0869565217391304</v>
      </c>
      <c r="Q397">
        <v>0</v>
      </c>
      <c r="R397">
        <v>3</v>
      </c>
      <c r="S397">
        <v>-3</v>
      </c>
      <c r="T397">
        <f t="shared" si="79"/>
        <v>3.6212172654444708E-2</v>
      </c>
      <c r="U397">
        <f t="shared" si="80"/>
        <v>-1.2115341722578401</v>
      </c>
      <c r="V397">
        <f t="shared" si="81"/>
        <v>0.69897000433601886</v>
      </c>
    </row>
    <row r="398" spans="1:22" x14ac:dyDescent="0.25">
      <c r="A398" t="s">
        <v>826</v>
      </c>
      <c r="B398" t="s">
        <v>827</v>
      </c>
      <c r="C398">
        <v>3.31</v>
      </c>
      <c r="D398">
        <v>6.1433381539999998E-2</v>
      </c>
      <c r="E398">
        <v>2</v>
      </c>
      <c r="F398">
        <f t="shared" ca="1" si="82"/>
        <v>2.2389933482806677</v>
      </c>
      <c r="G398">
        <f t="shared" ca="1" si="83"/>
        <v>2.7693004325412245</v>
      </c>
      <c r="H398">
        <f t="shared" ca="1" si="84"/>
        <v>1</v>
      </c>
      <c r="I398">
        <f t="shared" ca="1" si="85"/>
        <v>8.4859564297456155E-2</v>
      </c>
      <c r="J398">
        <f t="shared" ca="1" si="86"/>
        <v>2.8307338140812246</v>
      </c>
      <c r="K398">
        <f t="shared" ca="1" si="87"/>
        <v>3</v>
      </c>
      <c r="L398" s="1">
        <f t="shared" ca="1" si="88"/>
        <v>-1.0712992024032035</v>
      </c>
      <c r="M398" s="1">
        <f t="shared" ca="1" si="89"/>
        <v>0.4518990327311086</v>
      </c>
      <c r="N398" s="1">
        <f t="shared" ca="1" si="90"/>
        <v>0.47712125471966244</v>
      </c>
      <c r="O398" s="1">
        <v>-5.7401812688821732E-2</v>
      </c>
      <c r="P398">
        <f t="shared" si="91"/>
        <v>5.7401812688821732E-2</v>
      </c>
      <c r="Q398">
        <v>3.31</v>
      </c>
      <c r="R398">
        <v>3.5</v>
      </c>
      <c r="S398">
        <v>-0.18999999999999995</v>
      </c>
      <c r="T398">
        <f t="shared" si="79"/>
        <v>-1.24107439282289</v>
      </c>
      <c r="U398">
        <f t="shared" si="80"/>
        <v>-1.2115955787103372</v>
      </c>
      <c r="V398">
        <f t="shared" si="81"/>
        <v>0.3010299956639812</v>
      </c>
    </row>
    <row r="399" spans="1:22" x14ac:dyDescent="0.25">
      <c r="A399" t="s">
        <v>828</v>
      </c>
      <c r="B399" t="s">
        <v>829</v>
      </c>
      <c r="C399">
        <v>0.63490000000000002</v>
      </c>
      <c r="D399">
        <v>6.1063517882464002E-2</v>
      </c>
      <c r="E399">
        <v>1</v>
      </c>
      <c r="F399">
        <f t="shared" ca="1" si="82"/>
        <v>3.6209901797946218</v>
      </c>
      <c r="G399">
        <f t="shared" ca="1" si="83"/>
        <v>1.1091416139684105</v>
      </c>
      <c r="H399">
        <f t="shared" ca="1" si="84"/>
        <v>1</v>
      </c>
      <c r="I399">
        <f t="shared" ca="1" si="85"/>
        <v>2.7616755372054606E-3</v>
      </c>
      <c r="J399">
        <f t="shared" ca="1" si="86"/>
        <v>1.1702051318508744</v>
      </c>
      <c r="K399">
        <f t="shared" ca="1" si="87"/>
        <v>2</v>
      </c>
      <c r="L399" s="1">
        <f t="shared" ca="1" si="88"/>
        <v>-2.558827347002377</v>
      </c>
      <c r="M399" s="1">
        <f t="shared" ca="1" si="89"/>
        <v>6.8261998346251102E-2</v>
      </c>
      <c r="N399" s="1">
        <f t="shared" ca="1" si="90"/>
        <v>0.3010299956639812</v>
      </c>
      <c r="O399" s="1">
        <v>-1.5750511891636492E-2</v>
      </c>
      <c r="P399">
        <f t="shared" si="91"/>
        <v>1.5750511891636492E-2</v>
      </c>
      <c r="Q399">
        <v>0.62</v>
      </c>
      <c r="R399">
        <v>0.63</v>
      </c>
      <c r="S399">
        <v>-1.0000000000000009E-2</v>
      </c>
      <c r="T399">
        <f t="shared" si="79"/>
        <v>-1.8027053270743516</v>
      </c>
      <c r="U399">
        <f t="shared" si="80"/>
        <v>-1.2142181795176568</v>
      </c>
      <c r="V399">
        <f t="shared" si="81"/>
        <v>0</v>
      </c>
    </row>
    <row r="400" spans="1:22" x14ac:dyDescent="0.25">
      <c r="A400" t="s">
        <v>830</v>
      </c>
      <c r="B400" t="s">
        <v>831</v>
      </c>
      <c r="C400">
        <v>1.9000000000000001</v>
      </c>
      <c r="D400">
        <v>6.0894597199999997E-2</v>
      </c>
      <c r="E400">
        <v>2</v>
      </c>
      <c r="F400">
        <f t="shared" ca="1" si="82"/>
        <v>3.0379091361838357</v>
      </c>
      <c r="G400">
        <f t="shared" ca="1" si="83"/>
        <v>2.5528557819341486</v>
      </c>
      <c r="H400">
        <f t="shared" ca="1" si="84"/>
        <v>1</v>
      </c>
      <c r="I400">
        <f t="shared" ca="1" si="85"/>
        <v>0.74064098007434409</v>
      </c>
      <c r="J400">
        <f t="shared" ca="1" si="86"/>
        <v>2.6137503791341485</v>
      </c>
      <c r="K400">
        <f t="shared" ca="1" si="87"/>
        <v>3</v>
      </c>
      <c r="L400" s="1">
        <f t="shared" ca="1" si="88"/>
        <v>-0.13039226186829914</v>
      </c>
      <c r="M400" s="1">
        <f t="shared" ca="1" si="89"/>
        <v>0.41726410882175186</v>
      </c>
      <c r="N400" s="1">
        <f t="shared" ca="1" si="90"/>
        <v>0.47712125471966244</v>
      </c>
      <c r="O400" s="1">
        <v>-1.1842105263157894</v>
      </c>
      <c r="P400">
        <f t="shared" si="91"/>
        <v>1.1842105263157894</v>
      </c>
      <c r="Q400">
        <v>0</v>
      </c>
      <c r="R400">
        <v>2.25</v>
      </c>
      <c r="S400">
        <v>-2.25</v>
      </c>
      <c r="T400">
        <f t="shared" si="79"/>
        <v>7.3428917158533488E-2</v>
      </c>
      <c r="U400">
        <f t="shared" si="80"/>
        <v>-1.2154212379141656</v>
      </c>
      <c r="V400">
        <f t="shared" si="81"/>
        <v>0.3010299956639812</v>
      </c>
    </row>
    <row r="401" spans="1:22" x14ac:dyDescent="0.25">
      <c r="A401" t="s">
        <v>832</v>
      </c>
      <c r="B401" t="s">
        <v>833</v>
      </c>
      <c r="C401">
        <v>6.37</v>
      </c>
      <c r="D401">
        <v>6.0408213320000001E-2</v>
      </c>
      <c r="E401">
        <v>3</v>
      </c>
      <c r="F401">
        <f t="shared" ca="1" si="82"/>
        <v>2.6936096123232129</v>
      </c>
      <c r="G401">
        <f t="shared" ca="1" si="83"/>
        <v>2.0677914701083626</v>
      </c>
      <c r="H401">
        <f t="shared" ca="1" si="84"/>
        <v>1</v>
      </c>
      <c r="I401">
        <f t="shared" ca="1" si="85"/>
        <v>0.17077456135273228</v>
      </c>
      <c r="J401">
        <f t="shared" ca="1" si="86"/>
        <v>2.1281996834283627</v>
      </c>
      <c r="K401">
        <f t="shared" ca="1" si="87"/>
        <v>4</v>
      </c>
      <c r="L401" s="1">
        <f t="shared" ca="1" si="88"/>
        <v>-0.76757682150967033</v>
      </c>
      <c r="M401" s="1">
        <f t="shared" ca="1" si="89"/>
        <v>0.32801237425389229</v>
      </c>
      <c r="N401" s="1">
        <f t="shared" ca="1" si="90"/>
        <v>0.6020599913279624</v>
      </c>
      <c r="O401" s="1">
        <v>-7.2213500784929344E-2</v>
      </c>
      <c r="P401">
        <f t="shared" si="91"/>
        <v>7.2213500784929344E-2</v>
      </c>
      <c r="Q401">
        <v>5.87</v>
      </c>
      <c r="R401">
        <v>6.33</v>
      </c>
      <c r="S401">
        <v>-0.45999999999999996</v>
      </c>
      <c r="T401">
        <f t="shared" si="79"/>
        <v>-1.1413816006537765</v>
      </c>
      <c r="U401">
        <f t="shared" si="80"/>
        <v>-1.2189040091097951</v>
      </c>
      <c r="V401">
        <f t="shared" si="81"/>
        <v>0.47712125471966244</v>
      </c>
    </row>
    <row r="402" spans="1:22" x14ac:dyDescent="0.25">
      <c r="A402" t="s">
        <v>834</v>
      </c>
      <c r="B402" t="s">
        <v>835</v>
      </c>
      <c r="C402">
        <v>1.32</v>
      </c>
      <c r="D402">
        <v>5.9997197039999998E-2</v>
      </c>
      <c r="E402">
        <v>2</v>
      </c>
      <c r="F402">
        <f t="shared" ca="1" si="82"/>
        <v>3.1316307450341117</v>
      </c>
      <c r="G402">
        <f t="shared" ca="1" si="83"/>
        <v>1.4453685184682881</v>
      </c>
      <c r="H402">
        <f t="shared" ca="1" si="84"/>
        <v>1</v>
      </c>
      <c r="I402">
        <f t="shared" ca="1" si="85"/>
        <v>1.2772897974459097E-2</v>
      </c>
      <c r="J402">
        <f t="shared" ca="1" si="86"/>
        <v>1.505365715508288</v>
      </c>
      <c r="K402">
        <f t="shared" ca="1" si="87"/>
        <v>3</v>
      </c>
      <c r="L402" s="1">
        <f t="shared" ca="1" si="88"/>
        <v>-1.8937105568062882</v>
      </c>
      <c r="M402" s="1">
        <f t="shared" ca="1" si="89"/>
        <v>0.17764202081535396</v>
      </c>
      <c r="N402" s="1">
        <f t="shared" ca="1" si="90"/>
        <v>0.47712125471966244</v>
      </c>
      <c r="O402" s="1">
        <v>-3.0303030303030328E-2</v>
      </c>
      <c r="P402">
        <f t="shared" si="91"/>
        <v>3.0303030303030328E-2</v>
      </c>
      <c r="Q402">
        <v>1.45</v>
      </c>
      <c r="R402">
        <v>1.49</v>
      </c>
      <c r="S402">
        <v>-4.0000000000000036E-2</v>
      </c>
      <c r="T402">
        <f t="shared" si="79"/>
        <v>-1.5185139398778871</v>
      </c>
      <c r="U402">
        <f t="shared" si="80"/>
        <v>-1.2218690385912865</v>
      </c>
      <c r="V402">
        <f t="shared" si="81"/>
        <v>0.3010299956639812</v>
      </c>
    </row>
    <row r="403" spans="1:22" x14ac:dyDescent="0.25">
      <c r="A403" t="s">
        <v>836</v>
      </c>
      <c r="B403" t="s">
        <v>837</v>
      </c>
      <c r="C403">
        <v>0.63579999999999992</v>
      </c>
      <c r="D403">
        <v>5.9372028273799997E-2</v>
      </c>
      <c r="E403">
        <v>1</v>
      </c>
      <c r="F403">
        <f t="shared" ca="1" si="82"/>
        <v>3.8032824777595606</v>
      </c>
      <c r="G403">
        <f t="shared" ca="1" si="83"/>
        <v>1.3569390844275322</v>
      </c>
      <c r="H403">
        <f t="shared" ca="1" si="84"/>
        <v>1</v>
      </c>
      <c r="I403">
        <f t="shared" ca="1" si="85"/>
        <v>1.5249984806326194E-2</v>
      </c>
      <c r="J403">
        <f t="shared" ca="1" si="86"/>
        <v>1.4163111127013321</v>
      </c>
      <c r="K403">
        <f t="shared" ca="1" si="87"/>
        <v>2</v>
      </c>
      <c r="L403" s="1">
        <f t="shared" ca="1" si="88"/>
        <v>-1.8167305890078171</v>
      </c>
      <c r="M403" s="1">
        <f t="shared" ca="1" si="89"/>
        <v>0.15115866273824619</v>
      </c>
      <c r="N403" s="1">
        <f t="shared" ca="1" si="90"/>
        <v>0.3010299956639812</v>
      </c>
      <c r="O403" s="1">
        <v>-9.1223655237495982E-2</v>
      </c>
      <c r="P403">
        <f t="shared" si="91"/>
        <v>9.1223655237495982E-2</v>
      </c>
      <c r="Q403">
        <v>0.63200000000000001</v>
      </c>
      <c r="R403">
        <v>0.69</v>
      </c>
      <c r="S403">
        <v>-5.799999999999994E-2</v>
      </c>
      <c r="T403">
        <f t="shared" si="79"/>
        <v>-1.0398925300158173</v>
      </c>
      <c r="U403">
        <f t="shared" si="80"/>
        <v>-1.226418114404364</v>
      </c>
      <c r="V403">
        <f t="shared" si="81"/>
        <v>0</v>
      </c>
    </row>
    <row r="404" spans="1:22" x14ac:dyDescent="0.25">
      <c r="A404" t="s">
        <v>838</v>
      </c>
      <c r="B404" t="s">
        <v>839</v>
      </c>
      <c r="C404">
        <v>8.34</v>
      </c>
      <c r="D404">
        <v>5.9281829219999999E-2</v>
      </c>
      <c r="E404">
        <v>1</v>
      </c>
      <c r="F404">
        <f t="shared" ca="1" si="82"/>
        <v>2.2692183138749833</v>
      </c>
      <c r="G404">
        <f t="shared" ca="1" si="83"/>
        <v>2.9350628098379845</v>
      </c>
      <c r="H404">
        <f t="shared" ca="1" si="84"/>
        <v>1</v>
      </c>
      <c r="I404">
        <f t="shared" ca="1" si="85"/>
        <v>4.3583290067457412</v>
      </c>
      <c r="J404">
        <f t="shared" ca="1" si="86"/>
        <v>2.9943446390579846</v>
      </c>
      <c r="K404">
        <f t="shared" ca="1" si="87"/>
        <v>2</v>
      </c>
      <c r="L404" s="1">
        <f t="shared" ca="1" si="88"/>
        <v>0.63932001168831876</v>
      </c>
      <c r="M404" s="1">
        <f t="shared" ca="1" si="89"/>
        <v>0.47630178472689449</v>
      </c>
      <c r="N404" s="1">
        <f t="shared" ca="1" si="90"/>
        <v>0.3010299956639812</v>
      </c>
      <c r="O404" s="1">
        <v>-1.1858513189448443</v>
      </c>
      <c r="P404">
        <f t="shared" si="91"/>
        <v>1.1858513189448443</v>
      </c>
      <c r="Q404">
        <v>0</v>
      </c>
      <c r="R404">
        <v>9.89</v>
      </c>
      <c r="S404">
        <v>-9.89</v>
      </c>
      <c r="T404">
        <f t="shared" si="79"/>
        <v>7.403024095944076E-2</v>
      </c>
      <c r="U404">
        <f t="shared" si="80"/>
        <v>-1.2270784040858198</v>
      </c>
      <c r="V404">
        <f t="shared" si="81"/>
        <v>0</v>
      </c>
    </row>
    <row r="405" spans="1:22" x14ac:dyDescent="0.25">
      <c r="A405" t="s">
        <v>840</v>
      </c>
      <c r="B405" t="s">
        <v>841</v>
      </c>
      <c r="C405">
        <v>6.87</v>
      </c>
      <c r="D405">
        <v>5.9055818429999997E-2</v>
      </c>
      <c r="E405">
        <v>1</v>
      </c>
      <c r="F405">
        <f t="shared" ca="1" si="82"/>
        <v>2.1800732473791733</v>
      </c>
      <c r="G405">
        <f t="shared" ca="1" si="83"/>
        <v>2.5473764919964124</v>
      </c>
      <c r="H405">
        <f t="shared" ca="1" si="84"/>
        <v>1</v>
      </c>
      <c r="I405">
        <f t="shared" ca="1" si="85"/>
        <v>0.24311109759140079</v>
      </c>
      <c r="J405">
        <f t="shared" ca="1" si="86"/>
        <v>2.6064323104264124</v>
      </c>
      <c r="K405">
        <f t="shared" ca="1" si="87"/>
        <v>2</v>
      </c>
      <c r="L405" s="1">
        <f t="shared" ca="1" si="88"/>
        <v>-0.61419521592958704</v>
      </c>
      <c r="M405" s="1">
        <f t="shared" ca="1" si="89"/>
        <v>0.41604645069407037</v>
      </c>
      <c r="N405" s="1">
        <f t="shared" ca="1" si="90"/>
        <v>0.3010299956639812</v>
      </c>
      <c r="O405" s="1">
        <v>-7.7147016011644864E-2</v>
      </c>
      <c r="P405">
        <f t="shared" si="91"/>
        <v>7.7147016011644864E-2</v>
      </c>
      <c r="Q405">
        <v>6.87</v>
      </c>
      <c r="R405">
        <v>7.4</v>
      </c>
      <c r="S405">
        <v>-0.53000000000000025</v>
      </c>
      <c r="T405">
        <f t="shared" si="79"/>
        <v>-1.1126808674587612</v>
      </c>
      <c r="U405">
        <f t="shared" si="80"/>
        <v>-1.2287373074059753</v>
      </c>
      <c r="V405">
        <f t="shared" si="81"/>
        <v>0</v>
      </c>
    </row>
    <row r="406" spans="1:22" x14ac:dyDescent="0.25">
      <c r="A406" t="s">
        <v>842</v>
      </c>
      <c r="B406" t="s">
        <v>843</v>
      </c>
      <c r="C406">
        <v>1.1000000000000001</v>
      </c>
      <c r="D406">
        <v>5.8867023599999999E-2</v>
      </c>
      <c r="E406">
        <v>2</v>
      </c>
      <c r="F406">
        <f t="shared" ca="1" si="82"/>
        <v>2.8451248192403291</v>
      </c>
      <c r="G406">
        <f t="shared" ca="1" si="83"/>
        <v>2.5141539228005367</v>
      </c>
      <c r="H406">
        <f t="shared" ca="1" si="84"/>
        <v>1</v>
      </c>
      <c r="I406">
        <f t="shared" ca="1" si="85"/>
        <v>3.8662627121354542E-2</v>
      </c>
      <c r="J406">
        <f t="shared" ca="1" si="86"/>
        <v>2.5730209464005367</v>
      </c>
      <c r="K406">
        <f t="shared" ca="1" si="87"/>
        <v>3</v>
      </c>
      <c r="L406" s="1">
        <f t="shared" ca="1" si="88"/>
        <v>-1.4127086390414758</v>
      </c>
      <c r="M406" s="1">
        <f t="shared" ca="1" si="89"/>
        <v>0.41044332172108922</v>
      </c>
      <c r="N406" s="1">
        <f t="shared" ca="1" si="90"/>
        <v>0.47712125471966244</v>
      </c>
      <c r="O406" s="1">
        <v>-0.10000000000000007</v>
      </c>
      <c r="P406">
        <f t="shared" si="91"/>
        <v>0.10000000000000007</v>
      </c>
      <c r="Q406">
        <v>1.04</v>
      </c>
      <c r="R406">
        <v>1.1500000000000001</v>
      </c>
      <c r="S406">
        <v>-0.1100000000000001</v>
      </c>
      <c r="T406">
        <f t="shared" si="79"/>
        <v>-0.99999999999999967</v>
      </c>
      <c r="U406">
        <f t="shared" si="80"/>
        <v>-1.2301279221761798</v>
      </c>
      <c r="V406">
        <f t="shared" si="81"/>
        <v>0.3010299956639812</v>
      </c>
    </row>
    <row r="407" spans="1:22" x14ac:dyDescent="0.25">
      <c r="A407" t="s">
        <v>844</v>
      </c>
      <c r="B407" t="s">
        <v>845</v>
      </c>
      <c r="C407">
        <v>1.23</v>
      </c>
      <c r="D407">
        <v>5.8243317930000003E-2</v>
      </c>
      <c r="E407">
        <v>2</v>
      </c>
      <c r="F407">
        <f t="shared" ca="1" si="82"/>
        <v>3.6231890719447311</v>
      </c>
      <c r="G407">
        <f t="shared" ca="1" si="83"/>
        <v>2.8830394367338572</v>
      </c>
      <c r="H407">
        <f t="shared" ca="1" si="84"/>
        <v>1</v>
      </c>
      <c r="I407">
        <f t="shared" ca="1" si="85"/>
        <v>0.33947993758432343</v>
      </c>
      <c r="J407">
        <f t="shared" ca="1" si="86"/>
        <v>2.9412827546638574</v>
      </c>
      <c r="K407">
        <f t="shared" ca="1" si="87"/>
        <v>3</v>
      </c>
      <c r="L407" s="1">
        <f t="shared" ca="1" si="88"/>
        <v>-0.46918588634334718</v>
      </c>
      <c r="M407" s="1">
        <f t="shared" ca="1" si="89"/>
        <v>0.4685367765939587</v>
      </c>
      <c r="N407" s="1">
        <f t="shared" ca="1" si="90"/>
        <v>0.47712125471966244</v>
      </c>
      <c r="O407" s="1">
        <v>-1</v>
      </c>
      <c r="P407">
        <f t="shared" si="91"/>
        <v>1</v>
      </c>
      <c r="Q407">
        <v>0</v>
      </c>
      <c r="R407">
        <v>1.23</v>
      </c>
      <c r="S407">
        <v>-1.23</v>
      </c>
      <c r="T407">
        <f t="shared" si="79"/>
        <v>0</v>
      </c>
      <c r="U407">
        <f t="shared" si="80"/>
        <v>-1.2347538926640056</v>
      </c>
      <c r="V407">
        <f t="shared" si="81"/>
        <v>0.3010299956639812</v>
      </c>
    </row>
    <row r="408" spans="1:22" x14ac:dyDescent="0.25">
      <c r="A408" t="s">
        <v>846</v>
      </c>
      <c r="B408" t="s">
        <v>847</v>
      </c>
      <c r="C408">
        <v>1.6500000000000001</v>
      </c>
      <c r="D408">
        <v>5.7932890950000003E-2</v>
      </c>
      <c r="E408">
        <v>2</v>
      </c>
      <c r="F408">
        <f t="shared" ca="1" si="82"/>
        <v>1.3576500993232954</v>
      </c>
      <c r="G408">
        <f t="shared" ca="1" si="83"/>
        <v>2.6171466551445208</v>
      </c>
      <c r="H408">
        <f t="shared" ca="1" si="84"/>
        <v>1</v>
      </c>
      <c r="I408">
        <f t="shared" ca="1" si="85"/>
        <v>2.2097004239128457E-2</v>
      </c>
      <c r="J408">
        <f t="shared" ca="1" si="86"/>
        <v>2.6750795460945209</v>
      </c>
      <c r="K408">
        <f t="shared" ca="1" si="87"/>
        <v>3</v>
      </c>
      <c r="L408" s="1">
        <f t="shared" ca="1" si="88"/>
        <v>-1.6556666010028915</v>
      </c>
      <c r="M408" s="1">
        <f t="shared" ca="1" si="89"/>
        <v>0.42733670071846835</v>
      </c>
      <c r="N408" s="1">
        <f t="shared" ca="1" si="90"/>
        <v>0.47712125471966244</v>
      </c>
      <c r="O408" s="1">
        <v>-1.8181818181818195E-2</v>
      </c>
      <c r="P408">
        <f t="shared" si="91"/>
        <v>1.8181818181818195E-2</v>
      </c>
      <c r="Q408">
        <v>1.62</v>
      </c>
      <c r="R408">
        <v>1.6500000000000001</v>
      </c>
      <c r="S408">
        <v>-3.0000000000000027E-2</v>
      </c>
      <c r="T408">
        <f t="shared" si="79"/>
        <v>-1.7403626894942434</v>
      </c>
      <c r="U408">
        <f t="shared" si="80"/>
        <v>-1.2370747989253248</v>
      </c>
      <c r="V408">
        <f t="shared" si="81"/>
        <v>0.3010299956639812</v>
      </c>
    </row>
    <row r="409" spans="1:22" x14ac:dyDescent="0.25">
      <c r="A409" t="s">
        <v>848</v>
      </c>
      <c r="B409" t="s">
        <v>849</v>
      </c>
      <c r="C409">
        <v>1.97</v>
      </c>
      <c r="D409">
        <v>5.770098874E-2</v>
      </c>
      <c r="E409">
        <v>1</v>
      </c>
      <c r="F409">
        <f t="shared" ca="1" si="82"/>
        <v>1.081358259241417</v>
      </c>
      <c r="G409">
        <f t="shared" ca="1" si="83"/>
        <v>1.7214339514953436</v>
      </c>
      <c r="H409">
        <f t="shared" ca="1" si="84"/>
        <v>1</v>
      </c>
      <c r="I409">
        <f t="shared" ca="1" si="85"/>
        <v>0.28667649907022302</v>
      </c>
      <c r="J409">
        <f t="shared" ca="1" si="86"/>
        <v>1.7791349402353436</v>
      </c>
      <c r="K409">
        <f t="shared" ca="1" si="87"/>
        <v>2</v>
      </c>
      <c r="L409" s="1">
        <f t="shared" ca="1" si="88"/>
        <v>-0.54260790782942458</v>
      </c>
      <c r="M409" s="1">
        <f t="shared" ca="1" si="89"/>
        <v>0.25020888882428982</v>
      </c>
      <c r="N409" s="1">
        <f t="shared" ca="1" si="90"/>
        <v>0.3010299956639812</v>
      </c>
      <c r="O409" s="1">
        <v>-0.15736040609137059</v>
      </c>
      <c r="P409">
        <f t="shared" si="91"/>
        <v>0.15736040609137059</v>
      </c>
      <c r="Q409">
        <v>1.77</v>
      </c>
      <c r="R409">
        <v>2.08</v>
      </c>
      <c r="S409">
        <v>-0.31000000000000005</v>
      </c>
      <c r="T409">
        <f t="shared" si="79"/>
        <v>-0.80310453232732015</v>
      </c>
      <c r="U409">
        <f t="shared" si="80"/>
        <v>-1.2388167448919813</v>
      </c>
      <c r="V409">
        <f t="shared" si="81"/>
        <v>0</v>
      </c>
    </row>
    <row r="410" spans="1:22" x14ac:dyDescent="0.25">
      <c r="A410" t="s">
        <v>850</v>
      </c>
      <c r="B410" t="s">
        <v>851</v>
      </c>
      <c r="C410">
        <v>1.22</v>
      </c>
      <c r="D410">
        <v>5.7476223979999998E-2</v>
      </c>
      <c r="E410">
        <v>2</v>
      </c>
      <c r="F410">
        <f t="shared" ca="1" si="82"/>
        <v>2.6871464902667359</v>
      </c>
      <c r="G410">
        <f t="shared" ca="1" si="83"/>
        <v>1.3613119859028071</v>
      </c>
      <c r="H410">
        <f t="shared" ca="1" si="84"/>
        <v>1</v>
      </c>
      <c r="I410">
        <f t="shared" ca="1" si="85"/>
        <v>2.6049938197843323E-2</v>
      </c>
      <c r="J410">
        <f t="shared" ca="1" si="86"/>
        <v>1.4187882098828071</v>
      </c>
      <c r="K410">
        <f t="shared" ca="1" si="87"/>
        <v>3</v>
      </c>
      <c r="L410" s="1">
        <f t="shared" ca="1" si="88"/>
        <v>-1.584193302704858</v>
      </c>
      <c r="M410" s="1">
        <f t="shared" ca="1" si="89"/>
        <v>0.15191757083168342</v>
      </c>
      <c r="N410" s="1">
        <f t="shared" ca="1" si="90"/>
        <v>0.47712125471966244</v>
      </c>
      <c r="O410" s="1">
        <v>-5.7377049180327919E-2</v>
      </c>
      <c r="P410">
        <f t="shared" si="91"/>
        <v>5.7377049180327919E-2</v>
      </c>
      <c r="Q410">
        <v>1.19</v>
      </c>
      <c r="R410">
        <v>1.26</v>
      </c>
      <c r="S410">
        <v>-7.0000000000000062E-2</v>
      </c>
      <c r="T410">
        <f t="shared" si="79"/>
        <v>-1.241261790660491</v>
      </c>
      <c r="U410">
        <f t="shared" si="80"/>
        <v>-1.2405117714793021</v>
      </c>
      <c r="V410">
        <f t="shared" si="81"/>
        <v>0.3010299956639812</v>
      </c>
    </row>
    <row r="411" spans="1:22" x14ac:dyDescent="0.25">
      <c r="A411" t="s">
        <v>852</v>
      </c>
      <c r="B411" t="s">
        <v>853</v>
      </c>
      <c r="C411">
        <v>2.56</v>
      </c>
      <c r="D411">
        <v>5.730720768E-2</v>
      </c>
      <c r="E411">
        <v>2</v>
      </c>
      <c r="F411">
        <f t="shared" ca="1" si="82"/>
        <v>2.9147414377997709</v>
      </c>
      <c r="G411">
        <f t="shared" ca="1" si="83"/>
        <v>1.5345277909106942</v>
      </c>
      <c r="H411">
        <f t="shared" ca="1" si="84"/>
        <v>1</v>
      </c>
      <c r="I411">
        <f t="shared" ca="1" si="85"/>
        <v>9.2632573338585017E-2</v>
      </c>
      <c r="J411">
        <f t="shared" ca="1" si="86"/>
        <v>1.5918349985906943</v>
      </c>
      <c r="K411">
        <f t="shared" ca="1" si="87"/>
        <v>3</v>
      </c>
      <c r="L411" s="1">
        <f t="shared" ca="1" si="88"/>
        <v>-1.0332362710536196</v>
      </c>
      <c r="M411" s="1">
        <f t="shared" ca="1" si="89"/>
        <v>0.20189804900758548</v>
      </c>
      <c r="N411" s="1">
        <f t="shared" ca="1" si="90"/>
        <v>0.47712125471966244</v>
      </c>
      <c r="O411" s="1">
        <v>-0.10546875</v>
      </c>
      <c r="P411">
        <f t="shared" si="91"/>
        <v>0.10546875</v>
      </c>
      <c r="Q411">
        <v>2.41</v>
      </c>
      <c r="R411">
        <v>2.68</v>
      </c>
      <c r="S411">
        <v>-0.27</v>
      </c>
      <c r="T411">
        <f t="shared" si="79"/>
        <v>-0.97687620115286222</v>
      </c>
      <c r="U411">
        <f t="shared" si="80"/>
        <v>-1.241790752224708</v>
      </c>
      <c r="V411">
        <f t="shared" si="81"/>
        <v>0.3010299956639812</v>
      </c>
    </row>
    <row r="412" spans="1:22" x14ac:dyDescent="0.25">
      <c r="A412" t="s">
        <v>854</v>
      </c>
      <c r="B412" t="s">
        <v>855</v>
      </c>
      <c r="C412">
        <v>0.86449999999999994</v>
      </c>
      <c r="D412">
        <v>5.7197065425500002E-2</v>
      </c>
      <c r="E412">
        <v>2</v>
      </c>
      <c r="F412">
        <f t="shared" ca="1" si="82"/>
        <v>3.1933217280069872</v>
      </c>
      <c r="G412">
        <f t="shared" ca="1" si="83"/>
        <v>1.5811016188398954</v>
      </c>
      <c r="H412">
        <f t="shared" ca="1" si="84"/>
        <v>1</v>
      </c>
      <c r="I412">
        <f t="shared" ca="1" si="85"/>
        <v>1.8789212334532665E-2</v>
      </c>
      <c r="J412">
        <f t="shared" ca="1" si="86"/>
        <v>1.6382986842653955</v>
      </c>
      <c r="K412">
        <f t="shared" ca="1" si="87"/>
        <v>3</v>
      </c>
      <c r="L412" s="1">
        <f t="shared" ca="1" si="88"/>
        <v>-1.7260914256438127</v>
      </c>
      <c r="M412" s="1">
        <f t="shared" ca="1" si="89"/>
        <v>0.21439308246895922</v>
      </c>
      <c r="N412" s="1">
        <f t="shared" ca="1" si="90"/>
        <v>0.47712125471966244</v>
      </c>
      <c r="O412" s="1">
        <v>-6.940427993059578E-2</v>
      </c>
      <c r="P412">
        <f t="shared" si="91"/>
        <v>6.940427993059578E-2</v>
      </c>
      <c r="Q412">
        <v>0.84</v>
      </c>
      <c r="R412">
        <v>0.9</v>
      </c>
      <c r="S412">
        <v>-6.0000000000000053E-2</v>
      </c>
      <c r="T412">
        <f t="shared" si="79"/>
        <v>-1.1586137472262974</v>
      </c>
      <c r="U412">
        <f t="shared" si="80"/>
        <v>-1.242626252714069</v>
      </c>
      <c r="V412">
        <f t="shared" si="81"/>
        <v>0.3010299956639812</v>
      </c>
    </row>
    <row r="413" spans="1:22" x14ac:dyDescent="0.25">
      <c r="A413" t="s">
        <v>856</v>
      </c>
      <c r="B413" t="s">
        <v>857</v>
      </c>
      <c r="C413">
        <v>1.33</v>
      </c>
      <c r="D413">
        <v>5.6708606500000001E-2</v>
      </c>
      <c r="E413">
        <v>3</v>
      </c>
      <c r="F413">
        <f t="shared" ca="1" si="82"/>
        <v>2.9511569216623097</v>
      </c>
      <c r="G413">
        <f t="shared" ca="1" si="83"/>
        <v>1.956771139854885</v>
      </c>
      <c r="H413">
        <f t="shared" ca="1" si="84"/>
        <v>1</v>
      </c>
      <c r="I413">
        <f t="shared" ca="1" si="85"/>
        <v>1.0165504849908764E-2</v>
      </c>
      <c r="J413">
        <f t="shared" ca="1" si="86"/>
        <v>2.0134797463548852</v>
      </c>
      <c r="K413">
        <f t="shared" ca="1" si="87"/>
        <v>4</v>
      </c>
      <c r="L413" s="1">
        <f t="shared" ca="1" si="88"/>
        <v>-1.9928710481046366</v>
      </c>
      <c r="M413" s="1">
        <f t="shared" ca="1" si="89"/>
        <v>0.30394726538593786</v>
      </c>
      <c r="N413" s="1">
        <f t="shared" ca="1" si="90"/>
        <v>0.6020599913279624</v>
      </c>
      <c r="O413" s="1">
        <v>-2.2556390977443629E-2</v>
      </c>
      <c r="P413">
        <f t="shared" si="91"/>
        <v>2.2556390977443629E-2</v>
      </c>
      <c r="Q413">
        <v>1.34</v>
      </c>
      <c r="R413">
        <v>1.37</v>
      </c>
      <c r="S413">
        <v>-3.0000000000000027E-2</v>
      </c>
      <c r="T413">
        <f t="shared" si="79"/>
        <v>-1.646730386247423</v>
      </c>
      <c r="U413">
        <f t="shared" si="80"/>
        <v>-1.2463510244966873</v>
      </c>
      <c r="V413">
        <f t="shared" si="81"/>
        <v>0.47712125471966244</v>
      </c>
    </row>
    <row r="414" spans="1:22" x14ac:dyDescent="0.25">
      <c r="A414" t="s">
        <v>858</v>
      </c>
      <c r="B414" t="s">
        <v>859</v>
      </c>
      <c r="C414">
        <v>0.83000000000000007</v>
      </c>
      <c r="D414">
        <v>5.6701437549999997E-2</v>
      </c>
      <c r="E414">
        <v>1</v>
      </c>
      <c r="F414">
        <f t="shared" ca="1" si="82"/>
        <v>3.3825706405580047</v>
      </c>
      <c r="G414">
        <f t="shared" ca="1" si="83"/>
        <v>2.1666736078683324</v>
      </c>
      <c r="H414">
        <f t="shared" ca="1" si="84"/>
        <v>1</v>
      </c>
      <c r="I414">
        <f t="shared" ca="1" si="85"/>
        <v>2.956331459895321E-3</v>
      </c>
      <c r="J414">
        <f t="shared" ca="1" si="86"/>
        <v>2.2233750454183325</v>
      </c>
      <c r="K414">
        <f t="shared" ca="1" si="87"/>
        <v>2</v>
      </c>
      <c r="L414" s="1">
        <f t="shared" ca="1" si="88"/>
        <v>-2.5292468750358719</v>
      </c>
      <c r="M414" s="1">
        <f t="shared" ca="1" si="89"/>
        <v>0.34701272694429941</v>
      </c>
      <c r="N414" s="1">
        <f t="shared" ca="1" si="90"/>
        <v>0.3010299956639812</v>
      </c>
      <c r="O414" s="1">
        <v>-1.2048192771084213E-2</v>
      </c>
      <c r="P414">
        <f t="shared" si="91"/>
        <v>1.2048192771084213E-2</v>
      </c>
      <c r="Q414">
        <v>0.83000000000000007</v>
      </c>
      <c r="R414">
        <v>0.84</v>
      </c>
      <c r="S414">
        <v>-9.9999999999998979E-3</v>
      </c>
      <c r="T414">
        <f t="shared" si="79"/>
        <v>-1.9190780923760784</v>
      </c>
      <c r="U414">
        <f t="shared" si="80"/>
        <v>-1.2464059303113579</v>
      </c>
      <c r="V414">
        <f t="shared" si="81"/>
        <v>0</v>
      </c>
    </row>
    <row r="415" spans="1:22" x14ac:dyDescent="0.25">
      <c r="A415" t="s">
        <v>860</v>
      </c>
      <c r="B415" t="s">
        <v>861</v>
      </c>
      <c r="C415">
        <v>2.0499999999999998</v>
      </c>
      <c r="D415">
        <v>5.5884984399999997E-2</v>
      </c>
      <c r="E415">
        <v>6</v>
      </c>
      <c r="F415">
        <f t="shared" ca="1" si="82"/>
        <v>1.8141033876423063</v>
      </c>
      <c r="G415">
        <f t="shared" ca="1" si="83"/>
        <v>2.2507733017196689</v>
      </c>
      <c r="H415">
        <f t="shared" ca="1" si="84"/>
        <v>1</v>
      </c>
      <c r="I415">
        <f t="shared" ca="1" si="85"/>
        <v>1.6537094966229685E-2</v>
      </c>
      <c r="J415">
        <f t="shared" ca="1" si="86"/>
        <v>2.3066582861196689</v>
      </c>
      <c r="K415">
        <f t="shared" ca="1" si="87"/>
        <v>7</v>
      </c>
      <c r="L415" s="1">
        <f t="shared" ca="1" si="88"/>
        <v>-1.7815407796047795</v>
      </c>
      <c r="M415" s="1">
        <f t="shared" ca="1" si="89"/>
        <v>0.36298326186198199</v>
      </c>
      <c r="N415" s="1">
        <f t="shared" ca="1" si="90"/>
        <v>0.84509804001425681</v>
      </c>
      <c r="O415" s="1">
        <v>-1.463414634146332E-2</v>
      </c>
      <c r="P415">
        <f t="shared" si="91"/>
        <v>1.463414634146332E-2</v>
      </c>
      <c r="Q415">
        <v>2.02</v>
      </c>
      <c r="R415">
        <v>2.0499999999999998</v>
      </c>
      <c r="S415">
        <v>-2.9999999999999805E-2</v>
      </c>
      <c r="T415">
        <f t="shared" si="79"/>
        <v>-1.8346326063360947</v>
      </c>
      <c r="U415">
        <f t="shared" si="80"/>
        <v>-1.2527048659637667</v>
      </c>
      <c r="V415">
        <f t="shared" si="81"/>
        <v>0.77815125038364363</v>
      </c>
    </row>
    <row r="416" spans="1:22" x14ac:dyDescent="0.25">
      <c r="A416" t="s">
        <v>862</v>
      </c>
      <c r="B416" t="s">
        <v>863</v>
      </c>
      <c r="C416">
        <v>1.6400000000000001</v>
      </c>
      <c r="D416">
        <v>5.5382650759999999E-2</v>
      </c>
      <c r="E416">
        <v>3</v>
      </c>
      <c r="F416">
        <f t="shared" ca="1" si="82"/>
        <v>3.2746712595954088</v>
      </c>
      <c r="G416">
        <f t="shared" ca="1" si="83"/>
        <v>1.2245548277949811</v>
      </c>
      <c r="H416">
        <f t="shared" ca="1" si="84"/>
        <v>1</v>
      </c>
      <c r="I416">
        <f t="shared" ca="1" si="85"/>
        <v>0.49165240488870271</v>
      </c>
      <c r="J416">
        <f t="shared" ca="1" si="86"/>
        <v>1.2799374785549811</v>
      </c>
      <c r="K416">
        <f t="shared" ca="1" si="87"/>
        <v>4</v>
      </c>
      <c r="L416" s="1">
        <f t="shared" ca="1" si="88"/>
        <v>-0.30834183217084793</v>
      </c>
      <c r="M416" s="1">
        <f t="shared" ca="1" si="89"/>
        <v>0.10718875606839215</v>
      </c>
      <c r="N416" s="1">
        <f t="shared" ca="1" si="90"/>
        <v>0.6020599913279624</v>
      </c>
      <c r="O416" s="1">
        <v>0.98170731707317072</v>
      </c>
      <c r="P416">
        <f t="shared" si="91"/>
        <v>0.98170731707317072</v>
      </c>
      <c r="Q416">
        <v>1.61</v>
      </c>
      <c r="R416">
        <v>0</v>
      </c>
      <c r="S416">
        <v>1.61</v>
      </c>
      <c r="T416">
        <f t="shared" si="79"/>
        <v>-8.0179720158481821E-3</v>
      </c>
      <c r="U416">
        <f t="shared" si="80"/>
        <v>-1.2566262616115633</v>
      </c>
      <c r="V416">
        <f t="shared" si="81"/>
        <v>0.47712125471966244</v>
      </c>
    </row>
    <row r="417" spans="1:22" x14ac:dyDescent="0.25">
      <c r="A417" t="s">
        <v>864</v>
      </c>
      <c r="B417" t="s">
        <v>865</v>
      </c>
      <c r="C417">
        <v>2.71</v>
      </c>
      <c r="D417">
        <v>5.4428553269999999E-2</v>
      </c>
      <c r="E417">
        <v>1</v>
      </c>
      <c r="F417">
        <f t="shared" ca="1" si="82"/>
        <v>1.7116992429102127</v>
      </c>
      <c r="G417">
        <f t="shared" ca="1" si="83"/>
        <v>1.0437778655297694</v>
      </c>
      <c r="H417">
        <f t="shared" ca="1" si="84"/>
        <v>1</v>
      </c>
      <c r="I417">
        <f t="shared" ca="1" si="85"/>
        <v>0.17526443459187552</v>
      </c>
      <c r="J417">
        <f t="shared" ca="1" si="86"/>
        <v>1.0982064187997693</v>
      </c>
      <c r="K417">
        <f t="shared" ca="1" si="87"/>
        <v>2</v>
      </c>
      <c r="L417" s="1">
        <f t="shared" ca="1" si="88"/>
        <v>-0.75630620385805403</v>
      </c>
      <c r="M417" s="1">
        <f t="shared" ca="1" si="89"/>
        <v>4.0683977746307942E-2</v>
      </c>
      <c r="N417" s="1">
        <f t="shared" ca="1" si="90"/>
        <v>0.3010299956639812</v>
      </c>
      <c r="O417" s="1">
        <v>-0.11070110701107004</v>
      </c>
      <c r="P417">
        <f t="shared" si="91"/>
        <v>0.11070110701107004</v>
      </c>
      <c r="Q417">
        <v>2.7</v>
      </c>
      <c r="R417">
        <v>3</v>
      </c>
      <c r="S417">
        <v>-0.29999999999999982</v>
      </c>
      <c r="T417">
        <f t="shared" si="79"/>
        <v>-0.95584803615474356</v>
      </c>
      <c r="U417">
        <f t="shared" si="80"/>
        <v>-1.2641732092288758</v>
      </c>
      <c r="V417">
        <f t="shared" si="81"/>
        <v>0</v>
      </c>
    </row>
    <row r="418" spans="1:22" x14ac:dyDescent="0.25">
      <c r="A418" t="s">
        <v>866</v>
      </c>
      <c r="B418" t="s">
        <v>867</v>
      </c>
      <c r="C418">
        <v>3.75</v>
      </c>
      <c r="D418">
        <v>5.4253612499999999E-2</v>
      </c>
      <c r="E418">
        <v>4</v>
      </c>
      <c r="F418">
        <f t="shared" ca="1" si="82"/>
        <v>2.3995118460992444</v>
      </c>
      <c r="G418">
        <f t="shared" ca="1" si="83"/>
        <v>1.4751024975885239</v>
      </c>
      <c r="H418">
        <f t="shared" ca="1" si="84"/>
        <v>1</v>
      </c>
      <c r="I418">
        <f t="shared" ca="1" si="85"/>
        <v>8.3350286569799301E-2</v>
      </c>
      <c r="J418">
        <f t="shared" ca="1" si="86"/>
        <v>1.5293561100885238</v>
      </c>
      <c r="K418">
        <f t="shared" ca="1" si="87"/>
        <v>5</v>
      </c>
      <c r="L418" s="1">
        <f t="shared" ca="1" si="88"/>
        <v>-1.0790929026689864</v>
      </c>
      <c r="M418" s="1">
        <f t="shared" ca="1" si="89"/>
        <v>0.18450862252096795</v>
      </c>
      <c r="N418" s="1">
        <f t="shared" ca="1" si="90"/>
        <v>0.69897000433601886</v>
      </c>
      <c r="O418" s="1">
        <v>-5.3333333333333378E-2</v>
      </c>
      <c r="P418">
        <f t="shared" si="91"/>
        <v>5.3333333333333378E-2</v>
      </c>
      <c r="Q418">
        <v>3.73</v>
      </c>
      <c r="R418">
        <v>3.93</v>
      </c>
      <c r="S418">
        <v>-0.20000000000000018</v>
      </c>
      <c r="T418">
        <f t="shared" si="79"/>
        <v>-1.2730012720637374</v>
      </c>
      <c r="U418">
        <f t="shared" si="80"/>
        <v>-1.2655713388327574</v>
      </c>
      <c r="V418">
        <f t="shared" si="81"/>
        <v>0.6020599913279624</v>
      </c>
    </row>
    <row r="419" spans="1:22" x14ac:dyDescent="0.25">
      <c r="A419" t="s">
        <v>868</v>
      </c>
      <c r="B419" t="s">
        <v>869</v>
      </c>
      <c r="C419">
        <v>9.09</v>
      </c>
      <c r="D419">
        <v>5.2416703260000003E-2</v>
      </c>
      <c r="E419">
        <v>5</v>
      </c>
      <c r="F419">
        <f t="shared" ca="1" si="82"/>
        <v>3.7212968419614172</v>
      </c>
      <c r="G419">
        <f t="shared" ca="1" si="83"/>
        <v>2.6604404732360933</v>
      </c>
      <c r="H419">
        <f t="shared" ca="1" si="84"/>
        <v>1</v>
      </c>
      <c r="I419">
        <f t="shared" ca="1" si="85"/>
        <v>3.3321716935282759</v>
      </c>
      <c r="J419">
        <f t="shared" ca="1" si="86"/>
        <v>2.7128571764960934</v>
      </c>
      <c r="K419">
        <f t="shared" ca="1" si="87"/>
        <v>6</v>
      </c>
      <c r="L419" s="1">
        <f t="shared" ca="1" si="88"/>
        <v>0.52272737077521902</v>
      </c>
      <c r="M419" s="1">
        <f t="shared" ca="1" si="89"/>
        <v>0.4334269301079357</v>
      </c>
      <c r="N419" s="1">
        <f t="shared" ca="1" si="90"/>
        <v>0.77815125038364363</v>
      </c>
      <c r="O419" s="1">
        <v>-1.3641364136413643</v>
      </c>
      <c r="P419">
        <f t="shared" si="91"/>
        <v>1.3641364136413643</v>
      </c>
      <c r="Q419">
        <v>0</v>
      </c>
      <c r="R419">
        <v>12.4</v>
      </c>
      <c r="S419">
        <v>-12.4</v>
      </c>
      <c r="T419">
        <f t="shared" si="79"/>
        <v>0.13485780194026767</v>
      </c>
      <c r="U419">
        <f t="shared" si="80"/>
        <v>-1.2805302974110582</v>
      </c>
      <c r="V419">
        <f t="shared" si="81"/>
        <v>0.69897000433601886</v>
      </c>
    </row>
    <row r="420" spans="1:22" x14ac:dyDescent="0.25">
      <c r="A420" t="s">
        <v>870</v>
      </c>
      <c r="B420" t="s">
        <v>871</v>
      </c>
      <c r="C420">
        <v>1.0900000000000001</v>
      </c>
      <c r="D420">
        <v>5.2275944380000001E-2</v>
      </c>
      <c r="E420">
        <v>3</v>
      </c>
      <c r="F420">
        <f t="shared" ca="1" si="82"/>
        <v>1.9862806125486272</v>
      </c>
      <c r="G420">
        <f t="shared" ca="1" si="83"/>
        <v>2.1740697267325118</v>
      </c>
      <c r="H420">
        <f t="shared" ca="1" si="84"/>
        <v>1</v>
      </c>
      <c r="I420">
        <f t="shared" ca="1" si="85"/>
        <v>0.54372982003496251</v>
      </c>
      <c r="J420">
        <f t="shared" ca="1" si="86"/>
        <v>2.2263456711125116</v>
      </c>
      <c r="K420">
        <f t="shared" ca="1" si="87"/>
        <v>4</v>
      </c>
      <c r="L420" s="1">
        <f t="shared" ca="1" si="88"/>
        <v>-0.26461684812483366</v>
      </c>
      <c r="M420" s="1">
        <f t="shared" ca="1" si="89"/>
        <v>0.34759259548915145</v>
      </c>
      <c r="N420" s="1">
        <f t="shared" ca="1" si="90"/>
        <v>0.6020599913279624</v>
      </c>
      <c r="O420" s="1">
        <v>-0.99082568807339444</v>
      </c>
      <c r="P420">
        <f t="shared" si="91"/>
        <v>0.99082568807339444</v>
      </c>
      <c r="Q420">
        <v>0</v>
      </c>
      <c r="R420">
        <v>1.08</v>
      </c>
      <c r="S420">
        <v>-1.08</v>
      </c>
      <c r="T420">
        <f t="shared" si="79"/>
        <v>-4.002742453673957E-3</v>
      </c>
      <c r="U420">
        <f t="shared" si="80"/>
        <v>-1.2816981127844529</v>
      </c>
      <c r="V420">
        <f t="shared" si="81"/>
        <v>0.47712125471966244</v>
      </c>
    </row>
    <row r="421" spans="1:22" x14ac:dyDescent="0.25">
      <c r="A421" t="s">
        <v>872</v>
      </c>
      <c r="B421" t="s">
        <v>873</v>
      </c>
      <c r="C421">
        <v>1.1300000000000001</v>
      </c>
      <c r="D421">
        <v>5.1476970330000003E-2</v>
      </c>
      <c r="E421">
        <v>3</v>
      </c>
      <c r="F421">
        <f t="shared" ca="1" si="82"/>
        <v>1.7843315449448673</v>
      </c>
      <c r="G421">
        <f t="shared" ca="1" si="83"/>
        <v>2.9908122216166992</v>
      </c>
      <c r="H421">
        <f t="shared" ca="1" si="84"/>
        <v>1</v>
      </c>
      <c r="I421">
        <f t="shared" ca="1" si="85"/>
        <v>2.8021698176918658E-2</v>
      </c>
      <c r="J421">
        <f t="shared" ca="1" si="86"/>
        <v>3.0422891919466992</v>
      </c>
      <c r="K421">
        <f t="shared" ca="1" si="87"/>
        <v>4</v>
      </c>
      <c r="L421" s="1">
        <f t="shared" ca="1" si="88"/>
        <v>-1.5525055490460586</v>
      </c>
      <c r="M421" s="1">
        <f t="shared" ca="1" si="89"/>
        <v>0.48320049456153408</v>
      </c>
      <c r="N421" s="1">
        <f t="shared" ca="1" si="90"/>
        <v>0.6020599913279624</v>
      </c>
      <c r="O421" s="1">
        <v>-4.4247787610619503E-2</v>
      </c>
      <c r="P421">
        <f t="shared" si="91"/>
        <v>4.4247787610619503E-2</v>
      </c>
      <c r="Q421">
        <v>1.17</v>
      </c>
      <c r="R421">
        <v>1.22</v>
      </c>
      <c r="S421">
        <v>-5.0000000000000044E-2</v>
      </c>
      <c r="T421">
        <f t="shared" si="79"/>
        <v>-1.3541084391474005</v>
      </c>
      <c r="U421">
        <f t="shared" si="80"/>
        <v>-1.288387021357432</v>
      </c>
      <c r="V421">
        <f t="shared" si="81"/>
        <v>0.47712125471966244</v>
      </c>
    </row>
    <row r="422" spans="1:22" x14ac:dyDescent="0.25">
      <c r="A422" t="s">
        <v>874</v>
      </c>
      <c r="B422" t="s">
        <v>875</v>
      </c>
      <c r="C422">
        <v>2.82</v>
      </c>
      <c r="D422">
        <v>5.102241792E-2</v>
      </c>
      <c r="E422">
        <v>2</v>
      </c>
      <c r="F422">
        <f t="shared" ca="1" si="82"/>
        <v>2.1363292154643849</v>
      </c>
      <c r="G422">
        <f t="shared" ca="1" si="83"/>
        <v>1.3566535885029369</v>
      </c>
      <c r="H422">
        <f t="shared" ca="1" si="84"/>
        <v>1</v>
      </c>
      <c r="I422">
        <f t="shared" ca="1" si="85"/>
        <v>2.5745095653735355</v>
      </c>
      <c r="J422">
        <f t="shared" ca="1" si="86"/>
        <v>1.407676006422937</v>
      </c>
      <c r="K422">
        <f t="shared" ca="1" si="87"/>
        <v>3</v>
      </c>
      <c r="L422" s="1">
        <f t="shared" ca="1" si="88"/>
        <v>0.41069450975083421</v>
      </c>
      <c r="M422" s="1">
        <f t="shared" ca="1" si="89"/>
        <v>0.14850270820499967</v>
      </c>
      <c r="N422" s="1">
        <f t="shared" ca="1" si="90"/>
        <v>0.47712125471966244</v>
      </c>
      <c r="O422" s="1">
        <v>-1.9503546099290781</v>
      </c>
      <c r="P422">
        <f t="shared" si="91"/>
        <v>1.9503546099290781</v>
      </c>
      <c r="Q422">
        <v>0</v>
      </c>
      <c r="R422">
        <v>5.5</v>
      </c>
      <c r="S422">
        <v>-5.5</v>
      </c>
      <c r="T422">
        <f t="shared" si="79"/>
        <v>0.29011358117488278</v>
      </c>
      <c r="U422">
        <f t="shared" si="80"/>
        <v>-1.2922389642987149</v>
      </c>
      <c r="V422">
        <f t="shared" si="81"/>
        <v>0.3010299956639812</v>
      </c>
    </row>
    <row r="423" spans="1:22" x14ac:dyDescent="0.25">
      <c r="A423" t="s">
        <v>876</v>
      </c>
      <c r="B423" t="s">
        <v>877</v>
      </c>
      <c r="C423">
        <v>0.66</v>
      </c>
      <c r="D423">
        <v>4.8885734040000003E-2</v>
      </c>
      <c r="E423">
        <v>3</v>
      </c>
      <c r="F423">
        <f t="shared" ca="1" si="82"/>
        <v>2.8180390979771217</v>
      </c>
      <c r="G423">
        <f t="shared" ca="1" si="83"/>
        <v>1.5114319805070384</v>
      </c>
      <c r="H423">
        <f t="shared" ca="1" si="84"/>
        <v>1</v>
      </c>
      <c r="I423">
        <f t="shared" ca="1" si="85"/>
        <v>1.3839410541889032E-2</v>
      </c>
      <c r="J423">
        <f t="shared" ca="1" si="86"/>
        <v>1.5603177145470384</v>
      </c>
      <c r="K423">
        <f t="shared" ca="1" si="87"/>
        <v>4</v>
      </c>
      <c r="L423" s="1">
        <f t="shared" ca="1" si="88"/>
        <v>-1.8588824072677481</v>
      </c>
      <c r="M423" s="1">
        <f t="shared" ca="1" si="89"/>
        <v>0.19321303914011156</v>
      </c>
      <c r="N423" s="1">
        <f t="shared" ca="1" si="90"/>
        <v>0.6020599913279624</v>
      </c>
      <c r="O423" s="1">
        <v>-5.9090909090909138E-2</v>
      </c>
      <c r="P423">
        <f t="shared" si="91"/>
        <v>5.9090909090909138E-2</v>
      </c>
      <c r="Q423">
        <v>0.67999999999999994</v>
      </c>
      <c r="R423">
        <v>0.71899999999999997</v>
      </c>
      <c r="S423">
        <v>-3.9000000000000035E-2</v>
      </c>
      <c r="T423">
        <f t="shared" si="79"/>
        <v>-1.2284793285153692</v>
      </c>
      <c r="U423">
        <f t="shared" si="80"/>
        <v>-1.3108178593146433</v>
      </c>
      <c r="V423">
        <f t="shared" si="81"/>
        <v>0.47712125471966244</v>
      </c>
    </row>
    <row r="424" spans="1:22" x14ac:dyDescent="0.25">
      <c r="A424" t="s">
        <v>878</v>
      </c>
      <c r="B424" t="s">
        <v>879</v>
      </c>
      <c r="C424">
        <v>2.12</v>
      </c>
      <c r="D424">
        <v>4.7675236279999998E-2</v>
      </c>
      <c r="E424">
        <v>2</v>
      </c>
      <c r="F424">
        <f t="shared" ca="1" si="82"/>
        <v>1.8335822041695198</v>
      </c>
      <c r="G424">
        <f t="shared" ca="1" si="83"/>
        <v>2.3790844662291994</v>
      </c>
      <c r="H424">
        <f t="shared" ca="1" si="84"/>
        <v>1</v>
      </c>
      <c r="I424">
        <f t="shared" ca="1" si="85"/>
        <v>5.999185624176688E-2</v>
      </c>
      <c r="J424">
        <f t="shared" ca="1" si="86"/>
        <v>2.4267597025091994</v>
      </c>
      <c r="K424">
        <f t="shared" ca="1" si="87"/>
        <v>3</v>
      </c>
      <c r="L424" s="1">
        <f t="shared" ca="1" si="88"/>
        <v>-1.2219077001048113</v>
      </c>
      <c r="M424" s="1">
        <f t="shared" ca="1" si="89"/>
        <v>0.3850267746669363</v>
      </c>
      <c r="N424" s="1">
        <f t="shared" ca="1" si="90"/>
        <v>0.47712125471966244</v>
      </c>
      <c r="O424" s="1">
        <v>-5.1886792452830129E-2</v>
      </c>
      <c r="P424">
        <f t="shared" si="91"/>
        <v>5.1886792452830129E-2</v>
      </c>
      <c r="Q424">
        <v>2.0100000000000002</v>
      </c>
      <c r="R424">
        <v>2.12</v>
      </c>
      <c r="S424">
        <v>-0.10999999999999988</v>
      </c>
      <c r="T424">
        <f t="shared" si="79"/>
        <v>-1.284943175770527</v>
      </c>
      <c r="U424">
        <f t="shared" si="80"/>
        <v>-1.3217071458992424</v>
      </c>
      <c r="V424">
        <f t="shared" si="81"/>
        <v>0.3010299956639812</v>
      </c>
    </row>
    <row r="425" spans="1:22" x14ac:dyDescent="0.25">
      <c r="A425" t="s">
        <v>880</v>
      </c>
      <c r="B425" t="s">
        <v>881</v>
      </c>
      <c r="C425">
        <v>1.86</v>
      </c>
      <c r="D425">
        <v>4.7524969739999999E-2</v>
      </c>
      <c r="E425">
        <v>2</v>
      </c>
      <c r="F425">
        <f t="shared" ca="1" si="82"/>
        <v>1.7546440893544384</v>
      </c>
      <c r="G425">
        <f t="shared" ca="1" si="83"/>
        <v>2.0161700683626691</v>
      </c>
      <c r="H425">
        <f t="shared" ca="1" si="84"/>
        <v>1</v>
      </c>
      <c r="I425">
        <f t="shared" ca="1" si="85"/>
        <v>0.14247903692650229</v>
      </c>
      <c r="J425">
        <f t="shared" ca="1" si="86"/>
        <v>2.0636950381026691</v>
      </c>
      <c r="K425">
        <f t="shared" ca="1" si="87"/>
        <v>3</v>
      </c>
      <c r="L425" s="1">
        <f t="shared" ca="1" si="88"/>
        <v>-0.84624902910713251</v>
      </c>
      <c r="M425" s="1">
        <f t="shared" ca="1" si="89"/>
        <v>0.3146455199636034</v>
      </c>
      <c r="N425" s="1">
        <f t="shared" ca="1" si="90"/>
        <v>0.47712125471966244</v>
      </c>
      <c r="O425" s="1">
        <v>-0.13440860215053763</v>
      </c>
      <c r="P425">
        <f t="shared" si="91"/>
        <v>0.13440860215053763</v>
      </c>
      <c r="Q425">
        <v>1.61</v>
      </c>
      <c r="R425">
        <v>1.86</v>
      </c>
      <c r="S425">
        <v>-0.25</v>
      </c>
      <c r="T425">
        <f t="shared" si="79"/>
        <v>-0.87157293554587878</v>
      </c>
      <c r="U425">
        <f t="shared" si="80"/>
        <v>-1.3230781509855114</v>
      </c>
      <c r="V425">
        <f t="shared" si="81"/>
        <v>0.3010299956639812</v>
      </c>
    </row>
    <row r="426" spans="1:22" x14ac:dyDescent="0.25">
      <c r="A426" t="s">
        <v>882</v>
      </c>
      <c r="B426" t="s">
        <v>883</v>
      </c>
      <c r="C426">
        <v>1.19</v>
      </c>
      <c r="D426">
        <v>4.6604084240000003E-2</v>
      </c>
      <c r="E426">
        <v>3</v>
      </c>
      <c r="F426">
        <f t="shared" ca="1" si="82"/>
        <v>2.5601959526332805</v>
      </c>
      <c r="G426">
        <f t="shared" ca="1" si="83"/>
        <v>1.947148431239152</v>
      </c>
      <c r="H426">
        <f t="shared" ca="1" si="84"/>
        <v>1</v>
      </c>
      <c r="I426">
        <f t="shared" ca="1" si="85"/>
        <v>0.44137246558715265</v>
      </c>
      <c r="J426">
        <f t="shared" ca="1" si="86"/>
        <v>1.993752515479152</v>
      </c>
      <c r="K426">
        <f t="shared" ca="1" si="87"/>
        <v>4</v>
      </c>
      <c r="L426" s="1">
        <f t="shared" ca="1" si="88"/>
        <v>-0.35519476319191545</v>
      </c>
      <c r="M426" s="1">
        <f t="shared" ca="1" si="89"/>
        <v>0.29967124834258596</v>
      </c>
      <c r="N426" s="1">
        <f t="shared" ca="1" si="90"/>
        <v>0.6020599913279624</v>
      </c>
      <c r="O426" s="1">
        <v>0.94957983193277329</v>
      </c>
      <c r="P426">
        <f t="shared" si="91"/>
        <v>0.94957983193277329</v>
      </c>
      <c r="Q426">
        <v>1.1300000000000001</v>
      </c>
      <c r="R426">
        <v>0</v>
      </c>
      <c r="S426">
        <v>1.1300000000000001</v>
      </c>
      <c r="T426">
        <f t="shared" si="79"/>
        <v>-2.2468517909110954E-2</v>
      </c>
      <c r="U426">
        <f t="shared" si="80"/>
        <v>-1.331576021396504</v>
      </c>
      <c r="V426">
        <f t="shared" si="81"/>
        <v>0.47712125471966244</v>
      </c>
    </row>
    <row r="427" spans="1:22" x14ac:dyDescent="0.25">
      <c r="A427" t="s">
        <v>884</v>
      </c>
      <c r="B427" t="s">
        <v>885</v>
      </c>
      <c r="C427">
        <v>1.24</v>
      </c>
      <c r="D427">
        <v>4.6569523080000001E-2</v>
      </c>
      <c r="E427">
        <v>1</v>
      </c>
      <c r="F427">
        <f t="shared" ca="1" si="82"/>
        <v>3.0668391832051172</v>
      </c>
      <c r="G427">
        <f t="shared" ca="1" si="83"/>
        <v>1.1191323851989554</v>
      </c>
      <c r="H427">
        <f t="shared" ca="1" si="84"/>
        <v>1</v>
      </c>
      <c r="I427">
        <f t="shared" ca="1" si="85"/>
        <v>4.8910292010563433E-2</v>
      </c>
      <c r="J427">
        <f t="shared" ca="1" si="86"/>
        <v>1.1657019082789555</v>
      </c>
      <c r="K427">
        <f t="shared" ca="1" si="87"/>
        <v>2</v>
      </c>
      <c r="L427" s="1">
        <f t="shared" ca="1" si="88"/>
        <v>-1.3105997442897832</v>
      </c>
      <c r="M427" s="1">
        <f t="shared" ca="1" si="89"/>
        <v>6.6587507420631811E-2</v>
      </c>
      <c r="N427" s="1">
        <f t="shared" ca="1" si="90"/>
        <v>0.3010299956639812</v>
      </c>
      <c r="O427" s="1">
        <v>-0.12096774193548399</v>
      </c>
      <c r="P427">
        <f t="shared" si="91"/>
        <v>0.12096774193548399</v>
      </c>
      <c r="Q427">
        <v>1.25</v>
      </c>
      <c r="R427">
        <v>1.4000000000000001</v>
      </c>
      <c r="S427">
        <v>-0.15000000000000013</v>
      </c>
      <c r="T427">
        <f t="shared" si="79"/>
        <v>-0.91733042610655346</v>
      </c>
      <c r="U427">
        <f t="shared" si="80"/>
        <v>-1.3318982096684042</v>
      </c>
      <c r="V427">
        <f t="shared" si="81"/>
        <v>0</v>
      </c>
    </row>
    <row r="428" spans="1:22" x14ac:dyDescent="0.25">
      <c r="A428" t="s">
        <v>886</v>
      </c>
      <c r="B428" t="s">
        <v>887</v>
      </c>
      <c r="C428">
        <v>1.86</v>
      </c>
      <c r="D428">
        <v>4.6048438499999997E-2</v>
      </c>
      <c r="E428">
        <v>1</v>
      </c>
      <c r="F428">
        <f t="shared" ca="1" si="82"/>
        <v>1.9857631574368519</v>
      </c>
      <c r="G428">
        <f t="shared" ca="1" si="83"/>
        <v>1.8156005485218401</v>
      </c>
      <c r="H428">
        <f t="shared" ca="1" si="84"/>
        <v>1</v>
      </c>
      <c r="I428">
        <f t="shared" ca="1" si="85"/>
        <v>3.0215083694797615E-2</v>
      </c>
      <c r="J428">
        <f t="shared" ca="1" si="86"/>
        <v>1.86164898702184</v>
      </c>
      <c r="K428">
        <f t="shared" ca="1" si="87"/>
        <v>2</v>
      </c>
      <c r="L428" s="1">
        <f t="shared" ca="1" si="88"/>
        <v>-1.5197761984322904</v>
      </c>
      <c r="M428" s="1">
        <f t="shared" ca="1" si="89"/>
        <v>0.26989779835847444</v>
      </c>
      <c r="N428" s="1">
        <f t="shared" ca="1" si="90"/>
        <v>0.3010299956639812</v>
      </c>
      <c r="O428" s="1">
        <v>-3.2258064516129059E-2</v>
      </c>
      <c r="P428">
        <f t="shared" si="91"/>
        <v>3.2258064516129059E-2</v>
      </c>
      <c r="Q428">
        <v>1.94</v>
      </c>
      <c r="R428">
        <v>2</v>
      </c>
      <c r="S428">
        <v>-6.0000000000000053E-2</v>
      </c>
      <c r="T428">
        <f t="shared" si="79"/>
        <v>-1.4913616938342724</v>
      </c>
      <c r="U428">
        <f t="shared" si="80"/>
        <v>-1.3367850921192799</v>
      </c>
      <c r="V428">
        <f t="shared" si="81"/>
        <v>0</v>
      </c>
    </row>
    <row r="429" spans="1:22" x14ac:dyDescent="0.25">
      <c r="A429" t="s">
        <v>888</v>
      </c>
      <c r="B429" t="s">
        <v>889</v>
      </c>
      <c r="C429">
        <v>2.27</v>
      </c>
      <c r="D429">
        <v>4.5867559317999997E-2</v>
      </c>
      <c r="E429">
        <v>1</v>
      </c>
      <c r="F429">
        <f t="shared" ca="1" si="82"/>
        <v>2.6378151888560764</v>
      </c>
      <c r="G429">
        <f t="shared" ca="1" si="83"/>
        <v>1.7030314896504497</v>
      </c>
      <c r="H429">
        <f t="shared" ca="1" si="84"/>
        <v>1</v>
      </c>
      <c r="I429">
        <f t="shared" ca="1" si="85"/>
        <v>0.15543166243492673</v>
      </c>
      <c r="J429">
        <f t="shared" ca="1" si="86"/>
        <v>1.7488990489684497</v>
      </c>
      <c r="K429">
        <f t="shared" ca="1" si="87"/>
        <v>2</v>
      </c>
      <c r="L429" s="1">
        <f t="shared" ca="1" si="88"/>
        <v>-0.80846050792820867</v>
      </c>
      <c r="M429" s="1">
        <f t="shared" ca="1" si="89"/>
        <v>0.24276474158772648</v>
      </c>
      <c r="N429" s="1">
        <f t="shared" ca="1" si="90"/>
        <v>0.3010299956639812</v>
      </c>
      <c r="O429" s="1">
        <v>-0.1806167400881058</v>
      </c>
      <c r="P429">
        <f t="shared" si="91"/>
        <v>0.1806167400881058</v>
      </c>
      <c r="Q429">
        <v>2.33</v>
      </c>
      <c r="R429">
        <v>2.74</v>
      </c>
      <c r="S429">
        <v>-0.41000000000000014</v>
      </c>
      <c r="T429">
        <f t="shared" si="79"/>
        <v>-0.74324200047338707</v>
      </c>
      <c r="U429">
        <f t="shared" si="80"/>
        <v>-1.3384943687174966</v>
      </c>
      <c r="V429">
        <f t="shared" si="81"/>
        <v>0</v>
      </c>
    </row>
    <row r="430" spans="1:22" x14ac:dyDescent="0.25">
      <c r="A430" t="s">
        <v>890</v>
      </c>
      <c r="B430" t="s">
        <v>891</v>
      </c>
      <c r="C430">
        <v>2.4500000000000002</v>
      </c>
      <c r="D430">
        <v>4.533930555E-2</v>
      </c>
      <c r="E430">
        <v>1</v>
      </c>
      <c r="F430">
        <f t="shared" ca="1" si="82"/>
        <v>2.2030953627329253</v>
      </c>
      <c r="G430">
        <f t="shared" ca="1" si="83"/>
        <v>2.2252041660514212</v>
      </c>
      <c r="H430">
        <f t="shared" ca="1" si="84"/>
        <v>1</v>
      </c>
      <c r="I430">
        <f t="shared" ca="1" si="85"/>
        <v>1.3481032415754055</v>
      </c>
      <c r="J430">
        <f t="shared" ca="1" si="86"/>
        <v>2.2705434716014214</v>
      </c>
      <c r="K430">
        <f t="shared" ca="1" si="87"/>
        <v>2</v>
      </c>
      <c r="L430" s="1">
        <f t="shared" ca="1" si="88"/>
        <v>0.12972315297791817</v>
      </c>
      <c r="M430" s="1">
        <f t="shared" ca="1" si="89"/>
        <v>0.35612982127591231</v>
      </c>
      <c r="N430" s="1">
        <f t="shared" ca="1" si="90"/>
        <v>0.3010299956639812</v>
      </c>
      <c r="O430" s="1">
        <v>-1.2122448979591838</v>
      </c>
      <c r="P430">
        <f t="shared" si="91"/>
        <v>1.2122448979591838</v>
      </c>
      <c r="Q430">
        <v>0</v>
      </c>
      <c r="R430">
        <v>2.97</v>
      </c>
      <c r="S430">
        <v>-2.97</v>
      </c>
      <c r="T430">
        <f t="shared" si="79"/>
        <v>8.3590364952679921E-2</v>
      </c>
      <c r="U430">
        <f t="shared" si="80"/>
        <v>-1.343525136130822</v>
      </c>
      <c r="V430">
        <f t="shared" si="81"/>
        <v>0</v>
      </c>
    </row>
    <row r="431" spans="1:22" x14ac:dyDescent="0.25">
      <c r="A431" t="s">
        <v>892</v>
      </c>
      <c r="B431" t="s">
        <v>893</v>
      </c>
      <c r="C431">
        <v>1.1400000000000001</v>
      </c>
      <c r="D431">
        <v>4.3792679340000001E-2</v>
      </c>
      <c r="E431">
        <v>1</v>
      </c>
      <c r="F431">
        <f t="shared" ca="1" si="82"/>
        <v>1.3467175732743075</v>
      </c>
      <c r="G431">
        <f t="shared" ca="1" si="83"/>
        <v>2.9674417471585004</v>
      </c>
      <c r="H431">
        <f t="shared" ca="1" si="84"/>
        <v>1</v>
      </c>
      <c r="I431">
        <f t="shared" ca="1" si="85"/>
        <v>5.1978233141940326E-2</v>
      </c>
      <c r="J431">
        <f t="shared" ca="1" si="86"/>
        <v>3.0112344264985005</v>
      </c>
      <c r="K431">
        <f t="shared" ca="1" si="87"/>
        <v>2</v>
      </c>
      <c r="L431" s="1">
        <f t="shared" ca="1" si="88"/>
        <v>-1.284178487238762</v>
      </c>
      <c r="M431" s="1">
        <f t="shared" ca="1" si="89"/>
        <v>0.47874456692810846</v>
      </c>
      <c r="N431" s="1">
        <f t="shared" ca="1" si="90"/>
        <v>0.3010299956639812</v>
      </c>
      <c r="O431" s="1">
        <v>-6.140350877192987E-2</v>
      </c>
      <c r="P431">
        <f t="shared" si="91"/>
        <v>6.140350877192987E-2</v>
      </c>
      <c r="Q431">
        <v>1.07</v>
      </c>
      <c r="R431">
        <v>1.1400000000000001</v>
      </c>
      <c r="S431">
        <v>-7.0000000000000062E-2</v>
      </c>
      <c r="T431">
        <f t="shared" si="79"/>
        <v>-1.2118068113222153</v>
      </c>
      <c r="U431">
        <f t="shared" si="80"/>
        <v>-1.3585984828284312</v>
      </c>
      <c r="V431">
        <f t="shared" si="81"/>
        <v>0</v>
      </c>
    </row>
    <row r="432" spans="1:22" x14ac:dyDescent="0.25">
      <c r="A432" t="s">
        <v>894</v>
      </c>
      <c r="B432" t="s">
        <v>895</v>
      </c>
      <c r="C432">
        <v>1.8800000000000001</v>
      </c>
      <c r="D432">
        <v>4.3439563879999997E-2</v>
      </c>
      <c r="E432">
        <v>2</v>
      </c>
      <c r="F432">
        <f t="shared" ca="1" si="82"/>
        <v>2.4550552628817863</v>
      </c>
      <c r="G432">
        <f t="shared" ca="1" si="83"/>
        <v>2.9917067148518726</v>
      </c>
      <c r="H432">
        <f t="shared" ca="1" si="84"/>
        <v>1</v>
      </c>
      <c r="I432">
        <f t="shared" ca="1" si="85"/>
        <v>1.2219684197570978E-2</v>
      </c>
      <c r="J432">
        <f t="shared" ca="1" si="86"/>
        <v>3.0351462787318724</v>
      </c>
      <c r="K432">
        <f t="shared" ca="1" si="87"/>
        <v>3</v>
      </c>
      <c r="L432" s="1">
        <f t="shared" ca="1" si="88"/>
        <v>-1.9129400177452265</v>
      </c>
      <c r="M432" s="1">
        <f t="shared" ca="1" si="89"/>
        <v>0.48217962671776132</v>
      </c>
      <c r="N432" s="1">
        <f t="shared" ca="1" si="90"/>
        <v>0.47712125471966244</v>
      </c>
      <c r="O432" s="1">
        <v>-1.5957446808510651E-2</v>
      </c>
      <c r="P432">
        <f t="shared" si="91"/>
        <v>1.5957446808510651E-2</v>
      </c>
      <c r="Q432">
        <v>1.84</v>
      </c>
      <c r="R432">
        <v>1.87</v>
      </c>
      <c r="S432">
        <v>-3.0000000000000027E-2</v>
      </c>
      <c r="T432">
        <f t="shared" si="79"/>
        <v>-1.797036594544017</v>
      </c>
      <c r="U432">
        <f t="shared" si="80"/>
        <v>-1.3621145435817377</v>
      </c>
      <c r="V432">
        <f t="shared" si="81"/>
        <v>0.3010299956639812</v>
      </c>
    </row>
    <row r="433" spans="1:22" x14ac:dyDescent="0.25">
      <c r="A433" t="s">
        <v>896</v>
      </c>
      <c r="B433" t="s">
        <v>897</v>
      </c>
      <c r="C433">
        <v>2.7</v>
      </c>
      <c r="D433">
        <v>4.2980333400000001E-2</v>
      </c>
      <c r="E433">
        <v>1</v>
      </c>
      <c r="F433">
        <f t="shared" ca="1" si="82"/>
        <v>3.3671065319108853</v>
      </c>
      <c r="G433">
        <f t="shared" ca="1" si="83"/>
        <v>1.6436845032426193</v>
      </c>
      <c r="H433">
        <f t="shared" ca="1" si="84"/>
        <v>1</v>
      </c>
      <c r="I433">
        <f t="shared" ca="1" si="85"/>
        <v>0.30590062721165501</v>
      </c>
      <c r="J433">
        <f t="shared" ca="1" si="86"/>
        <v>1.6866648366426193</v>
      </c>
      <c r="K433">
        <f t="shared" ca="1" si="87"/>
        <v>2</v>
      </c>
      <c r="L433" s="1">
        <f t="shared" ca="1" si="88"/>
        <v>-0.51441963254692802</v>
      </c>
      <c r="M433" s="1">
        <f t="shared" ca="1" si="89"/>
        <v>0.22702879091275921</v>
      </c>
      <c r="N433" s="1">
        <f t="shared" ca="1" si="90"/>
        <v>0.3010299956639812</v>
      </c>
      <c r="O433" s="1">
        <v>-0.38148148148148153</v>
      </c>
      <c r="P433">
        <f t="shared" si="91"/>
        <v>0.38148148148148153</v>
      </c>
      <c r="Q433">
        <v>2</v>
      </c>
      <c r="R433">
        <v>3.0300000000000002</v>
      </c>
      <c r="S433">
        <v>-1.0300000000000002</v>
      </c>
      <c r="T433">
        <f t="shared" si="79"/>
        <v>-0.41852653945381507</v>
      </c>
      <c r="U433">
        <f t="shared" si="80"/>
        <v>-1.3667302199935127</v>
      </c>
      <c r="V433">
        <f t="shared" si="81"/>
        <v>0</v>
      </c>
    </row>
    <row r="434" spans="1:22" x14ac:dyDescent="0.25">
      <c r="A434" t="s">
        <v>898</v>
      </c>
      <c r="B434" t="s">
        <v>899</v>
      </c>
      <c r="C434">
        <v>1.44</v>
      </c>
      <c r="D434">
        <v>4.2980094720000001E-2</v>
      </c>
      <c r="E434">
        <v>5</v>
      </c>
      <c r="F434">
        <f t="shared" ca="1" si="82"/>
        <v>1.6115098302832873</v>
      </c>
      <c r="G434">
        <f t="shared" ca="1" si="83"/>
        <v>1.0821117204320658</v>
      </c>
      <c r="H434">
        <f t="shared" ca="1" si="84"/>
        <v>1</v>
      </c>
      <c r="I434">
        <f t="shared" ca="1" si="85"/>
        <v>4.9642886749215097E-2</v>
      </c>
      <c r="J434">
        <f t="shared" ca="1" si="86"/>
        <v>1.1250918151520659</v>
      </c>
      <c r="K434">
        <f t="shared" ca="1" si="87"/>
        <v>6</v>
      </c>
      <c r="L434" s="1">
        <f t="shared" ca="1" si="88"/>
        <v>-1.3041429720805893</v>
      </c>
      <c r="M434" s="1">
        <f t="shared" ca="1" si="89"/>
        <v>5.1187965280114558E-2</v>
      </c>
      <c r="N434" s="1">
        <f t="shared" ca="1" si="90"/>
        <v>0.77815125038364363</v>
      </c>
      <c r="O434" s="1">
        <v>-5.5555555555555608E-2</v>
      </c>
      <c r="P434">
        <f t="shared" si="91"/>
        <v>5.5555555555555608E-2</v>
      </c>
      <c r="Q434">
        <v>1.42</v>
      </c>
      <c r="R434">
        <v>1.5</v>
      </c>
      <c r="S434">
        <v>-8.0000000000000071E-2</v>
      </c>
      <c r="T434">
        <f t="shared" si="79"/>
        <v>-1.2552725051033056</v>
      </c>
      <c r="U434">
        <f t="shared" si="80"/>
        <v>-1.3667326317406203</v>
      </c>
      <c r="V434">
        <f t="shared" si="81"/>
        <v>0.69897000433601886</v>
      </c>
    </row>
    <row r="435" spans="1:22" x14ac:dyDescent="0.25">
      <c r="A435" t="s">
        <v>900</v>
      </c>
      <c r="B435" t="s">
        <v>901</v>
      </c>
      <c r="C435">
        <v>2.48</v>
      </c>
      <c r="D435">
        <v>4.2595807919999999E-2</v>
      </c>
      <c r="E435">
        <v>1</v>
      </c>
      <c r="F435">
        <f t="shared" ca="1" si="82"/>
        <v>2.626539512902351</v>
      </c>
      <c r="G435">
        <f t="shared" ca="1" si="83"/>
        <v>1.2365984717119838</v>
      </c>
      <c r="H435">
        <f t="shared" ca="1" si="84"/>
        <v>1</v>
      </c>
      <c r="I435">
        <f t="shared" ca="1" si="85"/>
        <v>6.8531236296193399E-2</v>
      </c>
      <c r="J435">
        <f t="shared" ca="1" si="86"/>
        <v>1.2791942796319837</v>
      </c>
      <c r="K435">
        <f t="shared" ca="1" si="87"/>
        <v>2</v>
      </c>
      <c r="L435" s="1">
        <f t="shared" ca="1" si="88"/>
        <v>-1.1641114334858038</v>
      </c>
      <c r="M435" s="1">
        <f t="shared" ca="1" si="89"/>
        <v>0.10693650864169714</v>
      </c>
      <c r="N435" s="1">
        <f t="shared" ca="1" si="90"/>
        <v>0.3010299956639812</v>
      </c>
      <c r="O435" s="1">
        <v>-7.2580645161290203E-2</v>
      </c>
      <c r="P435">
        <f t="shared" si="91"/>
        <v>7.2580645161290203E-2</v>
      </c>
      <c r="Q435">
        <v>2.4300000000000002</v>
      </c>
      <c r="R435">
        <v>2.61</v>
      </c>
      <c r="S435">
        <v>-0.17999999999999972</v>
      </c>
      <c r="T435">
        <f t="shared" si="79"/>
        <v>-1.1391791757229108</v>
      </c>
      <c r="U435">
        <f t="shared" si="80"/>
        <v>-1.3706331400239498</v>
      </c>
      <c r="V435">
        <f t="shared" si="81"/>
        <v>0</v>
      </c>
    </row>
    <row r="436" spans="1:22" x14ac:dyDescent="0.25">
      <c r="A436" t="s">
        <v>902</v>
      </c>
      <c r="B436" t="s">
        <v>903</v>
      </c>
      <c r="C436">
        <v>2.44</v>
      </c>
      <c r="D436">
        <v>4.2033675040000003E-2</v>
      </c>
      <c r="E436">
        <v>2</v>
      </c>
      <c r="F436">
        <f t="shared" ca="1" si="82"/>
        <v>2.4709606637110468</v>
      </c>
      <c r="G436">
        <f t="shared" ca="1" si="83"/>
        <v>1.9261385532738846</v>
      </c>
      <c r="H436">
        <f t="shared" ca="1" si="84"/>
        <v>1</v>
      </c>
      <c r="I436">
        <f t="shared" ca="1" si="85"/>
        <v>1.206008676611001</v>
      </c>
      <c r="J436">
        <f t="shared" ca="1" si="86"/>
        <v>1.9681722283138847</v>
      </c>
      <c r="K436">
        <f t="shared" ca="1" si="87"/>
        <v>3</v>
      </c>
      <c r="L436" s="1">
        <f t="shared" ca="1" si="88"/>
        <v>8.1350432340388037E-2</v>
      </c>
      <c r="M436" s="1">
        <f t="shared" ca="1" si="89"/>
        <v>0.29406309944775993</v>
      </c>
      <c r="N436" s="1">
        <f t="shared" ca="1" si="90"/>
        <v>0.47712125471966244</v>
      </c>
      <c r="O436" s="1">
        <v>-1.221311475409836</v>
      </c>
      <c r="P436">
        <f t="shared" si="91"/>
        <v>1.221311475409836</v>
      </c>
      <c r="Q436">
        <v>0</v>
      </c>
      <c r="R436">
        <v>2.98</v>
      </c>
      <c r="S436">
        <v>-2.98</v>
      </c>
      <c r="T436">
        <f t="shared" si="79"/>
        <v>8.6826437737525783E-2</v>
      </c>
      <c r="U436">
        <f t="shared" si="80"/>
        <v>-1.376402637598209</v>
      </c>
      <c r="V436">
        <f t="shared" si="81"/>
        <v>0.3010299956639812</v>
      </c>
    </row>
    <row r="437" spans="1:22" x14ac:dyDescent="0.25">
      <c r="A437" t="s">
        <v>904</v>
      </c>
      <c r="B437" t="s">
        <v>905</v>
      </c>
      <c r="C437">
        <v>4.4800000000000004</v>
      </c>
      <c r="D437">
        <v>4.1760185599999999E-2</v>
      </c>
      <c r="E437">
        <v>1</v>
      </c>
      <c r="F437">
        <f t="shared" ca="1" si="82"/>
        <v>2.3624023413200357</v>
      </c>
      <c r="G437">
        <f t="shared" ca="1" si="83"/>
        <v>1.0937707176985196</v>
      </c>
      <c r="H437">
        <f t="shared" ca="1" si="84"/>
        <v>1</v>
      </c>
      <c r="I437">
        <f t="shared" ca="1" si="85"/>
        <v>2.9630854480480329</v>
      </c>
      <c r="J437">
        <f t="shared" ca="1" si="86"/>
        <v>1.1355309032985197</v>
      </c>
      <c r="K437">
        <f t="shared" ca="1" si="87"/>
        <v>2</v>
      </c>
      <c r="L437" s="1">
        <f t="shared" ca="1" si="88"/>
        <v>0.47174417563822529</v>
      </c>
      <c r="M437" s="1">
        <f t="shared" ca="1" si="89"/>
        <v>5.5198957973975955E-2</v>
      </c>
      <c r="N437" s="1">
        <f t="shared" ca="1" si="90"/>
        <v>0.3010299956639812</v>
      </c>
      <c r="O437" s="1">
        <v>-1.5624999999999998</v>
      </c>
      <c r="P437">
        <f t="shared" si="91"/>
        <v>1.5624999999999998</v>
      </c>
      <c r="Q437">
        <v>0</v>
      </c>
      <c r="R437">
        <v>7</v>
      </c>
      <c r="S437">
        <v>-7</v>
      </c>
      <c r="T437">
        <f t="shared" si="79"/>
        <v>0.19382002601611276</v>
      </c>
      <c r="U437">
        <f t="shared" si="80"/>
        <v>-1.3792375798123861</v>
      </c>
      <c r="V437">
        <f t="shared" si="81"/>
        <v>0</v>
      </c>
    </row>
    <row r="438" spans="1:22" x14ac:dyDescent="0.25">
      <c r="A438" t="s">
        <v>906</v>
      </c>
      <c r="B438" t="s">
        <v>907</v>
      </c>
      <c r="C438">
        <v>4.0999999999999996</v>
      </c>
      <c r="D438">
        <v>4.1508510700000001E-2</v>
      </c>
      <c r="E438">
        <v>3</v>
      </c>
      <c r="F438">
        <f t="shared" ca="1" si="82"/>
        <v>1.0903629295191977</v>
      </c>
      <c r="G438">
        <f t="shared" ca="1" si="83"/>
        <v>1.4768451332129857</v>
      </c>
      <c r="H438">
        <f t="shared" ca="1" si="84"/>
        <v>1</v>
      </c>
      <c r="I438">
        <f t="shared" ca="1" si="85"/>
        <v>9.1712582382173884E-3</v>
      </c>
      <c r="J438">
        <f t="shared" ca="1" si="86"/>
        <v>1.5183536439129857</v>
      </c>
      <c r="K438">
        <f t="shared" ca="1" si="87"/>
        <v>4</v>
      </c>
      <c r="L438" s="1">
        <f t="shared" ca="1" si="88"/>
        <v>-2.0375710778055987</v>
      </c>
      <c r="M438" s="1">
        <f t="shared" ca="1" si="89"/>
        <v>0.18137293606048779</v>
      </c>
      <c r="N438" s="1">
        <f t="shared" ca="1" si="90"/>
        <v>0.6020599913279624</v>
      </c>
      <c r="O438" s="1">
        <v>-2.4390243902438508E-3</v>
      </c>
      <c r="P438">
        <f t="shared" si="91"/>
        <v>2.4390243902438508E-3</v>
      </c>
      <c r="Q438">
        <v>4.09</v>
      </c>
      <c r="R438">
        <v>4.0999999999999996</v>
      </c>
      <c r="S438">
        <v>-9.9999999999997868E-3</v>
      </c>
      <c r="T438">
        <f t="shared" si="79"/>
        <v>-2.6127838567197448</v>
      </c>
      <c r="U438">
        <f t="shared" si="80"/>
        <v>-1.3818628485625806</v>
      </c>
      <c r="V438">
        <f t="shared" si="81"/>
        <v>0.47712125471966244</v>
      </c>
    </row>
    <row r="439" spans="1:22" x14ac:dyDescent="0.25">
      <c r="A439" t="s">
        <v>908</v>
      </c>
      <c r="B439" t="s">
        <v>909</v>
      </c>
      <c r="C439">
        <v>1.55</v>
      </c>
      <c r="D439">
        <v>4.1359212649999998E-2</v>
      </c>
      <c r="E439">
        <v>2</v>
      </c>
      <c r="F439">
        <f t="shared" ca="1" si="82"/>
        <v>3.541919048276899</v>
      </c>
      <c r="G439">
        <f t="shared" ca="1" si="83"/>
        <v>2.9388382346871369</v>
      </c>
      <c r="H439">
        <f t="shared" ca="1" si="84"/>
        <v>1</v>
      </c>
      <c r="I439">
        <f t="shared" ca="1" si="85"/>
        <v>0.43479254579496712</v>
      </c>
      <c r="J439">
        <f t="shared" ca="1" si="86"/>
        <v>2.9801974473371371</v>
      </c>
      <c r="K439">
        <f t="shared" ca="1" si="87"/>
        <v>3</v>
      </c>
      <c r="L439" s="1">
        <f t="shared" ca="1" si="88"/>
        <v>-0.3617179101880047</v>
      </c>
      <c r="M439" s="1">
        <f t="shared" ca="1" si="89"/>
        <v>0.47424503838776894</v>
      </c>
      <c r="N439" s="1">
        <f t="shared" ca="1" si="90"/>
        <v>0.47712125471966244</v>
      </c>
      <c r="O439" s="1">
        <v>-0.99354838709677418</v>
      </c>
      <c r="P439">
        <f t="shared" si="91"/>
        <v>0.99354838709677418</v>
      </c>
      <c r="Q439">
        <v>0</v>
      </c>
      <c r="R439">
        <v>1.54</v>
      </c>
      <c r="S439">
        <v>-1.54</v>
      </c>
      <c r="T439">
        <f t="shared" si="79"/>
        <v>-2.8109773338284251E-3</v>
      </c>
      <c r="U439">
        <f t="shared" si="80"/>
        <v>-1.3834277374434916</v>
      </c>
      <c r="V439">
        <f t="shared" si="81"/>
        <v>0.3010299956639812</v>
      </c>
    </row>
    <row r="440" spans="1:22" x14ac:dyDescent="0.25">
      <c r="A440" t="s">
        <v>910</v>
      </c>
      <c r="B440" t="s">
        <v>911</v>
      </c>
      <c r="C440">
        <v>5.05</v>
      </c>
      <c r="D440">
        <v>4.0122421700000001E-2</v>
      </c>
      <c r="E440">
        <v>2</v>
      </c>
      <c r="F440">
        <f t="shared" ca="1" si="82"/>
        <v>2.8753764889004225</v>
      </c>
      <c r="G440">
        <f t="shared" ca="1" si="83"/>
        <v>1.9759004925530916</v>
      </c>
      <c r="H440">
        <f t="shared" ca="1" si="84"/>
        <v>1</v>
      </c>
      <c r="I440">
        <f t="shared" ca="1" si="85"/>
        <v>5.3036532985743987</v>
      </c>
      <c r="J440">
        <f t="shared" ca="1" si="86"/>
        <v>2.0160229142530914</v>
      </c>
      <c r="K440">
        <f t="shared" ca="1" si="87"/>
        <v>3</v>
      </c>
      <c r="L440" s="1">
        <f t="shared" ca="1" si="88"/>
        <v>0.7245751263625313</v>
      </c>
      <c r="M440" s="1">
        <f t="shared" ca="1" si="89"/>
        <v>0.30449546402205885</v>
      </c>
      <c r="N440" s="1">
        <f t="shared" ca="1" si="90"/>
        <v>0.47712125471966244</v>
      </c>
      <c r="O440" s="1">
        <v>-3.0198019801980198</v>
      </c>
      <c r="P440">
        <f t="shared" si="91"/>
        <v>3.0198019801980198</v>
      </c>
      <c r="Q440">
        <v>0</v>
      </c>
      <c r="R440">
        <v>15.25</v>
      </c>
      <c r="S440">
        <v>-15.25</v>
      </c>
      <c r="T440">
        <f t="shared" si="79"/>
        <v>0.47997846556414325</v>
      </c>
      <c r="U440">
        <f t="shared" si="80"/>
        <v>-1.3966128618129825</v>
      </c>
      <c r="V440">
        <f t="shared" si="81"/>
        <v>0.3010299956639812</v>
      </c>
    </row>
    <row r="441" spans="1:22" x14ac:dyDescent="0.25">
      <c r="A441" t="s">
        <v>912</v>
      </c>
      <c r="B441" t="s">
        <v>913</v>
      </c>
      <c r="C441">
        <v>0.78559999999999997</v>
      </c>
      <c r="D441">
        <v>3.9088828953599997E-2</v>
      </c>
      <c r="E441">
        <v>1</v>
      </c>
      <c r="F441">
        <f t="shared" ca="1" si="82"/>
        <v>3.2868597812372826</v>
      </c>
      <c r="G441">
        <f t="shared" ca="1" si="83"/>
        <v>2.8550146601236173</v>
      </c>
      <c r="H441">
        <f t="shared" ca="1" si="84"/>
        <v>1</v>
      </c>
      <c r="I441">
        <f t="shared" ca="1" si="85"/>
        <v>7.6060439641234701E-3</v>
      </c>
      <c r="J441">
        <f t="shared" ca="1" si="86"/>
        <v>2.8941034890772173</v>
      </c>
      <c r="K441">
        <f t="shared" ca="1" si="87"/>
        <v>2</v>
      </c>
      <c r="L441" s="1">
        <f t="shared" ca="1" si="88"/>
        <v>-2.1188411686271653</v>
      </c>
      <c r="M441" s="1">
        <f t="shared" ca="1" si="89"/>
        <v>0.46151405682157526</v>
      </c>
      <c r="N441" s="1">
        <f t="shared" ca="1" si="90"/>
        <v>0.3010299956639812</v>
      </c>
      <c r="O441" s="1">
        <v>-3.1822810590631391E-2</v>
      </c>
      <c r="P441">
        <f t="shared" si="91"/>
        <v>3.1822810590631391E-2</v>
      </c>
      <c r="Q441">
        <v>0.77499999999999991</v>
      </c>
      <c r="R441">
        <v>0.79999999999999993</v>
      </c>
      <c r="S441">
        <v>-2.5000000000000022E-2</v>
      </c>
      <c r="T441">
        <f t="shared" si="79"/>
        <v>-1.4972614661068553</v>
      </c>
      <c r="U441">
        <f t="shared" si="80"/>
        <v>-1.4079473402254059</v>
      </c>
      <c r="V441">
        <f t="shared" si="81"/>
        <v>0</v>
      </c>
    </row>
    <row r="442" spans="1:22" x14ac:dyDescent="0.25">
      <c r="A442" t="s">
        <v>914</v>
      </c>
      <c r="B442" t="s">
        <v>915</v>
      </c>
      <c r="C442">
        <v>2.82</v>
      </c>
      <c r="D442">
        <v>3.7931428019999998E-2</v>
      </c>
      <c r="E442">
        <v>3</v>
      </c>
      <c r="F442">
        <f t="shared" ca="1" si="82"/>
        <v>3.0206218670509744</v>
      </c>
      <c r="G442">
        <f t="shared" ca="1" si="83"/>
        <v>1.2506981255638108</v>
      </c>
      <c r="H442">
        <f t="shared" ca="1" si="84"/>
        <v>1</v>
      </c>
      <c r="I442">
        <f t="shared" ca="1" si="85"/>
        <v>6.9522108109818612E-2</v>
      </c>
      <c r="J442">
        <f t="shared" ca="1" si="86"/>
        <v>1.2886295535838108</v>
      </c>
      <c r="K442">
        <f t="shared" ca="1" si="87"/>
        <v>4</v>
      </c>
      <c r="L442" s="1">
        <f t="shared" ca="1" si="88"/>
        <v>-1.1578770673047809</v>
      </c>
      <c r="M442" s="1">
        <f t="shared" ca="1" si="89"/>
        <v>0.11012808728596703</v>
      </c>
      <c r="N442" s="1">
        <f t="shared" ca="1" si="90"/>
        <v>0.6020599913279624</v>
      </c>
      <c r="O442" s="1">
        <v>-7.4468085106382975E-2</v>
      </c>
      <c r="P442">
        <f t="shared" si="91"/>
        <v>7.4468085106382975E-2</v>
      </c>
      <c r="Q442">
        <v>2.83</v>
      </c>
      <c r="R442">
        <v>3.04</v>
      </c>
      <c r="S442">
        <v>-0.20999999999999996</v>
      </c>
      <c r="T442">
        <f t="shared" si="79"/>
        <v>-1.1280298135854419</v>
      </c>
      <c r="U442">
        <f t="shared" si="80"/>
        <v>-1.4210008069272704</v>
      </c>
      <c r="V442">
        <f t="shared" si="81"/>
        <v>0.47712125471966244</v>
      </c>
    </row>
    <row r="443" spans="1:22" x14ac:dyDescent="0.25">
      <c r="A443" t="s">
        <v>916</v>
      </c>
      <c r="B443" t="s">
        <v>917</v>
      </c>
      <c r="C443">
        <v>8.69</v>
      </c>
      <c r="D443">
        <v>3.68751893E-2</v>
      </c>
      <c r="E443">
        <v>3</v>
      </c>
      <c r="F443">
        <f t="shared" ca="1" si="82"/>
        <v>3.3589797194881057</v>
      </c>
      <c r="G443">
        <f t="shared" ca="1" si="83"/>
        <v>2.0793771852923237</v>
      </c>
      <c r="H443">
        <f t="shared" ca="1" si="84"/>
        <v>1</v>
      </c>
      <c r="I443">
        <f t="shared" ca="1" si="85"/>
        <v>3.2748039341173376</v>
      </c>
      <c r="J443">
        <f t="shared" ca="1" si="86"/>
        <v>2.1162523745923236</v>
      </c>
      <c r="K443">
        <f t="shared" ca="1" si="87"/>
        <v>4</v>
      </c>
      <c r="L443" s="1">
        <f t="shared" ca="1" si="88"/>
        <v>0.51518530344844371</v>
      </c>
      <c r="M443" s="1">
        <f t="shared" ca="1" si="89"/>
        <v>0.32556745842792578</v>
      </c>
      <c r="N443" s="1">
        <f t="shared" ca="1" si="90"/>
        <v>0.6020599913279624</v>
      </c>
      <c r="O443" s="1">
        <v>-1.2658227848101267</v>
      </c>
      <c r="P443">
        <f t="shared" si="91"/>
        <v>1.2658227848101267</v>
      </c>
      <c r="Q443">
        <v>0</v>
      </c>
      <c r="R443">
        <v>11</v>
      </c>
      <c r="S443">
        <v>-11</v>
      </c>
      <c r="T443">
        <f t="shared" si="79"/>
        <v>0.1023729087095586</v>
      </c>
      <c r="U443">
        <f t="shared" si="80"/>
        <v>-1.433265741543017</v>
      </c>
      <c r="V443">
        <f t="shared" si="81"/>
        <v>0.47712125471966244</v>
      </c>
    </row>
    <row r="444" spans="1:22" x14ac:dyDescent="0.25">
      <c r="A444" t="s">
        <v>918</v>
      </c>
      <c r="B444" t="s">
        <v>919</v>
      </c>
      <c r="C444">
        <v>3.7800000000000002</v>
      </c>
      <c r="D444">
        <v>3.6474834060000003E-2</v>
      </c>
      <c r="E444">
        <v>1</v>
      </c>
      <c r="F444">
        <f t="shared" ca="1" si="82"/>
        <v>2.1084563761726489</v>
      </c>
      <c r="G444">
        <f t="shared" ca="1" si="83"/>
        <v>2.4777371794503895</v>
      </c>
      <c r="H444">
        <f t="shared" ca="1" si="84"/>
        <v>1</v>
      </c>
      <c r="I444">
        <f t="shared" ca="1" si="85"/>
        <v>3.4717341476552366</v>
      </c>
      <c r="J444">
        <f t="shared" ca="1" si="86"/>
        <v>2.5142120135103894</v>
      </c>
      <c r="K444">
        <f t="shared" ca="1" si="87"/>
        <v>2</v>
      </c>
      <c r="L444" s="1">
        <f t="shared" ca="1" si="88"/>
        <v>0.54054646113956473</v>
      </c>
      <c r="M444" s="1">
        <f t="shared" ca="1" si="89"/>
        <v>0.40040189722238434</v>
      </c>
      <c r="N444" s="1">
        <f t="shared" ca="1" si="90"/>
        <v>0.3010299956639812</v>
      </c>
      <c r="O444" s="1">
        <v>-1.9365079365079365</v>
      </c>
      <c r="P444">
        <f t="shared" si="91"/>
        <v>1.9365079365079365</v>
      </c>
      <c r="Q444">
        <v>0</v>
      </c>
      <c r="R444">
        <v>7.32</v>
      </c>
      <c r="S444">
        <v>-7.32</v>
      </c>
      <c r="T444">
        <f t="shared" si="79"/>
        <v>0.28701928122116654</v>
      </c>
      <c r="U444">
        <f t="shared" si="80"/>
        <v>-1.4380066752258818</v>
      </c>
      <c r="V444">
        <f t="shared" si="81"/>
        <v>0</v>
      </c>
    </row>
    <row r="445" spans="1:22" x14ac:dyDescent="0.25">
      <c r="A445" t="s">
        <v>920</v>
      </c>
      <c r="B445" t="s">
        <v>921</v>
      </c>
      <c r="C445">
        <v>2.75</v>
      </c>
      <c r="D445">
        <v>3.6215311E-2</v>
      </c>
      <c r="E445">
        <v>3</v>
      </c>
      <c r="F445">
        <f t="shared" ca="1" si="82"/>
        <v>2.890043363541777</v>
      </c>
      <c r="G445">
        <f t="shared" ca="1" si="83"/>
        <v>1.3398632590730768</v>
      </c>
      <c r="H445">
        <f t="shared" ca="1" si="84"/>
        <v>1</v>
      </c>
      <c r="I445">
        <f t="shared" ca="1" si="85"/>
        <v>0.21452965302229371</v>
      </c>
      <c r="J445">
        <f t="shared" ca="1" si="86"/>
        <v>1.3760785700730769</v>
      </c>
      <c r="K445">
        <f t="shared" ca="1" si="87"/>
        <v>4</v>
      </c>
      <c r="L445" s="1">
        <f t="shared" ca="1" si="88"/>
        <v>-0.66851266966162359</v>
      </c>
      <c r="M445" s="1">
        <f t="shared" ca="1" si="89"/>
        <v>0.13864323155575156</v>
      </c>
      <c r="N445" s="1">
        <f t="shared" ca="1" si="90"/>
        <v>0.6020599913279624</v>
      </c>
      <c r="O445" s="1">
        <v>-0.22545454545454549</v>
      </c>
      <c r="P445">
        <f t="shared" si="91"/>
        <v>0.22545454545454549</v>
      </c>
      <c r="Q445">
        <v>2.48</v>
      </c>
      <c r="R445">
        <v>3.1</v>
      </c>
      <c r="S445">
        <v>-0.62000000000000011</v>
      </c>
      <c r="T445">
        <f t="shared" si="79"/>
        <v>-0.64694100433200874</v>
      </c>
      <c r="U445">
        <f t="shared" si="80"/>
        <v>-1.441107780931195</v>
      </c>
      <c r="V445">
        <f t="shared" si="81"/>
        <v>0.47712125471966244</v>
      </c>
    </row>
    <row r="446" spans="1:22" x14ac:dyDescent="0.25">
      <c r="A446" t="s">
        <v>922</v>
      </c>
      <c r="B446" t="s">
        <v>923</v>
      </c>
      <c r="C446">
        <v>4.34</v>
      </c>
      <c r="D446">
        <v>3.6146774999999999E-2</v>
      </c>
      <c r="E446">
        <v>3</v>
      </c>
      <c r="F446">
        <f t="shared" ca="1" si="82"/>
        <v>2.826210557307224</v>
      </c>
      <c r="G446">
        <f t="shared" ca="1" si="83"/>
        <v>1.9949061281854712</v>
      </c>
      <c r="H446">
        <f t="shared" ca="1" si="84"/>
        <v>1</v>
      </c>
      <c r="I446">
        <f t="shared" ca="1" si="85"/>
        <v>4.9536295035777771E-2</v>
      </c>
      <c r="J446">
        <f t="shared" ca="1" si="86"/>
        <v>2.0310529031854712</v>
      </c>
      <c r="K446">
        <f t="shared" ca="1" si="87"/>
        <v>4</v>
      </c>
      <c r="L446" s="1">
        <f t="shared" ca="1" si="88"/>
        <v>-1.3050764786885845</v>
      </c>
      <c r="M446" s="1">
        <f t="shared" ca="1" si="89"/>
        <v>0.30772123569545096</v>
      </c>
      <c r="N446" s="1">
        <f t="shared" ca="1" si="90"/>
        <v>0.6020599913279624</v>
      </c>
      <c r="O446" s="1">
        <v>-3.2258064516129163E-2</v>
      </c>
      <c r="P446">
        <f t="shared" si="91"/>
        <v>3.2258064516129163E-2</v>
      </c>
      <c r="Q446">
        <v>4.0999999999999996</v>
      </c>
      <c r="R446">
        <v>4.24</v>
      </c>
      <c r="S446">
        <v>-0.14000000000000057</v>
      </c>
      <c r="T446">
        <f t="shared" si="79"/>
        <v>-1.4913616938342709</v>
      </c>
      <c r="U446">
        <f t="shared" si="80"/>
        <v>-1.4419304442112966</v>
      </c>
      <c r="V446">
        <f t="shared" si="81"/>
        <v>0.47712125471966244</v>
      </c>
    </row>
    <row r="447" spans="1:22" x14ac:dyDescent="0.25">
      <c r="A447" t="s">
        <v>924</v>
      </c>
      <c r="B447" t="s">
        <v>925</v>
      </c>
      <c r="C447">
        <v>2.86</v>
      </c>
      <c r="D447">
        <v>3.5135114299999999E-2</v>
      </c>
      <c r="E447">
        <v>2</v>
      </c>
      <c r="F447">
        <f t="shared" ca="1" si="82"/>
        <v>3.3006902410461381</v>
      </c>
      <c r="G447">
        <f t="shared" ca="1" si="83"/>
        <v>1.8525960518059528</v>
      </c>
      <c r="H447">
        <f t="shared" ca="1" si="84"/>
        <v>1</v>
      </c>
      <c r="I447">
        <f t="shared" ca="1" si="85"/>
        <v>7.5741733317199647E-2</v>
      </c>
      <c r="J447">
        <f t="shared" ca="1" si="86"/>
        <v>1.8877311661059528</v>
      </c>
      <c r="K447">
        <f t="shared" ca="1" si="87"/>
        <v>3</v>
      </c>
      <c r="L447" s="1">
        <f t="shared" ca="1" si="88"/>
        <v>-1.1206647604578421</v>
      </c>
      <c r="M447" s="1">
        <f t="shared" ca="1" si="89"/>
        <v>0.27594014600558492</v>
      </c>
      <c r="N447" s="1">
        <f t="shared" ca="1" si="90"/>
        <v>0.47712125471966244</v>
      </c>
      <c r="O447" s="1">
        <v>-8.7412587412587422E-2</v>
      </c>
      <c r="P447">
        <f t="shared" si="91"/>
        <v>8.7412587412587422E-2</v>
      </c>
      <c r="Q447">
        <v>3.0100000000000002</v>
      </c>
      <c r="R447">
        <v>3.2600000000000002</v>
      </c>
      <c r="S447">
        <v>-0.25</v>
      </c>
      <c r="T447">
        <f t="shared" si="79"/>
        <v>-1.0584260244570054</v>
      </c>
      <c r="U447">
        <f t="shared" si="80"/>
        <v>-1.4542586292968624</v>
      </c>
      <c r="V447">
        <f t="shared" si="81"/>
        <v>0.3010299956639812</v>
      </c>
    </row>
    <row r="448" spans="1:22" x14ac:dyDescent="0.25">
      <c r="A448" t="s">
        <v>926</v>
      </c>
      <c r="B448" t="s">
        <v>927</v>
      </c>
      <c r="C448">
        <v>1.08</v>
      </c>
      <c r="D448">
        <v>3.4820704440000003E-2</v>
      </c>
      <c r="E448">
        <v>6</v>
      </c>
      <c r="F448">
        <f t="shared" ca="1" si="82"/>
        <v>3.9643151374128553</v>
      </c>
      <c r="G448">
        <f t="shared" ca="1" si="83"/>
        <v>1.8067996057907383</v>
      </c>
      <c r="H448">
        <f t="shared" ca="1" si="84"/>
        <v>1</v>
      </c>
      <c r="I448">
        <f t="shared" ca="1" si="85"/>
        <v>5.0450076007459287E-2</v>
      </c>
      <c r="J448">
        <f t="shared" ca="1" si="86"/>
        <v>1.8416203102307382</v>
      </c>
      <c r="K448">
        <f t="shared" ca="1" si="87"/>
        <v>7</v>
      </c>
      <c r="L448" s="1">
        <f t="shared" ca="1" si="88"/>
        <v>-1.2971381751238935</v>
      </c>
      <c r="M448" s="1">
        <f t="shared" ca="1" si="89"/>
        <v>0.26520009591022609</v>
      </c>
      <c r="N448" s="1">
        <f t="shared" ca="1" si="90"/>
        <v>0.84509804001425681</v>
      </c>
      <c r="O448" s="1">
        <v>-0.18518518518518512</v>
      </c>
      <c r="P448">
        <f t="shared" si="91"/>
        <v>0.18518518518518512</v>
      </c>
      <c r="Q448">
        <v>1.05</v>
      </c>
      <c r="R448">
        <v>1.25</v>
      </c>
      <c r="S448">
        <v>-0.19999999999999996</v>
      </c>
      <c r="T448">
        <f t="shared" si="79"/>
        <v>-0.73239375982296862</v>
      </c>
      <c r="U448">
        <f t="shared" si="80"/>
        <v>-1.4581624471385553</v>
      </c>
      <c r="V448">
        <f t="shared" si="81"/>
        <v>0.77815125038364363</v>
      </c>
    </row>
    <row r="449" spans="1:22" x14ac:dyDescent="0.25">
      <c r="A449" t="s">
        <v>928</v>
      </c>
      <c r="B449" t="s">
        <v>929</v>
      </c>
      <c r="C449">
        <v>1.82</v>
      </c>
      <c r="D449">
        <v>3.457945582E-2</v>
      </c>
      <c r="E449">
        <v>2</v>
      </c>
      <c r="F449">
        <f t="shared" ca="1" si="82"/>
        <v>1.0792514523437693</v>
      </c>
      <c r="G449">
        <f t="shared" ca="1" si="83"/>
        <v>1.5546898617812976</v>
      </c>
      <c r="H449">
        <f t="shared" ca="1" si="84"/>
        <v>1</v>
      </c>
      <c r="I449">
        <f t="shared" ca="1" si="85"/>
        <v>1.8068078535037031</v>
      </c>
      <c r="J449">
        <f t="shared" ca="1" si="86"/>
        <v>1.5892693176012977</v>
      </c>
      <c r="K449">
        <f t="shared" ca="1" si="87"/>
        <v>3</v>
      </c>
      <c r="L449" s="1">
        <f t="shared" ca="1" si="88"/>
        <v>0.25691196960571105</v>
      </c>
      <c r="M449" s="1">
        <f t="shared" ca="1" si="89"/>
        <v>0.20119749899295211</v>
      </c>
      <c r="N449" s="1">
        <f t="shared" ca="1" si="90"/>
        <v>0.47712125471966244</v>
      </c>
      <c r="O449" s="1">
        <v>-1.0714285714285714</v>
      </c>
      <c r="P449">
        <f t="shared" si="91"/>
        <v>1.0714285714285714</v>
      </c>
      <c r="Q449">
        <v>0</v>
      </c>
      <c r="R449">
        <v>1.95</v>
      </c>
      <c r="S449">
        <v>-1.95</v>
      </c>
      <c r="T449">
        <f t="shared" si="79"/>
        <v>2.9963223377443202E-2</v>
      </c>
      <c r="U449">
        <f t="shared" si="80"/>
        <v>-1.4611818455395618</v>
      </c>
      <c r="V449">
        <f t="shared" si="81"/>
        <v>0.3010299956639812</v>
      </c>
    </row>
    <row r="450" spans="1:22" x14ac:dyDescent="0.25">
      <c r="A450" t="s">
        <v>930</v>
      </c>
      <c r="B450" t="s">
        <v>931</v>
      </c>
      <c r="C450">
        <v>1.48</v>
      </c>
      <c r="D450">
        <v>3.4564112399999999E-2</v>
      </c>
      <c r="E450">
        <v>1</v>
      </c>
      <c r="F450">
        <f t="shared" ca="1" si="82"/>
        <v>2.6362994229652061</v>
      </c>
      <c r="G450">
        <f t="shared" ca="1" si="83"/>
        <v>1.9296028928403006</v>
      </c>
      <c r="H450">
        <f t="shared" ca="1" si="84"/>
        <v>1</v>
      </c>
      <c r="I450">
        <f t="shared" ca="1" si="85"/>
        <v>3.7931958384121639E-2</v>
      </c>
      <c r="J450">
        <f t="shared" ca="1" si="86"/>
        <v>1.9641670052403006</v>
      </c>
      <c r="K450">
        <f t="shared" ca="1" si="87"/>
        <v>2</v>
      </c>
      <c r="L450" s="1">
        <f t="shared" ca="1" si="88"/>
        <v>-1.4209947345853318</v>
      </c>
      <c r="M450" s="1">
        <f t="shared" ca="1" si="89"/>
        <v>0.29317841133829331</v>
      </c>
      <c r="N450" s="1">
        <f t="shared" ca="1" si="90"/>
        <v>0.3010299956639812</v>
      </c>
      <c r="O450" s="1">
        <v>-6.7567567567567627E-2</v>
      </c>
      <c r="P450">
        <f t="shared" si="91"/>
        <v>6.7567567567567627E-2</v>
      </c>
      <c r="Q450">
        <v>1.46</v>
      </c>
      <c r="R450">
        <v>1.56</v>
      </c>
      <c r="S450">
        <v>-0.10000000000000009</v>
      </c>
      <c r="T450">
        <f t="shared" ref="T450:T485" si="92">LOG(ABS(O450))</f>
        <v>-1.170261715394957</v>
      </c>
      <c r="U450">
        <f t="shared" si="80"/>
        <v>-1.461374591240151</v>
      </c>
      <c r="V450">
        <f t="shared" si="81"/>
        <v>0</v>
      </c>
    </row>
    <row r="451" spans="1:22" x14ac:dyDescent="0.25">
      <c r="A451" t="s">
        <v>932</v>
      </c>
      <c r="B451" t="s">
        <v>933</v>
      </c>
      <c r="C451">
        <v>1.3900000000000001</v>
      </c>
      <c r="D451">
        <v>3.4280595609999999E-2</v>
      </c>
      <c r="E451">
        <v>4</v>
      </c>
      <c r="F451">
        <f t="shared" ref="F451:F485" ca="1" si="93">RAND()*3+1</f>
        <v>2.6549134946401325</v>
      </c>
      <c r="G451">
        <f t="shared" ref="G451:G485" ca="1" si="94">RAND()*2+1</f>
        <v>2.1022517232603115</v>
      </c>
      <c r="H451">
        <f t="shared" ref="H451:H485" ca="1" si="95">INT(RAND()*1+1)</f>
        <v>1</v>
      </c>
      <c r="I451">
        <f t="shared" ref="I451:I485" ca="1" si="96">ABS(S451/F451)</f>
        <v>3.766601066358091E-3</v>
      </c>
      <c r="J451">
        <f t="shared" ref="J451:J485" ca="1" si="97">D451+G451</f>
        <v>2.1365323188703114</v>
      </c>
      <c r="K451">
        <f t="shared" ref="K451:K485" ca="1" si="98">E451+H451</f>
        <v>5</v>
      </c>
      <c r="L451" s="1">
        <f t="shared" ref="L451:L485" ca="1" si="99">LOG(I451)</f>
        <v>-2.4240503749796369</v>
      </c>
      <c r="M451" s="1">
        <f t="shared" ref="M451:M485" ca="1" si="100">LOG(J451)</f>
        <v>0.32970946668323076</v>
      </c>
      <c r="N451" s="1">
        <f t="shared" ref="N451:N485" ca="1" si="101">LOG(K451)</f>
        <v>0.69897000433601886</v>
      </c>
      <c r="O451" s="1">
        <v>-7.1942446043165523E-3</v>
      </c>
      <c r="P451">
        <f t="shared" ref="P451:P485" si="102">ABS(O451)</f>
        <v>7.1942446043165523E-3</v>
      </c>
      <c r="Q451">
        <v>1.3900000000000001</v>
      </c>
      <c r="R451">
        <v>1.4000000000000001</v>
      </c>
      <c r="S451">
        <v>-1.0000000000000009E-2</v>
      </c>
      <c r="T451">
        <f t="shared" si="92"/>
        <v>-2.143014800254095</v>
      </c>
      <c r="U451">
        <f t="shared" ref="U451:V485" si="103">LOG(D451)</f>
        <v>-1.4649516410111145</v>
      </c>
      <c r="V451">
        <f t="shared" si="103"/>
        <v>0.6020599913279624</v>
      </c>
    </row>
    <row r="452" spans="1:22" x14ac:dyDescent="0.25">
      <c r="A452" t="s">
        <v>934</v>
      </c>
      <c r="B452" t="s">
        <v>935</v>
      </c>
      <c r="C452">
        <v>1.19</v>
      </c>
      <c r="D452">
        <v>3.4123912872223001E-2</v>
      </c>
      <c r="E452">
        <v>2</v>
      </c>
      <c r="F452">
        <f t="shared" ca="1" si="93"/>
        <v>1.2641065134089824</v>
      </c>
      <c r="G452">
        <f t="shared" ca="1" si="94"/>
        <v>1.3890926850143328</v>
      </c>
      <c r="H452">
        <f t="shared" ca="1" si="95"/>
        <v>1</v>
      </c>
      <c r="I452">
        <f t="shared" ca="1" si="96"/>
        <v>7.9107257924274602E-2</v>
      </c>
      <c r="J452">
        <f t="shared" ca="1" si="97"/>
        <v>1.4232165978865559</v>
      </c>
      <c r="K452">
        <f t="shared" ca="1" si="98"/>
        <v>3</v>
      </c>
      <c r="L452" s="1">
        <f t="shared" ca="1" si="99"/>
        <v>-1.1017836690704661</v>
      </c>
      <c r="M452" s="1">
        <f t="shared" ca="1" si="100"/>
        <v>0.15327099994975105</v>
      </c>
      <c r="N452" s="1">
        <f t="shared" ca="1" si="101"/>
        <v>0.47712125471966244</v>
      </c>
      <c r="O452" s="1">
        <v>-8.4033613445378047E-2</v>
      </c>
      <c r="P452">
        <f t="shared" si="102"/>
        <v>8.4033613445378047E-2</v>
      </c>
      <c r="Q452">
        <v>1.1000000000000001</v>
      </c>
      <c r="R452">
        <v>1.2</v>
      </c>
      <c r="S452">
        <v>-9.9999999999999867E-2</v>
      </c>
      <c r="T452">
        <f t="shared" si="92"/>
        <v>-1.0755469613925313</v>
      </c>
      <c r="U452">
        <f t="shared" si="103"/>
        <v>-1.4669411755882649</v>
      </c>
      <c r="V452">
        <f t="shared" si="103"/>
        <v>0.3010299956639812</v>
      </c>
    </row>
    <row r="453" spans="1:22" x14ac:dyDescent="0.25">
      <c r="A453" t="s">
        <v>936</v>
      </c>
      <c r="B453" t="s">
        <v>937</v>
      </c>
      <c r="C453">
        <v>1.01</v>
      </c>
      <c r="D453">
        <v>3.397773724E-2</v>
      </c>
      <c r="E453">
        <v>3</v>
      </c>
      <c r="F453">
        <f t="shared" ca="1" si="93"/>
        <v>3.9014763550470404</v>
      </c>
      <c r="G453">
        <f t="shared" ca="1" si="94"/>
        <v>2.0184316138828047</v>
      </c>
      <c r="H453">
        <f t="shared" ca="1" si="95"/>
        <v>1</v>
      </c>
      <c r="I453">
        <f t="shared" ca="1" si="96"/>
        <v>1.4738010631697607E-2</v>
      </c>
      <c r="J453">
        <f t="shared" ca="1" si="97"/>
        <v>2.0524093511228045</v>
      </c>
      <c r="K453">
        <f t="shared" ca="1" si="98"/>
        <v>4</v>
      </c>
      <c r="L453" s="1">
        <f t="shared" ca="1" si="99"/>
        <v>-1.8315611345220117</v>
      </c>
      <c r="M453" s="1">
        <f t="shared" ca="1" si="100"/>
        <v>0.31226398470668665</v>
      </c>
      <c r="N453" s="1">
        <f t="shared" ca="1" si="101"/>
        <v>0.6020599913279624</v>
      </c>
      <c r="O453" s="1">
        <v>-5.6930693069307037E-2</v>
      </c>
      <c r="P453">
        <f t="shared" si="102"/>
        <v>5.6930693069307037E-2</v>
      </c>
      <c r="Q453">
        <v>0.97249999999999992</v>
      </c>
      <c r="R453">
        <v>1.03</v>
      </c>
      <c r="S453">
        <v>-5.7500000000000107E-2</v>
      </c>
      <c r="T453">
        <f t="shared" si="92"/>
        <v>-1.2446535290930112</v>
      </c>
      <c r="U453">
        <f t="shared" si="103"/>
        <v>-1.4688055465059056</v>
      </c>
      <c r="V453">
        <f t="shared" si="103"/>
        <v>0.47712125471966244</v>
      </c>
    </row>
    <row r="454" spans="1:22" x14ac:dyDescent="0.25">
      <c r="A454" t="s">
        <v>938</v>
      </c>
      <c r="B454" t="s">
        <v>939</v>
      </c>
      <c r="C454">
        <v>0.9</v>
      </c>
      <c r="D454">
        <v>3.3675944399999998E-2</v>
      </c>
      <c r="E454">
        <v>2</v>
      </c>
      <c r="F454">
        <f t="shared" ca="1" si="93"/>
        <v>2.8743625068384313</v>
      </c>
      <c r="G454">
        <f t="shared" ca="1" si="94"/>
        <v>1.5393570442738624</v>
      </c>
      <c r="H454">
        <f t="shared" ca="1" si="95"/>
        <v>1</v>
      </c>
      <c r="I454">
        <f t="shared" ca="1" si="96"/>
        <v>3.4790322988867569E-3</v>
      </c>
      <c r="J454">
        <f t="shared" ca="1" si="97"/>
        <v>1.5730329886738625</v>
      </c>
      <c r="K454">
        <f t="shared" ca="1" si="98"/>
        <v>3</v>
      </c>
      <c r="L454" s="1">
        <f t="shared" ca="1" si="99"/>
        <v>-2.4585415392997878</v>
      </c>
      <c r="M454" s="1">
        <f t="shared" ca="1" si="100"/>
        <v>0.19673783047376134</v>
      </c>
      <c r="N454" s="1">
        <f t="shared" ca="1" si="101"/>
        <v>0.47712125471966244</v>
      </c>
      <c r="O454" s="1">
        <v>-1.111111111111112E-2</v>
      </c>
      <c r="P454">
        <f t="shared" si="102"/>
        <v>1.111111111111112E-2</v>
      </c>
      <c r="Q454">
        <v>0.9</v>
      </c>
      <c r="R454">
        <v>0.91</v>
      </c>
      <c r="S454">
        <v>-1.0000000000000009E-2</v>
      </c>
      <c r="T454">
        <f t="shared" si="92"/>
        <v>-1.9542425094393245</v>
      </c>
      <c r="U454">
        <f t="shared" si="103"/>
        <v>-1.4726802161853001</v>
      </c>
      <c r="V454">
        <f t="shared" si="103"/>
        <v>0.3010299956639812</v>
      </c>
    </row>
    <row r="455" spans="1:22" x14ac:dyDescent="0.25">
      <c r="A455" t="s">
        <v>940</v>
      </c>
      <c r="B455" t="s">
        <v>941</v>
      </c>
      <c r="C455">
        <v>0.77499999999999991</v>
      </c>
      <c r="D455">
        <v>3.2528760349999998E-2</v>
      </c>
      <c r="E455">
        <v>1</v>
      </c>
      <c r="F455">
        <f t="shared" ca="1" si="93"/>
        <v>1.0389346389416931</v>
      </c>
      <c r="G455">
        <f t="shared" ca="1" si="94"/>
        <v>1.3722571431496657</v>
      </c>
      <c r="H455">
        <f t="shared" ca="1" si="95"/>
        <v>1</v>
      </c>
      <c r="I455">
        <f t="shared" ca="1" si="96"/>
        <v>0.81814578909973512</v>
      </c>
      <c r="J455">
        <f t="shared" ca="1" si="97"/>
        <v>1.4047859034996657</v>
      </c>
      <c r="K455">
        <f t="shared" ca="1" si="98"/>
        <v>2</v>
      </c>
      <c r="L455" s="1">
        <f t="shared" ca="1" si="99"/>
        <v>-8.7169300534089514E-2</v>
      </c>
      <c r="M455" s="1">
        <f t="shared" ca="1" si="100"/>
        <v>0.14761014060144551</v>
      </c>
      <c r="N455" s="1">
        <f t="shared" ca="1" si="101"/>
        <v>0.3010299956639812</v>
      </c>
      <c r="O455" s="1">
        <v>-1.0967741935483872</v>
      </c>
      <c r="P455">
        <f t="shared" si="102"/>
        <v>1.0967741935483872</v>
      </c>
      <c r="Q455">
        <v>0</v>
      </c>
      <c r="R455">
        <v>0.85</v>
      </c>
      <c r="S455">
        <v>-0.85</v>
      </c>
      <c r="T455">
        <f t="shared" si="92"/>
        <v>4.01172232079825E-2</v>
      </c>
      <c r="U455">
        <f t="shared" si="103"/>
        <v>-1.4877324870843587</v>
      </c>
      <c r="V455">
        <f t="shared" si="103"/>
        <v>0</v>
      </c>
    </row>
    <row r="456" spans="1:22" x14ac:dyDescent="0.25">
      <c r="A456" t="s">
        <v>942</v>
      </c>
      <c r="B456" t="s">
        <v>943</v>
      </c>
      <c r="C456">
        <v>4.24</v>
      </c>
      <c r="D456">
        <v>3.1731426479999998E-2</v>
      </c>
      <c r="E456">
        <v>1</v>
      </c>
      <c r="F456">
        <f t="shared" ca="1" si="93"/>
        <v>1.7859819919037725</v>
      </c>
      <c r="G456">
        <f t="shared" ca="1" si="94"/>
        <v>2.9942024794073467</v>
      </c>
      <c r="H456">
        <f t="shared" ca="1" si="95"/>
        <v>1</v>
      </c>
      <c r="I456">
        <f t="shared" ca="1" si="96"/>
        <v>0.1623756573776389</v>
      </c>
      <c r="J456">
        <f t="shared" ca="1" si="97"/>
        <v>3.0259339058873467</v>
      </c>
      <c r="K456">
        <f t="shared" ca="1" si="98"/>
        <v>2</v>
      </c>
      <c r="L456" s="1">
        <f t="shared" ca="1" si="99"/>
        <v>-0.78947907767470826</v>
      </c>
      <c r="M456" s="1">
        <f t="shared" ca="1" si="100"/>
        <v>0.48085943769182854</v>
      </c>
      <c r="N456" s="1">
        <f t="shared" ca="1" si="101"/>
        <v>0.3010299956639812</v>
      </c>
      <c r="O456" s="1">
        <v>-6.8396226415094338E-2</v>
      </c>
      <c r="P456">
        <f t="shared" si="102"/>
        <v>6.8396226415094338E-2</v>
      </c>
      <c r="Q456">
        <v>4.0999999999999996</v>
      </c>
      <c r="R456">
        <v>4.3899999999999997</v>
      </c>
      <c r="S456">
        <v>-0.29000000000000004</v>
      </c>
      <c r="T456">
        <f t="shared" si="92"/>
        <v>-1.1649678586937766</v>
      </c>
      <c r="U456">
        <f t="shared" si="103"/>
        <v>-1.4985104038382167</v>
      </c>
      <c r="V456">
        <f t="shared" si="103"/>
        <v>0</v>
      </c>
    </row>
    <row r="457" spans="1:22" x14ac:dyDescent="0.25">
      <c r="A457" t="s">
        <v>944</v>
      </c>
      <c r="B457" t="s">
        <v>945</v>
      </c>
      <c r="C457">
        <v>2.62</v>
      </c>
      <c r="D457">
        <v>3.1671380059999997E-2</v>
      </c>
      <c r="E457">
        <v>2</v>
      </c>
      <c r="F457">
        <f t="shared" ca="1" si="93"/>
        <v>1.6381449352825928</v>
      </c>
      <c r="G457">
        <f t="shared" ca="1" si="94"/>
        <v>2.1249991762640792</v>
      </c>
      <c r="H457">
        <f t="shared" ca="1" si="95"/>
        <v>1</v>
      </c>
      <c r="I457">
        <f t="shared" ca="1" si="96"/>
        <v>1.8252353229564526</v>
      </c>
      <c r="J457">
        <f t="shared" ca="1" si="97"/>
        <v>2.1566705563240793</v>
      </c>
      <c r="K457">
        <f t="shared" ca="1" si="98"/>
        <v>3</v>
      </c>
      <c r="L457" s="1">
        <f t="shared" ca="1" si="99"/>
        <v>0.26131886488729394</v>
      </c>
      <c r="M457" s="1">
        <f t="shared" ca="1" si="100"/>
        <v>0.33378380922039536</v>
      </c>
      <c r="N457" s="1">
        <f t="shared" ca="1" si="101"/>
        <v>0.47712125471966244</v>
      </c>
      <c r="O457" s="1">
        <v>-1.1412213740458015</v>
      </c>
      <c r="P457">
        <f t="shared" si="102"/>
        <v>1.1412213740458015</v>
      </c>
      <c r="Q457">
        <v>0</v>
      </c>
      <c r="R457">
        <v>2.99</v>
      </c>
      <c r="S457">
        <v>-2.99</v>
      </c>
      <c r="T457">
        <f t="shared" si="92"/>
        <v>5.7369897004684173E-2</v>
      </c>
      <c r="U457">
        <f t="shared" si="103"/>
        <v>-1.4993330121132695</v>
      </c>
      <c r="V457">
        <f t="shared" si="103"/>
        <v>0.3010299956639812</v>
      </c>
    </row>
    <row r="458" spans="1:22" x14ac:dyDescent="0.25">
      <c r="A458" t="s">
        <v>946</v>
      </c>
      <c r="B458" t="s">
        <v>947</v>
      </c>
      <c r="C458">
        <v>3.13</v>
      </c>
      <c r="D458">
        <v>3.0293589190000001E-2</v>
      </c>
      <c r="E458">
        <v>1</v>
      </c>
      <c r="F458">
        <f t="shared" ca="1" si="93"/>
        <v>3.9881439207452378</v>
      </c>
      <c r="G458">
        <f t="shared" ca="1" si="94"/>
        <v>1.0394016691026167</v>
      </c>
      <c r="H458">
        <f t="shared" ca="1" si="95"/>
        <v>1</v>
      </c>
      <c r="I458">
        <f t="shared" ca="1" si="96"/>
        <v>0.15796822093679005</v>
      </c>
      <c r="J458">
        <f t="shared" ca="1" si="97"/>
        <v>1.0696952582926167</v>
      </c>
      <c r="K458">
        <f t="shared" ca="1" si="98"/>
        <v>2</v>
      </c>
      <c r="L458" s="1">
        <f t="shared" ca="1" si="99"/>
        <v>-0.80143027291865421</v>
      </c>
      <c r="M458" s="1">
        <f t="shared" ca="1" si="100"/>
        <v>2.9260070683192155E-2</v>
      </c>
      <c r="N458" s="1">
        <f t="shared" ca="1" si="101"/>
        <v>0.3010299956639812</v>
      </c>
      <c r="O458" s="1">
        <v>-0.20127795527156547</v>
      </c>
      <c r="P458">
        <f t="shared" si="102"/>
        <v>0.20127795527156547</v>
      </c>
      <c r="Q458">
        <v>2.97</v>
      </c>
      <c r="R458">
        <v>3.6</v>
      </c>
      <c r="S458">
        <v>-0.62999999999999989</v>
      </c>
      <c r="T458">
        <f t="shared" si="92"/>
        <v>-0.69620378809286687</v>
      </c>
      <c r="U458">
        <f t="shared" si="103"/>
        <v>-1.5186492683288659</v>
      </c>
      <c r="V458">
        <f t="shared" si="103"/>
        <v>0</v>
      </c>
    </row>
    <row r="459" spans="1:22" x14ac:dyDescent="0.25">
      <c r="A459" t="s">
        <v>948</v>
      </c>
      <c r="B459" t="s">
        <v>949</v>
      </c>
      <c r="C459">
        <v>2.06</v>
      </c>
      <c r="D459">
        <v>2.9649786000000001E-2</v>
      </c>
      <c r="E459">
        <v>1</v>
      </c>
      <c r="F459">
        <f t="shared" ca="1" si="93"/>
        <v>1.8726471492046084</v>
      </c>
      <c r="G459">
        <f t="shared" ca="1" si="94"/>
        <v>2.0168568429192097</v>
      </c>
      <c r="H459">
        <f t="shared" ca="1" si="95"/>
        <v>1</v>
      </c>
      <c r="I459">
        <f t="shared" ca="1" si="96"/>
        <v>1.0947070305640443</v>
      </c>
      <c r="J459">
        <f t="shared" ca="1" si="97"/>
        <v>2.0465066289192095</v>
      </c>
      <c r="K459">
        <f t="shared" ca="1" si="98"/>
        <v>2</v>
      </c>
      <c r="L459" s="1">
        <f t="shared" ca="1" si="99"/>
        <v>3.9297907273462378E-2</v>
      </c>
      <c r="M459" s="1">
        <f t="shared" ca="1" si="100"/>
        <v>0.31101315572371252</v>
      </c>
      <c r="N459" s="1">
        <f t="shared" ca="1" si="101"/>
        <v>0.3010299956639812</v>
      </c>
      <c r="O459" s="1">
        <v>0.99514563106796106</v>
      </c>
      <c r="P459">
        <f t="shared" si="102"/>
        <v>0.99514563106796106</v>
      </c>
      <c r="Q459">
        <v>2.0499999999999998</v>
      </c>
      <c r="R459">
        <v>0</v>
      </c>
      <c r="S459">
        <v>2.0499999999999998</v>
      </c>
      <c r="T459">
        <f t="shared" si="92"/>
        <v>-2.1133593133991486E-3</v>
      </c>
      <c r="U459">
        <f t="shared" si="103"/>
        <v>-1.5279784368479319</v>
      </c>
      <c r="V459">
        <f t="shared" si="103"/>
        <v>0</v>
      </c>
    </row>
    <row r="460" spans="1:22" x14ac:dyDescent="0.25">
      <c r="A460" t="s">
        <v>950</v>
      </c>
      <c r="B460" t="s">
        <v>951</v>
      </c>
      <c r="C460">
        <v>1.6</v>
      </c>
      <c r="D460">
        <v>2.8749083200000001E-2</v>
      </c>
      <c r="E460">
        <v>1</v>
      </c>
      <c r="F460">
        <f t="shared" ca="1" si="93"/>
        <v>3.3384384031677365</v>
      </c>
      <c r="G460">
        <f t="shared" ca="1" si="94"/>
        <v>2.5605850996726258</v>
      </c>
      <c r="H460">
        <f t="shared" ca="1" si="95"/>
        <v>1</v>
      </c>
      <c r="I460">
        <f t="shared" ca="1" si="96"/>
        <v>1.7972474778347861E-2</v>
      </c>
      <c r="J460">
        <f t="shared" ca="1" si="97"/>
        <v>2.589334182872626</v>
      </c>
      <c r="K460">
        <f t="shared" ca="1" si="98"/>
        <v>2</v>
      </c>
      <c r="L460" s="1">
        <f t="shared" ca="1" si="99"/>
        <v>-1.7453921171826694</v>
      </c>
      <c r="M460" s="1">
        <f t="shared" ca="1" si="100"/>
        <v>0.41318810466876427</v>
      </c>
      <c r="N460" s="1">
        <f t="shared" ca="1" si="101"/>
        <v>0.3010299956639812</v>
      </c>
      <c r="O460" s="1">
        <v>-3.7500000000000033E-2</v>
      </c>
      <c r="P460">
        <f t="shared" si="102"/>
        <v>3.7500000000000033E-2</v>
      </c>
      <c r="Q460">
        <v>1.6</v>
      </c>
      <c r="R460">
        <v>1.6600000000000001</v>
      </c>
      <c r="S460">
        <v>-6.0000000000000053E-2</v>
      </c>
      <c r="T460">
        <f t="shared" si="92"/>
        <v>-1.4259687322722807</v>
      </c>
      <c r="U460">
        <f t="shared" si="103"/>
        <v>-1.5413760002797268</v>
      </c>
      <c r="V460">
        <f t="shared" si="103"/>
        <v>0</v>
      </c>
    </row>
    <row r="461" spans="1:22" x14ac:dyDescent="0.25">
      <c r="A461" t="s">
        <v>952</v>
      </c>
      <c r="B461" t="s">
        <v>953</v>
      </c>
      <c r="C461">
        <v>0.89</v>
      </c>
      <c r="D461">
        <v>2.7545775009999999E-2</v>
      </c>
      <c r="E461">
        <v>3</v>
      </c>
      <c r="F461">
        <f t="shared" ca="1" si="93"/>
        <v>1.5590949026784751</v>
      </c>
      <c r="G461">
        <f t="shared" ca="1" si="94"/>
        <v>1.5614424679379901</v>
      </c>
      <c r="H461">
        <f t="shared" ca="1" si="95"/>
        <v>1</v>
      </c>
      <c r="I461">
        <f t="shared" ca="1" si="96"/>
        <v>2.1358545873501136E-2</v>
      </c>
      <c r="J461">
        <f t="shared" ca="1" si="97"/>
        <v>1.5889882429479902</v>
      </c>
      <c r="K461">
        <f t="shared" ca="1" si="98"/>
        <v>4</v>
      </c>
      <c r="L461" s="1">
        <f t="shared" ca="1" si="99"/>
        <v>-1.6704283181515061</v>
      </c>
      <c r="M461" s="1">
        <f t="shared" ca="1" si="100"/>
        <v>0.20112068383941153</v>
      </c>
      <c r="N461" s="1">
        <f t="shared" ca="1" si="101"/>
        <v>0.6020599913279624</v>
      </c>
      <c r="O461" s="1">
        <v>-3.7415730337078644E-2</v>
      </c>
      <c r="P461">
        <f t="shared" si="102"/>
        <v>3.7415730337078644E-2</v>
      </c>
      <c r="Q461">
        <v>0.86669999999999991</v>
      </c>
      <c r="R461">
        <v>0.89999999999999991</v>
      </c>
      <c r="S461">
        <v>-3.3299999999999996E-2</v>
      </c>
      <c r="T461">
        <f t="shared" si="92"/>
        <v>-1.4269457731385931</v>
      </c>
      <c r="U461">
        <f t="shared" si="103"/>
        <v>-1.5599450040918419</v>
      </c>
      <c r="V461">
        <f t="shared" si="103"/>
        <v>0.47712125471966244</v>
      </c>
    </row>
    <row r="462" spans="1:22" x14ac:dyDescent="0.25">
      <c r="A462" t="s">
        <v>954</v>
      </c>
      <c r="B462" t="s">
        <v>955</v>
      </c>
      <c r="C462">
        <v>4.04</v>
      </c>
      <c r="D462">
        <v>2.6503781680000001E-2</v>
      </c>
      <c r="E462">
        <v>2</v>
      </c>
      <c r="F462">
        <f t="shared" ca="1" si="93"/>
        <v>2.5767814801315163</v>
      </c>
      <c r="G462">
        <f t="shared" ca="1" si="94"/>
        <v>1.7352647845935107</v>
      </c>
      <c r="H462">
        <f t="shared" ca="1" si="95"/>
        <v>1</v>
      </c>
      <c r="I462">
        <f t="shared" ca="1" si="96"/>
        <v>1.6377019287582799</v>
      </c>
      <c r="J462">
        <f t="shared" ca="1" si="97"/>
        <v>1.7617685662735107</v>
      </c>
      <c r="K462">
        <f t="shared" ca="1" si="98"/>
        <v>3</v>
      </c>
      <c r="L462" s="1">
        <f t="shared" ca="1" si="99"/>
        <v>0.2142348605042734</v>
      </c>
      <c r="M462" s="1">
        <f t="shared" ca="1" si="100"/>
        <v>0.24594885697512292</v>
      </c>
      <c r="N462" s="1">
        <f t="shared" ca="1" si="101"/>
        <v>0.47712125471966244</v>
      </c>
      <c r="O462" s="1">
        <v>-1.0445544554455446</v>
      </c>
      <c r="P462">
        <f t="shared" si="102"/>
        <v>1.0445544554455446</v>
      </c>
      <c r="Q462">
        <v>0</v>
      </c>
      <c r="R462">
        <v>4.22</v>
      </c>
      <c r="S462">
        <v>-4.22</v>
      </c>
      <c r="T462">
        <f t="shared" si="92"/>
        <v>1.8931085851068914E-2</v>
      </c>
      <c r="U462">
        <f t="shared" si="103"/>
        <v>-1.5766921545318389</v>
      </c>
      <c r="V462">
        <f t="shared" si="103"/>
        <v>0.3010299956639812</v>
      </c>
    </row>
    <row r="463" spans="1:22" x14ac:dyDescent="0.25">
      <c r="A463" t="s">
        <v>956</v>
      </c>
      <c r="B463" t="s">
        <v>957</v>
      </c>
      <c r="C463">
        <v>1.24</v>
      </c>
      <c r="D463">
        <v>2.6120503279999999E-2</v>
      </c>
      <c r="E463">
        <v>1</v>
      </c>
      <c r="F463">
        <f t="shared" ca="1" si="93"/>
        <v>2.9548877104565587</v>
      </c>
      <c r="G463">
        <f t="shared" ca="1" si="94"/>
        <v>2.0610998612384615</v>
      </c>
      <c r="H463">
        <f t="shared" ca="1" si="95"/>
        <v>1</v>
      </c>
      <c r="I463">
        <f t="shared" ca="1" si="96"/>
        <v>4.3994903610030535E-2</v>
      </c>
      <c r="J463">
        <f t="shared" ca="1" si="97"/>
        <v>2.0872203645184615</v>
      </c>
      <c r="K463">
        <f t="shared" ca="1" si="98"/>
        <v>2</v>
      </c>
      <c r="L463" s="1">
        <f t="shared" ca="1" si="99"/>
        <v>-1.3565976294736588</v>
      </c>
      <c r="M463" s="1">
        <f t="shared" ca="1" si="100"/>
        <v>0.31956830342200765</v>
      </c>
      <c r="N463" s="1">
        <f t="shared" ca="1" si="101"/>
        <v>0.3010299956639812</v>
      </c>
      <c r="O463" s="1">
        <v>-0.10483870967741944</v>
      </c>
      <c r="P463">
        <f t="shared" si="102"/>
        <v>0.10483870967741944</v>
      </c>
      <c r="Q463">
        <v>1.18</v>
      </c>
      <c r="R463">
        <v>1.31</v>
      </c>
      <c r="S463">
        <v>-0.13000000000000012</v>
      </c>
      <c r="T463">
        <f t="shared" si="92"/>
        <v>-0.97947833285539798</v>
      </c>
      <c r="U463">
        <f t="shared" si="103"/>
        <v>-1.5830184594941628</v>
      </c>
      <c r="V463">
        <f t="shared" si="103"/>
        <v>0</v>
      </c>
    </row>
    <row r="464" spans="1:22" x14ac:dyDescent="0.25">
      <c r="A464" t="s">
        <v>958</v>
      </c>
      <c r="B464" t="s">
        <v>959</v>
      </c>
      <c r="C464">
        <v>2.25</v>
      </c>
      <c r="D464">
        <v>2.579322375E-2</v>
      </c>
      <c r="E464">
        <v>2</v>
      </c>
      <c r="F464">
        <f t="shared" ca="1" si="93"/>
        <v>1.2158352795535061</v>
      </c>
      <c r="G464">
        <f t="shared" ca="1" si="94"/>
        <v>1.9271109226940717</v>
      </c>
      <c r="H464">
        <f t="shared" ca="1" si="95"/>
        <v>1</v>
      </c>
      <c r="I464">
        <f t="shared" ca="1" si="96"/>
        <v>1.9739516037742852</v>
      </c>
      <c r="J464">
        <f t="shared" ca="1" si="97"/>
        <v>1.9529041464440717</v>
      </c>
      <c r="K464">
        <f t="shared" ca="1" si="98"/>
        <v>3</v>
      </c>
      <c r="L464" s="1">
        <f t="shared" ca="1" si="99"/>
        <v>0.2953365006783864</v>
      </c>
      <c r="M464" s="1">
        <f t="shared" ca="1" si="100"/>
        <v>0.29068092752133373</v>
      </c>
      <c r="N464" s="1">
        <f t="shared" ca="1" si="101"/>
        <v>0.47712125471966244</v>
      </c>
      <c r="O464" s="1">
        <v>-1.0666666666666667</v>
      </c>
      <c r="P464">
        <f t="shared" si="102"/>
        <v>1.0666666666666667</v>
      </c>
      <c r="Q464">
        <v>0</v>
      </c>
      <c r="R464">
        <v>2.4</v>
      </c>
      <c r="S464">
        <v>-2.4</v>
      </c>
      <c r="T464">
        <f t="shared" si="92"/>
        <v>2.8028723600243534E-2</v>
      </c>
      <c r="U464">
        <f t="shared" si="103"/>
        <v>-1.5884943744444675</v>
      </c>
      <c r="V464">
        <f t="shared" si="103"/>
        <v>0.3010299956639812</v>
      </c>
    </row>
    <row r="465" spans="1:22" x14ac:dyDescent="0.25">
      <c r="A465" t="s">
        <v>960</v>
      </c>
      <c r="B465" t="s">
        <v>961</v>
      </c>
      <c r="C465">
        <v>5.54</v>
      </c>
      <c r="D465">
        <v>2.5344536040000001E-2</v>
      </c>
      <c r="E465">
        <v>1</v>
      </c>
      <c r="F465">
        <f t="shared" ca="1" si="93"/>
        <v>1.8475200763912167</v>
      </c>
      <c r="G465">
        <f t="shared" ca="1" si="94"/>
        <v>2.2006055584206727</v>
      </c>
      <c r="H465">
        <f t="shared" ca="1" si="95"/>
        <v>1</v>
      </c>
      <c r="I465">
        <f t="shared" ca="1" si="96"/>
        <v>0.40594958051280505</v>
      </c>
      <c r="J465">
        <f t="shared" ca="1" si="97"/>
        <v>2.2259500944606727</v>
      </c>
      <c r="K465">
        <f t="shared" ca="1" si="98"/>
        <v>2</v>
      </c>
      <c r="L465" s="1">
        <f t="shared" ca="1" si="99"/>
        <v>-0.39152790303567653</v>
      </c>
      <c r="M465" s="1">
        <f t="shared" ca="1" si="100"/>
        <v>0.3475154232766296</v>
      </c>
      <c r="N465" s="1">
        <f t="shared" ca="1" si="101"/>
        <v>0.3010299956639812</v>
      </c>
      <c r="O465" s="1">
        <v>-0.13537906137184116</v>
      </c>
      <c r="P465">
        <f t="shared" si="102"/>
        <v>0.13537906137184116</v>
      </c>
      <c r="Q465">
        <v>5.54</v>
      </c>
      <c r="R465">
        <v>6.29</v>
      </c>
      <c r="S465">
        <v>-0.75</v>
      </c>
      <c r="T465">
        <f t="shared" si="92"/>
        <v>-0.86844850133672968</v>
      </c>
      <c r="U465">
        <f t="shared" si="103"/>
        <v>-1.5961156546126887</v>
      </c>
      <c r="V465">
        <f t="shared" si="103"/>
        <v>0</v>
      </c>
    </row>
    <row r="466" spans="1:22" x14ac:dyDescent="0.25">
      <c r="A466" t="s">
        <v>962</v>
      </c>
      <c r="B466" t="s">
        <v>963</v>
      </c>
      <c r="C466">
        <v>2.74</v>
      </c>
      <c r="D466">
        <v>2.3025494099999998E-2</v>
      </c>
      <c r="E466">
        <v>2</v>
      </c>
      <c r="F466">
        <f t="shared" ca="1" si="93"/>
        <v>3.8909107229578681</v>
      </c>
      <c r="G466">
        <f t="shared" ca="1" si="94"/>
        <v>2.3075652301028384</v>
      </c>
      <c r="H466">
        <f t="shared" ca="1" si="95"/>
        <v>1</v>
      </c>
      <c r="I466">
        <f t="shared" ca="1" si="96"/>
        <v>0.11051397233630547</v>
      </c>
      <c r="J466">
        <f t="shared" ca="1" si="97"/>
        <v>2.3305907242028385</v>
      </c>
      <c r="K466">
        <f t="shared" ca="1" si="98"/>
        <v>3</v>
      </c>
      <c r="L466" s="1">
        <f t="shared" ca="1" si="99"/>
        <v>-0.95658281044091931</v>
      </c>
      <c r="M466" s="1">
        <f t="shared" ca="1" si="100"/>
        <v>0.36746601362078857</v>
      </c>
      <c r="N466" s="1">
        <f t="shared" ca="1" si="101"/>
        <v>0.47712125471966244</v>
      </c>
      <c r="O466" s="1">
        <v>-0.15693430656934312</v>
      </c>
      <c r="P466">
        <f t="shared" si="102"/>
        <v>0.15693430656934312</v>
      </c>
      <c r="Q466">
        <v>2.75</v>
      </c>
      <c r="R466">
        <v>3.18</v>
      </c>
      <c r="S466">
        <v>-0.43000000000000016</v>
      </c>
      <c r="T466">
        <f t="shared" si="92"/>
        <v>-0.80428210724080129</v>
      </c>
      <c r="U466">
        <f t="shared" si="103"/>
        <v>-1.6377910415827477</v>
      </c>
      <c r="V466">
        <f t="shared" si="103"/>
        <v>0.3010299956639812</v>
      </c>
    </row>
    <row r="467" spans="1:22" x14ac:dyDescent="0.25">
      <c r="A467" t="s">
        <v>964</v>
      </c>
      <c r="B467" t="s">
        <v>965</v>
      </c>
      <c r="C467">
        <v>1.05</v>
      </c>
      <c r="D467">
        <v>2.284193415E-2</v>
      </c>
      <c r="E467">
        <v>1</v>
      </c>
      <c r="F467">
        <f t="shared" ca="1" si="93"/>
        <v>1.7091150299492766</v>
      </c>
      <c r="G467">
        <f t="shared" ca="1" si="94"/>
        <v>2.7724980866707183</v>
      </c>
      <c r="H467">
        <f t="shared" ca="1" si="95"/>
        <v>1</v>
      </c>
      <c r="I467">
        <f t="shared" ca="1" si="96"/>
        <v>4.0956868773237301E-2</v>
      </c>
      <c r="J467">
        <f t="shared" ca="1" si="97"/>
        <v>2.7953400208207184</v>
      </c>
      <c r="K467">
        <f t="shared" ca="1" si="98"/>
        <v>2</v>
      </c>
      <c r="L467" s="1">
        <f t="shared" ca="1" si="99"/>
        <v>-1.3876732533624438</v>
      </c>
      <c r="M467" s="1">
        <f t="shared" ca="1" si="100"/>
        <v>0.44643464234218522</v>
      </c>
      <c r="N467" s="1">
        <f t="shared" ca="1" si="101"/>
        <v>0.3010299956639812</v>
      </c>
      <c r="O467" s="1">
        <v>-6.6666666666666721E-2</v>
      </c>
      <c r="P467">
        <f t="shared" si="102"/>
        <v>6.6666666666666721E-2</v>
      </c>
      <c r="Q467">
        <v>1.01</v>
      </c>
      <c r="R467">
        <v>1.08</v>
      </c>
      <c r="S467">
        <v>-7.0000000000000062E-2</v>
      </c>
      <c r="T467">
        <f t="shared" si="92"/>
        <v>-1.1760912590556809</v>
      </c>
      <c r="U467">
        <f t="shared" si="103"/>
        <v>-1.641267124808506</v>
      </c>
      <c r="V467">
        <f t="shared" si="103"/>
        <v>0</v>
      </c>
    </row>
    <row r="468" spans="1:22" x14ac:dyDescent="0.25">
      <c r="A468" t="s">
        <v>966</v>
      </c>
      <c r="B468" t="s">
        <v>967</v>
      </c>
      <c r="C468">
        <v>8.25</v>
      </c>
      <c r="D468">
        <v>2.2572495000000001E-2</v>
      </c>
      <c r="E468">
        <v>2</v>
      </c>
      <c r="F468">
        <f t="shared" ca="1" si="93"/>
        <v>1.3402438679044604</v>
      </c>
      <c r="G468">
        <f t="shared" ca="1" si="94"/>
        <v>1.3957549120003871</v>
      </c>
      <c r="H468">
        <f t="shared" ca="1" si="95"/>
        <v>1</v>
      </c>
      <c r="I468">
        <f t="shared" ca="1" si="96"/>
        <v>2.8129209096062397</v>
      </c>
      <c r="J468">
        <f t="shared" ca="1" si="97"/>
        <v>1.4183274070003871</v>
      </c>
      <c r="K468">
        <f t="shared" ca="1" si="98"/>
        <v>3</v>
      </c>
      <c r="L468" s="1">
        <f t="shared" ca="1" si="99"/>
        <v>0.44915752135664683</v>
      </c>
      <c r="M468" s="1">
        <f t="shared" ca="1" si="100"/>
        <v>0.15177649505059859</v>
      </c>
      <c r="N468" s="1">
        <f t="shared" ca="1" si="101"/>
        <v>0.47712125471966244</v>
      </c>
      <c r="O468" s="1">
        <v>-0.45696969696969691</v>
      </c>
      <c r="P468">
        <f t="shared" si="102"/>
        <v>0.45696969696969691</v>
      </c>
      <c r="Q468">
        <v>8</v>
      </c>
      <c r="R468">
        <v>11.77</v>
      </c>
      <c r="S468">
        <v>-3.7699999999999996</v>
      </c>
      <c r="T468">
        <f t="shared" si="92"/>
        <v>-0.34011259834413227</v>
      </c>
      <c r="U468">
        <f t="shared" si="103"/>
        <v>-1.6464204345046285</v>
      </c>
      <c r="V468">
        <f t="shared" si="103"/>
        <v>0.3010299956639812</v>
      </c>
    </row>
    <row r="469" spans="1:22" x14ac:dyDescent="0.25">
      <c r="A469" t="s">
        <v>968</v>
      </c>
      <c r="B469" t="s">
        <v>969</v>
      </c>
      <c r="C469">
        <v>1.04</v>
      </c>
      <c r="D469">
        <v>2.2496005999999999E-2</v>
      </c>
      <c r="E469">
        <v>2</v>
      </c>
      <c r="F469">
        <f t="shared" ca="1" si="93"/>
        <v>2.9684301274219704</v>
      </c>
      <c r="G469">
        <f t="shared" ca="1" si="94"/>
        <v>1.2151679335868273</v>
      </c>
      <c r="H469">
        <f t="shared" ca="1" si="95"/>
        <v>1</v>
      </c>
      <c r="I469">
        <f t="shared" ca="1" si="96"/>
        <v>0.36045989094217834</v>
      </c>
      <c r="J469">
        <f t="shared" ca="1" si="97"/>
        <v>1.2376639395868272</v>
      </c>
      <c r="K469">
        <f t="shared" ca="1" si="98"/>
        <v>3</v>
      </c>
      <c r="L469" s="1">
        <f t="shared" ca="1" si="99"/>
        <v>-0.44314305302938128</v>
      </c>
      <c r="M469" s="1">
        <f t="shared" ca="1" si="100"/>
        <v>9.2602737579189048E-2</v>
      </c>
      <c r="N469" s="1">
        <f t="shared" ca="1" si="101"/>
        <v>0.47712125471966244</v>
      </c>
      <c r="O469" s="1">
        <v>-1.028846153846154</v>
      </c>
      <c r="P469">
        <f t="shared" si="102"/>
        <v>1.028846153846154</v>
      </c>
      <c r="Q469">
        <v>0</v>
      </c>
      <c r="R469">
        <v>1.07</v>
      </c>
      <c r="S469">
        <v>-1.07</v>
      </c>
      <c r="T469">
        <f t="shared" si="92"/>
        <v>1.2350438386429336E-2</v>
      </c>
      <c r="U469">
        <f t="shared" si="103"/>
        <v>-1.6478945808278314</v>
      </c>
      <c r="V469">
        <f t="shared" si="103"/>
        <v>0.3010299956639812</v>
      </c>
    </row>
    <row r="470" spans="1:22" x14ac:dyDescent="0.25">
      <c r="A470" t="s">
        <v>970</v>
      </c>
      <c r="B470" t="s">
        <v>971</v>
      </c>
      <c r="C470">
        <v>1.78</v>
      </c>
      <c r="D470">
        <v>2.2462476820000001E-2</v>
      </c>
      <c r="E470">
        <v>3</v>
      </c>
      <c r="F470">
        <f t="shared" ca="1" si="93"/>
        <v>3.2880558159448889</v>
      </c>
      <c r="G470">
        <f t="shared" ca="1" si="94"/>
        <v>1.8915871463957756</v>
      </c>
      <c r="H470">
        <f t="shared" ca="1" si="95"/>
        <v>1</v>
      </c>
      <c r="I470">
        <f t="shared" ca="1" si="96"/>
        <v>7.6032772554427419E-2</v>
      </c>
      <c r="J470">
        <f t="shared" ca="1" si="97"/>
        <v>1.9140496232157755</v>
      </c>
      <c r="K470">
        <f t="shared" ca="1" si="98"/>
        <v>4</v>
      </c>
      <c r="L470" s="1">
        <f t="shared" ca="1" si="99"/>
        <v>-1.1189991725655373</v>
      </c>
      <c r="M470" s="1">
        <f t="shared" ca="1" si="100"/>
        <v>0.28195319300687433</v>
      </c>
      <c r="N470" s="1">
        <f t="shared" ca="1" si="101"/>
        <v>0.6020599913279624</v>
      </c>
      <c r="O470" s="1">
        <v>-0.1404494382022472</v>
      </c>
      <c r="P470">
        <f t="shared" si="102"/>
        <v>0.1404494382022472</v>
      </c>
      <c r="Q470">
        <v>1.75</v>
      </c>
      <c r="R470">
        <v>2</v>
      </c>
      <c r="S470">
        <v>-0.25</v>
      </c>
      <c r="T470">
        <f t="shared" si="92"/>
        <v>-0.85247999363685634</v>
      </c>
      <c r="U470">
        <f t="shared" si="103"/>
        <v>-1.6485423580499718</v>
      </c>
      <c r="V470">
        <f t="shared" si="103"/>
        <v>0.47712125471966244</v>
      </c>
    </row>
    <row r="471" spans="1:22" x14ac:dyDescent="0.25">
      <c r="A471" t="s">
        <v>972</v>
      </c>
      <c r="B471" t="s">
        <v>973</v>
      </c>
      <c r="C471">
        <v>3.8000000000000003</v>
      </c>
      <c r="D471">
        <v>1.9227160199999999E-2</v>
      </c>
      <c r="E471">
        <v>1</v>
      </c>
      <c r="F471">
        <f t="shared" ca="1" si="93"/>
        <v>3.3788603056223838</v>
      </c>
      <c r="G471">
        <f t="shared" ca="1" si="94"/>
        <v>1.0483318912567632</v>
      </c>
      <c r="H471">
        <f t="shared" ca="1" si="95"/>
        <v>1</v>
      </c>
      <c r="I471">
        <f t="shared" ca="1" si="96"/>
        <v>1.0832054802353928</v>
      </c>
      <c r="J471">
        <f t="shared" ca="1" si="97"/>
        <v>1.0675590514567632</v>
      </c>
      <c r="K471">
        <f t="shared" ca="1" si="98"/>
        <v>2</v>
      </c>
      <c r="L471" s="1">
        <f t="shared" ca="1" si="99"/>
        <v>3.4710848562237828E-2</v>
      </c>
      <c r="M471" s="1">
        <f t="shared" ca="1" si="100"/>
        <v>2.8391907127991552E-2</v>
      </c>
      <c r="N471" s="1">
        <f t="shared" ca="1" si="101"/>
        <v>0.3010299956639812</v>
      </c>
      <c r="O471" s="1">
        <v>0.9631578947368421</v>
      </c>
      <c r="P471">
        <f t="shared" si="102"/>
        <v>0.9631578947368421</v>
      </c>
      <c r="Q471">
        <v>3.66</v>
      </c>
      <c r="R471">
        <v>0</v>
      </c>
      <c r="S471">
        <v>3.66</v>
      </c>
      <c r="T471">
        <f t="shared" si="92"/>
        <v>-1.6302511222399493E-2</v>
      </c>
      <c r="U471">
        <f t="shared" si="103"/>
        <v>-1.7160848551553567</v>
      </c>
      <c r="V471">
        <f t="shared" si="103"/>
        <v>0</v>
      </c>
    </row>
    <row r="472" spans="1:22" x14ac:dyDescent="0.25">
      <c r="A472" t="s">
        <v>974</v>
      </c>
      <c r="B472" t="s">
        <v>975</v>
      </c>
      <c r="C472">
        <v>5.3500000000000005</v>
      </c>
      <c r="D472">
        <v>1.890698025E-2</v>
      </c>
      <c r="E472">
        <v>1</v>
      </c>
      <c r="F472">
        <f t="shared" ca="1" si="93"/>
        <v>2.9417126657835917</v>
      </c>
      <c r="G472">
        <f t="shared" ca="1" si="94"/>
        <v>1.3757539690284528</v>
      </c>
      <c r="H472">
        <f t="shared" ca="1" si="95"/>
        <v>1</v>
      </c>
      <c r="I472">
        <f t="shared" ca="1" si="96"/>
        <v>1.6996901356673246</v>
      </c>
      <c r="J472">
        <f t="shared" ca="1" si="97"/>
        <v>1.3946609492784527</v>
      </c>
      <c r="K472">
        <f t="shared" ca="1" si="98"/>
        <v>2</v>
      </c>
      <c r="L472" s="1">
        <f t="shared" ca="1" si="99"/>
        <v>0.23036975394546566</v>
      </c>
      <c r="M472" s="1">
        <f t="shared" ca="1" si="100"/>
        <v>0.14446864076055793</v>
      </c>
      <c r="N472" s="1">
        <f t="shared" ca="1" si="101"/>
        <v>0.3010299956639812</v>
      </c>
      <c r="O472" s="1">
        <v>0.93457943925233633</v>
      </c>
      <c r="P472">
        <f t="shared" si="102"/>
        <v>0.93457943925233633</v>
      </c>
      <c r="Q472">
        <v>5</v>
      </c>
      <c r="R472">
        <v>0</v>
      </c>
      <c r="S472">
        <v>5</v>
      </c>
      <c r="T472">
        <f t="shared" si="92"/>
        <v>-2.9383777685209694E-2</v>
      </c>
      <c r="U472">
        <f t="shared" si="103"/>
        <v>-1.7233778294567519</v>
      </c>
      <c r="V472">
        <f t="shared" si="103"/>
        <v>0</v>
      </c>
    </row>
    <row r="473" spans="1:22" x14ac:dyDescent="0.25">
      <c r="A473" t="s">
        <v>976</v>
      </c>
      <c r="B473" t="s">
        <v>977</v>
      </c>
      <c r="C473">
        <v>2.4</v>
      </c>
      <c r="D473">
        <v>1.8710807999999999E-2</v>
      </c>
      <c r="E473">
        <v>1</v>
      </c>
      <c r="F473">
        <f t="shared" ca="1" si="93"/>
        <v>2.646149687600257</v>
      </c>
      <c r="G473">
        <f t="shared" ca="1" si="94"/>
        <v>2.7133429212994291</v>
      </c>
      <c r="H473">
        <f t="shared" ca="1" si="95"/>
        <v>1</v>
      </c>
      <c r="I473">
        <f t="shared" ca="1" si="96"/>
        <v>1.1337227119304304E-2</v>
      </c>
      <c r="J473">
        <f t="shared" ca="1" si="97"/>
        <v>2.7320537292994289</v>
      </c>
      <c r="K473">
        <f t="shared" ca="1" si="98"/>
        <v>2</v>
      </c>
      <c r="L473" s="1">
        <f t="shared" ca="1" si="99"/>
        <v>-1.9454931530305553</v>
      </c>
      <c r="M473" s="1">
        <f t="shared" ca="1" si="100"/>
        <v>0.43648923604492956</v>
      </c>
      <c r="N473" s="1">
        <f t="shared" ca="1" si="101"/>
        <v>0.3010299956639812</v>
      </c>
      <c r="O473" s="1">
        <v>-1.2500000000000105E-2</v>
      </c>
      <c r="P473">
        <f t="shared" si="102"/>
        <v>1.2500000000000105E-2</v>
      </c>
      <c r="Q473">
        <v>2.36</v>
      </c>
      <c r="R473">
        <v>2.39</v>
      </c>
      <c r="S473">
        <v>-3.0000000000000249E-2</v>
      </c>
      <c r="T473">
        <f t="shared" si="92"/>
        <v>-1.90308998699194</v>
      </c>
      <c r="U473">
        <f t="shared" si="103"/>
        <v>-1.7279074576969708</v>
      </c>
      <c r="V473">
        <f t="shared" si="103"/>
        <v>0</v>
      </c>
    </row>
    <row r="474" spans="1:22" x14ac:dyDescent="0.25">
      <c r="A474" t="s">
        <v>978</v>
      </c>
      <c r="B474" t="s">
        <v>979</v>
      </c>
      <c r="C474">
        <v>4.34</v>
      </c>
      <c r="D474">
        <v>1.7135300839999999E-2</v>
      </c>
      <c r="E474">
        <v>2</v>
      </c>
      <c r="F474">
        <f t="shared" ca="1" si="93"/>
        <v>2.876842327430372</v>
      </c>
      <c r="G474">
        <f t="shared" ca="1" si="94"/>
        <v>1.6729941948886884</v>
      </c>
      <c r="H474">
        <f t="shared" ca="1" si="95"/>
        <v>1</v>
      </c>
      <c r="I474">
        <f t="shared" ca="1" si="96"/>
        <v>0.65697031150406138</v>
      </c>
      <c r="J474">
        <f t="shared" ca="1" si="97"/>
        <v>1.6901294957286883</v>
      </c>
      <c r="K474">
        <f t="shared" ca="1" si="98"/>
        <v>3</v>
      </c>
      <c r="L474" s="1">
        <f t="shared" ca="1" si="99"/>
        <v>-0.18245425576942409</v>
      </c>
      <c r="M474" s="1">
        <f t="shared" ca="1" si="100"/>
        <v>0.22791998101950234</v>
      </c>
      <c r="N474" s="1">
        <f t="shared" ca="1" si="101"/>
        <v>0.47712125471966244</v>
      </c>
      <c r="O474" s="1">
        <v>-0.4354838709677421</v>
      </c>
      <c r="P474">
        <f t="shared" si="102"/>
        <v>0.4354838709677421</v>
      </c>
      <c r="Q474">
        <v>4.01</v>
      </c>
      <c r="R474">
        <v>5.9</v>
      </c>
      <c r="S474">
        <v>-1.8900000000000006</v>
      </c>
      <c r="T474">
        <f t="shared" si="92"/>
        <v>-0.36102792533926642</v>
      </c>
      <c r="U474">
        <f t="shared" si="103"/>
        <v>-1.7661082663724272</v>
      </c>
      <c r="V474">
        <f t="shared" si="103"/>
        <v>0.3010299956639812</v>
      </c>
    </row>
    <row r="475" spans="1:22" x14ac:dyDescent="0.25">
      <c r="A475" t="s">
        <v>980</v>
      </c>
      <c r="B475" t="s">
        <v>981</v>
      </c>
      <c r="C475">
        <v>1.54</v>
      </c>
      <c r="D475">
        <v>1.682340198E-2</v>
      </c>
      <c r="E475">
        <v>1</v>
      </c>
      <c r="F475">
        <f t="shared" ca="1" si="93"/>
        <v>2.9085407202084221</v>
      </c>
      <c r="G475">
        <f t="shared" ca="1" si="94"/>
        <v>1.4093273142906977</v>
      </c>
      <c r="H475">
        <f t="shared" ca="1" si="95"/>
        <v>1</v>
      </c>
      <c r="I475">
        <f t="shared" ca="1" si="96"/>
        <v>0.52947513827127912</v>
      </c>
      <c r="J475">
        <f t="shared" ca="1" si="97"/>
        <v>1.4261507162706977</v>
      </c>
      <c r="K475">
        <f t="shared" ca="1" si="98"/>
        <v>2</v>
      </c>
      <c r="L475" s="1">
        <f t="shared" ca="1" si="99"/>
        <v>-0.27615442755854763</v>
      </c>
      <c r="M475" s="1">
        <f t="shared" ca="1" si="100"/>
        <v>0.15416542438394271</v>
      </c>
      <c r="N475" s="1">
        <f t="shared" ca="1" si="101"/>
        <v>0.3010299956639812</v>
      </c>
      <c r="O475" s="1">
        <v>1</v>
      </c>
      <c r="P475">
        <f t="shared" si="102"/>
        <v>1</v>
      </c>
      <c r="Q475">
        <v>1.54</v>
      </c>
      <c r="R475">
        <v>0</v>
      </c>
      <c r="S475">
        <v>1.54</v>
      </c>
      <c r="T475">
        <f t="shared" si="92"/>
        <v>0</v>
      </c>
      <c r="U475">
        <f t="shared" si="103"/>
        <v>-1.7740861778753538</v>
      </c>
      <c r="V475">
        <f t="shared" si="103"/>
        <v>0</v>
      </c>
    </row>
    <row r="476" spans="1:22" x14ac:dyDescent="0.25">
      <c r="A476" t="s">
        <v>982</v>
      </c>
      <c r="B476" t="s">
        <v>983</v>
      </c>
      <c r="C476">
        <v>0.91</v>
      </c>
      <c r="D476">
        <v>1.5582497840000001E-2</v>
      </c>
      <c r="E476">
        <v>2</v>
      </c>
      <c r="F476">
        <f t="shared" ca="1" si="93"/>
        <v>1.1012302629678681</v>
      </c>
      <c r="G476">
        <f t="shared" ca="1" si="94"/>
        <v>1.2875864525037193</v>
      </c>
      <c r="H476">
        <f t="shared" ca="1" si="95"/>
        <v>1</v>
      </c>
      <c r="I476">
        <f t="shared" ca="1" si="96"/>
        <v>3.0511330036868466E-2</v>
      </c>
      <c r="J476">
        <f t="shared" ca="1" si="97"/>
        <v>1.3031689503437194</v>
      </c>
      <c r="K476">
        <f t="shared" ca="1" si="98"/>
        <v>3</v>
      </c>
      <c r="L476" s="1">
        <f t="shared" ca="1" si="99"/>
        <v>-1.5155388603653717</v>
      </c>
      <c r="M476" s="1">
        <f t="shared" ca="1" si="100"/>
        <v>0.11500072380580029</v>
      </c>
      <c r="N476" s="1">
        <f t="shared" ca="1" si="101"/>
        <v>0.47712125471966244</v>
      </c>
      <c r="O476" s="1">
        <v>-3.6923076923077003E-2</v>
      </c>
      <c r="P476">
        <f t="shared" si="102"/>
        <v>3.6923076923077003E-2</v>
      </c>
      <c r="Q476">
        <v>0.91609999999999991</v>
      </c>
      <c r="R476">
        <v>0.94969999999999999</v>
      </c>
      <c r="S476">
        <v>-3.3600000000000074E-2</v>
      </c>
      <c r="T476">
        <f t="shared" si="92"/>
        <v>-1.4327021149312487</v>
      </c>
      <c r="U476">
        <f t="shared" si="103"/>
        <v>-1.8073629246365828</v>
      </c>
      <c r="V476">
        <f t="shared" si="103"/>
        <v>0.3010299956639812</v>
      </c>
    </row>
    <row r="477" spans="1:22" x14ac:dyDescent="0.25">
      <c r="A477" t="s">
        <v>984</v>
      </c>
      <c r="B477" t="s">
        <v>985</v>
      </c>
      <c r="C477">
        <v>1.01</v>
      </c>
      <c r="D477">
        <v>1.526270287E-2</v>
      </c>
      <c r="E477">
        <v>1</v>
      </c>
      <c r="F477">
        <f t="shared" ca="1" si="93"/>
        <v>2.9332990949201165</v>
      </c>
      <c r="G477">
        <f t="shared" ca="1" si="94"/>
        <v>2.2170384633210531</v>
      </c>
      <c r="H477">
        <f t="shared" ca="1" si="95"/>
        <v>1</v>
      </c>
      <c r="I477">
        <f t="shared" ca="1" si="96"/>
        <v>1.6943379584465311E-2</v>
      </c>
      <c r="J477">
        <f t="shared" ca="1" si="97"/>
        <v>2.232301166191053</v>
      </c>
      <c r="K477">
        <f t="shared" ca="1" si="98"/>
        <v>2</v>
      </c>
      <c r="L477" s="1">
        <f t="shared" ca="1" si="99"/>
        <v>-1.7709999595014769</v>
      </c>
      <c r="M477" s="1">
        <f t="shared" ca="1" si="100"/>
        <v>0.34875278613989619</v>
      </c>
      <c r="N477" s="1">
        <f t="shared" ca="1" si="101"/>
        <v>0.3010299956639812</v>
      </c>
      <c r="O477" s="1">
        <v>-4.9207920792079286E-2</v>
      </c>
      <c r="P477">
        <f t="shared" si="102"/>
        <v>4.9207920792079286E-2</v>
      </c>
      <c r="Q477">
        <v>0.96029999999999993</v>
      </c>
      <c r="R477">
        <v>1.01</v>
      </c>
      <c r="S477">
        <v>-4.9700000000000077E-2</v>
      </c>
      <c r="T477">
        <f t="shared" si="92"/>
        <v>-1.3079649850493098</v>
      </c>
      <c r="U477">
        <f t="shared" si="103"/>
        <v>-1.8163685504189859</v>
      </c>
      <c r="V477">
        <f t="shared" si="103"/>
        <v>0</v>
      </c>
    </row>
    <row r="478" spans="1:22" x14ac:dyDescent="0.25">
      <c r="A478" t="s">
        <v>986</v>
      </c>
      <c r="B478" t="s">
        <v>987</v>
      </c>
      <c r="C478">
        <v>1.01</v>
      </c>
      <c r="D478">
        <v>1.486690811E-2</v>
      </c>
      <c r="E478">
        <v>4</v>
      </c>
      <c r="F478">
        <f t="shared" ca="1" si="93"/>
        <v>3.8211669823463992</v>
      </c>
      <c r="G478">
        <f t="shared" ca="1" si="94"/>
        <v>2.0150407571610227</v>
      </c>
      <c r="H478">
        <f t="shared" ca="1" si="95"/>
        <v>1</v>
      </c>
      <c r="I478">
        <f t="shared" ca="1" si="96"/>
        <v>5.2340031441700978E-3</v>
      </c>
      <c r="J478">
        <f t="shared" ca="1" si="97"/>
        <v>2.0299076652710228</v>
      </c>
      <c r="K478">
        <f t="shared" ca="1" si="98"/>
        <v>5</v>
      </c>
      <c r="L478" s="1">
        <f t="shared" ca="1" si="99"/>
        <v>-2.2811660208067006</v>
      </c>
      <c r="M478" s="1">
        <f t="shared" ca="1" si="100"/>
        <v>0.30747628354114542</v>
      </c>
      <c r="N478" s="1">
        <f t="shared" ca="1" si="101"/>
        <v>0.69897000433601886</v>
      </c>
      <c r="O478" s="1">
        <v>-1.980198019801982E-2</v>
      </c>
      <c r="P478">
        <f t="shared" si="102"/>
        <v>1.980198019801982E-2</v>
      </c>
      <c r="Q478">
        <v>0.99</v>
      </c>
      <c r="R478">
        <v>1.01</v>
      </c>
      <c r="S478">
        <v>-2.0000000000000018E-2</v>
      </c>
      <c r="T478">
        <f t="shared" si="92"/>
        <v>-1.7032913781186609</v>
      </c>
      <c r="U478">
        <f t="shared" si="103"/>
        <v>-1.8277793428692317</v>
      </c>
      <c r="V478">
        <f t="shared" si="103"/>
        <v>0.6020599913279624</v>
      </c>
    </row>
    <row r="479" spans="1:22" x14ac:dyDescent="0.25">
      <c r="A479" t="s">
        <v>988</v>
      </c>
      <c r="B479" t="s">
        <v>989</v>
      </c>
      <c r="C479">
        <v>1.99</v>
      </c>
      <c r="D479">
        <v>1.368258728E-2</v>
      </c>
      <c r="E479">
        <v>2</v>
      </c>
      <c r="F479">
        <f t="shared" ca="1" si="93"/>
        <v>2.3426924728012439</v>
      </c>
      <c r="G479">
        <f t="shared" ca="1" si="94"/>
        <v>1.5091214914174318</v>
      </c>
      <c r="H479">
        <f t="shared" ca="1" si="95"/>
        <v>1</v>
      </c>
      <c r="I479">
        <f t="shared" ca="1" si="96"/>
        <v>0.86652431916198303</v>
      </c>
      <c r="J479">
        <f t="shared" ca="1" si="97"/>
        <v>1.5228040786974317</v>
      </c>
      <c r="K479">
        <f t="shared" ca="1" si="98"/>
        <v>3</v>
      </c>
      <c r="L479" s="1">
        <f t="shared" ca="1" si="99"/>
        <v>-6.2219244225719533E-2</v>
      </c>
      <c r="M479" s="1">
        <f t="shared" ca="1" si="100"/>
        <v>0.18264403136364279</v>
      </c>
      <c r="N479" s="1">
        <f t="shared" ca="1" si="101"/>
        <v>0.47712125471966244</v>
      </c>
      <c r="O479" s="1">
        <v>-1.0201005025125629</v>
      </c>
      <c r="P479">
        <f t="shared" si="102"/>
        <v>1.0201005025125629</v>
      </c>
      <c r="Q479">
        <v>0</v>
      </c>
      <c r="R479">
        <v>2.0300000000000002</v>
      </c>
      <c r="S479">
        <v>-2.0300000000000002</v>
      </c>
      <c r="T479">
        <f t="shared" si="92"/>
        <v>8.6429615035063054E-3</v>
      </c>
      <c r="U479">
        <f t="shared" si="103"/>
        <v>-1.8638317728509801</v>
      </c>
      <c r="V479">
        <f t="shared" si="103"/>
        <v>0.3010299956639812</v>
      </c>
    </row>
    <row r="480" spans="1:22" x14ac:dyDescent="0.25">
      <c r="A480" t="s">
        <v>990</v>
      </c>
      <c r="B480" t="s">
        <v>991</v>
      </c>
      <c r="C480">
        <v>1.7</v>
      </c>
      <c r="D480">
        <v>1.32101866E-2</v>
      </c>
      <c r="E480">
        <v>1</v>
      </c>
      <c r="F480">
        <f t="shared" ca="1" si="93"/>
        <v>1.1517142884390599</v>
      </c>
      <c r="G480">
        <f t="shared" ca="1" si="94"/>
        <v>2.9012870728170288</v>
      </c>
      <c r="H480">
        <f t="shared" ca="1" si="95"/>
        <v>1</v>
      </c>
      <c r="I480">
        <f t="shared" ca="1" si="96"/>
        <v>0.60778962892673949</v>
      </c>
      <c r="J480">
        <f t="shared" ca="1" si="97"/>
        <v>2.9144972594170286</v>
      </c>
      <c r="K480">
        <f t="shared" ca="1" si="98"/>
        <v>2</v>
      </c>
      <c r="L480" s="1">
        <f t="shared" ca="1" si="99"/>
        <v>-0.21624671481599086</v>
      </c>
      <c r="M480" s="1">
        <f t="shared" ca="1" si="100"/>
        <v>0.46456365127645494</v>
      </c>
      <c r="N480" s="1">
        <f t="shared" ca="1" si="101"/>
        <v>0.3010299956639812</v>
      </c>
      <c r="O480" s="1">
        <v>-0.41176470588235292</v>
      </c>
      <c r="P480">
        <f t="shared" si="102"/>
        <v>0.41176470588235292</v>
      </c>
      <c r="Q480">
        <v>1.08</v>
      </c>
      <c r="R480">
        <v>1.78</v>
      </c>
      <c r="S480">
        <v>-0.7</v>
      </c>
      <c r="T480">
        <f t="shared" si="92"/>
        <v>-0.38535088136401713</v>
      </c>
      <c r="U480">
        <f t="shared" si="103"/>
        <v>-1.8790910477315772</v>
      </c>
      <c r="V480">
        <f t="shared" si="103"/>
        <v>0</v>
      </c>
    </row>
    <row r="481" spans="1:22" x14ac:dyDescent="0.25">
      <c r="A481" t="s">
        <v>992</v>
      </c>
      <c r="B481" t="s">
        <v>993</v>
      </c>
      <c r="C481">
        <v>1.45</v>
      </c>
      <c r="D481">
        <v>1.2791921750000001E-2</v>
      </c>
      <c r="E481">
        <v>1</v>
      </c>
      <c r="F481">
        <f t="shared" ca="1" si="93"/>
        <v>2.5090925738083754</v>
      </c>
      <c r="G481">
        <f t="shared" ca="1" si="94"/>
        <v>1.7406271629349417</v>
      </c>
      <c r="H481">
        <f t="shared" ca="1" si="95"/>
        <v>1</v>
      </c>
      <c r="I481">
        <f t="shared" ca="1" si="96"/>
        <v>5.5797064429354129E-2</v>
      </c>
      <c r="J481">
        <f t="shared" ca="1" si="97"/>
        <v>1.7534190846849418</v>
      </c>
      <c r="K481">
        <f t="shared" ca="1" si="98"/>
        <v>2</v>
      </c>
      <c r="L481" s="1">
        <f t="shared" ca="1" si="99"/>
        <v>-1.2533886493719095</v>
      </c>
      <c r="M481" s="1">
        <f t="shared" ca="1" si="100"/>
        <v>0.24388572922199855</v>
      </c>
      <c r="N481" s="1">
        <f t="shared" ca="1" si="101"/>
        <v>0.3010299956639812</v>
      </c>
      <c r="O481" s="1">
        <v>-9.6551724137930964E-2</v>
      </c>
      <c r="P481">
        <f t="shared" si="102"/>
        <v>9.6551724137930964E-2</v>
      </c>
      <c r="Q481">
        <v>1.34</v>
      </c>
      <c r="R481">
        <v>1.48</v>
      </c>
      <c r="S481">
        <v>-0.1399999999999999</v>
      </c>
      <c r="T481">
        <f t="shared" si="92"/>
        <v>-1.0152399665567371</v>
      </c>
      <c r="U481">
        <f t="shared" si="103"/>
        <v>-1.8930642058946507</v>
      </c>
      <c r="V481">
        <f t="shared" si="103"/>
        <v>0</v>
      </c>
    </row>
    <row r="482" spans="1:22" x14ac:dyDescent="0.25">
      <c r="A482" t="s">
        <v>994</v>
      </c>
      <c r="B482" t="s">
        <v>995</v>
      </c>
      <c r="C482">
        <v>2.37</v>
      </c>
      <c r="D482">
        <v>1.1327614079999999E-2</v>
      </c>
      <c r="E482">
        <v>2</v>
      </c>
      <c r="F482">
        <f t="shared" ca="1" si="93"/>
        <v>3.7061997051118087</v>
      </c>
      <c r="G482">
        <f t="shared" ca="1" si="94"/>
        <v>2.3022323605148491</v>
      </c>
      <c r="H482">
        <f t="shared" ca="1" si="95"/>
        <v>1</v>
      </c>
      <c r="I482">
        <f t="shared" ca="1" si="96"/>
        <v>0.98483629874712497</v>
      </c>
      <c r="J482">
        <f t="shared" ca="1" si="97"/>
        <v>2.313559974594849</v>
      </c>
      <c r="K482">
        <f t="shared" ca="1" si="98"/>
        <v>3</v>
      </c>
      <c r="L482" s="1">
        <f t="shared" ca="1" si="99"/>
        <v>-6.6359527097067219E-3</v>
      </c>
      <c r="M482" s="1">
        <f t="shared" ca="1" si="100"/>
        <v>0.36428076223141614</v>
      </c>
      <c r="N482" s="1">
        <f t="shared" ca="1" si="101"/>
        <v>0.47712125471966244</v>
      </c>
      <c r="O482" s="1">
        <v>-1.5400843881856539</v>
      </c>
      <c r="P482">
        <f t="shared" si="102"/>
        <v>1.5400843881856539</v>
      </c>
      <c r="Q482">
        <v>2.35</v>
      </c>
      <c r="R482">
        <v>6</v>
      </c>
      <c r="S482">
        <v>-3.65</v>
      </c>
      <c r="T482">
        <f t="shared" si="92"/>
        <v>0.18754451844637079</v>
      </c>
      <c r="U482">
        <f t="shared" si="103"/>
        <v>-1.9458615553624146</v>
      </c>
      <c r="V482">
        <f t="shared" si="103"/>
        <v>0.3010299956639812</v>
      </c>
    </row>
    <row r="483" spans="1:22" x14ac:dyDescent="0.25">
      <c r="A483" t="s">
        <v>996</v>
      </c>
      <c r="B483" t="s">
        <v>997</v>
      </c>
      <c r="C483">
        <v>2.39</v>
      </c>
      <c r="D483">
        <v>1.132320448E-2</v>
      </c>
      <c r="E483">
        <v>1</v>
      </c>
      <c r="F483">
        <f t="shared" ca="1" si="93"/>
        <v>2.9931264089855931</v>
      </c>
      <c r="G483">
        <f t="shared" ca="1" si="94"/>
        <v>1.4230718282340109</v>
      </c>
      <c r="H483">
        <f t="shared" ca="1" si="95"/>
        <v>1</v>
      </c>
      <c r="I483">
        <f t="shared" ca="1" si="96"/>
        <v>1.0022964586439691</v>
      </c>
      <c r="J483">
        <f t="shared" ca="1" si="97"/>
        <v>1.4343950327140109</v>
      </c>
      <c r="K483">
        <f t="shared" ca="1" si="98"/>
        <v>2</v>
      </c>
      <c r="L483" s="1">
        <f t="shared" ca="1" si="99"/>
        <v>9.9619589296313536E-4</v>
      </c>
      <c r="M483" s="1">
        <f t="shared" ca="1" si="100"/>
        <v>0.15666877260220899</v>
      </c>
      <c r="N483" s="1">
        <f t="shared" ca="1" si="101"/>
        <v>0.3010299956639812</v>
      </c>
      <c r="O483" s="1">
        <v>-1.2552301255230125</v>
      </c>
      <c r="P483">
        <f t="shared" si="102"/>
        <v>1.2552301255230125</v>
      </c>
      <c r="Q483">
        <v>0</v>
      </c>
      <c r="R483">
        <v>3</v>
      </c>
      <c r="S483">
        <v>-3</v>
      </c>
      <c r="T483">
        <f t="shared" si="92"/>
        <v>9.8723353771524733E-2</v>
      </c>
      <c r="U483">
        <f t="shared" si="103"/>
        <v>-1.946030649911163</v>
      </c>
      <c r="V483">
        <f t="shared" si="103"/>
        <v>0</v>
      </c>
    </row>
    <row r="484" spans="1:22" x14ac:dyDescent="0.25">
      <c r="A484" t="s">
        <v>998</v>
      </c>
      <c r="B484" t="s">
        <v>999</v>
      </c>
      <c r="C484">
        <v>1.9100000000000001</v>
      </c>
      <c r="D484">
        <v>7.8300679199999994E-3</v>
      </c>
      <c r="E484">
        <v>1</v>
      </c>
      <c r="F484">
        <f t="shared" ca="1" si="93"/>
        <v>1.9814293421987714</v>
      </c>
      <c r="G484">
        <f t="shared" ca="1" si="94"/>
        <v>1.617558184387593</v>
      </c>
      <c r="H484">
        <f t="shared" ca="1" si="95"/>
        <v>1</v>
      </c>
      <c r="I484">
        <f t="shared" ca="1" si="96"/>
        <v>0.62581085966153338</v>
      </c>
      <c r="J484">
        <f t="shared" ca="1" si="97"/>
        <v>1.6253882523075931</v>
      </c>
      <c r="K484">
        <f t="shared" ca="1" si="98"/>
        <v>2</v>
      </c>
      <c r="L484" s="1">
        <f t="shared" ca="1" si="99"/>
        <v>-0.20355690483610503</v>
      </c>
      <c r="M484" s="1">
        <f t="shared" ca="1" si="100"/>
        <v>0.21095711651166552</v>
      </c>
      <c r="N484" s="1">
        <f t="shared" ca="1" si="101"/>
        <v>0.3010299956639812</v>
      </c>
      <c r="O484" s="1">
        <v>-0.64921465968586367</v>
      </c>
      <c r="P484">
        <f t="shared" si="102"/>
        <v>0.64921465968586367</v>
      </c>
      <c r="Q484">
        <v>1.9100000000000001</v>
      </c>
      <c r="R484">
        <v>3.15</v>
      </c>
      <c r="S484">
        <v>-1.2399999999999998</v>
      </c>
      <c r="T484">
        <f t="shared" si="92"/>
        <v>-0.18761168208549261</v>
      </c>
      <c r="U484">
        <f t="shared" si="103"/>
        <v>-2.1062344707449587</v>
      </c>
      <c r="V484">
        <f t="shared" si="103"/>
        <v>0</v>
      </c>
    </row>
    <row r="485" spans="1:22" x14ac:dyDescent="0.25">
      <c r="A485" t="s">
        <v>1000</v>
      </c>
      <c r="B485" t="s">
        <v>1001</v>
      </c>
      <c r="C485">
        <v>3.18</v>
      </c>
      <c r="D485">
        <v>6.88590204E-3</v>
      </c>
      <c r="E485">
        <v>1</v>
      </c>
      <c r="F485">
        <f t="shared" ca="1" si="93"/>
        <v>3.1169216386798206</v>
      </c>
      <c r="G485">
        <f t="shared" ca="1" si="94"/>
        <v>1.8684574088100976</v>
      </c>
      <c r="H485">
        <f t="shared" ca="1" si="95"/>
        <v>1</v>
      </c>
      <c r="I485">
        <f t="shared" ca="1" si="96"/>
        <v>1.6041468408932436E-2</v>
      </c>
      <c r="J485">
        <f t="shared" ca="1" si="97"/>
        <v>1.8753433108500976</v>
      </c>
      <c r="K485">
        <f t="shared" ca="1" si="98"/>
        <v>2</v>
      </c>
      <c r="L485" s="1">
        <f t="shared" ca="1" si="99"/>
        <v>-1.7947558796486351</v>
      </c>
      <c r="M485" s="1">
        <f t="shared" ca="1" si="100"/>
        <v>0.27308078372218236</v>
      </c>
      <c r="N485" s="1">
        <f t="shared" ca="1" si="101"/>
        <v>0.3010299956639812</v>
      </c>
      <c r="O485" s="1">
        <v>-1.5723270440251656E-2</v>
      </c>
      <c r="P485">
        <f t="shared" si="102"/>
        <v>1.5723270440251656E-2</v>
      </c>
      <c r="Q485">
        <v>3.23</v>
      </c>
      <c r="R485">
        <v>3.2800000000000002</v>
      </c>
      <c r="S485">
        <v>-5.0000000000000266E-2</v>
      </c>
      <c r="T485">
        <f t="shared" si="92"/>
        <v>-1.8034571156484116</v>
      </c>
      <c r="U485">
        <f t="shared" si="103"/>
        <v>-2.1620391599337068</v>
      </c>
      <c r="V485">
        <f t="shared" si="103"/>
        <v>0</v>
      </c>
    </row>
    <row r="486" spans="1:22" x14ac:dyDescent="0.25">
      <c r="S486" t="s">
        <v>1002</v>
      </c>
    </row>
    <row r="487" spans="1:22" x14ac:dyDescent="0.25">
      <c r="D487" t="s">
        <v>1034</v>
      </c>
      <c r="S487" t="s">
        <v>1002</v>
      </c>
    </row>
    <row r="488" spans="1:22" x14ac:dyDescent="0.25">
      <c r="S488" t="s">
        <v>1002</v>
      </c>
    </row>
    <row r="489" spans="1:22" x14ac:dyDescent="0.25">
      <c r="S489" t="s">
        <v>1002</v>
      </c>
    </row>
    <row r="490" spans="1:22" x14ac:dyDescent="0.25">
      <c r="S490" t="s">
        <v>1002</v>
      </c>
    </row>
    <row r="491" spans="1:22" x14ac:dyDescent="0.25">
      <c r="S491" t="s">
        <v>1002</v>
      </c>
    </row>
    <row r="492" spans="1:22" x14ac:dyDescent="0.25">
      <c r="S492" t="s">
        <v>1002</v>
      </c>
    </row>
    <row r="493" spans="1:22" x14ac:dyDescent="0.25">
      <c r="S493" t="s">
        <v>1002</v>
      </c>
    </row>
    <row r="494" spans="1:22" x14ac:dyDescent="0.25">
      <c r="S494" t="s">
        <v>1002</v>
      </c>
    </row>
    <row r="495" spans="1:22" x14ac:dyDescent="0.25">
      <c r="S495" t="s">
        <v>1002</v>
      </c>
    </row>
    <row r="496" spans="1:22" x14ac:dyDescent="0.25">
      <c r="S496" t="s">
        <v>1002</v>
      </c>
    </row>
    <row r="497" spans="19:19" x14ac:dyDescent="0.25">
      <c r="S497" t="s">
        <v>1002</v>
      </c>
    </row>
    <row r="498" spans="19:19" x14ac:dyDescent="0.25">
      <c r="S498" t="s">
        <v>1002</v>
      </c>
    </row>
    <row r="499" spans="19:19" x14ac:dyDescent="0.25">
      <c r="S499" t="s">
        <v>1002</v>
      </c>
    </row>
    <row r="500" spans="19:19" x14ac:dyDescent="0.25">
      <c r="S500" t="s">
        <v>1002</v>
      </c>
    </row>
    <row r="501" spans="19:19" x14ac:dyDescent="0.25">
      <c r="S501" t="s">
        <v>1002</v>
      </c>
    </row>
    <row r="502" spans="19:19" x14ac:dyDescent="0.25">
      <c r="S502" t="s">
        <v>1002</v>
      </c>
    </row>
    <row r="503" spans="19:19" x14ac:dyDescent="0.25">
      <c r="S503" t="s">
        <v>1002</v>
      </c>
    </row>
    <row r="504" spans="19:19" x14ac:dyDescent="0.25">
      <c r="S504" t="s">
        <v>1002</v>
      </c>
    </row>
    <row r="505" spans="19:19" x14ac:dyDescent="0.25">
      <c r="S505" t="s">
        <v>1002</v>
      </c>
    </row>
    <row r="506" spans="19:19" x14ac:dyDescent="0.25">
      <c r="S506" t="s">
        <v>1002</v>
      </c>
    </row>
    <row r="507" spans="19:19" x14ac:dyDescent="0.25">
      <c r="S507" t="s">
        <v>1002</v>
      </c>
    </row>
    <row r="508" spans="19:19" x14ac:dyDescent="0.25">
      <c r="S508" t="s">
        <v>1002</v>
      </c>
    </row>
    <row r="509" spans="19:19" x14ac:dyDescent="0.25">
      <c r="S509" t="s">
        <v>1002</v>
      </c>
    </row>
    <row r="510" spans="19:19" x14ac:dyDescent="0.25">
      <c r="S510" t="s">
        <v>1002</v>
      </c>
    </row>
    <row r="511" spans="19:19" x14ac:dyDescent="0.25">
      <c r="S511" t="s">
        <v>1002</v>
      </c>
    </row>
    <row r="512" spans="19:19" x14ac:dyDescent="0.25">
      <c r="S512" t="s">
        <v>1002</v>
      </c>
    </row>
    <row r="513" spans="19:19" x14ac:dyDescent="0.25">
      <c r="S513" t="s">
        <v>1002</v>
      </c>
    </row>
    <row r="514" spans="19:19" x14ac:dyDescent="0.25">
      <c r="S514" t="s">
        <v>1002</v>
      </c>
    </row>
    <row r="515" spans="19:19" x14ac:dyDescent="0.25">
      <c r="S515" t="s">
        <v>1002</v>
      </c>
    </row>
    <row r="516" spans="19:19" x14ac:dyDescent="0.25">
      <c r="S516" t="s">
        <v>1002</v>
      </c>
    </row>
    <row r="517" spans="19:19" x14ac:dyDescent="0.25">
      <c r="S517" t="s">
        <v>1002</v>
      </c>
    </row>
    <row r="518" spans="19:19" x14ac:dyDescent="0.25">
      <c r="S518" t="s">
        <v>1002</v>
      </c>
    </row>
    <row r="519" spans="19:19" x14ac:dyDescent="0.25">
      <c r="S519" t="s">
        <v>1002</v>
      </c>
    </row>
    <row r="520" spans="19:19" x14ac:dyDescent="0.25">
      <c r="S520" t="s">
        <v>1002</v>
      </c>
    </row>
    <row r="521" spans="19:19" x14ac:dyDescent="0.25">
      <c r="S521" t="s">
        <v>1002</v>
      </c>
    </row>
    <row r="522" spans="19:19" x14ac:dyDescent="0.25">
      <c r="S522" t="s">
        <v>1002</v>
      </c>
    </row>
    <row r="523" spans="19:19" x14ac:dyDescent="0.25">
      <c r="S523" t="s">
        <v>1002</v>
      </c>
    </row>
    <row r="524" spans="19:19" x14ac:dyDescent="0.25">
      <c r="S524" t="s">
        <v>1002</v>
      </c>
    </row>
    <row r="525" spans="19:19" x14ac:dyDescent="0.25">
      <c r="S525" t="s">
        <v>1002</v>
      </c>
    </row>
    <row r="526" spans="19:19" x14ac:dyDescent="0.25">
      <c r="S526" t="s">
        <v>1002</v>
      </c>
    </row>
    <row r="527" spans="19:19" x14ac:dyDescent="0.25">
      <c r="S527" t="s">
        <v>1002</v>
      </c>
    </row>
    <row r="528" spans="19:19" x14ac:dyDescent="0.25">
      <c r="S528" t="s">
        <v>1002</v>
      </c>
    </row>
    <row r="529" spans="19:19" x14ac:dyDescent="0.25">
      <c r="S529" t="s">
        <v>1002</v>
      </c>
    </row>
    <row r="530" spans="19:19" x14ac:dyDescent="0.25">
      <c r="S530" t="s">
        <v>1002</v>
      </c>
    </row>
    <row r="531" spans="19:19" x14ac:dyDescent="0.25">
      <c r="S531" t="s">
        <v>1002</v>
      </c>
    </row>
    <row r="532" spans="19:19" x14ac:dyDescent="0.25">
      <c r="S532" t="s">
        <v>1002</v>
      </c>
    </row>
    <row r="533" spans="19:19" x14ac:dyDescent="0.25">
      <c r="S533" t="s">
        <v>1002</v>
      </c>
    </row>
    <row r="534" spans="19:19" x14ac:dyDescent="0.25">
      <c r="S534" t="s">
        <v>1002</v>
      </c>
    </row>
    <row r="535" spans="19:19" x14ac:dyDescent="0.25">
      <c r="S535" t="s">
        <v>1002</v>
      </c>
    </row>
    <row r="536" spans="19:19" x14ac:dyDescent="0.25">
      <c r="S536" t="s">
        <v>1002</v>
      </c>
    </row>
    <row r="537" spans="19:19" x14ac:dyDescent="0.25">
      <c r="S537" t="s">
        <v>1002</v>
      </c>
    </row>
    <row r="538" spans="19:19" x14ac:dyDescent="0.25">
      <c r="S538" t="s">
        <v>1002</v>
      </c>
    </row>
    <row r="539" spans="19:19" x14ac:dyDescent="0.25">
      <c r="S539" t="s">
        <v>1002</v>
      </c>
    </row>
    <row r="540" spans="19:19" x14ac:dyDescent="0.25">
      <c r="S540" t="s">
        <v>1002</v>
      </c>
    </row>
    <row r="541" spans="19:19" x14ac:dyDescent="0.25">
      <c r="S541" t="s">
        <v>1002</v>
      </c>
    </row>
    <row r="542" spans="19:19" x14ac:dyDescent="0.25">
      <c r="S542" t="s">
        <v>1002</v>
      </c>
    </row>
    <row r="543" spans="19:19" x14ac:dyDescent="0.25">
      <c r="S543" t="s">
        <v>1002</v>
      </c>
    </row>
    <row r="544" spans="19:19" x14ac:dyDescent="0.25">
      <c r="S544" t="s">
        <v>1002</v>
      </c>
    </row>
    <row r="545" spans="19:19" x14ac:dyDescent="0.25">
      <c r="S545" t="s">
        <v>1002</v>
      </c>
    </row>
    <row r="546" spans="19:19" x14ac:dyDescent="0.25">
      <c r="S546" t="s">
        <v>1002</v>
      </c>
    </row>
    <row r="547" spans="19:19" x14ac:dyDescent="0.25">
      <c r="S547" t="s">
        <v>1002</v>
      </c>
    </row>
    <row r="548" spans="19:19" x14ac:dyDescent="0.25">
      <c r="S548" t="s">
        <v>1002</v>
      </c>
    </row>
    <row r="549" spans="19:19" x14ac:dyDescent="0.25">
      <c r="S549" t="s">
        <v>1002</v>
      </c>
    </row>
    <row r="550" spans="19:19" x14ac:dyDescent="0.25">
      <c r="S550" t="s">
        <v>1002</v>
      </c>
    </row>
    <row r="551" spans="19:19" x14ac:dyDescent="0.25">
      <c r="S551" t="s">
        <v>1002</v>
      </c>
    </row>
    <row r="552" spans="19:19" x14ac:dyDescent="0.25">
      <c r="S552" t="s">
        <v>1002</v>
      </c>
    </row>
    <row r="553" spans="19:19" x14ac:dyDescent="0.25">
      <c r="S553" t="s">
        <v>1002</v>
      </c>
    </row>
    <row r="554" spans="19:19" x14ac:dyDescent="0.25">
      <c r="S554" t="s">
        <v>1002</v>
      </c>
    </row>
    <row r="555" spans="19:19" x14ac:dyDescent="0.25">
      <c r="S555" t="s">
        <v>1002</v>
      </c>
    </row>
    <row r="556" spans="19:19" x14ac:dyDescent="0.25">
      <c r="S556" t="s">
        <v>1002</v>
      </c>
    </row>
    <row r="557" spans="19:19" x14ac:dyDescent="0.25">
      <c r="S557" t="s">
        <v>1002</v>
      </c>
    </row>
    <row r="558" spans="19:19" x14ac:dyDescent="0.25">
      <c r="S558" t="s">
        <v>1002</v>
      </c>
    </row>
    <row r="559" spans="19:19" x14ac:dyDescent="0.25">
      <c r="S559" t="s">
        <v>1002</v>
      </c>
    </row>
    <row r="560" spans="19:19" x14ac:dyDescent="0.25">
      <c r="S560" t="s">
        <v>1002</v>
      </c>
    </row>
    <row r="561" spans="19:19" x14ac:dyDescent="0.25">
      <c r="S561" t="s">
        <v>1002</v>
      </c>
    </row>
    <row r="562" spans="19:19" x14ac:dyDescent="0.25">
      <c r="S562" t="s">
        <v>1002</v>
      </c>
    </row>
    <row r="563" spans="19:19" x14ac:dyDescent="0.25">
      <c r="S563" t="s">
        <v>1002</v>
      </c>
    </row>
    <row r="564" spans="19:19" x14ac:dyDescent="0.25">
      <c r="S564" t="s">
        <v>1002</v>
      </c>
    </row>
    <row r="565" spans="19:19" x14ac:dyDescent="0.25">
      <c r="S565" t="s">
        <v>1002</v>
      </c>
    </row>
    <row r="566" spans="19:19" x14ac:dyDescent="0.25">
      <c r="S566" t="s">
        <v>1002</v>
      </c>
    </row>
    <row r="567" spans="19:19" x14ac:dyDescent="0.25">
      <c r="S567" t="s">
        <v>1002</v>
      </c>
    </row>
    <row r="568" spans="19:19" x14ac:dyDescent="0.25">
      <c r="S568" t="s">
        <v>1002</v>
      </c>
    </row>
    <row r="569" spans="19:19" x14ac:dyDescent="0.25">
      <c r="S569" t="s">
        <v>1002</v>
      </c>
    </row>
    <row r="570" spans="19:19" x14ac:dyDescent="0.25">
      <c r="S570" t="s">
        <v>1002</v>
      </c>
    </row>
    <row r="571" spans="19:19" x14ac:dyDescent="0.25">
      <c r="S571" t="s">
        <v>1002</v>
      </c>
    </row>
    <row r="572" spans="19:19" x14ac:dyDescent="0.25">
      <c r="S572" t="s">
        <v>1002</v>
      </c>
    </row>
    <row r="573" spans="19:19" x14ac:dyDescent="0.25">
      <c r="S573" t="s">
        <v>1002</v>
      </c>
    </row>
    <row r="574" spans="19:19" x14ac:dyDescent="0.25">
      <c r="S574" t="s">
        <v>1002</v>
      </c>
    </row>
    <row r="575" spans="19:19" x14ac:dyDescent="0.25">
      <c r="S575" t="s">
        <v>1002</v>
      </c>
    </row>
    <row r="576" spans="19:19" x14ac:dyDescent="0.25">
      <c r="S576" t="s">
        <v>1002</v>
      </c>
    </row>
    <row r="577" spans="19:19" x14ac:dyDescent="0.25">
      <c r="S577" t="s">
        <v>1002</v>
      </c>
    </row>
    <row r="578" spans="19:19" x14ac:dyDescent="0.25">
      <c r="S578" t="s">
        <v>1002</v>
      </c>
    </row>
    <row r="579" spans="19:19" x14ac:dyDescent="0.25">
      <c r="S579" t="s">
        <v>1002</v>
      </c>
    </row>
    <row r="580" spans="19:19" x14ac:dyDescent="0.25">
      <c r="S580" t="s">
        <v>1002</v>
      </c>
    </row>
    <row r="581" spans="19:19" x14ac:dyDescent="0.25">
      <c r="S581" t="s">
        <v>1002</v>
      </c>
    </row>
    <row r="582" spans="19:19" x14ac:dyDescent="0.25">
      <c r="S582" t="s">
        <v>1002</v>
      </c>
    </row>
    <row r="583" spans="19:19" x14ac:dyDescent="0.25">
      <c r="S583" t="s">
        <v>1002</v>
      </c>
    </row>
    <row r="584" spans="19:19" x14ac:dyDescent="0.25">
      <c r="S584" t="s">
        <v>1002</v>
      </c>
    </row>
    <row r="585" spans="19:19" x14ac:dyDescent="0.25">
      <c r="S585" t="s">
        <v>1002</v>
      </c>
    </row>
    <row r="586" spans="19:19" x14ac:dyDescent="0.25">
      <c r="S586" t="s">
        <v>1002</v>
      </c>
    </row>
    <row r="587" spans="19:19" x14ac:dyDescent="0.25">
      <c r="S587" t="s">
        <v>1002</v>
      </c>
    </row>
    <row r="588" spans="19:19" x14ac:dyDescent="0.25">
      <c r="S588" t="s">
        <v>1002</v>
      </c>
    </row>
    <row r="589" spans="19:19" x14ac:dyDescent="0.25">
      <c r="S589" t="s">
        <v>1002</v>
      </c>
    </row>
    <row r="590" spans="19:19" x14ac:dyDescent="0.25">
      <c r="S590" t="s">
        <v>1002</v>
      </c>
    </row>
    <row r="591" spans="19:19" x14ac:dyDescent="0.25">
      <c r="S591" t="s">
        <v>1002</v>
      </c>
    </row>
    <row r="592" spans="19:19" x14ac:dyDescent="0.25">
      <c r="S592" t="s">
        <v>1002</v>
      </c>
    </row>
    <row r="593" spans="19:19" x14ac:dyDescent="0.25">
      <c r="S593" t="s">
        <v>1002</v>
      </c>
    </row>
    <row r="594" spans="19:19" x14ac:dyDescent="0.25">
      <c r="S594" t="s">
        <v>1002</v>
      </c>
    </row>
    <row r="595" spans="19:19" x14ac:dyDescent="0.25">
      <c r="S595" t="s">
        <v>1002</v>
      </c>
    </row>
    <row r="596" spans="19:19" x14ac:dyDescent="0.25">
      <c r="S596" t="s">
        <v>1002</v>
      </c>
    </row>
    <row r="597" spans="19:19" x14ac:dyDescent="0.25">
      <c r="S597" t="s">
        <v>1002</v>
      </c>
    </row>
    <row r="598" spans="19:19" x14ac:dyDescent="0.25">
      <c r="S598" t="s">
        <v>1002</v>
      </c>
    </row>
    <row r="599" spans="19:19" x14ac:dyDescent="0.25">
      <c r="S599" t="s">
        <v>1002</v>
      </c>
    </row>
    <row r="600" spans="19:19" x14ac:dyDescent="0.25">
      <c r="S600" t="s">
        <v>1002</v>
      </c>
    </row>
    <row r="601" spans="19:19" x14ac:dyDescent="0.25">
      <c r="S601" t="s">
        <v>1002</v>
      </c>
    </row>
    <row r="602" spans="19:19" x14ac:dyDescent="0.25">
      <c r="S602" t="s">
        <v>1002</v>
      </c>
    </row>
    <row r="603" spans="19:19" x14ac:dyDescent="0.25">
      <c r="S603" t="s">
        <v>1002</v>
      </c>
    </row>
    <row r="604" spans="19:19" x14ac:dyDescent="0.25">
      <c r="S604" t="s">
        <v>1002</v>
      </c>
    </row>
    <row r="605" spans="19:19" x14ac:dyDescent="0.25">
      <c r="S605" t="s">
        <v>1002</v>
      </c>
    </row>
    <row r="606" spans="19:19" x14ac:dyDescent="0.25">
      <c r="S606" t="s">
        <v>1002</v>
      </c>
    </row>
    <row r="607" spans="19:19" x14ac:dyDescent="0.25">
      <c r="S607" t="s">
        <v>1002</v>
      </c>
    </row>
    <row r="608" spans="19:19" x14ac:dyDescent="0.25">
      <c r="S608" t="s">
        <v>1002</v>
      </c>
    </row>
    <row r="609" spans="19:19" x14ac:dyDescent="0.25">
      <c r="S609" t="s">
        <v>1002</v>
      </c>
    </row>
    <row r="610" spans="19:19" x14ac:dyDescent="0.25">
      <c r="S610" t="s">
        <v>1002</v>
      </c>
    </row>
    <row r="611" spans="19:19" x14ac:dyDescent="0.25">
      <c r="S611" t="s">
        <v>1002</v>
      </c>
    </row>
    <row r="612" spans="19:19" x14ac:dyDescent="0.25">
      <c r="S612" t="s">
        <v>1002</v>
      </c>
    </row>
    <row r="613" spans="19:19" x14ac:dyDescent="0.25">
      <c r="S613" t="s">
        <v>1002</v>
      </c>
    </row>
    <row r="614" spans="19:19" x14ac:dyDescent="0.25">
      <c r="S614" t="s">
        <v>1002</v>
      </c>
    </row>
    <row r="615" spans="19:19" x14ac:dyDescent="0.25">
      <c r="S615" t="s">
        <v>1002</v>
      </c>
    </row>
    <row r="616" spans="19:19" x14ac:dyDescent="0.25">
      <c r="S616" t="s">
        <v>1002</v>
      </c>
    </row>
    <row r="617" spans="19:19" x14ac:dyDescent="0.25">
      <c r="S617" t="s">
        <v>1002</v>
      </c>
    </row>
    <row r="618" spans="19:19" x14ac:dyDescent="0.25">
      <c r="S618" t="s">
        <v>1002</v>
      </c>
    </row>
    <row r="619" spans="19:19" x14ac:dyDescent="0.25">
      <c r="S619" t="s">
        <v>1002</v>
      </c>
    </row>
    <row r="620" spans="19:19" x14ac:dyDescent="0.25">
      <c r="S620" t="s">
        <v>1002</v>
      </c>
    </row>
    <row r="621" spans="19:19" x14ac:dyDescent="0.25">
      <c r="S621" t="s">
        <v>1002</v>
      </c>
    </row>
    <row r="622" spans="19:19" x14ac:dyDescent="0.25">
      <c r="S622" t="s">
        <v>1002</v>
      </c>
    </row>
    <row r="623" spans="19:19" x14ac:dyDescent="0.25">
      <c r="S623" t="s">
        <v>1002</v>
      </c>
    </row>
    <row r="624" spans="19:19" x14ac:dyDescent="0.25">
      <c r="S624" t="s">
        <v>1002</v>
      </c>
    </row>
    <row r="625" spans="19:19" x14ac:dyDescent="0.25">
      <c r="S625" t="s">
        <v>1002</v>
      </c>
    </row>
    <row r="626" spans="19:19" x14ac:dyDescent="0.25">
      <c r="S626" t="s">
        <v>1002</v>
      </c>
    </row>
    <row r="627" spans="19:19" x14ac:dyDescent="0.25">
      <c r="S627" t="s">
        <v>1002</v>
      </c>
    </row>
    <row r="628" spans="19:19" x14ac:dyDescent="0.25">
      <c r="S628" t="s">
        <v>1002</v>
      </c>
    </row>
    <row r="629" spans="19:19" x14ac:dyDescent="0.25">
      <c r="S629" t="s">
        <v>1002</v>
      </c>
    </row>
    <row r="630" spans="19:19" x14ac:dyDescent="0.25">
      <c r="S630" t="s">
        <v>1002</v>
      </c>
    </row>
    <row r="631" spans="19:19" x14ac:dyDescent="0.25">
      <c r="S631" t="s">
        <v>1002</v>
      </c>
    </row>
    <row r="632" spans="19:19" x14ac:dyDescent="0.25">
      <c r="S632" t="s">
        <v>1002</v>
      </c>
    </row>
    <row r="633" spans="19:19" x14ac:dyDescent="0.25">
      <c r="S633" t="s">
        <v>1002</v>
      </c>
    </row>
    <row r="634" spans="19:19" x14ac:dyDescent="0.25">
      <c r="S634" t="s">
        <v>1002</v>
      </c>
    </row>
    <row r="635" spans="19:19" x14ac:dyDescent="0.25">
      <c r="S635" t="s">
        <v>1002</v>
      </c>
    </row>
    <row r="636" spans="19:19" x14ac:dyDescent="0.25">
      <c r="S636" t="s">
        <v>1002</v>
      </c>
    </row>
    <row r="637" spans="19:19" x14ac:dyDescent="0.25">
      <c r="S637" t="s">
        <v>1002</v>
      </c>
    </row>
    <row r="638" spans="19:19" x14ac:dyDescent="0.25">
      <c r="S638" t="s">
        <v>1002</v>
      </c>
    </row>
    <row r="639" spans="19:19" x14ac:dyDescent="0.25">
      <c r="S639" t="s">
        <v>1002</v>
      </c>
    </row>
    <row r="640" spans="19:19" x14ac:dyDescent="0.25">
      <c r="S640" t="s">
        <v>1002</v>
      </c>
    </row>
    <row r="641" spans="19:19" x14ac:dyDescent="0.25">
      <c r="S641" t="s">
        <v>1002</v>
      </c>
    </row>
    <row r="642" spans="19:19" x14ac:dyDescent="0.25">
      <c r="S642" t="s">
        <v>1002</v>
      </c>
    </row>
    <row r="643" spans="19:19" x14ac:dyDescent="0.25">
      <c r="S643" t="s">
        <v>1002</v>
      </c>
    </row>
    <row r="644" spans="19:19" x14ac:dyDescent="0.25">
      <c r="S644" t="s">
        <v>1002</v>
      </c>
    </row>
    <row r="645" spans="19:19" x14ac:dyDescent="0.25">
      <c r="S645" t="s">
        <v>1002</v>
      </c>
    </row>
    <row r="646" spans="19:19" x14ac:dyDescent="0.25">
      <c r="S646" t="s">
        <v>1002</v>
      </c>
    </row>
    <row r="647" spans="19:19" x14ac:dyDescent="0.25">
      <c r="S647" t="s">
        <v>1002</v>
      </c>
    </row>
    <row r="648" spans="19:19" x14ac:dyDescent="0.25">
      <c r="S648" t="s">
        <v>1002</v>
      </c>
    </row>
    <row r="649" spans="19:19" x14ac:dyDescent="0.25">
      <c r="S649" t="s">
        <v>1002</v>
      </c>
    </row>
    <row r="650" spans="19:19" x14ac:dyDescent="0.25">
      <c r="S650" t="s">
        <v>1002</v>
      </c>
    </row>
    <row r="651" spans="19:19" x14ac:dyDescent="0.25">
      <c r="S651" t="s">
        <v>1002</v>
      </c>
    </row>
    <row r="652" spans="19:19" x14ac:dyDescent="0.25">
      <c r="S652" t="s">
        <v>1002</v>
      </c>
    </row>
    <row r="653" spans="19:19" x14ac:dyDescent="0.25">
      <c r="S653" t="s">
        <v>1002</v>
      </c>
    </row>
    <row r="654" spans="19:19" x14ac:dyDescent="0.25">
      <c r="S654" t="s">
        <v>1002</v>
      </c>
    </row>
    <row r="655" spans="19:19" x14ac:dyDescent="0.25">
      <c r="S655" t="s">
        <v>1002</v>
      </c>
    </row>
    <row r="656" spans="19:19" x14ac:dyDescent="0.25">
      <c r="S656" t="s">
        <v>1002</v>
      </c>
    </row>
    <row r="657" spans="19:19" x14ac:dyDescent="0.25">
      <c r="S657" t="s">
        <v>1002</v>
      </c>
    </row>
    <row r="658" spans="19:19" x14ac:dyDescent="0.25">
      <c r="S658" t="s">
        <v>1002</v>
      </c>
    </row>
    <row r="659" spans="19:19" x14ac:dyDescent="0.25">
      <c r="S659" t="s">
        <v>1002</v>
      </c>
    </row>
    <row r="660" spans="19:19" x14ac:dyDescent="0.25">
      <c r="S660" t="s">
        <v>1002</v>
      </c>
    </row>
    <row r="661" spans="19:19" x14ac:dyDescent="0.25">
      <c r="S661" t="s">
        <v>1002</v>
      </c>
    </row>
    <row r="662" spans="19:19" x14ac:dyDescent="0.25">
      <c r="S662" t="s">
        <v>1002</v>
      </c>
    </row>
    <row r="663" spans="19:19" x14ac:dyDescent="0.25">
      <c r="S663" t="s">
        <v>1002</v>
      </c>
    </row>
    <row r="664" spans="19:19" x14ac:dyDescent="0.25">
      <c r="S664" t="s">
        <v>1002</v>
      </c>
    </row>
    <row r="665" spans="19:19" x14ac:dyDescent="0.25">
      <c r="S665" t="s">
        <v>1002</v>
      </c>
    </row>
    <row r="666" spans="19:19" x14ac:dyDescent="0.25">
      <c r="S666" t="s">
        <v>1002</v>
      </c>
    </row>
    <row r="667" spans="19:19" x14ac:dyDescent="0.25">
      <c r="S667" t="s">
        <v>1002</v>
      </c>
    </row>
    <row r="668" spans="19:19" x14ac:dyDescent="0.25">
      <c r="S668" t="s">
        <v>1002</v>
      </c>
    </row>
    <row r="669" spans="19:19" x14ac:dyDescent="0.25">
      <c r="S669" t="s">
        <v>1002</v>
      </c>
    </row>
    <row r="670" spans="19:19" x14ac:dyDescent="0.25">
      <c r="S670" t="s">
        <v>1002</v>
      </c>
    </row>
    <row r="671" spans="19:19" x14ac:dyDescent="0.25">
      <c r="S671" t="s">
        <v>1002</v>
      </c>
    </row>
    <row r="672" spans="19:19" x14ac:dyDescent="0.25">
      <c r="S672" t="s">
        <v>1002</v>
      </c>
    </row>
    <row r="673" spans="19:19" x14ac:dyDescent="0.25">
      <c r="S673" t="s">
        <v>1002</v>
      </c>
    </row>
    <row r="674" spans="19:19" x14ac:dyDescent="0.25">
      <c r="S674" t="s">
        <v>1002</v>
      </c>
    </row>
    <row r="675" spans="19:19" x14ac:dyDescent="0.25">
      <c r="S675" t="s">
        <v>1002</v>
      </c>
    </row>
    <row r="676" spans="19:19" x14ac:dyDescent="0.25">
      <c r="S676" t="s">
        <v>1002</v>
      </c>
    </row>
    <row r="677" spans="19:19" x14ac:dyDescent="0.25">
      <c r="S677" t="s">
        <v>1002</v>
      </c>
    </row>
    <row r="678" spans="19:19" x14ac:dyDescent="0.25">
      <c r="S678" t="s">
        <v>1002</v>
      </c>
    </row>
    <row r="679" spans="19:19" x14ac:dyDescent="0.25">
      <c r="S679" t="s">
        <v>1002</v>
      </c>
    </row>
    <row r="680" spans="19:19" x14ac:dyDescent="0.25">
      <c r="S680" t="s">
        <v>1002</v>
      </c>
    </row>
    <row r="681" spans="19:19" x14ac:dyDescent="0.25">
      <c r="S681" t="s">
        <v>1002</v>
      </c>
    </row>
    <row r="682" spans="19:19" x14ac:dyDescent="0.25">
      <c r="S682" t="s">
        <v>1002</v>
      </c>
    </row>
    <row r="683" spans="19:19" x14ac:dyDescent="0.25">
      <c r="S683" t="s">
        <v>1002</v>
      </c>
    </row>
    <row r="684" spans="19:19" x14ac:dyDescent="0.25">
      <c r="S684" t="s">
        <v>1002</v>
      </c>
    </row>
    <row r="685" spans="19:19" x14ac:dyDescent="0.25">
      <c r="S685" t="s">
        <v>1002</v>
      </c>
    </row>
    <row r="686" spans="19:19" x14ac:dyDescent="0.25">
      <c r="S686" t="s">
        <v>1002</v>
      </c>
    </row>
    <row r="687" spans="19:19" x14ac:dyDescent="0.25">
      <c r="S687" t="s">
        <v>1002</v>
      </c>
    </row>
    <row r="688" spans="19:19" x14ac:dyDescent="0.25">
      <c r="S688" t="s">
        <v>1002</v>
      </c>
    </row>
    <row r="689" spans="19:19" x14ac:dyDescent="0.25">
      <c r="S689" t="s">
        <v>1002</v>
      </c>
    </row>
    <row r="690" spans="19:19" x14ac:dyDescent="0.25">
      <c r="S690" t="s">
        <v>1002</v>
      </c>
    </row>
    <row r="691" spans="19:19" x14ac:dyDescent="0.25">
      <c r="S691" t="s">
        <v>1002</v>
      </c>
    </row>
    <row r="692" spans="19:19" x14ac:dyDescent="0.25">
      <c r="S692" t="s">
        <v>1002</v>
      </c>
    </row>
    <row r="693" spans="19:19" x14ac:dyDescent="0.25">
      <c r="S693" t="s">
        <v>1002</v>
      </c>
    </row>
    <row r="694" spans="19:19" x14ac:dyDescent="0.25">
      <c r="S694" t="s">
        <v>1002</v>
      </c>
    </row>
    <row r="695" spans="19:19" x14ac:dyDescent="0.25">
      <c r="S695" t="s">
        <v>1002</v>
      </c>
    </row>
    <row r="696" spans="19:19" x14ac:dyDescent="0.25">
      <c r="S696" t="s">
        <v>1002</v>
      </c>
    </row>
    <row r="697" spans="19:19" x14ac:dyDescent="0.25">
      <c r="S697" t="s">
        <v>1002</v>
      </c>
    </row>
    <row r="698" spans="19:19" x14ac:dyDescent="0.25">
      <c r="S698" t="s">
        <v>1002</v>
      </c>
    </row>
    <row r="699" spans="19:19" x14ac:dyDescent="0.25">
      <c r="S699" t="s">
        <v>1002</v>
      </c>
    </row>
    <row r="700" spans="19:19" x14ac:dyDescent="0.25">
      <c r="S700" t="s">
        <v>1002</v>
      </c>
    </row>
    <row r="701" spans="19:19" x14ac:dyDescent="0.25">
      <c r="S701" t="s">
        <v>1002</v>
      </c>
    </row>
    <row r="702" spans="19:19" x14ac:dyDescent="0.25">
      <c r="S702" t="s">
        <v>1002</v>
      </c>
    </row>
    <row r="703" spans="19:19" x14ac:dyDescent="0.25">
      <c r="S703" t="s">
        <v>1002</v>
      </c>
    </row>
    <row r="704" spans="19:19" x14ac:dyDescent="0.25">
      <c r="S704" t="s">
        <v>1002</v>
      </c>
    </row>
    <row r="705" spans="19:19" x14ac:dyDescent="0.25">
      <c r="S705" t="s">
        <v>1002</v>
      </c>
    </row>
    <row r="706" spans="19:19" x14ac:dyDescent="0.25">
      <c r="S706" t="s">
        <v>1002</v>
      </c>
    </row>
    <row r="707" spans="19:19" x14ac:dyDescent="0.25">
      <c r="S707" t="s">
        <v>1002</v>
      </c>
    </row>
    <row r="708" spans="19:19" x14ac:dyDescent="0.25">
      <c r="S708" t="s">
        <v>1002</v>
      </c>
    </row>
    <row r="709" spans="19:19" x14ac:dyDescent="0.25">
      <c r="S709" t="s">
        <v>1002</v>
      </c>
    </row>
    <row r="710" spans="19:19" x14ac:dyDescent="0.25">
      <c r="S710" t="s">
        <v>1002</v>
      </c>
    </row>
    <row r="711" spans="19:19" x14ac:dyDescent="0.25">
      <c r="S711" t="s">
        <v>1002</v>
      </c>
    </row>
    <row r="712" spans="19:19" x14ac:dyDescent="0.25">
      <c r="S712" t="s">
        <v>1002</v>
      </c>
    </row>
    <row r="713" spans="19:19" x14ac:dyDescent="0.25">
      <c r="S713" t="s">
        <v>1002</v>
      </c>
    </row>
    <row r="714" spans="19:19" x14ac:dyDescent="0.25">
      <c r="S714" t="s">
        <v>1002</v>
      </c>
    </row>
    <row r="715" spans="19:19" x14ac:dyDescent="0.25">
      <c r="S715" t="s">
        <v>1002</v>
      </c>
    </row>
    <row r="716" spans="19:19" x14ac:dyDescent="0.25">
      <c r="S716" t="s">
        <v>1002</v>
      </c>
    </row>
    <row r="717" spans="19:19" x14ac:dyDescent="0.25">
      <c r="S717" t="s">
        <v>1002</v>
      </c>
    </row>
    <row r="718" spans="19:19" x14ac:dyDescent="0.25">
      <c r="S718" t="s">
        <v>1002</v>
      </c>
    </row>
    <row r="719" spans="19:19" x14ac:dyDescent="0.25">
      <c r="S719" t="s">
        <v>1002</v>
      </c>
    </row>
    <row r="720" spans="19:19" x14ac:dyDescent="0.25">
      <c r="S720" t="s">
        <v>1002</v>
      </c>
    </row>
    <row r="721" spans="19:19" x14ac:dyDescent="0.25">
      <c r="S721" t="s">
        <v>1002</v>
      </c>
    </row>
    <row r="722" spans="19:19" x14ac:dyDescent="0.25">
      <c r="S722" t="s">
        <v>1002</v>
      </c>
    </row>
    <row r="723" spans="19:19" x14ac:dyDescent="0.25">
      <c r="S723" t="s">
        <v>1002</v>
      </c>
    </row>
    <row r="724" spans="19:19" x14ac:dyDescent="0.25">
      <c r="S724" t="s">
        <v>1002</v>
      </c>
    </row>
    <row r="725" spans="19:19" x14ac:dyDescent="0.25">
      <c r="S725" t="s">
        <v>1002</v>
      </c>
    </row>
    <row r="726" spans="19:19" x14ac:dyDescent="0.25">
      <c r="S726" t="s">
        <v>1002</v>
      </c>
    </row>
    <row r="727" spans="19:19" x14ac:dyDescent="0.25">
      <c r="S727" t="s">
        <v>1002</v>
      </c>
    </row>
    <row r="728" spans="19:19" x14ac:dyDescent="0.25">
      <c r="S728" t="s">
        <v>1002</v>
      </c>
    </row>
    <row r="729" spans="19:19" x14ac:dyDescent="0.25">
      <c r="S729" t="s">
        <v>1002</v>
      </c>
    </row>
    <row r="730" spans="19:19" x14ac:dyDescent="0.25">
      <c r="S730" t="s">
        <v>1002</v>
      </c>
    </row>
    <row r="731" spans="19:19" x14ac:dyDescent="0.25">
      <c r="S731" t="s">
        <v>1002</v>
      </c>
    </row>
    <row r="732" spans="19:19" x14ac:dyDescent="0.25">
      <c r="S732" t="s">
        <v>1002</v>
      </c>
    </row>
    <row r="733" spans="19:19" x14ac:dyDescent="0.25">
      <c r="S733" t="s">
        <v>1002</v>
      </c>
    </row>
    <row r="734" spans="19:19" x14ac:dyDescent="0.25">
      <c r="S734" t="s">
        <v>1002</v>
      </c>
    </row>
    <row r="735" spans="19:19" x14ac:dyDescent="0.25">
      <c r="S735" t="s">
        <v>1002</v>
      </c>
    </row>
    <row r="736" spans="19:19" x14ac:dyDescent="0.25">
      <c r="S736" t="s">
        <v>1002</v>
      </c>
    </row>
    <row r="737" spans="19:19" x14ac:dyDescent="0.25">
      <c r="S737" t="s">
        <v>1002</v>
      </c>
    </row>
    <row r="738" spans="19:19" x14ac:dyDescent="0.25">
      <c r="S738" t="s">
        <v>1002</v>
      </c>
    </row>
    <row r="739" spans="19:19" x14ac:dyDescent="0.25">
      <c r="S739" t="s">
        <v>1002</v>
      </c>
    </row>
    <row r="740" spans="19:19" x14ac:dyDescent="0.25">
      <c r="S740" t="s">
        <v>1002</v>
      </c>
    </row>
    <row r="741" spans="19:19" x14ac:dyDescent="0.25">
      <c r="S741" t="s">
        <v>1002</v>
      </c>
    </row>
    <row r="742" spans="19:19" x14ac:dyDescent="0.25">
      <c r="S742" t="s">
        <v>1002</v>
      </c>
    </row>
    <row r="743" spans="19:19" x14ac:dyDescent="0.25">
      <c r="S743" t="s">
        <v>1002</v>
      </c>
    </row>
    <row r="744" spans="19:19" x14ac:dyDescent="0.25">
      <c r="S744" t="s">
        <v>1002</v>
      </c>
    </row>
    <row r="745" spans="19:19" x14ac:dyDescent="0.25">
      <c r="S745" t="s">
        <v>1002</v>
      </c>
    </row>
    <row r="746" spans="19:19" x14ac:dyDescent="0.25">
      <c r="S746" t="s">
        <v>1002</v>
      </c>
    </row>
    <row r="747" spans="19:19" x14ac:dyDescent="0.25">
      <c r="S747" t="s">
        <v>1002</v>
      </c>
    </row>
    <row r="748" spans="19:19" x14ac:dyDescent="0.25">
      <c r="S748" t="s">
        <v>1002</v>
      </c>
    </row>
    <row r="749" spans="19:19" x14ac:dyDescent="0.25">
      <c r="S749" t="s">
        <v>1002</v>
      </c>
    </row>
    <row r="750" spans="19:19" x14ac:dyDescent="0.25">
      <c r="S750" t="s">
        <v>1002</v>
      </c>
    </row>
    <row r="751" spans="19:19" x14ac:dyDescent="0.25">
      <c r="S751" t="s">
        <v>1002</v>
      </c>
    </row>
    <row r="752" spans="19:19" x14ac:dyDescent="0.25">
      <c r="S752" t="s">
        <v>1002</v>
      </c>
    </row>
    <row r="753" spans="19:19" x14ac:dyDescent="0.25">
      <c r="S753" t="s">
        <v>1002</v>
      </c>
    </row>
    <row r="754" spans="19:19" x14ac:dyDescent="0.25">
      <c r="S754" t="s">
        <v>1002</v>
      </c>
    </row>
    <row r="755" spans="19:19" x14ac:dyDescent="0.25">
      <c r="S755" t="s">
        <v>1002</v>
      </c>
    </row>
    <row r="756" spans="19:19" x14ac:dyDescent="0.25">
      <c r="S756" t="s">
        <v>1002</v>
      </c>
    </row>
    <row r="757" spans="19:19" x14ac:dyDescent="0.25">
      <c r="S757" t="s">
        <v>1002</v>
      </c>
    </row>
    <row r="758" spans="19:19" x14ac:dyDescent="0.25">
      <c r="S758" t="s">
        <v>1002</v>
      </c>
    </row>
    <row r="759" spans="19:19" x14ac:dyDescent="0.25">
      <c r="S759" t="s">
        <v>1002</v>
      </c>
    </row>
    <row r="760" spans="19:19" x14ac:dyDescent="0.25">
      <c r="S760" t="s">
        <v>1002</v>
      </c>
    </row>
    <row r="761" spans="19:19" x14ac:dyDescent="0.25">
      <c r="S761" t="s">
        <v>1002</v>
      </c>
    </row>
    <row r="762" spans="19:19" x14ac:dyDescent="0.25">
      <c r="S762" t="s">
        <v>1002</v>
      </c>
    </row>
    <row r="763" spans="19:19" x14ac:dyDescent="0.25">
      <c r="S763" t="s">
        <v>1002</v>
      </c>
    </row>
    <row r="764" spans="19:19" x14ac:dyDescent="0.25">
      <c r="S764" t="s">
        <v>1002</v>
      </c>
    </row>
    <row r="765" spans="19:19" x14ac:dyDescent="0.25">
      <c r="S765" t="s">
        <v>1002</v>
      </c>
    </row>
    <row r="766" spans="19:19" x14ac:dyDescent="0.25">
      <c r="S766" t="s">
        <v>1002</v>
      </c>
    </row>
    <row r="767" spans="19:19" x14ac:dyDescent="0.25">
      <c r="S767" t="s">
        <v>1002</v>
      </c>
    </row>
    <row r="768" spans="19:19" x14ac:dyDescent="0.25">
      <c r="S768" t="s">
        <v>1002</v>
      </c>
    </row>
    <row r="769" spans="19:19" x14ac:dyDescent="0.25">
      <c r="S769" t="s">
        <v>1002</v>
      </c>
    </row>
    <row r="770" spans="19:19" x14ac:dyDescent="0.25">
      <c r="S770" t="s">
        <v>1002</v>
      </c>
    </row>
    <row r="771" spans="19:19" x14ac:dyDescent="0.25">
      <c r="S771" t="s">
        <v>1002</v>
      </c>
    </row>
    <row r="772" spans="19:19" x14ac:dyDescent="0.25">
      <c r="S772" t="s">
        <v>1002</v>
      </c>
    </row>
    <row r="773" spans="19:19" x14ac:dyDescent="0.25">
      <c r="S773" t="s">
        <v>1002</v>
      </c>
    </row>
    <row r="774" spans="19:19" x14ac:dyDescent="0.25">
      <c r="S774" t="s">
        <v>1002</v>
      </c>
    </row>
    <row r="775" spans="19:19" x14ac:dyDescent="0.25">
      <c r="S775" t="s">
        <v>1002</v>
      </c>
    </row>
    <row r="776" spans="19:19" x14ac:dyDescent="0.25">
      <c r="S776" t="s">
        <v>1002</v>
      </c>
    </row>
    <row r="777" spans="19:19" x14ac:dyDescent="0.25">
      <c r="S777" t="s">
        <v>1002</v>
      </c>
    </row>
    <row r="778" spans="19:19" x14ac:dyDescent="0.25">
      <c r="S778" t="s">
        <v>1002</v>
      </c>
    </row>
    <row r="779" spans="19:19" x14ac:dyDescent="0.25">
      <c r="S779" t="s">
        <v>1002</v>
      </c>
    </row>
    <row r="780" spans="19:19" x14ac:dyDescent="0.25">
      <c r="S780" t="s">
        <v>1002</v>
      </c>
    </row>
    <row r="781" spans="19:19" x14ac:dyDescent="0.25">
      <c r="S781" t="s">
        <v>1002</v>
      </c>
    </row>
    <row r="782" spans="19:19" x14ac:dyDescent="0.25">
      <c r="S782" t="s">
        <v>1002</v>
      </c>
    </row>
    <row r="783" spans="19:19" x14ac:dyDescent="0.25">
      <c r="S783" t="s">
        <v>1002</v>
      </c>
    </row>
    <row r="784" spans="19:19" x14ac:dyDescent="0.25">
      <c r="S784" t="s">
        <v>1002</v>
      </c>
    </row>
    <row r="785" spans="19:19" x14ac:dyDescent="0.25">
      <c r="S785" t="s">
        <v>1002</v>
      </c>
    </row>
    <row r="786" spans="19:19" x14ac:dyDescent="0.25">
      <c r="S786" t="s">
        <v>1002</v>
      </c>
    </row>
    <row r="787" spans="19:19" x14ac:dyDescent="0.25">
      <c r="S787" t="s">
        <v>1002</v>
      </c>
    </row>
    <row r="788" spans="19:19" x14ac:dyDescent="0.25">
      <c r="S788" t="s">
        <v>1002</v>
      </c>
    </row>
    <row r="789" spans="19:19" x14ac:dyDescent="0.25">
      <c r="S789" t="s">
        <v>1002</v>
      </c>
    </row>
    <row r="790" spans="19:19" x14ac:dyDescent="0.25">
      <c r="S790" t="s">
        <v>1002</v>
      </c>
    </row>
    <row r="791" spans="19:19" x14ac:dyDescent="0.25">
      <c r="S791" t="s">
        <v>1002</v>
      </c>
    </row>
    <row r="792" spans="19:19" x14ac:dyDescent="0.25">
      <c r="S792" t="s">
        <v>1002</v>
      </c>
    </row>
    <row r="793" spans="19:19" x14ac:dyDescent="0.25">
      <c r="S793" t="s">
        <v>1002</v>
      </c>
    </row>
    <row r="794" spans="19:19" x14ac:dyDescent="0.25">
      <c r="S794" t="s">
        <v>1002</v>
      </c>
    </row>
    <row r="795" spans="19:19" x14ac:dyDescent="0.25">
      <c r="S795" t="s">
        <v>1002</v>
      </c>
    </row>
    <row r="796" spans="19:19" x14ac:dyDescent="0.25">
      <c r="S796" t="s">
        <v>1002</v>
      </c>
    </row>
    <row r="797" spans="19:19" x14ac:dyDescent="0.25">
      <c r="S797" t="s">
        <v>1002</v>
      </c>
    </row>
    <row r="798" spans="19:19" x14ac:dyDescent="0.25">
      <c r="S798" t="s">
        <v>1002</v>
      </c>
    </row>
    <row r="799" spans="19:19" x14ac:dyDescent="0.25">
      <c r="S799" t="s">
        <v>1002</v>
      </c>
    </row>
    <row r="800" spans="19:19" x14ac:dyDescent="0.25">
      <c r="S800" t="s">
        <v>1002</v>
      </c>
    </row>
    <row r="801" spans="19:19" x14ac:dyDescent="0.25">
      <c r="S801" t="s">
        <v>1002</v>
      </c>
    </row>
    <row r="802" spans="19:19" x14ac:dyDescent="0.25">
      <c r="S802" t="s">
        <v>1002</v>
      </c>
    </row>
    <row r="803" spans="19:19" x14ac:dyDescent="0.25">
      <c r="S803" t="s">
        <v>1002</v>
      </c>
    </row>
    <row r="804" spans="19:19" x14ac:dyDescent="0.25">
      <c r="S804" t="s">
        <v>1002</v>
      </c>
    </row>
    <row r="805" spans="19:19" x14ac:dyDescent="0.25">
      <c r="S805" t="s">
        <v>1002</v>
      </c>
    </row>
    <row r="806" spans="19:19" x14ac:dyDescent="0.25">
      <c r="S806" t="s">
        <v>1002</v>
      </c>
    </row>
    <row r="807" spans="19:19" x14ac:dyDescent="0.25">
      <c r="S807" t="s">
        <v>1002</v>
      </c>
    </row>
    <row r="808" spans="19:19" x14ac:dyDescent="0.25">
      <c r="S808" t="s">
        <v>1002</v>
      </c>
    </row>
    <row r="809" spans="19:19" x14ac:dyDescent="0.25">
      <c r="S809" t="s">
        <v>1002</v>
      </c>
    </row>
    <row r="810" spans="19:19" x14ac:dyDescent="0.25">
      <c r="S810" t="s">
        <v>1002</v>
      </c>
    </row>
    <row r="811" spans="19:19" x14ac:dyDescent="0.25">
      <c r="S811" t="s">
        <v>1002</v>
      </c>
    </row>
    <row r="812" spans="19:19" x14ac:dyDescent="0.25">
      <c r="S812" t="s">
        <v>1002</v>
      </c>
    </row>
    <row r="813" spans="19:19" x14ac:dyDescent="0.25">
      <c r="S813" t="s">
        <v>1002</v>
      </c>
    </row>
    <row r="814" spans="19:19" x14ac:dyDescent="0.25">
      <c r="S814" t="s">
        <v>1002</v>
      </c>
    </row>
    <row r="815" spans="19:19" x14ac:dyDescent="0.25">
      <c r="S815" t="s">
        <v>1002</v>
      </c>
    </row>
    <row r="816" spans="19:19" x14ac:dyDescent="0.25">
      <c r="S816" t="s">
        <v>1002</v>
      </c>
    </row>
    <row r="817" spans="19:19" x14ac:dyDescent="0.25">
      <c r="S817" t="s">
        <v>1002</v>
      </c>
    </row>
    <row r="818" spans="19:19" x14ac:dyDescent="0.25">
      <c r="S818" t="s">
        <v>1002</v>
      </c>
    </row>
    <row r="819" spans="19:19" x14ac:dyDescent="0.25">
      <c r="S819" t="s">
        <v>1002</v>
      </c>
    </row>
    <row r="820" spans="19:19" x14ac:dyDescent="0.25">
      <c r="S820" t="s">
        <v>1002</v>
      </c>
    </row>
    <row r="821" spans="19:19" x14ac:dyDescent="0.25">
      <c r="S821" t="s">
        <v>1002</v>
      </c>
    </row>
    <row r="822" spans="19:19" x14ac:dyDescent="0.25">
      <c r="S822" t="s">
        <v>1002</v>
      </c>
    </row>
    <row r="823" spans="19:19" x14ac:dyDescent="0.25">
      <c r="S823" t="s">
        <v>1002</v>
      </c>
    </row>
    <row r="824" spans="19:19" x14ac:dyDescent="0.25">
      <c r="S824" t="s">
        <v>1002</v>
      </c>
    </row>
    <row r="825" spans="19:19" x14ac:dyDescent="0.25">
      <c r="S825" t="s">
        <v>1002</v>
      </c>
    </row>
    <row r="826" spans="19:19" x14ac:dyDescent="0.25">
      <c r="S826" t="s">
        <v>1002</v>
      </c>
    </row>
    <row r="827" spans="19:19" x14ac:dyDescent="0.25">
      <c r="S827" t="s">
        <v>1002</v>
      </c>
    </row>
    <row r="828" spans="19:19" x14ac:dyDescent="0.25">
      <c r="S828" t="s">
        <v>1002</v>
      </c>
    </row>
    <row r="829" spans="19:19" x14ac:dyDescent="0.25">
      <c r="S829" t="s">
        <v>1002</v>
      </c>
    </row>
    <row r="830" spans="19:19" x14ac:dyDescent="0.25">
      <c r="S830" t="s">
        <v>1002</v>
      </c>
    </row>
    <row r="831" spans="19:19" x14ac:dyDescent="0.25">
      <c r="S831" t="s">
        <v>1002</v>
      </c>
    </row>
    <row r="832" spans="19:19" x14ac:dyDescent="0.25">
      <c r="S832" t="s">
        <v>1002</v>
      </c>
    </row>
    <row r="833" spans="19:19" x14ac:dyDescent="0.25">
      <c r="S833" t="s">
        <v>1002</v>
      </c>
    </row>
    <row r="834" spans="19:19" x14ac:dyDescent="0.25">
      <c r="S834" t="s">
        <v>1002</v>
      </c>
    </row>
    <row r="835" spans="19:19" x14ac:dyDescent="0.25">
      <c r="S835" t="s">
        <v>1002</v>
      </c>
    </row>
    <row r="836" spans="19:19" x14ac:dyDescent="0.25">
      <c r="S836" t="s">
        <v>1002</v>
      </c>
    </row>
    <row r="837" spans="19:19" x14ac:dyDescent="0.25">
      <c r="S837" t="s">
        <v>1002</v>
      </c>
    </row>
    <row r="838" spans="19:19" x14ac:dyDescent="0.25">
      <c r="S838" t="s">
        <v>1002</v>
      </c>
    </row>
    <row r="839" spans="19:19" x14ac:dyDescent="0.25">
      <c r="S839" t="s">
        <v>1002</v>
      </c>
    </row>
    <row r="840" spans="19:19" x14ac:dyDescent="0.25">
      <c r="S840" t="s">
        <v>1002</v>
      </c>
    </row>
    <row r="841" spans="19:19" x14ac:dyDescent="0.25">
      <c r="S841" t="s">
        <v>1002</v>
      </c>
    </row>
    <row r="842" spans="19:19" x14ac:dyDescent="0.25">
      <c r="S842" t="s">
        <v>1002</v>
      </c>
    </row>
    <row r="843" spans="19:19" x14ac:dyDescent="0.25">
      <c r="S843" t="s">
        <v>1002</v>
      </c>
    </row>
    <row r="844" spans="19:19" x14ac:dyDescent="0.25">
      <c r="S844" t="s">
        <v>1002</v>
      </c>
    </row>
    <row r="845" spans="19:19" x14ac:dyDescent="0.25">
      <c r="S845" t="s">
        <v>1002</v>
      </c>
    </row>
    <row r="846" spans="19:19" x14ac:dyDescent="0.25">
      <c r="S846" t="s">
        <v>1002</v>
      </c>
    </row>
    <row r="847" spans="19:19" x14ac:dyDescent="0.25">
      <c r="S847" t="s">
        <v>1002</v>
      </c>
    </row>
    <row r="848" spans="19:19" x14ac:dyDescent="0.25">
      <c r="S848" t="s">
        <v>1002</v>
      </c>
    </row>
    <row r="849" spans="19:19" x14ac:dyDescent="0.25">
      <c r="S849" t="s">
        <v>1002</v>
      </c>
    </row>
    <row r="850" spans="19:19" x14ac:dyDescent="0.25">
      <c r="S850" t="s">
        <v>1002</v>
      </c>
    </row>
    <row r="851" spans="19:19" x14ac:dyDescent="0.25">
      <c r="S851" t="s">
        <v>1002</v>
      </c>
    </row>
    <row r="852" spans="19:19" x14ac:dyDescent="0.25">
      <c r="S852" t="s">
        <v>1002</v>
      </c>
    </row>
    <row r="853" spans="19:19" x14ac:dyDescent="0.25">
      <c r="S853" t="s">
        <v>1002</v>
      </c>
    </row>
    <row r="854" spans="19:19" x14ac:dyDescent="0.25">
      <c r="S854" t="s">
        <v>1002</v>
      </c>
    </row>
    <row r="855" spans="19:19" x14ac:dyDescent="0.25">
      <c r="S855" t="s">
        <v>1002</v>
      </c>
    </row>
    <row r="856" spans="19:19" x14ac:dyDescent="0.25">
      <c r="S856" t="s">
        <v>1002</v>
      </c>
    </row>
    <row r="857" spans="19:19" x14ac:dyDescent="0.25">
      <c r="S857" t="s">
        <v>1002</v>
      </c>
    </row>
    <row r="858" spans="19:19" x14ac:dyDescent="0.25">
      <c r="S858" t="s">
        <v>1002</v>
      </c>
    </row>
    <row r="859" spans="19:19" x14ac:dyDescent="0.25">
      <c r="S859" t="s">
        <v>1002</v>
      </c>
    </row>
    <row r="860" spans="19:19" x14ac:dyDescent="0.25">
      <c r="S860" t="s">
        <v>1002</v>
      </c>
    </row>
    <row r="861" spans="19:19" x14ac:dyDescent="0.25">
      <c r="S861" t="s">
        <v>1002</v>
      </c>
    </row>
    <row r="862" spans="19:19" x14ac:dyDescent="0.25">
      <c r="S862" t="s">
        <v>1002</v>
      </c>
    </row>
    <row r="863" spans="19:19" x14ac:dyDescent="0.25">
      <c r="S863" t="s">
        <v>1002</v>
      </c>
    </row>
    <row r="864" spans="19:19" x14ac:dyDescent="0.25">
      <c r="S864" t="s">
        <v>1002</v>
      </c>
    </row>
    <row r="865" spans="19:19" x14ac:dyDescent="0.25">
      <c r="S865" t="s">
        <v>1002</v>
      </c>
    </row>
    <row r="866" spans="19:19" x14ac:dyDescent="0.25">
      <c r="S866" t="s">
        <v>1002</v>
      </c>
    </row>
    <row r="867" spans="19:19" x14ac:dyDescent="0.25">
      <c r="S867" t="s">
        <v>1002</v>
      </c>
    </row>
    <row r="868" spans="19:19" x14ac:dyDescent="0.25">
      <c r="S868" t="s">
        <v>1002</v>
      </c>
    </row>
    <row r="869" spans="19:19" x14ac:dyDescent="0.25">
      <c r="S869" t="s">
        <v>1002</v>
      </c>
    </row>
    <row r="870" spans="19:19" x14ac:dyDescent="0.25">
      <c r="S870" t="s">
        <v>1002</v>
      </c>
    </row>
    <row r="871" spans="19:19" x14ac:dyDescent="0.25">
      <c r="S871" t="s">
        <v>1002</v>
      </c>
    </row>
    <row r="872" spans="19:19" x14ac:dyDescent="0.25">
      <c r="S872" t="s">
        <v>1002</v>
      </c>
    </row>
    <row r="873" spans="19:19" x14ac:dyDescent="0.25">
      <c r="S873" t="s">
        <v>1002</v>
      </c>
    </row>
    <row r="874" spans="19:19" x14ac:dyDescent="0.25">
      <c r="S874" t="s">
        <v>1002</v>
      </c>
    </row>
    <row r="875" spans="19:19" x14ac:dyDescent="0.25">
      <c r="S875" t="s">
        <v>1002</v>
      </c>
    </row>
    <row r="876" spans="19:19" x14ac:dyDescent="0.25">
      <c r="S876" t="s">
        <v>1002</v>
      </c>
    </row>
    <row r="877" spans="19:19" x14ac:dyDescent="0.25">
      <c r="S877" t="s">
        <v>1002</v>
      </c>
    </row>
    <row r="878" spans="19:19" x14ac:dyDescent="0.25">
      <c r="S878" t="s">
        <v>1002</v>
      </c>
    </row>
    <row r="879" spans="19:19" x14ac:dyDescent="0.25">
      <c r="S879" t="s">
        <v>1002</v>
      </c>
    </row>
    <row r="880" spans="19:19" x14ac:dyDescent="0.25">
      <c r="S880" t="s">
        <v>1002</v>
      </c>
    </row>
    <row r="881" spans="19:19" x14ac:dyDescent="0.25">
      <c r="S881" t="s">
        <v>1002</v>
      </c>
    </row>
    <row r="882" spans="19:19" x14ac:dyDescent="0.25">
      <c r="S882" t="s">
        <v>1002</v>
      </c>
    </row>
    <row r="883" spans="19:19" x14ac:dyDescent="0.25">
      <c r="S883" t="s">
        <v>1002</v>
      </c>
    </row>
    <row r="884" spans="19:19" x14ac:dyDescent="0.25">
      <c r="S884" t="s">
        <v>1002</v>
      </c>
    </row>
    <row r="885" spans="19:19" x14ac:dyDescent="0.25">
      <c r="S885" t="s">
        <v>1002</v>
      </c>
    </row>
    <row r="886" spans="19:19" x14ac:dyDescent="0.25">
      <c r="S886" t="s">
        <v>1002</v>
      </c>
    </row>
    <row r="887" spans="19:19" x14ac:dyDescent="0.25">
      <c r="S887" t="s">
        <v>1002</v>
      </c>
    </row>
    <row r="888" spans="19:19" x14ac:dyDescent="0.25">
      <c r="S888" t="s">
        <v>1002</v>
      </c>
    </row>
    <row r="889" spans="19:19" x14ac:dyDescent="0.25">
      <c r="S889" t="s">
        <v>1002</v>
      </c>
    </row>
    <row r="890" spans="19:19" x14ac:dyDescent="0.25">
      <c r="S890" t="s">
        <v>1002</v>
      </c>
    </row>
    <row r="891" spans="19:19" x14ac:dyDescent="0.25">
      <c r="S891" t="s">
        <v>1002</v>
      </c>
    </row>
    <row r="892" spans="19:19" x14ac:dyDescent="0.25">
      <c r="S892" t="s">
        <v>1002</v>
      </c>
    </row>
    <row r="893" spans="19:19" x14ac:dyDescent="0.25">
      <c r="S893" t="s">
        <v>1002</v>
      </c>
    </row>
    <row r="894" spans="19:19" x14ac:dyDescent="0.25">
      <c r="S894" t="s">
        <v>1002</v>
      </c>
    </row>
    <row r="895" spans="19:19" x14ac:dyDescent="0.25">
      <c r="S895" t="s">
        <v>1002</v>
      </c>
    </row>
    <row r="896" spans="19:19" x14ac:dyDescent="0.25">
      <c r="S896" t="s">
        <v>1002</v>
      </c>
    </row>
    <row r="897" spans="19:19" x14ac:dyDescent="0.25">
      <c r="S897" t="s">
        <v>1002</v>
      </c>
    </row>
    <row r="898" spans="19:19" x14ac:dyDescent="0.25">
      <c r="S898" t="s">
        <v>1002</v>
      </c>
    </row>
    <row r="899" spans="19:19" x14ac:dyDescent="0.25">
      <c r="S899" t="s">
        <v>1002</v>
      </c>
    </row>
    <row r="900" spans="19:19" x14ac:dyDescent="0.25">
      <c r="S900" t="s">
        <v>1002</v>
      </c>
    </row>
    <row r="901" spans="19:19" x14ac:dyDescent="0.25">
      <c r="S901" t="s">
        <v>1002</v>
      </c>
    </row>
    <row r="902" spans="19:19" x14ac:dyDescent="0.25">
      <c r="S902" t="s">
        <v>1002</v>
      </c>
    </row>
    <row r="903" spans="19:19" x14ac:dyDescent="0.25">
      <c r="S903" t="s">
        <v>1002</v>
      </c>
    </row>
    <row r="904" spans="19:19" x14ac:dyDescent="0.25">
      <c r="S904" t="s">
        <v>1002</v>
      </c>
    </row>
    <row r="905" spans="19:19" x14ac:dyDescent="0.25">
      <c r="S905" t="s">
        <v>1002</v>
      </c>
    </row>
    <row r="906" spans="19:19" x14ac:dyDescent="0.25">
      <c r="S906" t="s">
        <v>1002</v>
      </c>
    </row>
    <row r="907" spans="19:19" x14ac:dyDescent="0.25">
      <c r="S907" t="s">
        <v>1002</v>
      </c>
    </row>
    <row r="908" spans="19:19" x14ac:dyDescent="0.25">
      <c r="S908" t="s">
        <v>1002</v>
      </c>
    </row>
    <row r="909" spans="19:19" x14ac:dyDescent="0.25">
      <c r="S909" t="s">
        <v>1002</v>
      </c>
    </row>
    <row r="910" spans="19:19" x14ac:dyDescent="0.25">
      <c r="S910" t="s">
        <v>1002</v>
      </c>
    </row>
    <row r="911" spans="19:19" x14ac:dyDescent="0.25">
      <c r="S911" t="s">
        <v>1002</v>
      </c>
    </row>
    <row r="912" spans="19:19" x14ac:dyDescent="0.25">
      <c r="S912" t="s">
        <v>1002</v>
      </c>
    </row>
    <row r="913" spans="19:19" x14ac:dyDescent="0.25">
      <c r="S913" t="s">
        <v>1002</v>
      </c>
    </row>
    <row r="914" spans="19:19" x14ac:dyDescent="0.25">
      <c r="S914" t="s">
        <v>1002</v>
      </c>
    </row>
    <row r="915" spans="19:19" x14ac:dyDescent="0.25">
      <c r="S915" t="s">
        <v>1002</v>
      </c>
    </row>
    <row r="916" spans="19:19" x14ac:dyDescent="0.25">
      <c r="S916" t="s">
        <v>1002</v>
      </c>
    </row>
    <row r="917" spans="19:19" x14ac:dyDescent="0.25">
      <c r="S917" t="s">
        <v>1002</v>
      </c>
    </row>
    <row r="918" spans="19:19" x14ac:dyDescent="0.25">
      <c r="S918" t="s">
        <v>1002</v>
      </c>
    </row>
    <row r="919" spans="19:19" x14ac:dyDescent="0.25">
      <c r="S919" t="s">
        <v>1002</v>
      </c>
    </row>
    <row r="920" spans="19:19" x14ac:dyDescent="0.25">
      <c r="S920" t="s">
        <v>1002</v>
      </c>
    </row>
    <row r="921" spans="19:19" x14ac:dyDescent="0.25">
      <c r="S921" t="s">
        <v>1002</v>
      </c>
    </row>
    <row r="922" spans="19:19" x14ac:dyDescent="0.25">
      <c r="S922" t="s">
        <v>1002</v>
      </c>
    </row>
    <row r="923" spans="19:19" x14ac:dyDescent="0.25">
      <c r="S923" t="s">
        <v>1002</v>
      </c>
    </row>
    <row r="924" spans="19:19" x14ac:dyDescent="0.25">
      <c r="S924" t="s">
        <v>1002</v>
      </c>
    </row>
    <row r="925" spans="19:19" x14ac:dyDescent="0.25">
      <c r="S925" t="s">
        <v>1002</v>
      </c>
    </row>
    <row r="926" spans="19:19" x14ac:dyDescent="0.25">
      <c r="S926" t="s">
        <v>1002</v>
      </c>
    </row>
    <row r="927" spans="19:19" x14ac:dyDescent="0.25">
      <c r="S927" t="s">
        <v>1002</v>
      </c>
    </row>
    <row r="928" spans="19:19" x14ac:dyDescent="0.25">
      <c r="S928" t="s">
        <v>1002</v>
      </c>
    </row>
    <row r="929" spans="19:19" x14ac:dyDescent="0.25">
      <c r="S929" t="s">
        <v>1002</v>
      </c>
    </row>
    <row r="930" spans="19:19" x14ac:dyDescent="0.25">
      <c r="S930" t="s">
        <v>1002</v>
      </c>
    </row>
    <row r="931" spans="19:19" x14ac:dyDescent="0.25">
      <c r="S931" t="s">
        <v>1002</v>
      </c>
    </row>
    <row r="932" spans="19:19" x14ac:dyDescent="0.25">
      <c r="S932" t="s">
        <v>1002</v>
      </c>
    </row>
    <row r="933" spans="19:19" x14ac:dyDescent="0.25">
      <c r="S933" t="s">
        <v>1002</v>
      </c>
    </row>
    <row r="934" spans="19:19" x14ac:dyDescent="0.25">
      <c r="S934" t="s">
        <v>1002</v>
      </c>
    </row>
    <row r="935" spans="19:19" x14ac:dyDescent="0.25">
      <c r="S935" t="s">
        <v>1002</v>
      </c>
    </row>
    <row r="936" spans="19:19" x14ac:dyDescent="0.25">
      <c r="S936" t="s">
        <v>1002</v>
      </c>
    </row>
    <row r="937" spans="19:19" x14ac:dyDescent="0.25">
      <c r="S937" t="s">
        <v>1002</v>
      </c>
    </row>
    <row r="938" spans="19:19" x14ac:dyDescent="0.25">
      <c r="S938" t="s">
        <v>1002</v>
      </c>
    </row>
    <row r="939" spans="19:19" x14ac:dyDescent="0.25">
      <c r="S939" t="s">
        <v>1002</v>
      </c>
    </row>
    <row r="940" spans="19:19" x14ac:dyDescent="0.25">
      <c r="S940" t="s">
        <v>1002</v>
      </c>
    </row>
    <row r="941" spans="19:19" x14ac:dyDescent="0.25">
      <c r="S941" t="s">
        <v>1002</v>
      </c>
    </row>
    <row r="942" spans="19:19" x14ac:dyDescent="0.25">
      <c r="S942" t="s">
        <v>1002</v>
      </c>
    </row>
    <row r="943" spans="19:19" x14ac:dyDescent="0.25">
      <c r="S943" t="s">
        <v>1002</v>
      </c>
    </row>
    <row r="944" spans="19:19" x14ac:dyDescent="0.25">
      <c r="S944" t="s">
        <v>1002</v>
      </c>
    </row>
    <row r="945" spans="19:19" x14ac:dyDescent="0.25">
      <c r="S945" t="s">
        <v>1002</v>
      </c>
    </row>
    <row r="946" spans="19:19" x14ac:dyDescent="0.25">
      <c r="S946" t="s">
        <v>1002</v>
      </c>
    </row>
    <row r="947" spans="19:19" x14ac:dyDescent="0.25">
      <c r="S947" t="s">
        <v>1002</v>
      </c>
    </row>
    <row r="948" spans="19:19" x14ac:dyDescent="0.25">
      <c r="S948" t="s">
        <v>1002</v>
      </c>
    </row>
    <row r="949" spans="19:19" x14ac:dyDescent="0.25">
      <c r="S949" t="s">
        <v>1002</v>
      </c>
    </row>
    <row r="950" spans="19:19" x14ac:dyDescent="0.25">
      <c r="S950" t="s">
        <v>1002</v>
      </c>
    </row>
    <row r="951" spans="19:19" x14ac:dyDescent="0.25">
      <c r="S951" t="s">
        <v>1002</v>
      </c>
    </row>
    <row r="952" spans="19:19" x14ac:dyDescent="0.25">
      <c r="S952" t="s">
        <v>1002</v>
      </c>
    </row>
    <row r="953" spans="19:19" x14ac:dyDescent="0.25">
      <c r="S953" t="s">
        <v>1002</v>
      </c>
    </row>
    <row r="954" spans="19:19" x14ac:dyDescent="0.25">
      <c r="S954" t="s">
        <v>1002</v>
      </c>
    </row>
    <row r="955" spans="19:19" x14ac:dyDescent="0.25">
      <c r="S955" t="s">
        <v>1002</v>
      </c>
    </row>
    <row r="956" spans="19:19" x14ac:dyDescent="0.25">
      <c r="S956" t="s">
        <v>1002</v>
      </c>
    </row>
    <row r="957" spans="19:19" x14ac:dyDescent="0.25">
      <c r="S957" t="s">
        <v>1002</v>
      </c>
    </row>
    <row r="958" spans="19:19" x14ac:dyDescent="0.25">
      <c r="S958" t="s">
        <v>1002</v>
      </c>
    </row>
    <row r="959" spans="19:19" x14ac:dyDescent="0.25">
      <c r="S959" t="s">
        <v>1002</v>
      </c>
    </row>
    <row r="960" spans="19:19" x14ac:dyDescent="0.25">
      <c r="S960" t="s">
        <v>1002</v>
      </c>
    </row>
    <row r="961" spans="19:19" x14ac:dyDescent="0.25">
      <c r="S961" t="s">
        <v>1002</v>
      </c>
    </row>
    <row r="962" spans="19:19" x14ac:dyDescent="0.25">
      <c r="S962" t="s">
        <v>1002</v>
      </c>
    </row>
    <row r="963" spans="19:19" x14ac:dyDescent="0.25">
      <c r="S963" t="s">
        <v>1002</v>
      </c>
    </row>
    <row r="964" spans="19:19" x14ac:dyDescent="0.25">
      <c r="S964" t="s">
        <v>1002</v>
      </c>
    </row>
    <row r="965" spans="19:19" x14ac:dyDescent="0.25">
      <c r="S965" t="s">
        <v>1002</v>
      </c>
    </row>
    <row r="966" spans="19:19" x14ac:dyDescent="0.25">
      <c r="S966" t="s">
        <v>1002</v>
      </c>
    </row>
    <row r="967" spans="19:19" x14ac:dyDescent="0.25">
      <c r="S967" t="s">
        <v>1002</v>
      </c>
    </row>
    <row r="968" spans="19:19" x14ac:dyDescent="0.25">
      <c r="S968" t="s">
        <v>1002</v>
      </c>
    </row>
    <row r="969" spans="19:19" x14ac:dyDescent="0.25">
      <c r="S969" t="s">
        <v>1002</v>
      </c>
    </row>
    <row r="970" spans="19:19" x14ac:dyDescent="0.25">
      <c r="S970" t="s">
        <v>1002</v>
      </c>
    </row>
    <row r="971" spans="19:19" x14ac:dyDescent="0.25">
      <c r="S971" t="s">
        <v>1002</v>
      </c>
    </row>
    <row r="972" spans="19:19" x14ac:dyDescent="0.25">
      <c r="S972" t="s">
        <v>1002</v>
      </c>
    </row>
    <row r="973" spans="19:19" x14ac:dyDescent="0.25">
      <c r="S973" t="s">
        <v>1002</v>
      </c>
    </row>
    <row r="974" spans="19:19" x14ac:dyDescent="0.25">
      <c r="S974" t="s">
        <v>1002</v>
      </c>
    </row>
    <row r="975" spans="19:19" x14ac:dyDescent="0.25">
      <c r="S975" t="s">
        <v>1002</v>
      </c>
    </row>
    <row r="976" spans="19:19" x14ac:dyDescent="0.25">
      <c r="S976" t="s">
        <v>1002</v>
      </c>
    </row>
    <row r="977" spans="19:19" x14ac:dyDescent="0.25">
      <c r="S977" t="s">
        <v>1002</v>
      </c>
    </row>
    <row r="978" spans="19:19" x14ac:dyDescent="0.25">
      <c r="S978" t="s">
        <v>1002</v>
      </c>
    </row>
    <row r="979" spans="19:19" x14ac:dyDescent="0.25">
      <c r="S979" t="s">
        <v>1002</v>
      </c>
    </row>
    <row r="980" spans="19:19" x14ac:dyDescent="0.25">
      <c r="S980" t="s">
        <v>1002</v>
      </c>
    </row>
    <row r="981" spans="19:19" x14ac:dyDescent="0.25">
      <c r="S981" t="s">
        <v>1002</v>
      </c>
    </row>
    <row r="982" spans="19:19" x14ac:dyDescent="0.25">
      <c r="S982" t="s">
        <v>1002</v>
      </c>
    </row>
    <row r="983" spans="19:19" x14ac:dyDescent="0.25">
      <c r="S983" t="s">
        <v>1002</v>
      </c>
    </row>
    <row r="984" spans="19:19" x14ac:dyDescent="0.25">
      <c r="S984" t="s">
        <v>1002</v>
      </c>
    </row>
    <row r="985" spans="19:19" x14ac:dyDescent="0.25">
      <c r="S985" t="s">
        <v>1002</v>
      </c>
    </row>
    <row r="986" spans="19:19" x14ac:dyDescent="0.25">
      <c r="S986" t="s">
        <v>1002</v>
      </c>
    </row>
    <row r="987" spans="19:19" x14ac:dyDescent="0.25">
      <c r="S987" t="s">
        <v>1002</v>
      </c>
    </row>
    <row r="988" spans="19:19" x14ac:dyDescent="0.25">
      <c r="S988" t="s">
        <v>1002</v>
      </c>
    </row>
    <row r="989" spans="19:19" x14ac:dyDescent="0.25">
      <c r="S989" t="s">
        <v>1002</v>
      </c>
    </row>
    <row r="990" spans="19:19" x14ac:dyDescent="0.25">
      <c r="S990" t="s">
        <v>1002</v>
      </c>
    </row>
    <row r="991" spans="19:19" x14ac:dyDescent="0.25">
      <c r="S991" t="s">
        <v>1002</v>
      </c>
    </row>
    <row r="992" spans="19:19" x14ac:dyDescent="0.25">
      <c r="S992" t="s">
        <v>1002</v>
      </c>
    </row>
    <row r="993" spans="19:19" x14ac:dyDescent="0.25">
      <c r="S993" t="s">
        <v>1002</v>
      </c>
    </row>
    <row r="994" spans="19:19" x14ac:dyDescent="0.25">
      <c r="S994" t="s">
        <v>1002</v>
      </c>
    </row>
    <row r="995" spans="19:19" x14ac:dyDescent="0.25">
      <c r="S995" t="s">
        <v>1002</v>
      </c>
    </row>
    <row r="996" spans="19:19" x14ac:dyDescent="0.25">
      <c r="S996" t="s">
        <v>1002</v>
      </c>
    </row>
    <row r="997" spans="19:19" x14ac:dyDescent="0.25">
      <c r="S997" t="s">
        <v>1002</v>
      </c>
    </row>
    <row r="998" spans="19:19" x14ac:dyDescent="0.25">
      <c r="S998" t="s">
        <v>1002</v>
      </c>
    </row>
    <row r="999" spans="19:19" x14ac:dyDescent="0.25">
      <c r="S999" t="s">
        <v>1002</v>
      </c>
    </row>
    <row r="1000" spans="19:19" x14ac:dyDescent="0.25">
      <c r="S1000" t="s">
        <v>1002</v>
      </c>
    </row>
    <row r="1001" spans="19:19" x14ac:dyDescent="0.25">
      <c r="S1001" t="s">
        <v>1002</v>
      </c>
    </row>
    <row r="1002" spans="19:19" x14ac:dyDescent="0.25">
      <c r="S1002" t="s">
        <v>1002</v>
      </c>
    </row>
    <row r="1003" spans="19:19" x14ac:dyDescent="0.25">
      <c r="S1003" t="s">
        <v>1002</v>
      </c>
    </row>
    <row r="1004" spans="19:19" x14ac:dyDescent="0.25">
      <c r="S1004" t="s">
        <v>1002</v>
      </c>
    </row>
    <row r="1005" spans="19:19" x14ac:dyDescent="0.25">
      <c r="S1005" t="s">
        <v>1002</v>
      </c>
    </row>
    <row r="1006" spans="19:19" x14ac:dyDescent="0.25">
      <c r="S1006" t="s">
        <v>1002</v>
      </c>
    </row>
    <row r="1007" spans="19:19" x14ac:dyDescent="0.25">
      <c r="S1007" t="s">
        <v>1002</v>
      </c>
    </row>
    <row r="1008" spans="19:19" x14ac:dyDescent="0.25">
      <c r="S1008" t="s">
        <v>1002</v>
      </c>
    </row>
    <row r="1009" spans="19:19" x14ac:dyDescent="0.25">
      <c r="S1009" t="s">
        <v>1002</v>
      </c>
    </row>
    <row r="1010" spans="19:19" x14ac:dyDescent="0.25">
      <c r="S1010" t="s">
        <v>1002</v>
      </c>
    </row>
    <row r="1011" spans="19:19" x14ac:dyDescent="0.25">
      <c r="S1011" t="s">
        <v>1002</v>
      </c>
    </row>
    <row r="1012" spans="19:19" x14ac:dyDescent="0.25">
      <c r="S1012" t="s">
        <v>1002</v>
      </c>
    </row>
    <row r="1013" spans="19:19" x14ac:dyDescent="0.25">
      <c r="S1013" t="s">
        <v>1002</v>
      </c>
    </row>
    <row r="1014" spans="19:19" x14ac:dyDescent="0.25">
      <c r="S1014" t="s">
        <v>1002</v>
      </c>
    </row>
    <row r="1015" spans="19:19" x14ac:dyDescent="0.25">
      <c r="S1015" t="s">
        <v>1002</v>
      </c>
    </row>
    <row r="1016" spans="19:19" x14ac:dyDescent="0.25">
      <c r="S1016" t="s">
        <v>1002</v>
      </c>
    </row>
    <row r="1017" spans="19:19" x14ac:dyDescent="0.25">
      <c r="S1017" t="s">
        <v>1002</v>
      </c>
    </row>
    <row r="1018" spans="19:19" x14ac:dyDescent="0.25">
      <c r="S1018" t="s">
        <v>1002</v>
      </c>
    </row>
    <row r="1019" spans="19:19" x14ac:dyDescent="0.25">
      <c r="S1019" t="s">
        <v>1002</v>
      </c>
    </row>
    <row r="1020" spans="19:19" x14ac:dyDescent="0.25">
      <c r="S1020" t="s">
        <v>1002</v>
      </c>
    </row>
    <row r="1021" spans="19:19" x14ac:dyDescent="0.25">
      <c r="S1021" t="s">
        <v>1002</v>
      </c>
    </row>
    <row r="1022" spans="19:19" x14ac:dyDescent="0.25">
      <c r="S1022" t="s">
        <v>1002</v>
      </c>
    </row>
    <row r="1023" spans="19:19" x14ac:dyDescent="0.25">
      <c r="S1023" t="s">
        <v>1002</v>
      </c>
    </row>
    <row r="1024" spans="19:19" x14ac:dyDescent="0.25">
      <c r="S1024" t="s">
        <v>1002</v>
      </c>
    </row>
    <row r="1025" spans="19:19" x14ac:dyDescent="0.25">
      <c r="S1025" t="s">
        <v>1002</v>
      </c>
    </row>
    <row r="1026" spans="19:19" x14ac:dyDescent="0.25">
      <c r="S1026" t="s">
        <v>1002</v>
      </c>
    </row>
    <row r="1027" spans="19:19" x14ac:dyDescent="0.25">
      <c r="S1027" t="s">
        <v>1002</v>
      </c>
    </row>
    <row r="1028" spans="19:19" x14ac:dyDescent="0.25">
      <c r="S1028" t="s">
        <v>1002</v>
      </c>
    </row>
    <row r="1029" spans="19:19" x14ac:dyDescent="0.25">
      <c r="S1029" t="s">
        <v>1002</v>
      </c>
    </row>
    <row r="1030" spans="19:19" x14ac:dyDescent="0.25">
      <c r="S1030" t="s">
        <v>1002</v>
      </c>
    </row>
    <row r="1031" spans="19:19" x14ac:dyDescent="0.25">
      <c r="S1031" t="s">
        <v>1002</v>
      </c>
    </row>
    <row r="1032" spans="19:19" x14ac:dyDescent="0.25">
      <c r="S1032" t="s">
        <v>1002</v>
      </c>
    </row>
    <row r="1033" spans="19:19" x14ac:dyDescent="0.25">
      <c r="S1033" t="s">
        <v>1002</v>
      </c>
    </row>
    <row r="1034" spans="19:19" x14ac:dyDescent="0.25">
      <c r="S1034" t="s">
        <v>1002</v>
      </c>
    </row>
    <row r="1035" spans="19:19" x14ac:dyDescent="0.25">
      <c r="S1035" t="s">
        <v>1002</v>
      </c>
    </row>
    <row r="1036" spans="19:19" x14ac:dyDescent="0.25">
      <c r="S1036" t="s">
        <v>1002</v>
      </c>
    </row>
    <row r="1037" spans="19:19" x14ac:dyDescent="0.25">
      <c r="S1037" t="s">
        <v>1002</v>
      </c>
    </row>
    <row r="1038" spans="19:19" x14ac:dyDescent="0.25">
      <c r="S1038" t="s">
        <v>1002</v>
      </c>
    </row>
    <row r="1039" spans="19:19" x14ac:dyDescent="0.25">
      <c r="S1039" t="s">
        <v>1002</v>
      </c>
    </row>
    <row r="1040" spans="19:19" x14ac:dyDescent="0.25">
      <c r="S1040" t="s">
        <v>1002</v>
      </c>
    </row>
    <row r="1041" spans="19:19" x14ac:dyDescent="0.25">
      <c r="S1041" t="s">
        <v>1002</v>
      </c>
    </row>
    <row r="1042" spans="19:19" x14ac:dyDescent="0.25">
      <c r="S1042" t="s">
        <v>1002</v>
      </c>
    </row>
    <row r="1043" spans="19:19" x14ac:dyDescent="0.25">
      <c r="S1043" t="s">
        <v>1002</v>
      </c>
    </row>
    <row r="1044" spans="19:19" x14ac:dyDescent="0.25">
      <c r="S1044" t="s">
        <v>1002</v>
      </c>
    </row>
    <row r="1045" spans="19:19" x14ac:dyDescent="0.25">
      <c r="S1045" t="s">
        <v>1002</v>
      </c>
    </row>
    <row r="1046" spans="19:19" x14ac:dyDescent="0.25">
      <c r="S1046" t="s">
        <v>1002</v>
      </c>
    </row>
    <row r="1047" spans="19:19" x14ac:dyDescent="0.25">
      <c r="S1047" t="s">
        <v>1002</v>
      </c>
    </row>
    <row r="1048" spans="19:19" x14ac:dyDescent="0.25">
      <c r="S1048" t="s">
        <v>1002</v>
      </c>
    </row>
    <row r="1049" spans="19:19" x14ac:dyDescent="0.25">
      <c r="S1049" t="s">
        <v>1002</v>
      </c>
    </row>
    <row r="1050" spans="19:19" x14ac:dyDescent="0.25">
      <c r="S1050" t="s">
        <v>1002</v>
      </c>
    </row>
    <row r="1051" spans="19:19" x14ac:dyDescent="0.25">
      <c r="S1051" t="s">
        <v>1002</v>
      </c>
    </row>
    <row r="1052" spans="19:19" x14ac:dyDescent="0.25">
      <c r="S1052" t="s">
        <v>1002</v>
      </c>
    </row>
    <row r="1053" spans="19:19" x14ac:dyDescent="0.25">
      <c r="S1053" t="s">
        <v>1002</v>
      </c>
    </row>
    <row r="1054" spans="19:19" x14ac:dyDescent="0.25">
      <c r="S1054" t="s">
        <v>1002</v>
      </c>
    </row>
    <row r="1055" spans="19:19" x14ac:dyDescent="0.25">
      <c r="S1055" t="s">
        <v>1002</v>
      </c>
    </row>
    <row r="1056" spans="19:19" x14ac:dyDescent="0.25">
      <c r="S1056" t="s">
        <v>1002</v>
      </c>
    </row>
    <row r="1057" spans="19:19" x14ac:dyDescent="0.25">
      <c r="S1057" t="s">
        <v>1002</v>
      </c>
    </row>
    <row r="1058" spans="19:19" x14ac:dyDescent="0.25">
      <c r="S1058" t="s">
        <v>1002</v>
      </c>
    </row>
    <row r="1059" spans="19:19" x14ac:dyDescent="0.25">
      <c r="S1059" t="s">
        <v>1002</v>
      </c>
    </row>
    <row r="1060" spans="19:19" x14ac:dyDescent="0.25">
      <c r="S1060" t="s">
        <v>1002</v>
      </c>
    </row>
    <row r="1061" spans="19:19" x14ac:dyDescent="0.25">
      <c r="S1061" t="s">
        <v>1002</v>
      </c>
    </row>
    <row r="1062" spans="19:19" x14ac:dyDescent="0.25">
      <c r="S1062" t="s">
        <v>1002</v>
      </c>
    </row>
    <row r="1063" spans="19:19" x14ac:dyDescent="0.25">
      <c r="S1063" t="s">
        <v>1002</v>
      </c>
    </row>
    <row r="1064" spans="19:19" x14ac:dyDescent="0.25">
      <c r="S1064" t="s">
        <v>1002</v>
      </c>
    </row>
    <row r="1065" spans="19:19" x14ac:dyDescent="0.25">
      <c r="S1065" t="s">
        <v>1002</v>
      </c>
    </row>
    <row r="1066" spans="19:19" x14ac:dyDescent="0.25">
      <c r="S1066" t="s">
        <v>1002</v>
      </c>
    </row>
    <row r="1067" spans="19:19" x14ac:dyDescent="0.25">
      <c r="S1067" t="s">
        <v>1002</v>
      </c>
    </row>
    <row r="1068" spans="19:19" x14ac:dyDescent="0.25">
      <c r="S1068" t="s">
        <v>1002</v>
      </c>
    </row>
    <row r="1069" spans="19:19" x14ac:dyDescent="0.25">
      <c r="S1069" t="s">
        <v>1002</v>
      </c>
    </row>
    <row r="1070" spans="19:19" x14ac:dyDescent="0.25">
      <c r="S1070" t="s">
        <v>1002</v>
      </c>
    </row>
    <row r="1071" spans="19:19" x14ac:dyDescent="0.25">
      <c r="S1071" t="s">
        <v>1002</v>
      </c>
    </row>
    <row r="1072" spans="19:19" x14ac:dyDescent="0.25">
      <c r="S1072" t="s">
        <v>1002</v>
      </c>
    </row>
    <row r="1073" spans="19:19" x14ac:dyDescent="0.25">
      <c r="S1073" t="s">
        <v>1002</v>
      </c>
    </row>
    <row r="1074" spans="19:19" x14ac:dyDescent="0.25">
      <c r="S1074" t="s">
        <v>1002</v>
      </c>
    </row>
    <row r="1075" spans="19:19" x14ac:dyDescent="0.25">
      <c r="S1075" t="s">
        <v>1002</v>
      </c>
    </row>
    <row r="1076" spans="19:19" x14ac:dyDescent="0.25">
      <c r="S1076" t="s">
        <v>1002</v>
      </c>
    </row>
    <row r="1077" spans="19:19" x14ac:dyDescent="0.25">
      <c r="S1077" t="s">
        <v>1002</v>
      </c>
    </row>
    <row r="1078" spans="19:19" x14ac:dyDescent="0.25">
      <c r="S1078" t="s">
        <v>1002</v>
      </c>
    </row>
    <row r="1079" spans="19:19" x14ac:dyDescent="0.25">
      <c r="S1079" t="s">
        <v>1002</v>
      </c>
    </row>
    <row r="1080" spans="19:19" x14ac:dyDescent="0.25">
      <c r="S1080" t="s">
        <v>1002</v>
      </c>
    </row>
    <row r="1081" spans="19:19" x14ac:dyDescent="0.25">
      <c r="S1081" t="s">
        <v>1002</v>
      </c>
    </row>
    <row r="1082" spans="19:19" x14ac:dyDescent="0.25">
      <c r="S1082" t="s">
        <v>1002</v>
      </c>
    </row>
    <row r="1083" spans="19:19" x14ac:dyDescent="0.25">
      <c r="S1083" t="s">
        <v>1002</v>
      </c>
    </row>
    <row r="1084" spans="19:19" x14ac:dyDescent="0.25">
      <c r="S1084" t="s">
        <v>1002</v>
      </c>
    </row>
    <row r="1085" spans="19:19" x14ac:dyDescent="0.25">
      <c r="S1085" t="s">
        <v>1002</v>
      </c>
    </row>
    <row r="1086" spans="19:19" x14ac:dyDescent="0.25">
      <c r="S1086" t="s">
        <v>1002</v>
      </c>
    </row>
    <row r="1087" spans="19:19" x14ac:dyDescent="0.25">
      <c r="S1087" t="s">
        <v>1002</v>
      </c>
    </row>
    <row r="1088" spans="19:19" x14ac:dyDescent="0.25">
      <c r="S1088" t="s">
        <v>1002</v>
      </c>
    </row>
    <row r="1089" spans="19:19" x14ac:dyDescent="0.25">
      <c r="S1089" t="s">
        <v>1002</v>
      </c>
    </row>
    <row r="1090" spans="19:19" x14ac:dyDescent="0.25">
      <c r="S1090" t="s">
        <v>1002</v>
      </c>
    </row>
    <row r="1091" spans="19:19" x14ac:dyDescent="0.25">
      <c r="S1091" t="s">
        <v>1002</v>
      </c>
    </row>
    <row r="1092" spans="19:19" x14ac:dyDescent="0.25">
      <c r="S1092" t="s">
        <v>1002</v>
      </c>
    </row>
    <row r="1093" spans="19:19" x14ac:dyDescent="0.25">
      <c r="S1093" t="s">
        <v>1002</v>
      </c>
    </row>
    <row r="1094" spans="19:19" x14ac:dyDescent="0.25">
      <c r="S1094" t="s">
        <v>1002</v>
      </c>
    </row>
    <row r="1095" spans="19:19" x14ac:dyDescent="0.25">
      <c r="S1095" t="s">
        <v>1002</v>
      </c>
    </row>
    <row r="1096" spans="19:19" x14ac:dyDescent="0.25">
      <c r="S1096" t="s">
        <v>1002</v>
      </c>
    </row>
    <row r="1097" spans="19:19" x14ac:dyDescent="0.25">
      <c r="S1097" t="s">
        <v>1002</v>
      </c>
    </row>
    <row r="1098" spans="19:19" x14ac:dyDescent="0.25">
      <c r="S1098" t="s">
        <v>1002</v>
      </c>
    </row>
    <row r="1099" spans="19:19" x14ac:dyDescent="0.25">
      <c r="S1099" t="s">
        <v>1002</v>
      </c>
    </row>
    <row r="1100" spans="19:19" x14ac:dyDescent="0.25">
      <c r="S1100" t="s">
        <v>1002</v>
      </c>
    </row>
    <row r="1101" spans="19:19" x14ac:dyDescent="0.25">
      <c r="S1101" t="s">
        <v>1002</v>
      </c>
    </row>
    <row r="1102" spans="19:19" x14ac:dyDescent="0.25">
      <c r="S1102" t="s">
        <v>1002</v>
      </c>
    </row>
    <row r="1103" spans="19:19" x14ac:dyDescent="0.25">
      <c r="S1103" t="s">
        <v>1002</v>
      </c>
    </row>
    <row r="1104" spans="19:19" x14ac:dyDescent="0.25">
      <c r="S1104" t="s">
        <v>1002</v>
      </c>
    </row>
    <row r="1105" spans="19:19" x14ac:dyDescent="0.25">
      <c r="S1105" t="s">
        <v>1002</v>
      </c>
    </row>
    <row r="1106" spans="19:19" x14ac:dyDescent="0.25">
      <c r="S1106" t="s">
        <v>1002</v>
      </c>
    </row>
    <row r="1107" spans="19:19" x14ac:dyDescent="0.25">
      <c r="S1107" t="s">
        <v>1002</v>
      </c>
    </row>
    <row r="1108" spans="19:19" x14ac:dyDescent="0.25">
      <c r="S1108" t="s">
        <v>1002</v>
      </c>
    </row>
    <row r="1109" spans="19:19" x14ac:dyDescent="0.25">
      <c r="S1109" t="s">
        <v>1002</v>
      </c>
    </row>
    <row r="1110" spans="19:19" x14ac:dyDescent="0.25">
      <c r="S1110" t="s">
        <v>1002</v>
      </c>
    </row>
    <row r="1111" spans="19:19" x14ac:dyDescent="0.25">
      <c r="S1111" t="s">
        <v>1002</v>
      </c>
    </row>
    <row r="1112" spans="19:19" x14ac:dyDescent="0.25">
      <c r="S1112" t="s">
        <v>1002</v>
      </c>
    </row>
    <row r="1113" spans="19:19" x14ac:dyDescent="0.25">
      <c r="S1113" t="s">
        <v>1002</v>
      </c>
    </row>
    <row r="1114" spans="19:19" x14ac:dyDescent="0.25">
      <c r="S1114" t="s">
        <v>1002</v>
      </c>
    </row>
    <row r="1115" spans="19:19" x14ac:dyDescent="0.25">
      <c r="S1115" t="s">
        <v>1002</v>
      </c>
    </row>
    <row r="1116" spans="19:19" x14ac:dyDescent="0.25">
      <c r="S1116" t="s">
        <v>1002</v>
      </c>
    </row>
    <row r="1117" spans="19:19" x14ac:dyDescent="0.25">
      <c r="S1117" t="s">
        <v>1002</v>
      </c>
    </row>
    <row r="1118" spans="19:19" x14ac:dyDescent="0.25">
      <c r="S1118" t="s">
        <v>1002</v>
      </c>
    </row>
    <row r="1119" spans="19:19" x14ac:dyDescent="0.25">
      <c r="S1119" t="s">
        <v>1002</v>
      </c>
    </row>
    <row r="1120" spans="19:19" x14ac:dyDescent="0.25">
      <c r="S1120" t="s">
        <v>1002</v>
      </c>
    </row>
    <row r="1121" spans="19:19" x14ac:dyDescent="0.25">
      <c r="S1121" t="s">
        <v>1002</v>
      </c>
    </row>
    <row r="1122" spans="19:19" x14ac:dyDescent="0.25">
      <c r="S1122" t="s">
        <v>1002</v>
      </c>
    </row>
    <row r="1123" spans="19:19" x14ac:dyDescent="0.25">
      <c r="S1123" t="s">
        <v>1002</v>
      </c>
    </row>
    <row r="1124" spans="19:19" x14ac:dyDescent="0.25">
      <c r="S1124" t="s">
        <v>1002</v>
      </c>
    </row>
    <row r="1125" spans="19:19" x14ac:dyDescent="0.25">
      <c r="S1125" t="s">
        <v>1002</v>
      </c>
    </row>
    <row r="1126" spans="19:19" x14ac:dyDescent="0.25">
      <c r="S1126" t="s">
        <v>1002</v>
      </c>
    </row>
    <row r="1127" spans="19:19" x14ac:dyDescent="0.25">
      <c r="S1127" t="s">
        <v>1002</v>
      </c>
    </row>
    <row r="1128" spans="19:19" x14ac:dyDescent="0.25">
      <c r="S1128" t="s">
        <v>1002</v>
      </c>
    </row>
    <row r="1129" spans="19:19" x14ac:dyDescent="0.25">
      <c r="S1129" t="s">
        <v>1002</v>
      </c>
    </row>
    <row r="1130" spans="19:19" x14ac:dyDescent="0.25">
      <c r="S1130" t="s">
        <v>1002</v>
      </c>
    </row>
    <row r="1131" spans="19:19" x14ac:dyDescent="0.25">
      <c r="S1131" t="s">
        <v>1002</v>
      </c>
    </row>
    <row r="1132" spans="19:19" x14ac:dyDescent="0.25">
      <c r="S1132" t="s">
        <v>1002</v>
      </c>
    </row>
    <row r="1133" spans="19:19" x14ac:dyDescent="0.25">
      <c r="S1133" t="s">
        <v>1002</v>
      </c>
    </row>
    <row r="1134" spans="19:19" x14ac:dyDescent="0.25">
      <c r="S1134" t="s">
        <v>1002</v>
      </c>
    </row>
    <row r="1135" spans="19:19" x14ac:dyDescent="0.25">
      <c r="S1135" t="s">
        <v>1002</v>
      </c>
    </row>
    <row r="1136" spans="19:19" x14ac:dyDescent="0.25">
      <c r="S1136" t="s">
        <v>1002</v>
      </c>
    </row>
    <row r="1137" spans="19:19" x14ac:dyDescent="0.25">
      <c r="S1137" t="s">
        <v>1002</v>
      </c>
    </row>
    <row r="1138" spans="19:19" x14ac:dyDescent="0.25">
      <c r="S1138" t="s">
        <v>1002</v>
      </c>
    </row>
    <row r="1139" spans="19:19" x14ac:dyDescent="0.25">
      <c r="S1139" t="s">
        <v>1002</v>
      </c>
    </row>
    <row r="1140" spans="19:19" x14ac:dyDescent="0.25">
      <c r="S1140" t="s">
        <v>1002</v>
      </c>
    </row>
    <row r="1141" spans="19:19" x14ac:dyDescent="0.25">
      <c r="S1141" t="s">
        <v>1002</v>
      </c>
    </row>
    <row r="1142" spans="19:19" x14ac:dyDescent="0.25">
      <c r="S1142" t="s">
        <v>1002</v>
      </c>
    </row>
    <row r="1143" spans="19:19" x14ac:dyDescent="0.25">
      <c r="S1143" t="s">
        <v>1002</v>
      </c>
    </row>
    <row r="1144" spans="19:19" x14ac:dyDescent="0.25">
      <c r="S1144" t="s">
        <v>1002</v>
      </c>
    </row>
    <row r="1145" spans="19:19" x14ac:dyDescent="0.25">
      <c r="S1145" t="s">
        <v>1002</v>
      </c>
    </row>
    <row r="1146" spans="19:19" x14ac:dyDescent="0.25">
      <c r="S1146" t="s">
        <v>1002</v>
      </c>
    </row>
    <row r="1147" spans="19:19" x14ac:dyDescent="0.25">
      <c r="S1147" t="s">
        <v>1002</v>
      </c>
    </row>
    <row r="1148" spans="19:19" x14ac:dyDescent="0.25">
      <c r="S1148" t="s">
        <v>1002</v>
      </c>
    </row>
    <row r="1149" spans="19:19" x14ac:dyDescent="0.25">
      <c r="S1149" t="s">
        <v>1002</v>
      </c>
    </row>
    <row r="1150" spans="19:19" x14ac:dyDescent="0.25">
      <c r="S1150" t="s">
        <v>1002</v>
      </c>
    </row>
    <row r="1151" spans="19:19" x14ac:dyDescent="0.25">
      <c r="S1151" t="s">
        <v>1002</v>
      </c>
    </row>
    <row r="1152" spans="19:19" x14ac:dyDescent="0.25">
      <c r="S1152" t="s">
        <v>1002</v>
      </c>
    </row>
    <row r="1153" spans="19:19" x14ac:dyDescent="0.25">
      <c r="S1153" t="s">
        <v>1002</v>
      </c>
    </row>
    <row r="1154" spans="19:19" x14ac:dyDescent="0.25">
      <c r="S1154" t="s">
        <v>1002</v>
      </c>
    </row>
    <row r="1155" spans="19:19" x14ac:dyDescent="0.25">
      <c r="S1155" t="s">
        <v>1002</v>
      </c>
    </row>
    <row r="1156" spans="19:19" x14ac:dyDescent="0.25">
      <c r="S1156" t="s">
        <v>1002</v>
      </c>
    </row>
    <row r="1157" spans="19:19" x14ac:dyDescent="0.25">
      <c r="S1157" t="s">
        <v>1002</v>
      </c>
    </row>
    <row r="1158" spans="19:19" x14ac:dyDescent="0.25">
      <c r="S1158" t="s">
        <v>1002</v>
      </c>
    </row>
    <row r="1159" spans="19:19" x14ac:dyDescent="0.25">
      <c r="S1159" t="s">
        <v>1002</v>
      </c>
    </row>
    <row r="1160" spans="19:19" x14ac:dyDescent="0.25">
      <c r="S1160" t="s">
        <v>1002</v>
      </c>
    </row>
    <row r="1161" spans="19:19" x14ac:dyDescent="0.25">
      <c r="S1161" t="s">
        <v>1002</v>
      </c>
    </row>
    <row r="1162" spans="19:19" x14ac:dyDescent="0.25">
      <c r="S1162" t="s">
        <v>1002</v>
      </c>
    </row>
    <row r="1163" spans="19:19" x14ac:dyDescent="0.25">
      <c r="S1163" t="s">
        <v>1002</v>
      </c>
    </row>
    <row r="1164" spans="19:19" x14ac:dyDescent="0.25">
      <c r="S1164" t="s">
        <v>1002</v>
      </c>
    </row>
    <row r="1165" spans="19:19" x14ac:dyDescent="0.25">
      <c r="S1165" t="s">
        <v>1002</v>
      </c>
    </row>
    <row r="1166" spans="19:19" x14ac:dyDescent="0.25">
      <c r="S1166" t="s">
        <v>1002</v>
      </c>
    </row>
    <row r="1167" spans="19:19" x14ac:dyDescent="0.25">
      <c r="S1167" t="s">
        <v>1002</v>
      </c>
    </row>
    <row r="1168" spans="19:19" x14ac:dyDescent="0.25">
      <c r="S1168" t="s">
        <v>1002</v>
      </c>
    </row>
    <row r="1169" spans="19:19" x14ac:dyDescent="0.25">
      <c r="S1169" t="s">
        <v>1002</v>
      </c>
    </row>
    <row r="1170" spans="19:19" x14ac:dyDescent="0.25">
      <c r="S1170" t="s">
        <v>1002</v>
      </c>
    </row>
    <row r="1171" spans="19:19" x14ac:dyDescent="0.25">
      <c r="S1171" t="s">
        <v>1002</v>
      </c>
    </row>
    <row r="1172" spans="19:19" x14ac:dyDescent="0.25">
      <c r="S1172" t="s">
        <v>1002</v>
      </c>
    </row>
    <row r="1173" spans="19:19" x14ac:dyDescent="0.25">
      <c r="S1173" t="s">
        <v>1002</v>
      </c>
    </row>
    <row r="1174" spans="19:19" x14ac:dyDescent="0.25">
      <c r="S1174" t="s">
        <v>1002</v>
      </c>
    </row>
    <row r="1175" spans="19:19" x14ac:dyDescent="0.25">
      <c r="S1175" t="s">
        <v>1002</v>
      </c>
    </row>
    <row r="1176" spans="19:19" x14ac:dyDescent="0.25">
      <c r="S1176" t="s">
        <v>1002</v>
      </c>
    </row>
    <row r="1177" spans="19:19" x14ac:dyDescent="0.25">
      <c r="S1177" t="s">
        <v>1002</v>
      </c>
    </row>
    <row r="1178" spans="19:19" x14ac:dyDescent="0.25">
      <c r="S1178" t="s">
        <v>1002</v>
      </c>
    </row>
    <row r="1179" spans="19:19" x14ac:dyDescent="0.25">
      <c r="S1179" t="s">
        <v>1002</v>
      </c>
    </row>
    <row r="1180" spans="19:19" x14ac:dyDescent="0.25">
      <c r="S1180" t="s">
        <v>1002</v>
      </c>
    </row>
    <row r="1181" spans="19:19" x14ac:dyDescent="0.25">
      <c r="S1181" t="s">
        <v>1002</v>
      </c>
    </row>
    <row r="1182" spans="19:19" x14ac:dyDescent="0.25">
      <c r="S1182" t="s">
        <v>1002</v>
      </c>
    </row>
    <row r="1183" spans="19:19" x14ac:dyDescent="0.25">
      <c r="S1183" t="s">
        <v>1002</v>
      </c>
    </row>
    <row r="1184" spans="19:19" x14ac:dyDescent="0.25">
      <c r="S1184" t="s">
        <v>1002</v>
      </c>
    </row>
    <row r="1185" spans="19:19" x14ac:dyDescent="0.25">
      <c r="S1185" t="s">
        <v>1002</v>
      </c>
    </row>
    <row r="1186" spans="19:19" x14ac:dyDescent="0.25">
      <c r="S1186" t="s">
        <v>1002</v>
      </c>
    </row>
    <row r="1187" spans="19:19" x14ac:dyDescent="0.25">
      <c r="S1187" t="s">
        <v>1002</v>
      </c>
    </row>
    <row r="1188" spans="19:19" x14ac:dyDescent="0.25">
      <c r="S1188" t="s">
        <v>1002</v>
      </c>
    </row>
    <row r="1189" spans="19:19" x14ac:dyDescent="0.25">
      <c r="S1189" t="s">
        <v>1002</v>
      </c>
    </row>
    <row r="1190" spans="19:19" x14ac:dyDescent="0.25">
      <c r="S1190" t="s">
        <v>1002</v>
      </c>
    </row>
    <row r="1191" spans="19:19" x14ac:dyDescent="0.25">
      <c r="S1191" t="s">
        <v>1002</v>
      </c>
    </row>
    <row r="1192" spans="19:19" x14ac:dyDescent="0.25">
      <c r="S1192" t="s">
        <v>1002</v>
      </c>
    </row>
    <row r="1193" spans="19:19" x14ac:dyDescent="0.25">
      <c r="S1193" t="s">
        <v>1002</v>
      </c>
    </row>
    <row r="1194" spans="19:19" x14ac:dyDescent="0.25">
      <c r="S1194" t="s">
        <v>1002</v>
      </c>
    </row>
    <row r="1195" spans="19:19" x14ac:dyDescent="0.25">
      <c r="S1195" t="s">
        <v>1002</v>
      </c>
    </row>
    <row r="1196" spans="19:19" x14ac:dyDescent="0.25">
      <c r="S1196" t="s">
        <v>1002</v>
      </c>
    </row>
    <row r="1197" spans="19:19" x14ac:dyDescent="0.25">
      <c r="S1197" t="s">
        <v>1002</v>
      </c>
    </row>
    <row r="1198" spans="19:19" x14ac:dyDescent="0.25">
      <c r="S1198" t="s">
        <v>1002</v>
      </c>
    </row>
    <row r="1199" spans="19:19" x14ac:dyDescent="0.25">
      <c r="S1199" t="s">
        <v>1002</v>
      </c>
    </row>
    <row r="1200" spans="19:19" x14ac:dyDescent="0.25">
      <c r="S1200" t="s">
        <v>1002</v>
      </c>
    </row>
    <row r="1201" spans="19:19" x14ac:dyDescent="0.25">
      <c r="S1201" t="s">
        <v>1002</v>
      </c>
    </row>
    <row r="1202" spans="19:19" x14ac:dyDescent="0.25">
      <c r="S1202" t="s">
        <v>1002</v>
      </c>
    </row>
    <row r="1203" spans="19:19" x14ac:dyDescent="0.25">
      <c r="S1203" t="s">
        <v>1002</v>
      </c>
    </row>
    <row r="1204" spans="19:19" x14ac:dyDescent="0.25">
      <c r="S1204" t="s">
        <v>1002</v>
      </c>
    </row>
    <row r="1205" spans="19:19" x14ac:dyDescent="0.25">
      <c r="S1205" t="s">
        <v>1002</v>
      </c>
    </row>
    <row r="1206" spans="19:19" x14ac:dyDescent="0.25">
      <c r="S1206" t="s">
        <v>1002</v>
      </c>
    </row>
    <row r="1207" spans="19:19" x14ac:dyDescent="0.25">
      <c r="S1207" t="s">
        <v>1002</v>
      </c>
    </row>
    <row r="1208" spans="19:19" x14ac:dyDescent="0.25">
      <c r="S1208" t="s">
        <v>1002</v>
      </c>
    </row>
    <row r="1209" spans="19:19" x14ac:dyDescent="0.25">
      <c r="S1209" t="s">
        <v>1002</v>
      </c>
    </row>
    <row r="1210" spans="19:19" x14ac:dyDescent="0.25">
      <c r="S1210" t="s">
        <v>1002</v>
      </c>
    </row>
    <row r="1211" spans="19:19" x14ac:dyDescent="0.25">
      <c r="S1211" t="s">
        <v>1002</v>
      </c>
    </row>
    <row r="1212" spans="19:19" x14ac:dyDescent="0.25">
      <c r="S1212" t="s">
        <v>1002</v>
      </c>
    </row>
    <row r="1213" spans="19:19" x14ac:dyDescent="0.25">
      <c r="S1213" t="s">
        <v>1002</v>
      </c>
    </row>
    <row r="1214" spans="19:19" x14ac:dyDescent="0.25">
      <c r="S1214" t="s">
        <v>1002</v>
      </c>
    </row>
    <row r="1215" spans="19:19" x14ac:dyDescent="0.25">
      <c r="S1215" t="s">
        <v>1002</v>
      </c>
    </row>
    <row r="1216" spans="19:19" x14ac:dyDescent="0.25">
      <c r="S1216" t="s">
        <v>1002</v>
      </c>
    </row>
    <row r="1217" spans="19:19" x14ac:dyDescent="0.25">
      <c r="S1217" t="s">
        <v>1002</v>
      </c>
    </row>
    <row r="1218" spans="19:19" x14ac:dyDescent="0.25">
      <c r="S1218" t="s">
        <v>1002</v>
      </c>
    </row>
    <row r="1219" spans="19:19" x14ac:dyDescent="0.25">
      <c r="S1219" t="s">
        <v>1002</v>
      </c>
    </row>
    <row r="1220" spans="19:19" x14ac:dyDescent="0.25">
      <c r="S1220" t="s">
        <v>1002</v>
      </c>
    </row>
    <row r="1221" spans="19:19" x14ac:dyDescent="0.25">
      <c r="S1221" t="s">
        <v>1002</v>
      </c>
    </row>
    <row r="1222" spans="19:19" x14ac:dyDescent="0.25">
      <c r="S1222" t="s">
        <v>1002</v>
      </c>
    </row>
    <row r="1223" spans="19:19" x14ac:dyDescent="0.25">
      <c r="S1223" t="s">
        <v>1002</v>
      </c>
    </row>
    <row r="1224" spans="19:19" x14ac:dyDescent="0.25">
      <c r="S1224" t="s">
        <v>1002</v>
      </c>
    </row>
    <row r="1225" spans="19:19" x14ac:dyDescent="0.25">
      <c r="S1225" t="s">
        <v>1002</v>
      </c>
    </row>
    <row r="1226" spans="19:19" x14ac:dyDescent="0.25">
      <c r="S1226" t="s">
        <v>1002</v>
      </c>
    </row>
    <row r="1227" spans="19:19" x14ac:dyDescent="0.25">
      <c r="S1227" t="s">
        <v>1002</v>
      </c>
    </row>
    <row r="1228" spans="19:19" x14ac:dyDescent="0.25">
      <c r="S1228" t="s">
        <v>1002</v>
      </c>
    </row>
    <row r="1229" spans="19:19" x14ac:dyDescent="0.25">
      <c r="S1229" t="s">
        <v>1002</v>
      </c>
    </row>
    <row r="1230" spans="19:19" x14ac:dyDescent="0.25">
      <c r="S1230" t="s">
        <v>1002</v>
      </c>
    </row>
    <row r="1231" spans="19:19" x14ac:dyDescent="0.25">
      <c r="S1231" t="s">
        <v>1002</v>
      </c>
    </row>
    <row r="1232" spans="19:19" x14ac:dyDescent="0.25">
      <c r="S1232" t="s">
        <v>1002</v>
      </c>
    </row>
    <row r="1233" spans="19:19" x14ac:dyDescent="0.25">
      <c r="S1233" t="s">
        <v>1002</v>
      </c>
    </row>
    <row r="1234" spans="19:19" x14ac:dyDescent="0.25">
      <c r="S1234" t="s">
        <v>1002</v>
      </c>
    </row>
    <row r="1235" spans="19:19" x14ac:dyDescent="0.25">
      <c r="S1235" t="s">
        <v>1002</v>
      </c>
    </row>
    <row r="1236" spans="19:19" x14ac:dyDescent="0.25">
      <c r="S1236" t="s">
        <v>1002</v>
      </c>
    </row>
    <row r="1237" spans="19:19" x14ac:dyDescent="0.25">
      <c r="S1237" t="s">
        <v>1002</v>
      </c>
    </row>
    <row r="1238" spans="19:19" x14ac:dyDescent="0.25">
      <c r="S1238" t="s">
        <v>1002</v>
      </c>
    </row>
    <row r="1239" spans="19:19" x14ac:dyDescent="0.25">
      <c r="S1239" t="s">
        <v>1002</v>
      </c>
    </row>
    <row r="1240" spans="19:19" x14ac:dyDescent="0.25">
      <c r="S1240" t="s">
        <v>1002</v>
      </c>
    </row>
    <row r="1241" spans="19:19" x14ac:dyDescent="0.25">
      <c r="S1241" t="s">
        <v>1002</v>
      </c>
    </row>
    <row r="1242" spans="19:19" x14ac:dyDescent="0.25">
      <c r="S1242" t="s">
        <v>1002</v>
      </c>
    </row>
    <row r="1243" spans="19:19" x14ac:dyDescent="0.25">
      <c r="S1243" t="s">
        <v>1002</v>
      </c>
    </row>
    <row r="1244" spans="19:19" x14ac:dyDescent="0.25">
      <c r="S1244" t="s">
        <v>1002</v>
      </c>
    </row>
    <row r="1245" spans="19:19" x14ac:dyDescent="0.25">
      <c r="S1245" t="s">
        <v>1002</v>
      </c>
    </row>
    <row r="1246" spans="19:19" x14ac:dyDescent="0.25">
      <c r="S1246" t="s">
        <v>1002</v>
      </c>
    </row>
    <row r="1247" spans="19:19" x14ac:dyDescent="0.25">
      <c r="S1247" t="s">
        <v>1002</v>
      </c>
    </row>
    <row r="1248" spans="19:19" x14ac:dyDescent="0.25">
      <c r="S1248" t="s">
        <v>1002</v>
      </c>
    </row>
    <row r="1249" spans="19:19" x14ac:dyDescent="0.25">
      <c r="S1249" t="s">
        <v>1002</v>
      </c>
    </row>
    <row r="1250" spans="19:19" x14ac:dyDescent="0.25">
      <c r="S1250" t="s">
        <v>1002</v>
      </c>
    </row>
    <row r="1251" spans="19:19" x14ac:dyDescent="0.25">
      <c r="S1251" t="s">
        <v>1002</v>
      </c>
    </row>
    <row r="1252" spans="19:19" x14ac:dyDescent="0.25">
      <c r="S1252" t="s">
        <v>1002</v>
      </c>
    </row>
    <row r="1253" spans="19:19" x14ac:dyDescent="0.25">
      <c r="S1253" t="s">
        <v>1002</v>
      </c>
    </row>
    <row r="1254" spans="19:19" x14ac:dyDescent="0.25">
      <c r="S1254" t="s">
        <v>1002</v>
      </c>
    </row>
    <row r="1255" spans="19:19" x14ac:dyDescent="0.25">
      <c r="S1255" t="s">
        <v>1002</v>
      </c>
    </row>
    <row r="1256" spans="19:19" x14ac:dyDescent="0.25">
      <c r="S1256" t="s">
        <v>1002</v>
      </c>
    </row>
    <row r="1257" spans="19:19" x14ac:dyDescent="0.25">
      <c r="S1257" t="s">
        <v>1002</v>
      </c>
    </row>
    <row r="1258" spans="19:19" x14ac:dyDescent="0.25">
      <c r="S1258" t="s">
        <v>1002</v>
      </c>
    </row>
    <row r="1259" spans="19:19" x14ac:dyDescent="0.25">
      <c r="S1259" t="s">
        <v>1002</v>
      </c>
    </row>
    <row r="1260" spans="19:19" x14ac:dyDescent="0.25">
      <c r="S1260" t="s">
        <v>1002</v>
      </c>
    </row>
    <row r="1261" spans="19:19" x14ac:dyDescent="0.25">
      <c r="S1261" t="s">
        <v>1002</v>
      </c>
    </row>
    <row r="1262" spans="19:19" x14ac:dyDescent="0.25">
      <c r="S1262" t="s">
        <v>1002</v>
      </c>
    </row>
    <row r="1263" spans="19:19" x14ac:dyDescent="0.25">
      <c r="S1263" t="s">
        <v>1002</v>
      </c>
    </row>
    <row r="1264" spans="19:19" x14ac:dyDescent="0.25">
      <c r="S1264" t="s">
        <v>1002</v>
      </c>
    </row>
    <row r="1265" spans="19:19" x14ac:dyDescent="0.25">
      <c r="S1265" t="s">
        <v>1002</v>
      </c>
    </row>
    <row r="1266" spans="19:19" x14ac:dyDescent="0.25">
      <c r="S1266" t="s">
        <v>1002</v>
      </c>
    </row>
    <row r="1267" spans="19:19" x14ac:dyDescent="0.25">
      <c r="S1267" t="s">
        <v>1002</v>
      </c>
    </row>
    <row r="1268" spans="19:19" x14ac:dyDescent="0.25">
      <c r="S1268" t="s">
        <v>1002</v>
      </c>
    </row>
    <row r="1269" spans="19:19" x14ac:dyDescent="0.25">
      <c r="S1269" t="s">
        <v>1002</v>
      </c>
    </row>
    <row r="1270" spans="19:19" x14ac:dyDescent="0.25">
      <c r="S1270" t="s">
        <v>1002</v>
      </c>
    </row>
    <row r="1271" spans="19:19" x14ac:dyDescent="0.25">
      <c r="S1271" t="s">
        <v>1002</v>
      </c>
    </row>
    <row r="1272" spans="19:19" x14ac:dyDescent="0.25">
      <c r="S1272" t="s">
        <v>1002</v>
      </c>
    </row>
    <row r="1273" spans="19:19" x14ac:dyDescent="0.25">
      <c r="S1273" t="s">
        <v>1002</v>
      </c>
    </row>
    <row r="1274" spans="19:19" x14ac:dyDescent="0.25">
      <c r="S1274" t="s">
        <v>1002</v>
      </c>
    </row>
    <row r="1275" spans="19:19" x14ac:dyDescent="0.25">
      <c r="S1275" t="s">
        <v>1002</v>
      </c>
    </row>
    <row r="1276" spans="19:19" x14ac:dyDescent="0.25">
      <c r="S1276" t="s">
        <v>1002</v>
      </c>
    </row>
    <row r="1277" spans="19:19" x14ac:dyDescent="0.25">
      <c r="S1277" t="s">
        <v>1002</v>
      </c>
    </row>
    <row r="1278" spans="19:19" x14ac:dyDescent="0.25">
      <c r="S1278" t="s">
        <v>1002</v>
      </c>
    </row>
    <row r="1279" spans="19:19" x14ac:dyDescent="0.25">
      <c r="S1279" t="s">
        <v>1002</v>
      </c>
    </row>
    <row r="1280" spans="19:19" x14ac:dyDescent="0.25">
      <c r="S1280" t="s">
        <v>1002</v>
      </c>
    </row>
    <row r="1281" spans="19:19" x14ac:dyDescent="0.25">
      <c r="S1281" t="s">
        <v>1002</v>
      </c>
    </row>
    <row r="1282" spans="19:19" x14ac:dyDescent="0.25">
      <c r="S1282" t="s">
        <v>1002</v>
      </c>
    </row>
    <row r="1283" spans="19:19" x14ac:dyDescent="0.25">
      <c r="S1283" t="s">
        <v>1002</v>
      </c>
    </row>
    <row r="1284" spans="19:19" x14ac:dyDescent="0.25">
      <c r="S1284" t="s">
        <v>1002</v>
      </c>
    </row>
    <row r="1285" spans="19:19" x14ac:dyDescent="0.25">
      <c r="S1285" t="s">
        <v>1002</v>
      </c>
    </row>
    <row r="1286" spans="19:19" x14ac:dyDescent="0.25">
      <c r="S1286" t="s">
        <v>1002</v>
      </c>
    </row>
    <row r="1287" spans="19:19" x14ac:dyDescent="0.25">
      <c r="S1287" t="s">
        <v>1002</v>
      </c>
    </row>
    <row r="1288" spans="19:19" x14ac:dyDescent="0.25">
      <c r="S1288" t="s">
        <v>1002</v>
      </c>
    </row>
    <row r="1289" spans="19:19" x14ac:dyDescent="0.25">
      <c r="S1289" t="s">
        <v>1002</v>
      </c>
    </row>
    <row r="1290" spans="19:19" x14ac:dyDescent="0.25">
      <c r="S1290" t="s">
        <v>1002</v>
      </c>
    </row>
    <row r="1291" spans="19:19" x14ac:dyDescent="0.25">
      <c r="S1291" t="s">
        <v>1002</v>
      </c>
    </row>
    <row r="1292" spans="19:19" x14ac:dyDescent="0.25">
      <c r="S1292" t="s">
        <v>1002</v>
      </c>
    </row>
    <row r="1293" spans="19:19" x14ac:dyDescent="0.25">
      <c r="S1293" t="s">
        <v>1002</v>
      </c>
    </row>
    <row r="1294" spans="19:19" x14ac:dyDescent="0.25">
      <c r="S1294" t="s">
        <v>1002</v>
      </c>
    </row>
    <row r="1295" spans="19:19" x14ac:dyDescent="0.25">
      <c r="S1295" t="s">
        <v>1002</v>
      </c>
    </row>
    <row r="1296" spans="19:19" x14ac:dyDescent="0.25">
      <c r="S1296" t="s">
        <v>1002</v>
      </c>
    </row>
    <row r="1297" spans="19:19" x14ac:dyDescent="0.25">
      <c r="S1297" t="s">
        <v>1002</v>
      </c>
    </row>
    <row r="1298" spans="19:19" x14ac:dyDescent="0.25">
      <c r="S1298" t="s">
        <v>1002</v>
      </c>
    </row>
    <row r="1299" spans="19:19" x14ac:dyDescent="0.25">
      <c r="S1299" t="s">
        <v>1002</v>
      </c>
    </row>
    <row r="1300" spans="19:19" x14ac:dyDescent="0.25">
      <c r="S1300" t="s">
        <v>1002</v>
      </c>
    </row>
    <row r="1301" spans="19:19" x14ac:dyDescent="0.25">
      <c r="S1301" t="s">
        <v>1002</v>
      </c>
    </row>
    <row r="1302" spans="19:19" x14ac:dyDescent="0.25">
      <c r="S1302" t="s">
        <v>1002</v>
      </c>
    </row>
    <row r="1303" spans="19:19" x14ac:dyDescent="0.25">
      <c r="S1303" t="s">
        <v>1002</v>
      </c>
    </row>
    <row r="1304" spans="19:19" x14ac:dyDescent="0.25">
      <c r="S1304" t="s">
        <v>1002</v>
      </c>
    </row>
    <row r="1305" spans="19:19" x14ac:dyDescent="0.25">
      <c r="S1305" t="s">
        <v>1002</v>
      </c>
    </row>
    <row r="1306" spans="19:19" x14ac:dyDescent="0.25">
      <c r="S1306" t="s">
        <v>1002</v>
      </c>
    </row>
    <row r="1307" spans="19:19" x14ac:dyDescent="0.25">
      <c r="S1307" t="s">
        <v>1002</v>
      </c>
    </row>
    <row r="1308" spans="19:19" x14ac:dyDescent="0.25">
      <c r="S1308" t="s">
        <v>1002</v>
      </c>
    </row>
    <row r="1309" spans="19:19" x14ac:dyDescent="0.25">
      <c r="S1309" t="s">
        <v>1002</v>
      </c>
    </row>
    <row r="1310" spans="19:19" x14ac:dyDescent="0.25">
      <c r="S1310" t="s">
        <v>1002</v>
      </c>
    </row>
    <row r="1311" spans="19:19" x14ac:dyDescent="0.25">
      <c r="S1311" t="s">
        <v>1002</v>
      </c>
    </row>
    <row r="1312" spans="19:19" x14ac:dyDescent="0.25">
      <c r="S1312" t="s">
        <v>1002</v>
      </c>
    </row>
    <row r="1313" spans="19:19" x14ac:dyDescent="0.25">
      <c r="S1313" t="s">
        <v>1002</v>
      </c>
    </row>
    <row r="1314" spans="19:19" x14ac:dyDescent="0.25">
      <c r="S1314" t="s">
        <v>1002</v>
      </c>
    </row>
    <row r="1315" spans="19:19" x14ac:dyDescent="0.25">
      <c r="S1315" t="s">
        <v>1002</v>
      </c>
    </row>
    <row r="1316" spans="19:19" x14ac:dyDescent="0.25">
      <c r="S1316" t="s">
        <v>1002</v>
      </c>
    </row>
    <row r="1317" spans="19:19" x14ac:dyDescent="0.25">
      <c r="S1317" t="s">
        <v>1002</v>
      </c>
    </row>
    <row r="1318" spans="19:19" x14ac:dyDescent="0.25">
      <c r="S1318" t="s">
        <v>1002</v>
      </c>
    </row>
    <row r="1319" spans="19:19" x14ac:dyDescent="0.25">
      <c r="S1319" t="s">
        <v>1002</v>
      </c>
    </row>
    <row r="1320" spans="19:19" x14ac:dyDescent="0.25">
      <c r="S1320" t="s">
        <v>1002</v>
      </c>
    </row>
    <row r="1321" spans="19:19" x14ac:dyDescent="0.25">
      <c r="S1321" t="s">
        <v>1002</v>
      </c>
    </row>
    <row r="1322" spans="19:19" x14ac:dyDescent="0.25">
      <c r="S1322" t="s">
        <v>1002</v>
      </c>
    </row>
    <row r="1323" spans="19:19" x14ac:dyDescent="0.25">
      <c r="S1323" t="s">
        <v>1002</v>
      </c>
    </row>
    <row r="1324" spans="19:19" x14ac:dyDescent="0.25">
      <c r="S1324" t="s">
        <v>1002</v>
      </c>
    </row>
    <row r="1325" spans="19:19" x14ac:dyDescent="0.25">
      <c r="S1325" t="s">
        <v>1002</v>
      </c>
    </row>
    <row r="1326" spans="19:19" x14ac:dyDescent="0.25">
      <c r="S1326" t="s">
        <v>1002</v>
      </c>
    </row>
    <row r="1327" spans="19:19" x14ac:dyDescent="0.25">
      <c r="S1327" t="s">
        <v>1002</v>
      </c>
    </row>
    <row r="1328" spans="19:19" x14ac:dyDescent="0.25">
      <c r="S1328" t="s">
        <v>1002</v>
      </c>
    </row>
    <row r="1329" spans="19:19" x14ac:dyDescent="0.25">
      <c r="S1329" t="s">
        <v>1002</v>
      </c>
    </row>
    <row r="1330" spans="19:19" x14ac:dyDescent="0.25">
      <c r="S1330" t="s">
        <v>1002</v>
      </c>
    </row>
    <row r="1331" spans="19:19" x14ac:dyDescent="0.25">
      <c r="S1331" t="s">
        <v>1002</v>
      </c>
    </row>
    <row r="1332" spans="19:19" x14ac:dyDescent="0.25">
      <c r="S1332" t="s">
        <v>1002</v>
      </c>
    </row>
    <row r="1333" spans="19:19" x14ac:dyDescent="0.25">
      <c r="S1333" t="s">
        <v>1002</v>
      </c>
    </row>
    <row r="1334" spans="19:19" x14ac:dyDescent="0.25">
      <c r="S1334" t="s">
        <v>1002</v>
      </c>
    </row>
    <row r="1335" spans="19:19" x14ac:dyDescent="0.25">
      <c r="S1335" t="s">
        <v>1002</v>
      </c>
    </row>
    <row r="1336" spans="19:19" x14ac:dyDescent="0.25">
      <c r="S1336" t="s">
        <v>1002</v>
      </c>
    </row>
    <row r="1337" spans="19:19" x14ac:dyDescent="0.25">
      <c r="S1337" t="s">
        <v>1002</v>
      </c>
    </row>
    <row r="1338" spans="19:19" x14ac:dyDescent="0.25">
      <c r="S1338" t="s">
        <v>1002</v>
      </c>
    </row>
    <row r="1339" spans="19:19" x14ac:dyDescent="0.25">
      <c r="S1339" t="s">
        <v>1002</v>
      </c>
    </row>
    <row r="1340" spans="19:19" x14ac:dyDescent="0.25">
      <c r="S1340" t="s">
        <v>1002</v>
      </c>
    </row>
    <row r="1341" spans="19:19" x14ac:dyDescent="0.25">
      <c r="S1341" t="s">
        <v>1002</v>
      </c>
    </row>
    <row r="1342" spans="19:19" x14ac:dyDescent="0.25">
      <c r="S1342" t="s">
        <v>1002</v>
      </c>
    </row>
    <row r="1343" spans="19:19" x14ac:dyDescent="0.25">
      <c r="S1343" t="s">
        <v>1002</v>
      </c>
    </row>
    <row r="1344" spans="19:19" x14ac:dyDescent="0.25">
      <c r="S1344" t="s">
        <v>1002</v>
      </c>
    </row>
    <row r="1345" spans="19:19" x14ac:dyDescent="0.25">
      <c r="S1345" t="s">
        <v>1002</v>
      </c>
    </row>
    <row r="1346" spans="19:19" x14ac:dyDescent="0.25">
      <c r="S1346" t="s">
        <v>1002</v>
      </c>
    </row>
    <row r="1347" spans="19:19" x14ac:dyDescent="0.25">
      <c r="S1347" t="s">
        <v>1002</v>
      </c>
    </row>
    <row r="1348" spans="19:19" x14ac:dyDescent="0.25">
      <c r="S1348" t="s">
        <v>1002</v>
      </c>
    </row>
    <row r="1349" spans="19:19" x14ac:dyDescent="0.25">
      <c r="S1349" t="s">
        <v>1002</v>
      </c>
    </row>
    <row r="1350" spans="19:19" x14ac:dyDescent="0.25">
      <c r="S1350" t="s">
        <v>1002</v>
      </c>
    </row>
    <row r="1351" spans="19:19" x14ac:dyDescent="0.25">
      <c r="S1351" t="s">
        <v>1002</v>
      </c>
    </row>
    <row r="1352" spans="19:19" x14ac:dyDescent="0.25">
      <c r="S1352" t="s">
        <v>1002</v>
      </c>
    </row>
    <row r="1353" spans="19:19" x14ac:dyDescent="0.25">
      <c r="S1353" t="s">
        <v>1002</v>
      </c>
    </row>
    <row r="1354" spans="19:19" x14ac:dyDescent="0.25">
      <c r="S1354" t="s">
        <v>1002</v>
      </c>
    </row>
    <row r="1355" spans="19:19" x14ac:dyDescent="0.25">
      <c r="S1355" t="s">
        <v>1002</v>
      </c>
    </row>
    <row r="1356" spans="19:19" x14ac:dyDescent="0.25">
      <c r="S1356" t="s">
        <v>1002</v>
      </c>
    </row>
    <row r="1357" spans="19:19" x14ac:dyDescent="0.25">
      <c r="S1357" t="s">
        <v>1002</v>
      </c>
    </row>
    <row r="1358" spans="19:19" x14ac:dyDescent="0.25">
      <c r="S1358" t="s">
        <v>1002</v>
      </c>
    </row>
    <row r="1359" spans="19:19" x14ac:dyDescent="0.25">
      <c r="S1359" t="s">
        <v>1002</v>
      </c>
    </row>
    <row r="1360" spans="19:19" x14ac:dyDescent="0.25">
      <c r="S1360" t="s">
        <v>1002</v>
      </c>
    </row>
    <row r="1361" spans="19:19" x14ac:dyDescent="0.25">
      <c r="S1361" t="s">
        <v>1002</v>
      </c>
    </row>
    <row r="1362" spans="19:19" x14ac:dyDescent="0.25">
      <c r="S1362" t="s">
        <v>1002</v>
      </c>
    </row>
    <row r="1363" spans="19:19" x14ac:dyDescent="0.25">
      <c r="S1363" t="s">
        <v>1002</v>
      </c>
    </row>
    <row r="1364" spans="19:19" x14ac:dyDescent="0.25">
      <c r="S1364" t="s">
        <v>1002</v>
      </c>
    </row>
    <row r="1365" spans="19:19" x14ac:dyDescent="0.25">
      <c r="S1365" t="s">
        <v>1002</v>
      </c>
    </row>
    <row r="1366" spans="19:19" x14ac:dyDescent="0.25">
      <c r="S1366" t="s">
        <v>1002</v>
      </c>
    </row>
    <row r="1367" spans="19:19" x14ac:dyDescent="0.25">
      <c r="S1367" t="s">
        <v>1002</v>
      </c>
    </row>
    <row r="1368" spans="19:19" x14ac:dyDescent="0.25">
      <c r="S1368" t="s">
        <v>1002</v>
      </c>
    </row>
    <row r="1369" spans="19:19" x14ac:dyDescent="0.25">
      <c r="S1369" t="s">
        <v>1002</v>
      </c>
    </row>
    <row r="1370" spans="19:19" x14ac:dyDescent="0.25">
      <c r="S1370" t="s">
        <v>1002</v>
      </c>
    </row>
    <row r="1371" spans="19:19" x14ac:dyDescent="0.25">
      <c r="S1371" t="s">
        <v>1002</v>
      </c>
    </row>
    <row r="1372" spans="19:19" x14ac:dyDescent="0.25">
      <c r="S1372" t="s">
        <v>1002</v>
      </c>
    </row>
    <row r="1373" spans="19:19" x14ac:dyDescent="0.25">
      <c r="S1373" t="s">
        <v>1002</v>
      </c>
    </row>
    <row r="1374" spans="19:19" x14ac:dyDescent="0.25">
      <c r="S1374" t="s">
        <v>1002</v>
      </c>
    </row>
    <row r="1375" spans="19:19" x14ac:dyDescent="0.25">
      <c r="S1375" t="s">
        <v>1002</v>
      </c>
    </row>
    <row r="1376" spans="19:19" x14ac:dyDescent="0.25">
      <c r="S1376" t="s">
        <v>1002</v>
      </c>
    </row>
    <row r="1377" spans="19:19" x14ac:dyDescent="0.25">
      <c r="S1377" t="s">
        <v>1002</v>
      </c>
    </row>
    <row r="1378" spans="19:19" x14ac:dyDescent="0.25">
      <c r="S1378" t="s">
        <v>1002</v>
      </c>
    </row>
    <row r="1379" spans="19:19" x14ac:dyDescent="0.25">
      <c r="S1379" t="s">
        <v>1002</v>
      </c>
    </row>
    <row r="1380" spans="19:19" x14ac:dyDescent="0.25">
      <c r="S1380" t="s">
        <v>1002</v>
      </c>
    </row>
    <row r="1381" spans="19:19" x14ac:dyDescent="0.25">
      <c r="S1381" t="s">
        <v>1002</v>
      </c>
    </row>
    <row r="1382" spans="19:19" x14ac:dyDescent="0.25">
      <c r="S1382" t="s">
        <v>1002</v>
      </c>
    </row>
    <row r="1383" spans="19:19" x14ac:dyDescent="0.25">
      <c r="S1383" t="s">
        <v>1002</v>
      </c>
    </row>
    <row r="1384" spans="19:19" x14ac:dyDescent="0.25">
      <c r="S1384" t="s">
        <v>1002</v>
      </c>
    </row>
    <row r="1385" spans="19:19" x14ac:dyDescent="0.25">
      <c r="S1385" t="s">
        <v>1002</v>
      </c>
    </row>
    <row r="1386" spans="19:19" x14ac:dyDescent="0.25">
      <c r="S1386" t="s">
        <v>1002</v>
      </c>
    </row>
    <row r="1387" spans="19:19" x14ac:dyDescent="0.25">
      <c r="S1387" t="s">
        <v>1002</v>
      </c>
    </row>
    <row r="1388" spans="19:19" x14ac:dyDescent="0.25">
      <c r="S1388" t="s">
        <v>1002</v>
      </c>
    </row>
    <row r="1389" spans="19:19" x14ac:dyDescent="0.25">
      <c r="S1389" t="s">
        <v>1002</v>
      </c>
    </row>
    <row r="1390" spans="19:19" x14ac:dyDescent="0.25">
      <c r="S1390" t="s">
        <v>1002</v>
      </c>
    </row>
    <row r="1391" spans="19:19" x14ac:dyDescent="0.25">
      <c r="S1391" t="s">
        <v>1002</v>
      </c>
    </row>
    <row r="1392" spans="19:19" x14ac:dyDescent="0.25">
      <c r="S1392" t="s">
        <v>1002</v>
      </c>
    </row>
    <row r="1393" spans="19:19" x14ac:dyDescent="0.25">
      <c r="S1393" t="s">
        <v>1002</v>
      </c>
    </row>
    <row r="1394" spans="19:19" x14ac:dyDescent="0.25">
      <c r="S1394" t="s">
        <v>1002</v>
      </c>
    </row>
    <row r="1395" spans="19:19" x14ac:dyDescent="0.25">
      <c r="S1395" t="s">
        <v>1002</v>
      </c>
    </row>
    <row r="1396" spans="19:19" x14ac:dyDescent="0.25">
      <c r="S1396" t="s">
        <v>1002</v>
      </c>
    </row>
    <row r="1397" spans="19:19" x14ac:dyDescent="0.25">
      <c r="S1397" t="s">
        <v>1002</v>
      </c>
    </row>
    <row r="1398" spans="19:19" x14ac:dyDescent="0.25">
      <c r="S1398" t="s">
        <v>1002</v>
      </c>
    </row>
    <row r="1399" spans="19:19" x14ac:dyDescent="0.25">
      <c r="S1399" t="s">
        <v>1002</v>
      </c>
    </row>
    <row r="1400" spans="19:19" x14ac:dyDescent="0.25">
      <c r="S1400" t="s">
        <v>1002</v>
      </c>
    </row>
    <row r="1401" spans="19:19" x14ac:dyDescent="0.25">
      <c r="S1401" t="s">
        <v>1002</v>
      </c>
    </row>
    <row r="1402" spans="19:19" x14ac:dyDescent="0.25">
      <c r="S1402" t="s">
        <v>1002</v>
      </c>
    </row>
    <row r="1403" spans="19:19" x14ac:dyDescent="0.25">
      <c r="S1403" t="s">
        <v>1002</v>
      </c>
    </row>
    <row r="1404" spans="19:19" x14ac:dyDescent="0.25">
      <c r="S1404" t="s">
        <v>1002</v>
      </c>
    </row>
    <row r="1405" spans="19:19" x14ac:dyDescent="0.25">
      <c r="S1405" t="s">
        <v>1002</v>
      </c>
    </row>
    <row r="1406" spans="19:19" x14ac:dyDescent="0.25">
      <c r="S1406" t="s">
        <v>1002</v>
      </c>
    </row>
    <row r="1407" spans="19:19" x14ac:dyDescent="0.25">
      <c r="S1407" t="s">
        <v>1002</v>
      </c>
    </row>
    <row r="1408" spans="19:19" x14ac:dyDescent="0.25">
      <c r="S1408" t="s">
        <v>1002</v>
      </c>
    </row>
    <row r="1409" spans="19:19" x14ac:dyDescent="0.25">
      <c r="S1409" t="s">
        <v>1002</v>
      </c>
    </row>
    <row r="1410" spans="19:19" x14ac:dyDescent="0.25">
      <c r="S1410" t="s">
        <v>1002</v>
      </c>
    </row>
    <row r="1411" spans="19:19" x14ac:dyDescent="0.25">
      <c r="S1411" t="s">
        <v>1002</v>
      </c>
    </row>
    <row r="1412" spans="19:19" x14ac:dyDescent="0.25">
      <c r="S1412" t="s">
        <v>1002</v>
      </c>
    </row>
    <row r="1413" spans="19:19" x14ac:dyDescent="0.25">
      <c r="S1413" t="s">
        <v>1002</v>
      </c>
    </row>
    <row r="1414" spans="19:19" x14ac:dyDescent="0.25">
      <c r="S1414" t="s">
        <v>1002</v>
      </c>
    </row>
    <row r="1415" spans="19:19" x14ac:dyDescent="0.25">
      <c r="S1415" t="s">
        <v>1002</v>
      </c>
    </row>
    <row r="1416" spans="19:19" x14ac:dyDescent="0.25">
      <c r="S1416" t="s">
        <v>1002</v>
      </c>
    </row>
    <row r="1417" spans="19:19" x14ac:dyDescent="0.25">
      <c r="S1417" t="s">
        <v>1002</v>
      </c>
    </row>
    <row r="1418" spans="19:19" x14ac:dyDescent="0.25">
      <c r="S1418" t="s">
        <v>1002</v>
      </c>
    </row>
    <row r="1419" spans="19:19" x14ac:dyDescent="0.25">
      <c r="S1419" t="s">
        <v>1002</v>
      </c>
    </row>
    <row r="1420" spans="19:19" x14ac:dyDescent="0.25">
      <c r="S1420" t="s">
        <v>1002</v>
      </c>
    </row>
    <row r="1421" spans="19:19" x14ac:dyDescent="0.25">
      <c r="S1421" t="s">
        <v>1002</v>
      </c>
    </row>
    <row r="1422" spans="19:19" x14ac:dyDescent="0.25">
      <c r="S1422" t="s">
        <v>1002</v>
      </c>
    </row>
    <row r="1423" spans="19:19" x14ac:dyDescent="0.25">
      <c r="S1423" t="s">
        <v>1002</v>
      </c>
    </row>
    <row r="1424" spans="19:19" x14ac:dyDescent="0.25">
      <c r="S1424" t="s">
        <v>1002</v>
      </c>
    </row>
    <row r="1425" spans="19:19" x14ac:dyDescent="0.25">
      <c r="S1425" t="s">
        <v>1002</v>
      </c>
    </row>
    <row r="1426" spans="19:19" x14ac:dyDescent="0.25">
      <c r="S1426" t="s">
        <v>1002</v>
      </c>
    </row>
    <row r="1427" spans="19:19" x14ac:dyDescent="0.25">
      <c r="S1427" t="s">
        <v>1002</v>
      </c>
    </row>
    <row r="1428" spans="19:19" x14ac:dyDescent="0.25">
      <c r="S1428" t="s">
        <v>1002</v>
      </c>
    </row>
    <row r="1429" spans="19:19" x14ac:dyDescent="0.25">
      <c r="S1429" t="s">
        <v>1002</v>
      </c>
    </row>
    <row r="1430" spans="19:19" x14ac:dyDescent="0.25">
      <c r="S1430" t="s">
        <v>1002</v>
      </c>
    </row>
    <row r="1431" spans="19:19" x14ac:dyDescent="0.25">
      <c r="S1431" t="s">
        <v>1002</v>
      </c>
    </row>
    <row r="1432" spans="19:19" x14ac:dyDescent="0.25">
      <c r="S1432" t="s">
        <v>1002</v>
      </c>
    </row>
    <row r="1433" spans="19:19" x14ac:dyDescent="0.25">
      <c r="S1433" t="s">
        <v>1002</v>
      </c>
    </row>
    <row r="1434" spans="19:19" x14ac:dyDescent="0.25">
      <c r="S1434" t="s">
        <v>1002</v>
      </c>
    </row>
    <row r="1435" spans="19:19" x14ac:dyDescent="0.25">
      <c r="S1435" t="s">
        <v>1002</v>
      </c>
    </row>
    <row r="1436" spans="19:19" x14ac:dyDescent="0.25">
      <c r="S1436" t="s">
        <v>1002</v>
      </c>
    </row>
    <row r="1437" spans="19:19" x14ac:dyDescent="0.25">
      <c r="S1437" t="s">
        <v>1002</v>
      </c>
    </row>
    <row r="1438" spans="19:19" x14ac:dyDescent="0.25">
      <c r="S1438" t="s">
        <v>1002</v>
      </c>
    </row>
    <row r="1439" spans="19:19" x14ac:dyDescent="0.25">
      <c r="S1439" t="s">
        <v>1002</v>
      </c>
    </row>
    <row r="1440" spans="19:19" x14ac:dyDescent="0.25">
      <c r="S1440" t="s">
        <v>1002</v>
      </c>
    </row>
    <row r="1441" spans="19:19" x14ac:dyDescent="0.25">
      <c r="S1441" t="s">
        <v>1002</v>
      </c>
    </row>
    <row r="1442" spans="19:19" x14ac:dyDescent="0.25">
      <c r="S1442" t="s">
        <v>1002</v>
      </c>
    </row>
    <row r="1443" spans="19:19" x14ac:dyDescent="0.25">
      <c r="S1443" t="s">
        <v>1002</v>
      </c>
    </row>
    <row r="1444" spans="19:19" x14ac:dyDescent="0.25">
      <c r="S1444" t="s">
        <v>1002</v>
      </c>
    </row>
    <row r="1445" spans="19:19" x14ac:dyDescent="0.25">
      <c r="S1445" t="s">
        <v>1002</v>
      </c>
    </row>
    <row r="1446" spans="19:19" x14ac:dyDescent="0.25">
      <c r="S1446" t="s">
        <v>1002</v>
      </c>
    </row>
    <row r="1447" spans="19:19" x14ac:dyDescent="0.25">
      <c r="S1447" t="s">
        <v>1002</v>
      </c>
    </row>
    <row r="1448" spans="19:19" x14ac:dyDescent="0.25">
      <c r="S1448" t="s">
        <v>1002</v>
      </c>
    </row>
    <row r="1449" spans="19:19" x14ac:dyDescent="0.25">
      <c r="S1449" t="s">
        <v>1002</v>
      </c>
    </row>
    <row r="1450" spans="19:19" x14ac:dyDescent="0.25">
      <c r="S1450" t="s">
        <v>1002</v>
      </c>
    </row>
    <row r="1451" spans="19:19" x14ac:dyDescent="0.25">
      <c r="S1451" t="s">
        <v>1002</v>
      </c>
    </row>
    <row r="1452" spans="19:19" x14ac:dyDescent="0.25">
      <c r="S1452" t="s">
        <v>1002</v>
      </c>
    </row>
    <row r="1453" spans="19:19" x14ac:dyDescent="0.25">
      <c r="S1453" t="s">
        <v>1002</v>
      </c>
    </row>
    <row r="1454" spans="19:19" x14ac:dyDescent="0.25">
      <c r="S1454" t="s">
        <v>1002</v>
      </c>
    </row>
    <row r="1455" spans="19:19" x14ac:dyDescent="0.25">
      <c r="S1455" t="s">
        <v>1002</v>
      </c>
    </row>
    <row r="1456" spans="19:19" x14ac:dyDescent="0.25">
      <c r="S1456" t="s">
        <v>1002</v>
      </c>
    </row>
    <row r="1457" spans="19:19" x14ac:dyDescent="0.25">
      <c r="S1457" t="s">
        <v>1002</v>
      </c>
    </row>
    <row r="1458" spans="19:19" x14ac:dyDescent="0.25">
      <c r="S1458" t="s">
        <v>1002</v>
      </c>
    </row>
    <row r="1459" spans="19:19" x14ac:dyDescent="0.25">
      <c r="S1459" t="s">
        <v>1002</v>
      </c>
    </row>
    <row r="1460" spans="19:19" x14ac:dyDescent="0.25">
      <c r="S1460" t="s">
        <v>1002</v>
      </c>
    </row>
    <row r="1461" spans="19:19" x14ac:dyDescent="0.25">
      <c r="S1461" t="s">
        <v>1002</v>
      </c>
    </row>
    <row r="1462" spans="19:19" x14ac:dyDescent="0.25">
      <c r="S1462" t="s">
        <v>1002</v>
      </c>
    </row>
    <row r="1463" spans="19:19" x14ac:dyDescent="0.25">
      <c r="S1463" t="s">
        <v>1002</v>
      </c>
    </row>
    <row r="1464" spans="19:19" x14ac:dyDescent="0.25">
      <c r="S1464" t="s">
        <v>1002</v>
      </c>
    </row>
    <row r="1465" spans="19:19" x14ac:dyDescent="0.25">
      <c r="S1465" t="s">
        <v>1002</v>
      </c>
    </row>
    <row r="1466" spans="19:19" x14ac:dyDescent="0.25">
      <c r="S1466" t="s">
        <v>1002</v>
      </c>
    </row>
    <row r="1467" spans="19:19" x14ac:dyDescent="0.25">
      <c r="S1467" t="s">
        <v>1002</v>
      </c>
    </row>
    <row r="1468" spans="19:19" x14ac:dyDescent="0.25">
      <c r="S1468" t="s">
        <v>1002</v>
      </c>
    </row>
    <row r="1469" spans="19:19" x14ac:dyDescent="0.25">
      <c r="S1469" t="s">
        <v>1002</v>
      </c>
    </row>
    <row r="1470" spans="19:19" x14ac:dyDescent="0.25">
      <c r="S1470" t="s">
        <v>1002</v>
      </c>
    </row>
    <row r="1471" spans="19:19" x14ac:dyDescent="0.25">
      <c r="S1471" t="s">
        <v>1002</v>
      </c>
    </row>
    <row r="1472" spans="19:19" x14ac:dyDescent="0.25">
      <c r="S1472" t="s">
        <v>1002</v>
      </c>
    </row>
    <row r="1473" spans="19:19" x14ac:dyDescent="0.25">
      <c r="S1473" t="s">
        <v>1002</v>
      </c>
    </row>
    <row r="1474" spans="19:19" x14ac:dyDescent="0.25">
      <c r="S1474" t="s">
        <v>1002</v>
      </c>
    </row>
    <row r="1475" spans="19:19" x14ac:dyDescent="0.25">
      <c r="S1475" t="s">
        <v>1002</v>
      </c>
    </row>
    <row r="1476" spans="19:19" x14ac:dyDescent="0.25">
      <c r="S1476" t="s">
        <v>1002</v>
      </c>
    </row>
    <row r="1477" spans="19:19" x14ac:dyDescent="0.25">
      <c r="S1477" t="s">
        <v>1002</v>
      </c>
    </row>
    <row r="1478" spans="19:19" x14ac:dyDescent="0.25">
      <c r="S1478" t="s">
        <v>1002</v>
      </c>
    </row>
    <row r="1479" spans="19:19" x14ac:dyDescent="0.25">
      <c r="S1479" t="s">
        <v>1002</v>
      </c>
    </row>
    <row r="1480" spans="19:19" x14ac:dyDescent="0.25">
      <c r="S1480" t="s">
        <v>1002</v>
      </c>
    </row>
    <row r="1481" spans="19:19" x14ac:dyDescent="0.25">
      <c r="S1481" t="s">
        <v>1002</v>
      </c>
    </row>
    <row r="1482" spans="19:19" x14ac:dyDescent="0.25">
      <c r="S1482" t="s">
        <v>1002</v>
      </c>
    </row>
    <row r="1483" spans="19:19" x14ac:dyDescent="0.25">
      <c r="S1483" t="s">
        <v>1002</v>
      </c>
    </row>
    <row r="1484" spans="19:19" x14ac:dyDescent="0.25">
      <c r="S1484" t="s">
        <v>1002</v>
      </c>
    </row>
    <row r="1485" spans="19:19" x14ac:dyDescent="0.25">
      <c r="S1485" t="s">
        <v>1002</v>
      </c>
    </row>
    <row r="1486" spans="19:19" x14ac:dyDescent="0.25">
      <c r="S1486" t="s">
        <v>1002</v>
      </c>
    </row>
    <row r="1487" spans="19:19" x14ac:dyDescent="0.25">
      <c r="S1487" t="s">
        <v>1002</v>
      </c>
    </row>
    <row r="1488" spans="19:19" x14ac:dyDescent="0.25">
      <c r="S1488" t="s">
        <v>1002</v>
      </c>
    </row>
    <row r="1489" spans="19:19" x14ac:dyDescent="0.25">
      <c r="S1489" t="s">
        <v>1002</v>
      </c>
    </row>
    <row r="1490" spans="19:19" x14ac:dyDescent="0.25">
      <c r="S1490" t="s">
        <v>1002</v>
      </c>
    </row>
    <row r="1491" spans="19:19" x14ac:dyDescent="0.25">
      <c r="S1491" t="s">
        <v>1002</v>
      </c>
    </row>
    <row r="1492" spans="19:19" x14ac:dyDescent="0.25">
      <c r="S1492" t="s">
        <v>1002</v>
      </c>
    </row>
    <row r="1493" spans="19:19" x14ac:dyDescent="0.25">
      <c r="S1493" t="s">
        <v>1002</v>
      </c>
    </row>
    <row r="1494" spans="19:19" x14ac:dyDescent="0.25">
      <c r="S1494" t="s">
        <v>1002</v>
      </c>
    </row>
    <row r="1495" spans="19:19" x14ac:dyDescent="0.25">
      <c r="S1495" t="s">
        <v>1002</v>
      </c>
    </row>
    <row r="1496" spans="19:19" x14ac:dyDescent="0.25">
      <c r="S1496" t="s">
        <v>1002</v>
      </c>
    </row>
    <row r="1497" spans="19:19" x14ac:dyDescent="0.25">
      <c r="S1497" t="s">
        <v>1002</v>
      </c>
    </row>
    <row r="1498" spans="19:19" x14ac:dyDescent="0.25">
      <c r="S1498" t="s">
        <v>1002</v>
      </c>
    </row>
    <row r="1499" spans="19:19" x14ac:dyDescent="0.25">
      <c r="S1499" t="s">
        <v>1002</v>
      </c>
    </row>
    <row r="1500" spans="19:19" x14ac:dyDescent="0.25">
      <c r="S1500" t="s">
        <v>1002</v>
      </c>
    </row>
    <row r="1501" spans="19:19" x14ac:dyDescent="0.25">
      <c r="S1501" t="s">
        <v>1002</v>
      </c>
    </row>
    <row r="1502" spans="19:19" x14ac:dyDescent="0.25">
      <c r="S1502" t="s">
        <v>1002</v>
      </c>
    </row>
    <row r="1503" spans="19:19" x14ac:dyDescent="0.25">
      <c r="S1503" t="s">
        <v>1002</v>
      </c>
    </row>
    <row r="1504" spans="19:19" x14ac:dyDescent="0.25">
      <c r="S1504" t="s">
        <v>1002</v>
      </c>
    </row>
    <row r="1505" spans="19:19" x14ac:dyDescent="0.25">
      <c r="S1505" t="s">
        <v>1002</v>
      </c>
    </row>
    <row r="1506" spans="19:19" x14ac:dyDescent="0.25">
      <c r="S1506" t="s">
        <v>1002</v>
      </c>
    </row>
    <row r="1507" spans="19:19" x14ac:dyDescent="0.25">
      <c r="S1507" t="s">
        <v>1002</v>
      </c>
    </row>
    <row r="1508" spans="19:19" x14ac:dyDescent="0.25">
      <c r="S1508" t="s">
        <v>1002</v>
      </c>
    </row>
    <row r="1509" spans="19:19" x14ac:dyDescent="0.25">
      <c r="S1509" t="s">
        <v>1002</v>
      </c>
    </row>
    <row r="1510" spans="19:19" x14ac:dyDescent="0.25">
      <c r="S1510" t="s">
        <v>1002</v>
      </c>
    </row>
    <row r="1511" spans="19:19" x14ac:dyDescent="0.25">
      <c r="S1511" t="s">
        <v>1002</v>
      </c>
    </row>
    <row r="1512" spans="19:19" x14ac:dyDescent="0.25">
      <c r="S1512" t="s">
        <v>1002</v>
      </c>
    </row>
    <row r="1513" spans="19:19" x14ac:dyDescent="0.25">
      <c r="S1513" t="s">
        <v>1002</v>
      </c>
    </row>
    <row r="1514" spans="19:19" x14ac:dyDescent="0.25">
      <c r="S1514" t="s">
        <v>1002</v>
      </c>
    </row>
    <row r="1515" spans="19:19" x14ac:dyDescent="0.25">
      <c r="S1515" t="s">
        <v>1002</v>
      </c>
    </row>
    <row r="1516" spans="19:19" x14ac:dyDescent="0.25">
      <c r="S1516" t="s">
        <v>1002</v>
      </c>
    </row>
    <row r="1517" spans="19:19" x14ac:dyDescent="0.25">
      <c r="S1517" t="s">
        <v>1002</v>
      </c>
    </row>
    <row r="1518" spans="19:19" x14ac:dyDescent="0.25">
      <c r="S1518" t="s">
        <v>1002</v>
      </c>
    </row>
    <row r="1519" spans="19:19" x14ac:dyDescent="0.25">
      <c r="S1519" t="s">
        <v>1002</v>
      </c>
    </row>
    <row r="1520" spans="19:19" x14ac:dyDescent="0.25">
      <c r="S1520" t="s">
        <v>1002</v>
      </c>
    </row>
    <row r="1521" spans="19:19" x14ac:dyDescent="0.25">
      <c r="S1521" t="s">
        <v>1002</v>
      </c>
    </row>
    <row r="1522" spans="19:19" x14ac:dyDescent="0.25">
      <c r="S1522" t="s">
        <v>1002</v>
      </c>
    </row>
    <row r="1523" spans="19:19" x14ac:dyDescent="0.25">
      <c r="S1523" t="s">
        <v>1002</v>
      </c>
    </row>
    <row r="1524" spans="19:19" x14ac:dyDescent="0.25">
      <c r="S1524" t="s">
        <v>1002</v>
      </c>
    </row>
    <row r="1525" spans="19:19" x14ac:dyDescent="0.25">
      <c r="S1525" t="s">
        <v>1002</v>
      </c>
    </row>
    <row r="1526" spans="19:19" x14ac:dyDescent="0.25">
      <c r="S1526" t="s">
        <v>1002</v>
      </c>
    </row>
    <row r="1527" spans="19:19" x14ac:dyDescent="0.25">
      <c r="S1527" t="s">
        <v>1002</v>
      </c>
    </row>
    <row r="1528" spans="19:19" x14ac:dyDescent="0.25">
      <c r="S1528" t="s">
        <v>1002</v>
      </c>
    </row>
    <row r="1529" spans="19:19" x14ac:dyDescent="0.25">
      <c r="S1529" t="s">
        <v>1002</v>
      </c>
    </row>
    <row r="1530" spans="19:19" x14ac:dyDescent="0.25">
      <c r="S1530" t="s">
        <v>1002</v>
      </c>
    </row>
    <row r="1531" spans="19:19" x14ac:dyDescent="0.25">
      <c r="S1531" t="s">
        <v>1002</v>
      </c>
    </row>
    <row r="1532" spans="19:19" x14ac:dyDescent="0.25">
      <c r="S1532" t="s">
        <v>1002</v>
      </c>
    </row>
    <row r="1533" spans="19:19" x14ac:dyDescent="0.25">
      <c r="S1533" t="s">
        <v>1002</v>
      </c>
    </row>
    <row r="1534" spans="19:19" x14ac:dyDescent="0.25">
      <c r="S1534" t="s">
        <v>1002</v>
      </c>
    </row>
    <row r="1535" spans="19:19" x14ac:dyDescent="0.25">
      <c r="S1535" t="s">
        <v>1002</v>
      </c>
    </row>
    <row r="1536" spans="19:19" x14ac:dyDescent="0.25">
      <c r="S1536" t="s">
        <v>1002</v>
      </c>
    </row>
    <row r="1537" spans="19:19" x14ac:dyDescent="0.25">
      <c r="S1537" t="s">
        <v>1002</v>
      </c>
    </row>
    <row r="1538" spans="19:19" x14ac:dyDescent="0.25">
      <c r="S1538" t="s">
        <v>1002</v>
      </c>
    </row>
    <row r="1539" spans="19:19" x14ac:dyDescent="0.25">
      <c r="S1539" t="s">
        <v>1002</v>
      </c>
    </row>
    <row r="1540" spans="19:19" x14ac:dyDescent="0.25">
      <c r="S1540" t="s">
        <v>1002</v>
      </c>
    </row>
    <row r="1541" spans="19:19" x14ac:dyDescent="0.25">
      <c r="S1541" t="s">
        <v>1002</v>
      </c>
    </row>
    <row r="1542" spans="19:19" x14ac:dyDescent="0.25">
      <c r="S1542" t="s">
        <v>1002</v>
      </c>
    </row>
    <row r="1543" spans="19:19" x14ac:dyDescent="0.25">
      <c r="S1543" t="s">
        <v>1002</v>
      </c>
    </row>
    <row r="1544" spans="19:19" x14ac:dyDescent="0.25">
      <c r="S1544" t="s">
        <v>1002</v>
      </c>
    </row>
    <row r="1545" spans="19:19" x14ac:dyDescent="0.25">
      <c r="S1545" t="s">
        <v>1002</v>
      </c>
    </row>
    <row r="1546" spans="19:19" x14ac:dyDescent="0.25">
      <c r="S1546" t="s">
        <v>1002</v>
      </c>
    </row>
    <row r="1547" spans="19:19" x14ac:dyDescent="0.25">
      <c r="S1547" t="s">
        <v>1002</v>
      </c>
    </row>
    <row r="1548" spans="19:19" x14ac:dyDescent="0.25">
      <c r="S1548" t="s">
        <v>1002</v>
      </c>
    </row>
    <row r="1549" spans="19:19" x14ac:dyDescent="0.25">
      <c r="S1549" t="s">
        <v>1002</v>
      </c>
    </row>
    <row r="1550" spans="19:19" x14ac:dyDescent="0.25">
      <c r="S1550" t="s">
        <v>1002</v>
      </c>
    </row>
    <row r="1551" spans="19:19" x14ac:dyDescent="0.25">
      <c r="S1551" t="s">
        <v>1002</v>
      </c>
    </row>
    <row r="1552" spans="19:19" x14ac:dyDescent="0.25">
      <c r="S1552" t="s">
        <v>1002</v>
      </c>
    </row>
    <row r="1553" spans="19:19" x14ac:dyDescent="0.25">
      <c r="S1553" t="s">
        <v>1002</v>
      </c>
    </row>
    <row r="1554" spans="19:19" x14ac:dyDescent="0.25">
      <c r="S1554" t="s">
        <v>1002</v>
      </c>
    </row>
    <row r="1555" spans="19:19" x14ac:dyDescent="0.25">
      <c r="S1555" t="s">
        <v>1002</v>
      </c>
    </row>
    <row r="1556" spans="19:19" x14ac:dyDescent="0.25">
      <c r="S1556" t="s">
        <v>1002</v>
      </c>
    </row>
    <row r="1557" spans="19:19" x14ac:dyDescent="0.25">
      <c r="S1557" t="s">
        <v>1002</v>
      </c>
    </row>
    <row r="1558" spans="19:19" x14ac:dyDescent="0.25">
      <c r="S1558" t="s">
        <v>1002</v>
      </c>
    </row>
    <row r="1559" spans="19:19" x14ac:dyDescent="0.25">
      <c r="S1559" t="s">
        <v>1002</v>
      </c>
    </row>
    <row r="1560" spans="19:19" x14ac:dyDescent="0.25">
      <c r="S1560" t="s">
        <v>1002</v>
      </c>
    </row>
    <row r="1561" spans="19:19" x14ac:dyDescent="0.25">
      <c r="S1561" t="s">
        <v>1002</v>
      </c>
    </row>
    <row r="1562" spans="19:19" x14ac:dyDescent="0.25">
      <c r="S1562" t="s">
        <v>1002</v>
      </c>
    </row>
    <row r="1563" spans="19:19" x14ac:dyDescent="0.25">
      <c r="S1563" t="s">
        <v>1002</v>
      </c>
    </row>
    <row r="1564" spans="19:19" x14ac:dyDescent="0.25">
      <c r="S1564" t="s">
        <v>1002</v>
      </c>
    </row>
    <row r="1565" spans="19:19" x14ac:dyDescent="0.25">
      <c r="S1565" t="s">
        <v>1002</v>
      </c>
    </row>
    <row r="1566" spans="19:19" x14ac:dyDescent="0.25">
      <c r="S1566" t="s">
        <v>1002</v>
      </c>
    </row>
    <row r="1567" spans="19:19" x14ac:dyDescent="0.25">
      <c r="S1567" t="s">
        <v>1002</v>
      </c>
    </row>
    <row r="1568" spans="19:19" x14ac:dyDescent="0.25">
      <c r="S1568" t="s">
        <v>1002</v>
      </c>
    </row>
    <row r="1569" spans="19:19" x14ac:dyDescent="0.25">
      <c r="S1569" t="s">
        <v>1002</v>
      </c>
    </row>
    <row r="1570" spans="19:19" x14ac:dyDescent="0.25">
      <c r="S1570" t="s">
        <v>1002</v>
      </c>
    </row>
    <row r="1571" spans="19:19" x14ac:dyDescent="0.25">
      <c r="S1571" t="s">
        <v>1002</v>
      </c>
    </row>
    <row r="1572" spans="19:19" x14ac:dyDescent="0.25">
      <c r="S1572" t="s">
        <v>1002</v>
      </c>
    </row>
    <row r="1573" spans="19:19" x14ac:dyDescent="0.25">
      <c r="S1573" t="s">
        <v>1002</v>
      </c>
    </row>
    <row r="1574" spans="19:19" x14ac:dyDescent="0.25">
      <c r="S1574" t="s">
        <v>1002</v>
      </c>
    </row>
    <row r="1575" spans="19:19" x14ac:dyDescent="0.25">
      <c r="S1575" t="s">
        <v>1002</v>
      </c>
    </row>
    <row r="1576" spans="19:19" x14ac:dyDescent="0.25">
      <c r="S1576" t="s">
        <v>1002</v>
      </c>
    </row>
    <row r="1577" spans="19:19" x14ac:dyDescent="0.25">
      <c r="S1577" t="s">
        <v>1002</v>
      </c>
    </row>
    <row r="1578" spans="19:19" x14ac:dyDescent="0.25">
      <c r="S1578" t="s">
        <v>1002</v>
      </c>
    </row>
    <row r="1579" spans="19:19" x14ac:dyDescent="0.25">
      <c r="S1579" t="s">
        <v>1002</v>
      </c>
    </row>
    <row r="1580" spans="19:19" x14ac:dyDescent="0.25">
      <c r="S1580" t="s">
        <v>1002</v>
      </c>
    </row>
    <row r="1581" spans="19:19" x14ac:dyDescent="0.25">
      <c r="S1581" t="s">
        <v>1002</v>
      </c>
    </row>
    <row r="1582" spans="19:19" x14ac:dyDescent="0.25">
      <c r="S1582" t="s">
        <v>1002</v>
      </c>
    </row>
    <row r="1583" spans="19:19" x14ac:dyDescent="0.25">
      <c r="S1583" t="s">
        <v>1002</v>
      </c>
    </row>
    <row r="1584" spans="19:19" x14ac:dyDescent="0.25">
      <c r="S1584" t="s">
        <v>1002</v>
      </c>
    </row>
    <row r="1585" spans="19:19" x14ac:dyDescent="0.25">
      <c r="S1585" t="s">
        <v>1002</v>
      </c>
    </row>
    <row r="1586" spans="19:19" x14ac:dyDescent="0.25">
      <c r="S1586" t="s">
        <v>1002</v>
      </c>
    </row>
    <row r="1587" spans="19:19" x14ac:dyDescent="0.25">
      <c r="S1587" t="s">
        <v>1002</v>
      </c>
    </row>
    <row r="1588" spans="19:19" x14ac:dyDescent="0.25">
      <c r="S1588" t="s">
        <v>1002</v>
      </c>
    </row>
    <row r="1589" spans="19:19" x14ac:dyDescent="0.25">
      <c r="S1589" t="s">
        <v>1002</v>
      </c>
    </row>
    <row r="1590" spans="19:19" x14ac:dyDescent="0.25">
      <c r="S1590" t="s">
        <v>1002</v>
      </c>
    </row>
    <row r="1591" spans="19:19" x14ac:dyDescent="0.25">
      <c r="S1591" t="s">
        <v>1002</v>
      </c>
    </row>
    <row r="1592" spans="19:19" x14ac:dyDescent="0.25">
      <c r="S1592" t="s">
        <v>1002</v>
      </c>
    </row>
    <row r="1593" spans="19:19" x14ac:dyDescent="0.25">
      <c r="S1593" t="s">
        <v>1002</v>
      </c>
    </row>
    <row r="1594" spans="19:19" x14ac:dyDescent="0.25">
      <c r="S1594" t="s">
        <v>1002</v>
      </c>
    </row>
    <row r="1595" spans="19:19" x14ac:dyDescent="0.25">
      <c r="S1595" t="s">
        <v>1002</v>
      </c>
    </row>
    <row r="1596" spans="19:19" x14ac:dyDescent="0.25">
      <c r="S1596" t="s">
        <v>1002</v>
      </c>
    </row>
    <row r="1597" spans="19:19" x14ac:dyDescent="0.25">
      <c r="S1597" t="s">
        <v>1002</v>
      </c>
    </row>
    <row r="1598" spans="19:19" x14ac:dyDescent="0.25">
      <c r="S1598" t="s">
        <v>1002</v>
      </c>
    </row>
    <row r="1599" spans="19:19" x14ac:dyDescent="0.25">
      <c r="S1599" t="s">
        <v>1002</v>
      </c>
    </row>
    <row r="1600" spans="19:19" x14ac:dyDescent="0.25">
      <c r="S1600" t="s">
        <v>1002</v>
      </c>
    </row>
    <row r="1601" spans="19:19" x14ac:dyDescent="0.25">
      <c r="S1601" t="s">
        <v>1002</v>
      </c>
    </row>
    <row r="1602" spans="19:19" x14ac:dyDescent="0.25">
      <c r="S1602" t="s">
        <v>1002</v>
      </c>
    </row>
    <row r="1603" spans="19:19" x14ac:dyDescent="0.25">
      <c r="S1603" t="s">
        <v>1002</v>
      </c>
    </row>
    <row r="1604" spans="19:19" x14ac:dyDescent="0.25">
      <c r="S1604" t="s">
        <v>1002</v>
      </c>
    </row>
    <row r="1605" spans="19:19" x14ac:dyDescent="0.25">
      <c r="S1605" t="s">
        <v>1002</v>
      </c>
    </row>
    <row r="1606" spans="19:19" x14ac:dyDescent="0.25">
      <c r="S1606" t="s">
        <v>1002</v>
      </c>
    </row>
    <row r="1607" spans="19:19" x14ac:dyDescent="0.25">
      <c r="S1607" t="s">
        <v>1002</v>
      </c>
    </row>
    <row r="1608" spans="19:19" x14ac:dyDescent="0.25">
      <c r="S1608" t="s">
        <v>1002</v>
      </c>
    </row>
    <row r="1609" spans="19:19" x14ac:dyDescent="0.25">
      <c r="S1609" t="s">
        <v>1002</v>
      </c>
    </row>
    <row r="1610" spans="19:19" x14ac:dyDescent="0.25">
      <c r="S1610" t="s">
        <v>1002</v>
      </c>
    </row>
    <row r="1611" spans="19:19" x14ac:dyDescent="0.25">
      <c r="S1611" t="s">
        <v>1002</v>
      </c>
    </row>
    <row r="1612" spans="19:19" x14ac:dyDescent="0.25">
      <c r="S1612" t="s">
        <v>1002</v>
      </c>
    </row>
    <row r="1613" spans="19:19" x14ac:dyDescent="0.25">
      <c r="S1613" t="s">
        <v>1002</v>
      </c>
    </row>
    <row r="1614" spans="19:19" x14ac:dyDescent="0.25">
      <c r="S1614" t="s">
        <v>1002</v>
      </c>
    </row>
    <row r="1615" spans="19:19" x14ac:dyDescent="0.25">
      <c r="S1615" t="s">
        <v>1002</v>
      </c>
    </row>
    <row r="1616" spans="19:19" x14ac:dyDescent="0.25">
      <c r="S1616" t="s">
        <v>1002</v>
      </c>
    </row>
    <row r="1617" spans="19:19" x14ac:dyDescent="0.25">
      <c r="S1617" t="s">
        <v>1002</v>
      </c>
    </row>
    <row r="1618" spans="19:19" x14ac:dyDescent="0.25">
      <c r="S1618" t="s">
        <v>1002</v>
      </c>
    </row>
    <row r="1619" spans="19:19" x14ac:dyDescent="0.25">
      <c r="S1619" t="s">
        <v>1002</v>
      </c>
    </row>
    <row r="1620" spans="19:19" x14ac:dyDescent="0.25">
      <c r="S1620" t="s">
        <v>1002</v>
      </c>
    </row>
    <row r="1621" spans="19:19" x14ac:dyDescent="0.25">
      <c r="S1621" t="s">
        <v>1002</v>
      </c>
    </row>
    <row r="1622" spans="19:19" x14ac:dyDescent="0.25">
      <c r="S1622" t="s">
        <v>1002</v>
      </c>
    </row>
    <row r="1623" spans="19:19" x14ac:dyDescent="0.25">
      <c r="S1623" t="s">
        <v>1002</v>
      </c>
    </row>
    <row r="1624" spans="19:19" x14ac:dyDescent="0.25">
      <c r="S1624" t="s">
        <v>1002</v>
      </c>
    </row>
    <row r="1625" spans="19:19" x14ac:dyDescent="0.25">
      <c r="S1625" t="s">
        <v>1002</v>
      </c>
    </row>
    <row r="1626" spans="19:19" x14ac:dyDescent="0.25">
      <c r="S1626" t="s">
        <v>1002</v>
      </c>
    </row>
    <row r="1627" spans="19:19" x14ac:dyDescent="0.25">
      <c r="S1627" t="s">
        <v>1002</v>
      </c>
    </row>
    <row r="1628" spans="19:19" x14ac:dyDescent="0.25">
      <c r="S1628" t="s">
        <v>1002</v>
      </c>
    </row>
    <row r="1629" spans="19:19" x14ac:dyDescent="0.25">
      <c r="S1629" t="s">
        <v>1002</v>
      </c>
    </row>
    <row r="1630" spans="19:19" x14ac:dyDescent="0.25">
      <c r="S1630" t="s">
        <v>1002</v>
      </c>
    </row>
    <row r="1631" spans="19:19" x14ac:dyDescent="0.25">
      <c r="S1631" t="s">
        <v>1002</v>
      </c>
    </row>
    <row r="1632" spans="19:19" x14ac:dyDescent="0.25">
      <c r="S1632" t="s">
        <v>1002</v>
      </c>
    </row>
    <row r="1633" spans="19:19" x14ac:dyDescent="0.25">
      <c r="S1633" t="s">
        <v>1002</v>
      </c>
    </row>
    <row r="1634" spans="19:19" x14ac:dyDescent="0.25">
      <c r="S1634" t="s">
        <v>1002</v>
      </c>
    </row>
    <row r="1635" spans="19:19" x14ac:dyDescent="0.25">
      <c r="S1635" t="s">
        <v>1002</v>
      </c>
    </row>
    <row r="1636" spans="19:19" x14ac:dyDescent="0.25">
      <c r="S1636" t="s">
        <v>1002</v>
      </c>
    </row>
    <row r="1637" spans="19:19" x14ac:dyDescent="0.25">
      <c r="S1637" t="s">
        <v>1002</v>
      </c>
    </row>
    <row r="1638" spans="19:19" x14ac:dyDescent="0.25">
      <c r="S1638" t="s">
        <v>1002</v>
      </c>
    </row>
    <row r="1639" spans="19:19" x14ac:dyDescent="0.25">
      <c r="S1639" t="s">
        <v>1002</v>
      </c>
    </row>
    <row r="1640" spans="19:19" x14ac:dyDescent="0.25">
      <c r="S1640" t="s">
        <v>1002</v>
      </c>
    </row>
    <row r="1641" spans="19:19" x14ac:dyDescent="0.25">
      <c r="S1641" t="s">
        <v>1002</v>
      </c>
    </row>
    <row r="1642" spans="19:19" x14ac:dyDescent="0.25">
      <c r="S1642" t="s">
        <v>1002</v>
      </c>
    </row>
    <row r="1643" spans="19:19" x14ac:dyDescent="0.25">
      <c r="S1643" t="s">
        <v>1002</v>
      </c>
    </row>
    <row r="1644" spans="19:19" x14ac:dyDescent="0.25">
      <c r="S1644" t="s">
        <v>1002</v>
      </c>
    </row>
    <row r="1645" spans="19:19" x14ac:dyDescent="0.25">
      <c r="S1645" t="s">
        <v>1002</v>
      </c>
    </row>
    <row r="1646" spans="19:19" x14ac:dyDescent="0.25">
      <c r="S1646" t="s">
        <v>1002</v>
      </c>
    </row>
    <row r="1647" spans="19:19" x14ac:dyDescent="0.25">
      <c r="S1647" t="s">
        <v>1002</v>
      </c>
    </row>
    <row r="1648" spans="19:19" x14ac:dyDescent="0.25">
      <c r="S1648" t="s">
        <v>1002</v>
      </c>
    </row>
    <row r="1649" spans="19:19" x14ac:dyDescent="0.25">
      <c r="S1649" t="s">
        <v>1002</v>
      </c>
    </row>
    <row r="1650" spans="19:19" x14ac:dyDescent="0.25">
      <c r="S1650" t="s">
        <v>1002</v>
      </c>
    </row>
    <row r="1651" spans="19:19" x14ac:dyDescent="0.25">
      <c r="S1651" t="s">
        <v>1002</v>
      </c>
    </row>
    <row r="1652" spans="19:19" x14ac:dyDescent="0.25">
      <c r="S1652" t="s">
        <v>1002</v>
      </c>
    </row>
    <row r="1653" spans="19:19" x14ac:dyDescent="0.25">
      <c r="S1653" t="s">
        <v>1002</v>
      </c>
    </row>
    <row r="1654" spans="19:19" x14ac:dyDescent="0.25">
      <c r="S1654" t="s">
        <v>1002</v>
      </c>
    </row>
    <row r="1655" spans="19:19" x14ac:dyDescent="0.25">
      <c r="S1655" t="s">
        <v>1002</v>
      </c>
    </row>
    <row r="1656" spans="19:19" x14ac:dyDescent="0.25">
      <c r="S1656" t="s">
        <v>1002</v>
      </c>
    </row>
    <row r="1657" spans="19:19" x14ac:dyDescent="0.25">
      <c r="S1657" t="s">
        <v>1002</v>
      </c>
    </row>
    <row r="1658" spans="19:19" x14ac:dyDescent="0.25">
      <c r="S1658" t="s">
        <v>1002</v>
      </c>
    </row>
    <row r="1659" spans="19:19" x14ac:dyDescent="0.25">
      <c r="S1659" t="s">
        <v>1002</v>
      </c>
    </row>
    <row r="1660" spans="19:19" x14ac:dyDescent="0.25">
      <c r="S1660" t="s">
        <v>1002</v>
      </c>
    </row>
    <row r="1661" spans="19:19" x14ac:dyDescent="0.25">
      <c r="S1661" t="s">
        <v>1002</v>
      </c>
    </row>
    <row r="1662" spans="19:19" x14ac:dyDescent="0.25">
      <c r="S1662" t="s">
        <v>1002</v>
      </c>
    </row>
    <row r="1663" spans="19:19" x14ac:dyDescent="0.25">
      <c r="S1663" t="s">
        <v>1002</v>
      </c>
    </row>
    <row r="1664" spans="19:19" x14ac:dyDescent="0.25">
      <c r="S1664" t="s">
        <v>1002</v>
      </c>
    </row>
    <row r="1665" spans="19:19" x14ac:dyDescent="0.25">
      <c r="S1665" t="s">
        <v>1002</v>
      </c>
    </row>
    <row r="1666" spans="19:19" x14ac:dyDescent="0.25">
      <c r="S1666" t="s">
        <v>1002</v>
      </c>
    </row>
    <row r="1667" spans="19:19" x14ac:dyDescent="0.25">
      <c r="S1667" t="s">
        <v>1002</v>
      </c>
    </row>
    <row r="1668" spans="19:19" x14ac:dyDescent="0.25">
      <c r="S1668" t="s">
        <v>1002</v>
      </c>
    </row>
    <row r="1669" spans="19:19" x14ac:dyDescent="0.25">
      <c r="S1669" t="s">
        <v>1002</v>
      </c>
    </row>
    <row r="1670" spans="19:19" x14ac:dyDescent="0.25">
      <c r="S1670" t="s">
        <v>1002</v>
      </c>
    </row>
    <row r="1671" spans="19:19" x14ac:dyDescent="0.25">
      <c r="S1671" t="s">
        <v>1002</v>
      </c>
    </row>
    <row r="1672" spans="19:19" x14ac:dyDescent="0.25">
      <c r="S1672" t="s">
        <v>1002</v>
      </c>
    </row>
    <row r="1673" spans="19:19" x14ac:dyDescent="0.25">
      <c r="S1673" t="s">
        <v>1002</v>
      </c>
    </row>
    <row r="1674" spans="19:19" x14ac:dyDescent="0.25">
      <c r="S1674" t="s">
        <v>1002</v>
      </c>
    </row>
    <row r="1675" spans="19:19" x14ac:dyDescent="0.25">
      <c r="S1675" t="s">
        <v>1002</v>
      </c>
    </row>
    <row r="1676" spans="19:19" x14ac:dyDescent="0.25">
      <c r="S1676" t="s">
        <v>1002</v>
      </c>
    </row>
    <row r="1677" spans="19:19" x14ac:dyDescent="0.25">
      <c r="S1677" t="s">
        <v>1002</v>
      </c>
    </row>
    <row r="1678" spans="19:19" x14ac:dyDescent="0.25">
      <c r="S1678" t="s">
        <v>1002</v>
      </c>
    </row>
    <row r="1679" spans="19:19" x14ac:dyDescent="0.25">
      <c r="S1679" t="s">
        <v>1002</v>
      </c>
    </row>
    <row r="1680" spans="19:19" x14ac:dyDescent="0.25">
      <c r="S1680" t="s">
        <v>1002</v>
      </c>
    </row>
    <row r="1681" spans="19:19" x14ac:dyDescent="0.25">
      <c r="S1681" t="s">
        <v>1002</v>
      </c>
    </row>
    <row r="1682" spans="19:19" x14ac:dyDescent="0.25">
      <c r="S1682" t="s">
        <v>1002</v>
      </c>
    </row>
    <row r="1683" spans="19:19" x14ac:dyDescent="0.25">
      <c r="S1683" t="s">
        <v>1002</v>
      </c>
    </row>
    <row r="1684" spans="19:19" x14ac:dyDescent="0.25">
      <c r="S1684" t="s">
        <v>1002</v>
      </c>
    </row>
    <row r="1685" spans="19:19" x14ac:dyDescent="0.25">
      <c r="S1685" t="s">
        <v>1002</v>
      </c>
    </row>
    <row r="1686" spans="19:19" x14ac:dyDescent="0.25">
      <c r="S1686" t="s">
        <v>1002</v>
      </c>
    </row>
    <row r="1687" spans="19:19" x14ac:dyDescent="0.25">
      <c r="S1687" t="s">
        <v>1002</v>
      </c>
    </row>
    <row r="1688" spans="19:19" x14ac:dyDescent="0.25">
      <c r="S1688" t="s">
        <v>1002</v>
      </c>
    </row>
    <row r="1689" spans="19:19" x14ac:dyDescent="0.25">
      <c r="S1689" t="s">
        <v>1002</v>
      </c>
    </row>
    <row r="1690" spans="19:19" x14ac:dyDescent="0.25">
      <c r="S1690" t="s">
        <v>1002</v>
      </c>
    </row>
    <row r="1691" spans="19:19" x14ac:dyDescent="0.25">
      <c r="S1691" t="s">
        <v>1002</v>
      </c>
    </row>
    <row r="1692" spans="19:19" x14ac:dyDescent="0.25">
      <c r="S1692" t="s">
        <v>1002</v>
      </c>
    </row>
    <row r="1693" spans="19:19" x14ac:dyDescent="0.25">
      <c r="S1693" t="s">
        <v>1002</v>
      </c>
    </row>
    <row r="1694" spans="19:19" x14ac:dyDescent="0.25">
      <c r="S1694" t="s">
        <v>1002</v>
      </c>
    </row>
    <row r="1695" spans="19:19" x14ac:dyDescent="0.25">
      <c r="S1695" t="s">
        <v>1002</v>
      </c>
    </row>
    <row r="1696" spans="19:19" x14ac:dyDescent="0.25">
      <c r="S1696" t="s">
        <v>1002</v>
      </c>
    </row>
    <row r="1697" spans="19:19" x14ac:dyDescent="0.25">
      <c r="S1697" t="s">
        <v>1002</v>
      </c>
    </row>
    <row r="1698" spans="19:19" x14ac:dyDescent="0.25">
      <c r="S1698" t="s">
        <v>1002</v>
      </c>
    </row>
    <row r="1699" spans="19:19" x14ac:dyDescent="0.25">
      <c r="S1699" t="s">
        <v>1002</v>
      </c>
    </row>
    <row r="1700" spans="19:19" x14ac:dyDescent="0.25">
      <c r="S1700" t="s">
        <v>1002</v>
      </c>
    </row>
    <row r="1701" spans="19:19" x14ac:dyDescent="0.25">
      <c r="S1701" t="s">
        <v>1002</v>
      </c>
    </row>
    <row r="1702" spans="19:19" x14ac:dyDescent="0.25">
      <c r="S1702" t="s">
        <v>1002</v>
      </c>
    </row>
    <row r="1703" spans="19:19" x14ac:dyDescent="0.25">
      <c r="S1703" t="s">
        <v>1002</v>
      </c>
    </row>
    <row r="1704" spans="19:19" x14ac:dyDescent="0.25">
      <c r="S1704" t="s">
        <v>1002</v>
      </c>
    </row>
    <row r="1705" spans="19:19" x14ac:dyDescent="0.25">
      <c r="S1705" t="s">
        <v>1002</v>
      </c>
    </row>
    <row r="1706" spans="19:19" x14ac:dyDescent="0.25">
      <c r="S1706" t="s">
        <v>1002</v>
      </c>
    </row>
    <row r="1707" spans="19:19" x14ac:dyDescent="0.25">
      <c r="S1707" t="s">
        <v>1002</v>
      </c>
    </row>
    <row r="1708" spans="19:19" x14ac:dyDescent="0.25">
      <c r="S1708" t="s">
        <v>1002</v>
      </c>
    </row>
    <row r="1709" spans="19:19" x14ac:dyDescent="0.25">
      <c r="S1709" t="s">
        <v>1002</v>
      </c>
    </row>
    <row r="1710" spans="19:19" x14ac:dyDescent="0.25">
      <c r="S1710" t="s">
        <v>1002</v>
      </c>
    </row>
    <row r="1711" spans="19:19" x14ac:dyDescent="0.25">
      <c r="S1711" t="s">
        <v>1002</v>
      </c>
    </row>
    <row r="1712" spans="19:19" x14ac:dyDescent="0.25">
      <c r="S1712" t="s">
        <v>1002</v>
      </c>
    </row>
    <row r="1713" spans="19:19" x14ac:dyDescent="0.25">
      <c r="S1713" t="s">
        <v>1002</v>
      </c>
    </row>
    <row r="1714" spans="19:19" x14ac:dyDescent="0.25">
      <c r="S1714" t="s">
        <v>1002</v>
      </c>
    </row>
    <row r="1715" spans="19:19" x14ac:dyDescent="0.25">
      <c r="S1715" t="s">
        <v>1002</v>
      </c>
    </row>
    <row r="1716" spans="19:19" x14ac:dyDescent="0.25">
      <c r="S1716" t="s">
        <v>1002</v>
      </c>
    </row>
    <row r="1717" spans="19:19" x14ac:dyDescent="0.25">
      <c r="S1717" t="s">
        <v>1002</v>
      </c>
    </row>
    <row r="1718" spans="19:19" x14ac:dyDescent="0.25">
      <c r="S1718" t="s">
        <v>1002</v>
      </c>
    </row>
    <row r="1719" spans="19:19" x14ac:dyDescent="0.25">
      <c r="S1719" t="s">
        <v>1002</v>
      </c>
    </row>
    <row r="1720" spans="19:19" x14ac:dyDescent="0.25">
      <c r="S1720" t="s">
        <v>1002</v>
      </c>
    </row>
    <row r="1721" spans="19:19" x14ac:dyDescent="0.25">
      <c r="S1721" t="s">
        <v>1002</v>
      </c>
    </row>
    <row r="1722" spans="19:19" x14ac:dyDescent="0.25">
      <c r="S1722" t="s">
        <v>1002</v>
      </c>
    </row>
    <row r="1723" spans="19:19" x14ac:dyDescent="0.25">
      <c r="S1723" t="s">
        <v>1002</v>
      </c>
    </row>
    <row r="1724" spans="19:19" x14ac:dyDescent="0.25">
      <c r="S1724" t="s">
        <v>1002</v>
      </c>
    </row>
    <row r="1725" spans="19:19" x14ac:dyDescent="0.25">
      <c r="S1725" t="s">
        <v>1002</v>
      </c>
    </row>
    <row r="1726" spans="19:19" x14ac:dyDescent="0.25">
      <c r="S1726" t="s">
        <v>1002</v>
      </c>
    </row>
    <row r="1727" spans="19:19" x14ac:dyDescent="0.25">
      <c r="S1727" t="s">
        <v>1002</v>
      </c>
    </row>
    <row r="1728" spans="19:19" x14ac:dyDescent="0.25">
      <c r="S1728" t="s">
        <v>1002</v>
      </c>
    </row>
    <row r="1729" spans="19:19" x14ac:dyDescent="0.25">
      <c r="S1729" t="s">
        <v>1002</v>
      </c>
    </row>
    <row r="1730" spans="19:19" x14ac:dyDescent="0.25">
      <c r="S1730" t="s">
        <v>1002</v>
      </c>
    </row>
    <row r="1731" spans="19:19" x14ac:dyDescent="0.25">
      <c r="S1731" t="s">
        <v>1002</v>
      </c>
    </row>
    <row r="1732" spans="19:19" x14ac:dyDescent="0.25">
      <c r="S1732" t="s">
        <v>1002</v>
      </c>
    </row>
    <row r="1733" spans="19:19" x14ac:dyDescent="0.25">
      <c r="S1733" t="s">
        <v>1002</v>
      </c>
    </row>
    <row r="1734" spans="19:19" x14ac:dyDescent="0.25">
      <c r="S1734" t="s">
        <v>1002</v>
      </c>
    </row>
    <row r="1735" spans="19:19" x14ac:dyDescent="0.25">
      <c r="S1735" t="s">
        <v>1002</v>
      </c>
    </row>
    <row r="1736" spans="19:19" x14ac:dyDescent="0.25">
      <c r="S1736" t="s">
        <v>1002</v>
      </c>
    </row>
    <row r="1737" spans="19:19" x14ac:dyDescent="0.25">
      <c r="S1737" t="s">
        <v>1002</v>
      </c>
    </row>
    <row r="1738" spans="19:19" x14ac:dyDescent="0.25">
      <c r="S1738" t="s">
        <v>1002</v>
      </c>
    </row>
    <row r="1739" spans="19:19" x14ac:dyDescent="0.25">
      <c r="S1739" t="s">
        <v>1002</v>
      </c>
    </row>
    <row r="1740" spans="19:19" x14ac:dyDescent="0.25">
      <c r="S1740" t="s">
        <v>1002</v>
      </c>
    </row>
    <row r="1741" spans="19:19" x14ac:dyDescent="0.25">
      <c r="S1741" t="s">
        <v>1002</v>
      </c>
    </row>
    <row r="1742" spans="19:19" x14ac:dyDescent="0.25">
      <c r="S1742" t="s">
        <v>1002</v>
      </c>
    </row>
    <row r="1743" spans="19:19" x14ac:dyDescent="0.25">
      <c r="S1743" t="s">
        <v>1002</v>
      </c>
    </row>
    <row r="1744" spans="19:19" x14ac:dyDescent="0.25">
      <c r="S1744" t="s">
        <v>1002</v>
      </c>
    </row>
    <row r="1745" spans="19:19" x14ac:dyDescent="0.25">
      <c r="S1745" t="s">
        <v>1002</v>
      </c>
    </row>
    <row r="1746" spans="19:19" x14ac:dyDescent="0.25">
      <c r="S1746" t="s">
        <v>1002</v>
      </c>
    </row>
    <row r="1747" spans="19:19" x14ac:dyDescent="0.25">
      <c r="S1747" t="s">
        <v>1002</v>
      </c>
    </row>
    <row r="1748" spans="19:19" x14ac:dyDescent="0.25">
      <c r="S1748" t="s">
        <v>1002</v>
      </c>
    </row>
    <row r="1749" spans="19:19" x14ac:dyDescent="0.25">
      <c r="S1749" t="s">
        <v>1002</v>
      </c>
    </row>
    <row r="1750" spans="19:19" x14ac:dyDescent="0.25">
      <c r="S1750" t="s">
        <v>1002</v>
      </c>
    </row>
    <row r="1751" spans="19:19" x14ac:dyDescent="0.25">
      <c r="S1751" t="s">
        <v>1002</v>
      </c>
    </row>
    <row r="1752" spans="19:19" x14ac:dyDescent="0.25">
      <c r="S1752" t="s">
        <v>1002</v>
      </c>
    </row>
    <row r="1753" spans="19:19" x14ac:dyDescent="0.25">
      <c r="S1753" t="s">
        <v>1002</v>
      </c>
    </row>
    <row r="1754" spans="19:19" x14ac:dyDescent="0.25">
      <c r="S1754" t="s">
        <v>1002</v>
      </c>
    </row>
    <row r="1755" spans="19:19" x14ac:dyDescent="0.25">
      <c r="S1755" t="s">
        <v>1002</v>
      </c>
    </row>
    <row r="1756" spans="19:19" x14ac:dyDescent="0.25">
      <c r="S1756" t="s">
        <v>1002</v>
      </c>
    </row>
    <row r="1757" spans="19:19" x14ac:dyDescent="0.25">
      <c r="S1757" t="s">
        <v>1002</v>
      </c>
    </row>
    <row r="1758" spans="19:19" x14ac:dyDescent="0.25">
      <c r="S1758" t="s">
        <v>1002</v>
      </c>
    </row>
    <row r="1759" spans="19:19" x14ac:dyDescent="0.25">
      <c r="S1759" t="s">
        <v>1002</v>
      </c>
    </row>
    <row r="1760" spans="19:19" x14ac:dyDescent="0.25">
      <c r="S1760" t="s">
        <v>1002</v>
      </c>
    </row>
    <row r="1761" spans="19:19" x14ac:dyDescent="0.25">
      <c r="S1761" t="s">
        <v>1002</v>
      </c>
    </row>
    <row r="1762" spans="19:19" x14ac:dyDescent="0.25">
      <c r="S1762" t="s">
        <v>1002</v>
      </c>
    </row>
    <row r="1763" spans="19:19" x14ac:dyDescent="0.25">
      <c r="S1763" t="s">
        <v>1002</v>
      </c>
    </row>
    <row r="1764" spans="19:19" x14ac:dyDescent="0.25">
      <c r="S1764" t="s">
        <v>1002</v>
      </c>
    </row>
    <row r="1765" spans="19:19" x14ac:dyDescent="0.25">
      <c r="S1765" t="s">
        <v>1002</v>
      </c>
    </row>
    <row r="1766" spans="19:19" x14ac:dyDescent="0.25">
      <c r="S1766" t="s">
        <v>1002</v>
      </c>
    </row>
    <row r="1767" spans="19:19" x14ac:dyDescent="0.25">
      <c r="S1767" t="s">
        <v>1002</v>
      </c>
    </row>
    <row r="1768" spans="19:19" x14ac:dyDescent="0.25">
      <c r="S1768" t="s">
        <v>1002</v>
      </c>
    </row>
    <row r="1769" spans="19:19" x14ac:dyDescent="0.25">
      <c r="S1769" t="s">
        <v>1002</v>
      </c>
    </row>
    <row r="1770" spans="19:19" x14ac:dyDescent="0.25">
      <c r="S1770" t="s">
        <v>1002</v>
      </c>
    </row>
    <row r="1771" spans="19:19" x14ac:dyDescent="0.25">
      <c r="S1771" t="s">
        <v>1002</v>
      </c>
    </row>
    <row r="1772" spans="19:19" x14ac:dyDescent="0.25">
      <c r="S1772" t="s">
        <v>1002</v>
      </c>
    </row>
    <row r="1773" spans="19:19" x14ac:dyDescent="0.25">
      <c r="S1773" t="s">
        <v>1002</v>
      </c>
    </row>
    <row r="1774" spans="19:19" x14ac:dyDescent="0.25">
      <c r="S1774" t="s">
        <v>1002</v>
      </c>
    </row>
    <row r="1775" spans="19:19" x14ac:dyDescent="0.25">
      <c r="S1775" t="s">
        <v>1002</v>
      </c>
    </row>
    <row r="1776" spans="19:19" x14ac:dyDescent="0.25">
      <c r="S1776" t="s">
        <v>1002</v>
      </c>
    </row>
    <row r="1777" spans="19:19" x14ac:dyDescent="0.25">
      <c r="S1777" t="s">
        <v>1002</v>
      </c>
    </row>
    <row r="1778" spans="19:19" x14ac:dyDescent="0.25">
      <c r="S1778" t="s">
        <v>1002</v>
      </c>
    </row>
    <row r="1779" spans="19:19" x14ac:dyDescent="0.25">
      <c r="S1779" t="s">
        <v>1002</v>
      </c>
    </row>
    <row r="1780" spans="19:19" x14ac:dyDescent="0.25">
      <c r="S1780" t="s">
        <v>1002</v>
      </c>
    </row>
    <row r="1781" spans="19:19" x14ac:dyDescent="0.25">
      <c r="S1781" t="s">
        <v>1002</v>
      </c>
    </row>
    <row r="1782" spans="19:19" x14ac:dyDescent="0.25">
      <c r="S1782" t="s">
        <v>1002</v>
      </c>
    </row>
    <row r="1783" spans="19:19" x14ac:dyDescent="0.25">
      <c r="S1783" t="s">
        <v>1002</v>
      </c>
    </row>
    <row r="1784" spans="19:19" x14ac:dyDescent="0.25">
      <c r="S1784" t="s">
        <v>1002</v>
      </c>
    </row>
    <row r="1785" spans="19:19" x14ac:dyDescent="0.25">
      <c r="S1785" t="s">
        <v>1002</v>
      </c>
    </row>
    <row r="1786" spans="19:19" x14ac:dyDescent="0.25">
      <c r="S1786" t="s">
        <v>1002</v>
      </c>
    </row>
    <row r="1787" spans="19:19" x14ac:dyDescent="0.25">
      <c r="S1787" t="s">
        <v>1002</v>
      </c>
    </row>
    <row r="1788" spans="19:19" x14ac:dyDescent="0.25">
      <c r="S1788" t="s">
        <v>1002</v>
      </c>
    </row>
    <row r="1789" spans="19:19" x14ac:dyDescent="0.25">
      <c r="S1789" t="s">
        <v>1002</v>
      </c>
    </row>
    <row r="1790" spans="19:19" x14ac:dyDescent="0.25">
      <c r="S1790" t="s">
        <v>1002</v>
      </c>
    </row>
    <row r="1791" spans="19:19" x14ac:dyDescent="0.25">
      <c r="S1791" t="s">
        <v>1002</v>
      </c>
    </row>
    <row r="1792" spans="19:19" x14ac:dyDescent="0.25">
      <c r="S1792" t="s">
        <v>1002</v>
      </c>
    </row>
    <row r="1793" spans="19:19" x14ac:dyDescent="0.25">
      <c r="S1793" t="s">
        <v>1002</v>
      </c>
    </row>
    <row r="1794" spans="19:19" x14ac:dyDescent="0.25">
      <c r="S1794" t="s">
        <v>1002</v>
      </c>
    </row>
    <row r="1795" spans="19:19" x14ac:dyDescent="0.25">
      <c r="S1795" t="s">
        <v>1002</v>
      </c>
    </row>
    <row r="1796" spans="19:19" x14ac:dyDescent="0.25">
      <c r="S1796" t="s">
        <v>1002</v>
      </c>
    </row>
    <row r="1797" spans="19:19" x14ac:dyDescent="0.25">
      <c r="S1797" t="s">
        <v>1002</v>
      </c>
    </row>
    <row r="1798" spans="19:19" x14ac:dyDescent="0.25">
      <c r="S1798" t="s">
        <v>1002</v>
      </c>
    </row>
    <row r="1799" spans="19:19" x14ac:dyDescent="0.25">
      <c r="S1799" t="s">
        <v>1002</v>
      </c>
    </row>
    <row r="1800" spans="19:19" x14ac:dyDescent="0.25">
      <c r="S1800" t="s">
        <v>1002</v>
      </c>
    </row>
    <row r="1801" spans="19:19" x14ac:dyDescent="0.25">
      <c r="S1801" t="s">
        <v>1002</v>
      </c>
    </row>
    <row r="1802" spans="19:19" x14ac:dyDescent="0.25">
      <c r="S1802" t="s">
        <v>1002</v>
      </c>
    </row>
    <row r="1803" spans="19:19" x14ac:dyDescent="0.25">
      <c r="S1803" t="s">
        <v>1002</v>
      </c>
    </row>
    <row r="1804" spans="19:19" x14ac:dyDescent="0.25">
      <c r="S1804" t="s">
        <v>1002</v>
      </c>
    </row>
    <row r="1805" spans="19:19" x14ac:dyDescent="0.25">
      <c r="S1805" t="s">
        <v>1002</v>
      </c>
    </row>
    <row r="1806" spans="19:19" x14ac:dyDescent="0.25">
      <c r="S1806" t="s">
        <v>1002</v>
      </c>
    </row>
    <row r="1807" spans="19:19" x14ac:dyDescent="0.25">
      <c r="S1807" t="s">
        <v>1002</v>
      </c>
    </row>
    <row r="1808" spans="19:19" x14ac:dyDescent="0.25">
      <c r="S1808" t="s">
        <v>1002</v>
      </c>
    </row>
    <row r="1809" spans="19:19" x14ac:dyDescent="0.25">
      <c r="S1809" t="s">
        <v>1002</v>
      </c>
    </row>
    <row r="1810" spans="19:19" x14ac:dyDescent="0.25">
      <c r="S1810" t="s">
        <v>1002</v>
      </c>
    </row>
    <row r="1811" spans="19:19" x14ac:dyDescent="0.25">
      <c r="S1811" t="s">
        <v>1002</v>
      </c>
    </row>
    <row r="1812" spans="19:19" x14ac:dyDescent="0.25">
      <c r="S1812" t="s">
        <v>1002</v>
      </c>
    </row>
    <row r="1813" spans="19:19" x14ac:dyDescent="0.25">
      <c r="S1813" t="s">
        <v>1002</v>
      </c>
    </row>
    <row r="1814" spans="19:19" x14ac:dyDescent="0.25">
      <c r="S1814" t="s">
        <v>1002</v>
      </c>
    </row>
    <row r="1815" spans="19:19" x14ac:dyDescent="0.25">
      <c r="S1815" t="s">
        <v>1002</v>
      </c>
    </row>
    <row r="1816" spans="19:19" x14ac:dyDescent="0.25">
      <c r="S1816" t="s">
        <v>1002</v>
      </c>
    </row>
    <row r="1817" spans="19:19" x14ac:dyDescent="0.25">
      <c r="S1817" t="s">
        <v>1002</v>
      </c>
    </row>
    <row r="1818" spans="19:19" x14ac:dyDescent="0.25">
      <c r="S1818" t="s">
        <v>1002</v>
      </c>
    </row>
    <row r="1819" spans="19:19" x14ac:dyDescent="0.25">
      <c r="S1819" t="s">
        <v>1002</v>
      </c>
    </row>
    <row r="1820" spans="19:19" x14ac:dyDescent="0.25">
      <c r="S1820" t="s">
        <v>1002</v>
      </c>
    </row>
    <row r="1821" spans="19:19" x14ac:dyDescent="0.25">
      <c r="S1821" t="s">
        <v>1002</v>
      </c>
    </row>
    <row r="1822" spans="19:19" x14ac:dyDescent="0.25">
      <c r="S1822" t="s">
        <v>1002</v>
      </c>
    </row>
    <row r="1823" spans="19:19" x14ac:dyDescent="0.25">
      <c r="S1823" t="s">
        <v>1002</v>
      </c>
    </row>
    <row r="1824" spans="19:19" x14ac:dyDescent="0.25">
      <c r="S1824" t="s">
        <v>1002</v>
      </c>
    </row>
    <row r="1825" spans="19:19" x14ac:dyDescent="0.25">
      <c r="S1825" t="s">
        <v>1002</v>
      </c>
    </row>
    <row r="1826" spans="19:19" x14ac:dyDescent="0.25">
      <c r="S1826" t="s">
        <v>1002</v>
      </c>
    </row>
    <row r="1827" spans="19:19" x14ac:dyDescent="0.25">
      <c r="S1827" t="s">
        <v>1002</v>
      </c>
    </row>
    <row r="1828" spans="19:19" x14ac:dyDescent="0.25">
      <c r="S1828" t="s">
        <v>1002</v>
      </c>
    </row>
    <row r="1829" spans="19:19" x14ac:dyDescent="0.25">
      <c r="S1829" t="s">
        <v>1002</v>
      </c>
    </row>
    <row r="1830" spans="19:19" x14ac:dyDescent="0.25">
      <c r="S1830" t="s">
        <v>1002</v>
      </c>
    </row>
    <row r="1831" spans="19:19" x14ac:dyDescent="0.25">
      <c r="S1831" t="s">
        <v>1002</v>
      </c>
    </row>
    <row r="1832" spans="19:19" x14ac:dyDescent="0.25">
      <c r="S1832" t="s">
        <v>1002</v>
      </c>
    </row>
    <row r="1833" spans="19:19" x14ac:dyDescent="0.25">
      <c r="S1833" t="s">
        <v>1002</v>
      </c>
    </row>
    <row r="1834" spans="19:19" x14ac:dyDescent="0.25">
      <c r="S1834" t="s">
        <v>1002</v>
      </c>
    </row>
    <row r="1835" spans="19:19" x14ac:dyDescent="0.25">
      <c r="S1835" t="s">
        <v>1002</v>
      </c>
    </row>
    <row r="1836" spans="19:19" x14ac:dyDescent="0.25">
      <c r="S1836" t="s">
        <v>1002</v>
      </c>
    </row>
    <row r="1837" spans="19:19" x14ac:dyDescent="0.25">
      <c r="S1837" t="s">
        <v>1002</v>
      </c>
    </row>
    <row r="1838" spans="19:19" x14ac:dyDescent="0.25">
      <c r="S1838" t="s">
        <v>1002</v>
      </c>
    </row>
    <row r="1839" spans="19:19" x14ac:dyDescent="0.25">
      <c r="S1839" t="s">
        <v>1002</v>
      </c>
    </row>
    <row r="1840" spans="19:19" x14ac:dyDescent="0.25">
      <c r="S1840" t="s">
        <v>1002</v>
      </c>
    </row>
    <row r="1841" spans="19:19" x14ac:dyDescent="0.25">
      <c r="S1841" t="s">
        <v>1002</v>
      </c>
    </row>
    <row r="1842" spans="19:19" x14ac:dyDescent="0.25">
      <c r="S1842" t="s">
        <v>1002</v>
      </c>
    </row>
    <row r="1843" spans="19:19" x14ac:dyDescent="0.25">
      <c r="S1843" t="s">
        <v>1002</v>
      </c>
    </row>
    <row r="1844" spans="19:19" x14ac:dyDescent="0.25">
      <c r="S1844" t="s">
        <v>1002</v>
      </c>
    </row>
    <row r="1845" spans="19:19" x14ac:dyDescent="0.25">
      <c r="S1845" t="s">
        <v>1002</v>
      </c>
    </row>
    <row r="1846" spans="19:19" x14ac:dyDescent="0.25">
      <c r="S1846" t="s">
        <v>1002</v>
      </c>
    </row>
    <row r="1847" spans="19:19" x14ac:dyDescent="0.25">
      <c r="S1847" t="s">
        <v>1002</v>
      </c>
    </row>
    <row r="1848" spans="19:19" x14ac:dyDescent="0.25">
      <c r="S1848" t="s">
        <v>1002</v>
      </c>
    </row>
    <row r="1849" spans="19:19" x14ac:dyDescent="0.25">
      <c r="S1849" t="s">
        <v>1002</v>
      </c>
    </row>
    <row r="1850" spans="19:19" x14ac:dyDescent="0.25">
      <c r="S1850" t="s">
        <v>1002</v>
      </c>
    </row>
    <row r="1851" spans="19:19" x14ac:dyDescent="0.25">
      <c r="S1851" t="s">
        <v>1002</v>
      </c>
    </row>
    <row r="1852" spans="19:19" x14ac:dyDescent="0.25">
      <c r="S1852" t="s">
        <v>1002</v>
      </c>
    </row>
    <row r="1853" spans="19:19" x14ac:dyDescent="0.25">
      <c r="S1853" t="s">
        <v>1002</v>
      </c>
    </row>
    <row r="1854" spans="19:19" x14ac:dyDescent="0.25">
      <c r="S1854" t="s">
        <v>1002</v>
      </c>
    </row>
    <row r="1855" spans="19:19" x14ac:dyDescent="0.25">
      <c r="S1855" t="s">
        <v>1002</v>
      </c>
    </row>
    <row r="1856" spans="19:19" x14ac:dyDescent="0.25">
      <c r="S1856" t="s">
        <v>1002</v>
      </c>
    </row>
    <row r="1857" spans="19:19" x14ac:dyDescent="0.25">
      <c r="S1857" t="s">
        <v>1002</v>
      </c>
    </row>
    <row r="1858" spans="19:19" x14ac:dyDescent="0.25">
      <c r="S1858" t="s">
        <v>1002</v>
      </c>
    </row>
    <row r="1859" spans="19:19" x14ac:dyDescent="0.25">
      <c r="S1859" t="s">
        <v>1002</v>
      </c>
    </row>
    <row r="1860" spans="19:19" x14ac:dyDescent="0.25">
      <c r="S1860" t="s">
        <v>1002</v>
      </c>
    </row>
    <row r="1861" spans="19:19" x14ac:dyDescent="0.25">
      <c r="S1861" t="s">
        <v>1002</v>
      </c>
    </row>
    <row r="1862" spans="19:19" x14ac:dyDescent="0.25">
      <c r="S1862" t="s">
        <v>1002</v>
      </c>
    </row>
    <row r="1863" spans="19:19" x14ac:dyDescent="0.25">
      <c r="S1863" t="s">
        <v>1002</v>
      </c>
    </row>
    <row r="1864" spans="19:19" x14ac:dyDescent="0.25">
      <c r="S1864" t="s">
        <v>1002</v>
      </c>
    </row>
    <row r="1865" spans="19:19" x14ac:dyDescent="0.25">
      <c r="S1865" t="s">
        <v>1002</v>
      </c>
    </row>
    <row r="1866" spans="19:19" x14ac:dyDescent="0.25">
      <c r="S1866" t="s">
        <v>1002</v>
      </c>
    </row>
    <row r="1867" spans="19:19" x14ac:dyDescent="0.25">
      <c r="S1867" t="s">
        <v>1002</v>
      </c>
    </row>
    <row r="1868" spans="19:19" x14ac:dyDescent="0.25">
      <c r="S1868" t="s">
        <v>1002</v>
      </c>
    </row>
    <row r="1869" spans="19:19" x14ac:dyDescent="0.25">
      <c r="S1869" t="s">
        <v>1002</v>
      </c>
    </row>
    <row r="1870" spans="19:19" x14ac:dyDescent="0.25">
      <c r="S1870" t="s">
        <v>1002</v>
      </c>
    </row>
    <row r="1871" spans="19:19" x14ac:dyDescent="0.25">
      <c r="S1871" t="s">
        <v>1002</v>
      </c>
    </row>
    <row r="1872" spans="19:19" x14ac:dyDescent="0.25">
      <c r="S1872" t="s">
        <v>1002</v>
      </c>
    </row>
    <row r="1873" spans="19:19" x14ac:dyDescent="0.25">
      <c r="S1873" t="s">
        <v>1002</v>
      </c>
    </row>
    <row r="1874" spans="19:19" x14ac:dyDescent="0.25">
      <c r="S1874" t="s">
        <v>1002</v>
      </c>
    </row>
    <row r="1875" spans="19:19" x14ac:dyDescent="0.25">
      <c r="S1875" t="s">
        <v>1002</v>
      </c>
    </row>
    <row r="1876" spans="19:19" x14ac:dyDescent="0.25">
      <c r="S1876" t="s">
        <v>1002</v>
      </c>
    </row>
    <row r="1877" spans="19:19" x14ac:dyDescent="0.25">
      <c r="S1877" t="s">
        <v>1002</v>
      </c>
    </row>
    <row r="1878" spans="19:19" x14ac:dyDescent="0.25">
      <c r="S1878" t="s">
        <v>1002</v>
      </c>
    </row>
    <row r="1879" spans="19:19" x14ac:dyDescent="0.25">
      <c r="S1879" t="s">
        <v>1002</v>
      </c>
    </row>
    <row r="1880" spans="19:19" x14ac:dyDescent="0.25">
      <c r="S1880" t="s">
        <v>1002</v>
      </c>
    </row>
    <row r="1881" spans="19:19" x14ac:dyDescent="0.25">
      <c r="S1881" t="s">
        <v>1002</v>
      </c>
    </row>
    <row r="1882" spans="19:19" x14ac:dyDescent="0.25">
      <c r="S1882" t="s">
        <v>1002</v>
      </c>
    </row>
    <row r="1883" spans="19:19" x14ac:dyDescent="0.25">
      <c r="S1883" t="s">
        <v>1002</v>
      </c>
    </row>
    <row r="1884" spans="19:19" x14ac:dyDescent="0.25">
      <c r="S1884" t="s">
        <v>1002</v>
      </c>
    </row>
    <row r="1885" spans="19:19" x14ac:dyDescent="0.25">
      <c r="S1885" t="s">
        <v>1002</v>
      </c>
    </row>
    <row r="1886" spans="19:19" x14ac:dyDescent="0.25">
      <c r="S1886" t="s">
        <v>1002</v>
      </c>
    </row>
    <row r="1887" spans="19:19" x14ac:dyDescent="0.25">
      <c r="S1887" t="s">
        <v>1002</v>
      </c>
    </row>
    <row r="1888" spans="19:19" x14ac:dyDescent="0.25">
      <c r="S1888" t="s">
        <v>1002</v>
      </c>
    </row>
    <row r="1889" spans="19:19" x14ac:dyDescent="0.25">
      <c r="S1889" t="s">
        <v>1002</v>
      </c>
    </row>
    <row r="1890" spans="19:19" x14ac:dyDescent="0.25">
      <c r="S1890" t="s">
        <v>1002</v>
      </c>
    </row>
    <row r="1891" spans="19:19" x14ac:dyDescent="0.25">
      <c r="S1891" t="s">
        <v>1002</v>
      </c>
    </row>
    <row r="1892" spans="19:19" x14ac:dyDescent="0.25">
      <c r="S1892" t="s">
        <v>1002</v>
      </c>
    </row>
    <row r="1893" spans="19:19" x14ac:dyDescent="0.25">
      <c r="S1893" t="s">
        <v>1002</v>
      </c>
    </row>
    <row r="1894" spans="19:19" x14ac:dyDescent="0.25">
      <c r="S1894" t="s">
        <v>1002</v>
      </c>
    </row>
    <row r="1895" spans="19:19" x14ac:dyDescent="0.25">
      <c r="S1895" t="s">
        <v>1002</v>
      </c>
    </row>
    <row r="1896" spans="19:19" x14ac:dyDescent="0.25">
      <c r="S1896" t="s">
        <v>1002</v>
      </c>
    </row>
    <row r="1897" spans="19:19" x14ac:dyDescent="0.25">
      <c r="S1897" t="s">
        <v>1002</v>
      </c>
    </row>
    <row r="1898" spans="19:19" x14ac:dyDescent="0.25">
      <c r="S1898" t="s">
        <v>1002</v>
      </c>
    </row>
    <row r="1899" spans="19:19" x14ac:dyDescent="0.25">
      <c r="S1899" t="s">
        <v>1002</v>
      </c>
    </row>
    <row r="1900" spans="19:19" x14ac:dyDescent="0.25">
      <c r="S1900" t="s">
        <v>1002</v>
      </c>
    </row>
    <row r="1901" spans="19:19" x14ac:dyDescent="0.25">
      <c r="S1901" t="s">
        <v>1002</v>
      </c>
    </row>
    <row r="1902" spans="19:19" x14ac:dyDescent="0.25">
      <c r="S1902" t="s">
        <v>1002</v>
      </c>
    </row>
    <row r="1903" spans="19:19" x14ac:dyDescent="0.25">
      <c r="S1903" t="s">
        <v>1002</v>
      </c>
    </row>
    <row r="1904" spans="19:19" x14ac:dyDescent="0.25">
      <c r="S1904" t="s">
        <v>1002</v>
      </c>
    </row>
    <row r="1905" spans="19:19" x14ac:dyDescent="0.25">
      <c r="S1905" t="s">
        <v>1002</v>
      </c>
    </row>
    <row r="1906" spans="19:19" x14ac:dyDescent="0.25">
      <c r="S1906" t="s">
        <v>1002</v>
      </c>
    </row>
    <row r="1907" spans="19:19" x14ac:dyDescent="0.25">
      <c r="S1907" t="s">
        <v>1002</v>
      </c>
    </row>
    <row r="1908" spans="19:19" x14ac:dyDescent="0.25">
      <c r="S1908" t="s">
        <v>1002</v>
      </c>
    </row>
    <row r="1909" spans="19:19" x14ac:dyDescent="0.25">
      <c r="S1909" t="s">
        <v>1002</v>
      </c>
    </row>
    <row r="1910" spans="19:19" x14ac:dyDescent="0.25">
      <c r="S1910" t="s">
        <v>1002</v>
      </c>
    </row>
    <row r="1911" spans="19:19" x14ac:dyDescent="0.25">
      <c r="S1911" t="s">
        <v>1002</v>
      </c>
    </row>
    <row r="1912" spans="19:19" x14ac:dyDescent="0.25">
      <c r="S1912" t="s">
        <v>1002</v>
      </c>
    </row>
    <row r="1913" spans="19:19" x14ac:dyDescent="0.25">
      <c r="S1913" t="s">
        <v>1002</v>
      </c>
    </row>
    <row r="1914" spans="19:19" x14ac:dyDescent="0.25">
      <c r="S1914" t="s">
        <v>1002</v>
      </c>
    </row>
    <row r="1915" spans="19:19" x14ac:dyDescent="0.25">
      <c r="S1915" t="s">
        <v>1002</v>
      </c>
    </row>
    <row r="1916" spans="19:19" x14ac:dyDescent="0.25">
      <c r="S1916" t="s">
        <v>1002</v>
      </c>
    </row>
    <row r="1917" spans="19:19" x14ac:dyDescent="0.25">
      <c r="S1917" t="s">
        <v>1002</v>
      </c>
    </row>
    <row r="1918" spans="19:19" x14ac:dyDescent="0.25">
      <c r="S1918" t="s">
        <v>1002</v>
      </c>
    </row>
    <row r="1919" spans="19:19" x14ac:dyDescent="0.25">
      <c r="S1919" t="s">
        <v>1002</v>
      </c>
    </row>
    <row r="1920" spans="19:19" x14ac:dyDescent="0.25">
      <c r="S1920" t="s">
        <v>1002</v>
      </c>
    </row>
    <row r="1921" spans="19:19" x14ac:dyDescent="0.25">
      <c r="S1921" t="s">
        <v>1002</v>
      </c>
    </row>
    <row r="1922" spans="19:19" x14ac:dyDescent="0.25">
      <c r="S1922" t="s">
        <v>1002</v>
      </c>
    </row>
    <row r="1923" spans="19:19" x14ac:dyDescent="0.25">
      <c r="S1923" t="s">
        <v>1002</v>
      </c>
    </row>
    <row r="1924" spans="19:19" x14ac:dyDescent="0.25">
      <c r="S1924" t="s">
        <v>1002</v>
      </c>
    </row>
    <row r="1925" spans="19:19" x14ac:dyDescent="0.25">
      <c r="S1925" t="s">
        <v>1002</v>
      </c>
    </row>
    <row r="1926" spans="19:19" x14ac:dyDescent="0.25">
      <c r="S1926" t="s">
        <v>1002</v>
      </c>
    </row>
    <row r="1927" spans="19:19" x14ac:dyDescent="0.25">
      <c r="S1927" t="s">
        <v>1002</v>
      </c>
    </row>
    <row r="1928" spans="19:19" x14ac:dyDescent="0.25">
      <c r="S1928" t="s">
        <v>1002</v>
      </c>
    </row>
    <row r="1929" spans="19:19" x14ac:dyDescent="0.25">
      <c r="S1929" t="s">
        <v>1002</v>
      </c>
    </row>
    <row r="1930" spans="19:19" x14ac:dyDescent="0.25">
      <c r="S1930" t="s">
        <v>1002</v>
      </c>
    </row>
    <row r="1931" spans="19:19" x14ac:dyDescent="0.25">
      <c r="S1931" t="s">
        <v>1002</v>
      </c>
    </row>
    <row r="1932" spans="19:19" x14ac:dyDescent="0.25">
      <c r="S1932" t="s">
        <v>1002</v>
      </c>
    </row>
    <row r="1933" spans="19:19" x14ac:dyDescent="0.25">
      <c r="S1933" t="s">
        <v>1002</v>
      </c>
    </row>
    <row r="1934" spans="19:19" x14ac:dyDescent="0.25">
      <c r="S1934" t="s">
        <v>1002</v>
      </c>
    </row>
    <row r="1935" spans="19:19" x14ac:dyDescent="0.25">
      <c r="S1935" t="s">
        <v>1002</v>
      </c>
    </row>
    <row r="1936" spans="19:19" x14ac:dyDescent="0.25">
      <c r="S1936" t="s">
        <v>1002</v>
      </c>
    </row>
    <row r="1937" spans="19:19" x14ac:dyDescent="0.25">
      <c r="S1937" t="s">
        <v>1002</v>
      </c>
    </row>
    <row r="1938" spans="19:19" x14ac:dyDescent="0.25">
      <c r="S1938" t="s">
        <v>1002</v>
      </c>
    </row>
    <row r="1939" spans="19:19" x14ac:dyDescent="0.25">
      <c r="S1939" t="s">
        <v>1002</v>
      </c>
    </row>
    <row r="1940" spans="19:19" x14ac:dyDescent="0.25">
      <c r="S1940" t="s">
        <v>1002</v>
      </c>
    </row>
    <row r="1941" spans="19:19" x14ac:dyDescent="0.25">
      <c r="S1941" t="s">
        <v>1002</v>
      </c>
    </row>
    <row r="1942" spans="19:19" x14ac:dyDescent="0.25">
      <c r="S1942" t="s">
        <v>1002</v>
      </c>
    </row>
    <row r="1943" spans="19:19" x14ac:dyDescent="0.25">
      <c r="S1943" t="s">
        <v>1002</v>
      </c>
    </row>
    <row r="1944" spans="19:19" x14ac:dyDescent="0.25">
      <c r="S1944" t="s">
        <v>1002</v>
      </c>
    </row>
    <row r="1945" spans="19:19" x14ac:dyDescent="0.25">
      <c r="S1945" t="s">
        <v>1002</v>
      </c>
    </row>
    <row r="1946" spans="19:19" x14ac:dyDescent="0.25">
      <c r="S1946" t="s">
        <v>1002</v>
      </c>
    </row>
    <row r="1947" spans="19:19" x14ac:dyDescent="0.25">
      <c r="S1947" t="s">
        <v>1002</v>
      </c>
    </row>
    <row r="1948" spans="19:19" x14ac:dyDescent="0.25">
      <c r="S1948" t="s">
        <v>1002</v>
      </c>
    </row>
    <row r="1949" spans="19:19" x14ac:dyDescent="0.25">
      <c r="S1949" t="s">
        <v>1002</v>
      </c>
    </row>
    <row r="1950" spans="19:19" x14ac:dyDescent="0.25">
      <c r="S1950" t="s">
        <v>1002</v>
      </c>
    </row>
    <row r="1951" spans="19:19" x14ac:dyDescent="0.25">
      <c r="S1951" t="s">
        <v>1002</v>
      </c>
    </row>
    <row r="1952" spans="19:19" x14ac:dyDescent="0.25">
      <c r="S1952" t="s">
        <v>1002</v>
      </c>
    </row>
    <row r="1953" spans="19:19" x14ac:dyDescent="0.25">
      <c r="S1953" t="s">
        <v>1002</v>
      </c>
    </row>
    <row r="1954" spans="19:19" x14ac:dyDescent="0.25">
      <c r="S1954" t="s">
        <v>1002</v>
      </c>
    </row>
    <row r="1955" spans="19:19" x14ac:dyDescent="0.25">
      <c r="S1955" t="s">
        <v>1002</v>
      </c>
    </row>
    <row r="1956" spans="19:19" x14ac:dyDescent="0.25">
      <c r="S1956" t="s">
        <v>1002</v>
      </c>
    </row>
    <row r="1957" spans="19:19" x14ac:dyDescent="0.25">
      <c r="S1957" t="s">
        <v>1002</v>
      </c>
    </row>
    <row r="1958" spans="19:19" x14ac:dyDescent="0.25">
      <c r="S1958" t="s">
        <v>1002</v>
      </c>
    </row>
    <row r="1959" spans="19:19" x14ac:dyDescent="0.25">
      <c r="S1959" t="s">
        <v>1002</v>
      </c>
    </row>
    <row r="1960" spans="19:19" x14ac:dyDescent="0.25">
      <c r="S1960" t="s">
        <v>1002</v>
      </c>
    </row>
    <row r="1961" spans="19:19" x14ac:dyDescent="0.25">
      <c r="S1961" t="s">
        <v>1002</v>
      </c>
    </row>
    <row r="1962" spans="19:19" x14ac:dyDescent="0.25">
      <c r="S1962" t="s">
        <v>1002</v>
      </c>
    </row>
    <row r="1963" spans="19:19" x14ac:dyDescent="0.25">
      <c r="S1963" t="s">
        <v>1002</v>
      </c>
    </row>
    <row r="1964" spans="19:19" x14ac:dyDescent="0.25">
      <c r="S1964" t="s">
        <v>1002</v>
      </c>
    </row>
    <row r="1965" spans="19:19" x14ac:dyDescent="0.25">
      <c r="S1965" t="s">
        <v>1002</v>
      </c>
    </row>
    <row r="1966" spans="19:19" x14ac:dyDescent="0.25">
      <c r="S1966" t="s">
        <v>1002</v>
      </c>
    </row>
    <row r="1967" spans="19:19" x14ac:dyDescent="0.25">
      <c r="S1967" t="s">
        <v>1002</v>
      </c>
    </row>
    <row r="1968" spans="19:19" x14ac:dyDescent="0.25">
      <c r="S1968" t="s">
        <v>1002</v>
      </c>
    </row>
    <row r="1969" spans="19:19" x14ac:dyDescent="0.25">
      <c r="S1969" t="s">
        <v>1002</v>
      </c>
    </row>
    <row r="1970" spans="19:19" x14ac:dyDescent="0.25">
      <c r="S1970" t="s">
        <v>1002</v>
      </c>
    </row>
    <row r="1971" spans="19:19" x14ac:dyDescent="0.25">
      <c r="S1971" t="s">
        <v>1002</v>
      </c>
    </row>
    <row r="1972" spans="19:19" x14ac:dyDescent="0.25">
      <c r="S1972" t="s">
        <v>1002</v>
      </c>
    </row>
    <row r="1973" spans="19:19" x14ac:dyDescent="0.25">
      <c r="S1973" t="s">
        <v>1002</v>
      </c>
    </row>
    <row r="1974" spans="19:19" x14ac:dyDescent="0.25">
      <c r="S1974" t="s">
        <v>1002</v>
      </c>
    </row>
    <row r="1975" spans="19:19" x14ac:dyDescent="0.25">
      <c r="S1975" t="s">
        <v>1002</v>
      </c>
    </row>
    <row r="1976" spans="19:19" x14ac:dyDescent="0.25">
      <c r="S1976" t="s">
        <v>1002</v>
      </c>
    </row>
    <row r="1977" spans="19:19" x14ac:dyDescent="0.25">
      <c r="S1977" t="s">
        <v>1002</v>
      </c>
    </row>
    <row r="1978" spans="19:19" x14ac:dyDescent="0.25">
      <c r="S1978" t="s">
        <v>1002</v>
      </c>
    </row>
    <row r="1979" spans="19:19" x14ac:dyDescent="0.25">
      <c r="S1979" t="s">
        <v>1002</v>
      </c>
    </row>
    <row r="1980" spans="19:19" x14ac:dyDescent="0.25">
      <c r="S1980" t="s">
        <v>1002</v>
      </c>
    </row>
    <row r="1981" spans="19:19" x14ac:dyDescent="0.25">
      <c r="S1981" t="s">
        <v>1002</v>
      </c>
    </row>
    <row r="1982" spans="19:19" x14ac:dyDescent="0.25">
      <c r="S1982" t="s">
        <v>1002</v>
      </c>
    </row>
    <row r="1983" spans="19:19" x14ac:dyDescent="0.25">
      <c r="S1983" t="s">
        <v>1002</v>
      </c>
    </row>
    <row r="1984" spans="19:19" x14ac:dyDescent="0.25">
      <c r="S1984" t="s">
        <v>1002</v>
      </c>
    </row>
    <row r="1985" spans="19:19" x14ac:dyDescent="0.25">
      <c r="S1985" t="s">
        <v>1002</v>
      </c>
    </row>
    <row r="1986" spans="19:19" x14ac:dyDescent="0.25">
      <c r="S1986" t="s">
        <v>1002</v>
      </c>
    </row>
    <row r="1987" spans="19:19" x14ac:dyDescent="0.25">
      <c r="S1987" t="s">
        <v>1002</v>
      </c>
    </row>
    <row r="1988" spans="19:19" x14ac:dyDescent="0.25">
      <c r="S1988" t="s">
        <v>1002</v>
      </c>
    </row>
    <row r="1989" spans="19:19" x14ac:dyDescent="0.25">
      <c r="S1989" t="s">
        <v>1002</v>
      </c>
    </row>
    <row r="1990" spans="19:19" x14ac:dyDescent="0.25">
      <c r="S1990" t="s">
        <v>1002</v>
      </c>
    </row>
    <row r="1991" spans="19:19" x14ac:dyDescent="0.25">
      <c r="S1991" t="s">
        <v>1002</v>
      </c>
    </row>
    <row r="1992" spans="19:19" x14ac:dyDescent="0.25">
      <c r="S1992" t="s">
        <v>1002</v>
      </c>
    </row>
    <row r="1993" spans="19:19" x14ac:dyDescent="0.25">
      <c r="S1993" t="s">
        <v>1002</v>
      </c>
    </row>
    <row r="1994" spans="19:19" x14ac:dyDescent="0.25">
      <c r="S1994" t="s">
        <v>1002</v>
      </c>
    </row>
    <row r="1995" spans="19:19" x14ac:dyDescent="0.25">
      <c r="S1995" t="s">
        <v>1002</v>
      </c>
    </row>
    <row r="1996" spans="19:19" x14ac:dyDescent="0.25">
      <c r="S1996" t="s">
        <v>1002</v>
      </c>
    </row>
    <row r="1997" spans="19:19" x14ac:dyDescent="0.25">
      <c r="S1997" t="s">
        <v>1002</v>
      </c>
    </row>
    <row r="1998" spans="19:19" x14ac:dyDescent="0.25">
      <c r="S1998" t="s">
        <v>1002</v>
      </c>
    </row>
    <row r="1999" spans="19:19" x14ac:dyDescent="0.25">
      <c r="S1999" t="s">
        <v>1002</v>
      </c>
    </row>
    <row r="2000" spans="19:19" x14ac:dyDescent="0.25">
      <c r="S2000" t="s">
        <v>1002</v>
      </c>
    </row>
    <row r="2001" spans="19:19" x14ac:dyDescent="0.25">
      <c r="S2001" t="s">
        <v>1002</v>
      </c>
    </row>
    <row r="2002" spans="19:19" x14ac:dyDescent="0.25">
      <c r="S2002" t="s">
        <v>1002</v>
      </c>
    </row>
    <row r="2003" spans="19:19" x14ac:dyDescent="0.25">
      <c r="S2003" t="s">
        <v>1002</v>
      </c>
    </row>
    <row r="2004" spans="19:19" x14ac:dyDescent="0.25">
      <c r="S2004" t="s">
        <v>1002</v>
      </c>
    </row>
    <row r="2005" spans="19:19" x14ac:dyDescent="0.25">
      <c r="S2005" t="s">
        <v>1002</v>
      </c>
    </row>
    <row r="2006" spans="19:19" x14ac:dyDescent="0.25">
      <c r="S2006" t="s">
        <v>1002</v>
      </c>
    </row>
    <row r="2007" spans="19:19" x14ac:dyDescent="0.25">
      <c r="S2007" t="s">
        <v>1002</v>
      </c>
    </row>
    <row r="2008" spans="19:19" x14ac:dyDescent="0.25">
      <c r="S2008" t="s">
        <v>1002</v>
      </c>
    </row>
    <row r="2009" spans="19:19" x14ac:dyDescent="0.25">
      <c r="S2009" t="s">
        <v>1002</v>
      </c>
    </row>
    <row r="2010" spans="19:19" x14ac:dyDescent="0.25">
      <c r="S2010" t="s">
        <v>1002</v>
      </c>
    </row>
    <row r="2011" spans="19:19" x14ac:dyDescent="0.25">
      <c r="S2011" t="s">
        <v>1002</v>
      </c>
    </row>
    <row r="2012" spans="19:19" x14ac:dyDescent="0.25">
      <c r="S2012" t="s">
        <v>1002</v>
      </c>
    </row>
    <row r="2013" spans="19:19" x14ac:dyDescent="0.25">
      <c r="S2013" t="s">
        <v>1002</v>
      </c>
    </row>
    <row r="2014" spans="19:19" x14ac:dyDescent="0.25">
      <c r="S2014" t="s">
        <v>1002</v>
      </c>
    </row>
    <row r="2015" spans="19:19" x14ac:dyDescent="0.25">
      <c r="S2015" t="s">
        <v>1002</v>
      </c>
    </row>
    <row r="2016" spans="19:19" x14ac:dyDescent="0.25">
      <c r="S2016" t="s">
        <v>1002</v>
      </c>
    </row>
    <row r="2017" spans="19:19" x14ac:dyDescent="0.25">
      <c r="S2017" t="s">
        <v>1002</v>
      </c>
    </row>
    <row r="2018" spans="19:19" x14ac:dyDescent="0.25">
      <c r="S2018" t="s">
        <v>1002</v>
      </c>
    </row>
    <row r="2019" spans="19:19" x14ac:dyDescent="0.25">
      <c r="S2019" t="s">
        <v>1002</v>
      </c>
    </row>
    <row r="2020" spans="19:19" x14ac:dyDescent="0.25">
      <c r="S2020" t="s">
        <v>1002</v>
      </c>
    </row>
    <row r="2021" spans="19:19" x14ac:dyDescent="0.25">
      <c r="S2021" t="s">
        <v>1002</v>
      </c>
    </row>
    <row r="2022" spans="19:19" x14ac:dyDescent="0.25">
      <c r="S2022" t="s">
        <v>1002</v>
      </c>
    </row>
    <row r="2023" spans="19:19" x14ac:dyDescent="0.25">
      <c r="S2023" t="s">
        <v>1002</v>
      </c>
    </row>
    <row r="2024" spans="19:19" x14ac:dyDescent="0.25">
      <c r="S2024" t="s">
        <v>1002</v>
      </c>
    </row>
    <row r="2025" spans="19:19" x14ac:dyDescent="0.25">
      <c r="S2025" t="s">
        <v>1002</v>
      </c>
    </row>
    <row r="2026" spans="19:19" x14ac:dyDescent="0.25">
      <c r="S2026" t="s">
        <v>1002</v>
      </c>
    </row>
    <row r="2027" spans="19:19" x14ac:dyDescent="0.25">
      <c r="S2027" t="s">
        <v>1002</v>
      </c>
    </row>
    <row r="2028" spans="19:19" x14ac:dyDescent="0.25">
      <c r="S2028" t="s">
        <v>1002</v>
      </c>
    </row>
    <row r="2029" spans="19:19" x14ac:dyDescent="0.25">
      <c r="S2029" t="s">
        <v>1002</v>
      </c>
    </row>
    <row r="2030" spans="19:19" x14ac:dyDescent="0.25">
      <c r="S2030" t="s">
        <v>1002</v>
      </c>
    </row>
    <row r="2031" spans="19:19" x14ac:dyDescent="0.25">
      <c r="S2031" t="s">
        <v>1002</v>
      </c>
    </row>
    <row r="2032" spans="19:19" x14ac:dyDescent="0.25">
      <c r="S2032" t="s">
        <v>1002</v>
      </c>
    </row>
    <row r="2033" spans="19:19" x14ac:dyDescent="0.25">
      <c r="S2033" t="s">
        <v>1002</v>
      </c>
    </row>
    <row r="2034" spans="19:19" x14ac:dyDescent="0.25">
      <c r="S2034" t="s">
        <v>1002</v>
      </c>
    </row>
    <row r="2035" spans="19:19" x14ac:dyDescent="0.25">
      <c r="S2035" t="s">
        <v>1002</v>
      </c>
    </row>
    <row r="2036" spans="19:19" x14ac:dyDescent="0.25">
      <c r="S2036" t="s">
        <v>1002</v>
      </c>
    </row>
    <row r="2037" spans="19:19" x14ac:dyDescent="0.25">
      <c r="S2037" t="s">
        <v>1002</v>
      </c>
    </row>
    <row r="2038" spans="19:19" x14ac:dyDescent="0.25">
      <c r="S2038" t="s">
        <v>1002</v>
      </c>
    </row>
    <row r="2039" spans="19:19" x14ac:dyDescent="0.25">
      <c r="S2039" t="s">
        <v>1002</v>
      </c>
    </row>
    <row r="2040" spans="19:19" x14ac:dyDescent="0.25">
      <c r="S2040" t="s">
        <v>1002</v>
      </c>
    </row>
    <row r="2041" spans="19:19" x14ac:dyDescent="0.25">
      <c r="S2041" t="s">
        <v>1002</v>
      </c>
    </row>
    <row r="2042" spans="19:19" x14ac:dyDescent="0.25">
      <c r="S2042" t="s">
        <v>1002</v>
      </c>
    </row>
    <row r="2043" spans="19:19" x14ac:dyDescent="0.25">
      <c r="S2043" t="s">
        <v>1002</v>
      </c>
    </row>
    <row r="2044" spans="19:19" x14ac:dyDescent="0.25">
      <c r="S2044" t="s">
        <v>1002</v>
      </c>
    </row>
    <row r="2045" spans="19:19" x14ac:dyDescent="0.25">
      <c r="S2045" t="s">
        <v>1002</v>
      </c>
    </row>
    <row r="2046" spans="19:19" x14ac:dyDescent="0.25">
      <c r="S2046" t="s">
        <v>1002</v>
      </c>
    </row>
    <row r="2047" spans="19:19" x14ac:dyDescent="0.25">
      <c r="S2047" t="s">
        <v>1002</v>
      </c>
    </row>
    <row r="2048" spans="19:19" x14ac:dyDescent="0.25">
      <c r="S2048" t="s">
        <v>1002</v>
      </c>
    </row>
    <row r="2049" spans="19:19" x14ac:dyDescent="0.25">
      <c r="S2049" t="s">
        <v>1002</v>
      </c>
    </row>
    <row r="2050" spans="19:19" x14ac:dyDescent="0.25">
      <c r="S2050" t="s">
        <v>1002</v>
      </c>
    </row>
    <row r="2051" spans="19:19" x14ac:dyDescent="0.25">
      <c r="S2051" t="s">
        <v>1002</v>
      </c>
    </row>
    <row r="2052" spans="19:19" x14ac:dyDescent="0.25">
      <c r="S2052" t="s">
        <v>1002</v>
      </c>
    </row>
    <row r="2053" spans="19:19" x14ac:dyDescent="0.25">
      <c r="S2053" t="s">
        <v>1002</v>
      </c>
    </row>
    <row r="2054" spans="19:19" x14ac:dyDescent="0.25">
      <c r="S2054" t="s">
        <v>1002</v>
      </c>
    </row>
    <row r="2055" spans="19:19" x14ac:dyDescent="0.25">
      <c r="S2055" t="s">
        <v>1002</v>
      </c>
    </row>
    <row r="2056" spans="19:19" x14ac:dyDescent="0.25">
      <c r="S2056" t="s">
        <v>1002</v>
      </c>
    </row>
    <row r="2057" spans="19:19" x14ac:dyDescent="0.25">
      <c r="S2057" t="s">
        <v>1002</v>
      </c>
    </row>
    <row r="2058" spans="19:19" x14ac:dyDescent="0.25">
      <c r="S2058" t="s">
        <v>1002</v>
      </c>
    </row>
    <row r="2059" spans="19:19" x14ac:dyDescent="0.25">
      <c r="S2059" t="s">
        <v>1002</v>
      </c>
    </row>
    <row r="2060" spans="19:19" x14ac:dyDescent="0.25">
      <c r="S2060" t="s">
        <v>1002</v>
      </c>
    </row>
    <row r="2061" spans="19:19" x14ac:dyDescent="0.25">
      <c r="S2061" t="s">
        <v>1002</v>
      </c>
    </row>
    <row r="2062" spans="19:19" x14ac:dyDescent="0.25">
      <c r="S2062" t="s">
        <v>1002</v>
      </c>
    </row>
    <row r="2063" spans="19:19" x14ac:dyDescent="0.25">
      <c r="S2063" t="s">
        <v>1002</v>
      </c>
    </row>
    <row r="2064" spans="19:19" x14ac:dyDescent="0.25">
      <c r="S2064" t="s">
        <v>1002</v>
      </c>
    </row>
    <row r="2065" spans="19:19" x14ac:dyDescent="0.25">
      <c r="S2065" t="s">
        <v>1002</v>
      </c>
    </row>
    <row r="2066" spans="19:19" x14ac:dyDescent="0.25">
      <c r="S2066" t="s">
        <v>1002</v>
      </c>
    </row>
    <row r="2067" spans="19:19" x14ac:dyDescent="0.25">
      <c r="S2067" t="s">
        <v>1002</v>
      </c>
    </row>
    <row r="2068" spans="19:19" x14ac:dyDescent="0.25">
      <c r="S2068" t="s">
        <v>1002</v>
      </c>
    </row>
    <row r="2069" spans="19:19" x14ac:dyDescent="0.25">
      <c r="S2069" t="s">
        <v>1002</v>
      </c>
    </row>
    <row r="2070" spans="19:19" x14ac:dyDescent="0.25">
      <c r="S2070" t="s">
        <v>1002</v>
      </c>
    </row>
    <row r="2071" spans="19:19" x14ac:dyDescent="0.25">
      <c r="S2071" t="s">
        <v>1002</v>
      </c>
    </row>
    <row r="2072" spans="19:19" x14ac:dyDescent="0.25">
      <c r="S2072" t="s">
        <v>1002</v>
      </c>
    </row>
    <row r="2073" spans="19:19" x14ac:dyDescent="0.25">
      <c r="S2073" t="s">
        <v>1002</v>
      </c>
    </row>
    <row r="2074" spans="19:19" x14ac:dyDescent="0.25">
      <c r="S2074" t="s">
        <v>1002</v>
      </c>
    </row>
    <row r="2075" spans="19:19" x14ac:dyDescent="0.25">
      <c r="S2075" t="s">
        <v>1002</v>
      </c>
    </row>
    <row r="2076" spans="19:19" x14ac:dyDescent="0.25">
      <c r="S2076" t="s">
        <v>1002</v>
      </c>
    </row>
    <row r="2077" spans="19:19" x14ac:dyDescent="0.25">
      <c r="S2077" t="s">
        <v>1002</v>
      </c>
    </row>
    <row r="2078" spans="19:19" x14ac:dyDescent="0.25">
      <c r="S2078" t="s">
        <v>1002</v>
      </c>
    </row>
    <row r="2079" spans="19:19" x14ac:dyDescent="0.25">
      <c r="S2079" t="s">
        <v>1002</v>
      </c>
    </row>
    <row r="2080" spans="19:19" x14ac:dyDescent="0.25">
      <c r="S2080" t="s">
        <v>1002</v>
      </c>
    </row>
    <row r="2081" spans="19:19" x14ac:dyDescent="0.25">
      <c r="S2081" t="s">
        <v>1002</v>
      </c>
    </row>
    <row r="2082" spans="19:19" x14ac:dyDescent="0.25">
      <c r="S2082" t="s">
        <v>1002</v>
      </c>
    </row>
    <row r="2083" spans="19:19" x14ac:dyDescent="0.25">
      <c r="S2083" t="s">
        <v>1002</v>
      </c>
    </row>
    <row r="2084" spans="19:19" x14ac:dyDescent="0.25">
      <c r="S2084" t="s">
        <v>1002</v>
      </c>
    </row>
    <row r="2085" spans="19:19" x14ac:dyDescent="0.25">
      <c r="S2085" t="s">
        <v>1002</v>
      </c>
    </row>
    <row r="2086" spans="19:19" x14ac:dyDescent="0.25">
      <c r="S2086" t="s">
        <v>1002</v>
      </c>
    </row>
    <row r="2087" spans="19:19" x14ac:dyDescent="0.25">
      <c r="S2087" t="s">
        <v>1002</v>
      </c>
    </row>
    <row r="2088" spans="19:19" x14ac:dyDescent="0.25">
      <c r="S2088" t="s">
        <v>1002</v>
      </c>
    </row>
    <row r="2089" spans="19:19" x14ac:dyDescent="0.25">
      <c r="S2089" t="s">
        <v>1002</v>
      </c>
    </row>
    <row r="2090" spans="19:19" x14ac:dyDescent="0.25">
      <c r="S2090" t="s">
        <v>1002</v>
      </c>
    </row>
    <row r="2091" spans="19:19" x14ac:dyDescent="0.25">
      <c r="S2091" t="s">
        <v>1002</v>
      </c>
    </row>
    <row r="2092" spans="19:19" x14ac:dyDescent="0.25">
      <c r="S2092" t="s">
        <v>1002</v>
      </c>
    </row>
    <row r="2093" spans="19:19" x14ac:dyDescent="0.25">
      <c r="S2093" t="s">
        <v>1002</v>
      </c>
    </row>
    <row r="2094" spans="19:19" x14ac:dyDescent="0.25">
      <c r="S2094" t="s">
        <v>1002</v>
      </c>
    </row>
    <row r="2095" spans="19:19" x14ac:dyDescent="0.25">
      <c r="S2095" t="s">
        <v>1002</v>
      </c>
    </row>
    <row r="2096" spans="19:19" x14ac:dyDescent="0.25">
      <c r="S2096" t="s">
        <v>1002</v>
      </c>
    </row>
    <row r="2097" spans="19:19" x14ac:dyDescent="0.25">
      <c r="S2097" t="s">
        <v>1002</v>
      </c>
    </row>
    <row r="2098" spans="19:19" x14ac:dyDescent="0.25">
      <c r="S2098" t="s">
        <v>1002</v>
      </c>
    </row>
    <row r="2099" spans="19:19" x14ac:dyDescent="0.25">
      <c r="S2099" t="s">
        <v>1002</v>
      </c>
    </row>
    <row r="2100" spans="19:19" x14ac:dyDescent="0.25">
      <c r="S2100" t="s">
        <v>1002</v>
      </c>
    </row>
    <row r="2101" spans="19:19" x14ac:dyDescent="0.25">
      <c r="S2101" t="s">
        <v>1002</v>
      </c>
    </row>
    <row r="2102" spans="19:19" x14ac:dyDescent="0.25">
      <c r="S2102" t="s">
        <v>1002</v>
      </c>
    </row>
    <row r="2103" spans="19:19" x14ac:dyDescent="0.25">
      <c r="S2103" t="s">
        <v>1002</v>
      </c>
    </row>
    <row r="2104" spans="19:19" x14ac:dyDescent="0.25">
      <c r="S2104" t="s">
        <v>1002</v>
      </c>
    </row>
    <row r="2105" spans="19:19" x14ac:dyDescent="0.25">
      <c r="S2105" t="s">
        <v>1002</v>
      </c>
    </row>
    <row r="2106" spans="19:19" x14ac:dyDescent="0.25">
      <c r="S2106" t="s">
        <v>1002</v>
      </c>
    </row>
    <row r="2107" spans="19:19" x14ac:dyDescent="0.25">
      <c r="S2107" t="s">
        <v>1002</v>
      </c>
    </row>
    <row r="2108" spans="19:19" x14ac:dyDescent="0.25">
      <c r="S2108" t="s">
        <v>1002</v>
      </c>
    </row>
    <row r="2109" spans="19:19" x14ac:dyDescent="0.25">
      <c r="S2109" t="s">
        <v>1002</v>
      </c>
    </row>
    <row r="2110" spans="19:19" x14ac:dyDescent="0.25">
      <c r="S2110" t="s">
        <v>1002</v>
      </c>
    </row>
    <row r="2111" spans="19:19" x14ac:dyDescent="0.25">
      <c r="S2111" t="s">
        <v>1002</v>
      </c>
    </row>
    <row r="2112" spans="19:19" x14ac:dyDescent="0.25">
      <c r="S2112" t="s">
        <v>1002</v>
      </c>
    </row>
    <row r="2113" spans="19:19" x14ac:dyDescent="0.25">
      <c r="S2113" t="s">
        <v>1002</v>
      </c>
    </row>
    <row r="2114" spans="19:19" x14ac:dyDescent="0.25">
      <c r="S2114" t="s">
        <v>1002</v>
      </c>
    </row>
    <row r="2115" spans="19:19" x14ac:dyDescent="0.25">
      <c r="S2115" t="s">
        <v>1002</v>
      </c>
    </row>
    <row r="2116" spans="19:19" x14ac:dyDescent="0.25">
      <c r="S2116" t="s">
        <v>1002</v>
      </c>
    </row>
    <row r="2117" spans="19:19" x14ac:dyDescent="0.25">
      <c r="S2117" t="s">
        <v>1002</v>
      </c>
    </row>
    <row r="2118" spans="19:19" x14ac:dyDescent="0.25">
      <c r="S2118" t="s">
        <v>1002</v>
      </c>
    </row>
    <row r="2119" spans="19:19" x14ac:dyDescent="0.25">
      <c r="S2119" t="s">
        <v>1002</v>
      </c>
    </row>
    <row r="2120" spans="19:19" x14ac:dyDescent="0.25">
      <c r="S2120" t="s">
        <v>1002</v>
      </c>
    </row>
    <row r="2121" spans="19:19" x14ac:dyDescent="0.25">
      <c r="S2121" t="s">
        <v>1002</v>
      </c>
    </row>
    <row r="2122" spans="19:19" x14ac:dyDescent="0.25">
      <c r="S2122" t="s">
        <v>1002</v>
      </c>
    </row>
    <row r="2123" spans="19:19" x14ac:dyDescent="0.25">
      <c r="S2123" t="s">
        <v>1002</v>
      </c>
    </row>
    <row r="2124" spans="19:19" x14ac:dyDescent="0.25">
      <c r="S2124" t="s">
        <v>1002</v>
      </c>
    </row>
    <row r="2125" spans="19:19" x14ac:dyDescent="0.25">
      <c r="S2125" t="s">
        <v>1002</v>
      </c>
    </row>
    <row r="2126" spans="19:19" x14ac:dyDescent="0.25">
      <c r="S2126" t="s">
        <v>1002</v>
      </c>
    </row>
    <row r="2127" spans="19:19" x14ac:dyDescent="0.25">
      <c r="S2127" t="s">
        <v>1002</v>
      </c>
    </row>
    <row r="2128" spans="19:19" x14ac:dyDescent="0.25">
      <c r="S2128" t="s">
        <v>1002</v>
      </c>
    </row>
    <row r="2129" spans="19:19" x14ac:dyDescent="0.25">
      <c r="S2129" t="s">
        <v>1002</v>
      </c>
    </row>
    <row r="2130" spans="19:19" x14ac:dyDescent="0.25">
      <c r="S2130" t="s">
        <v>1002</v>
      </c>
    </row>
    <row r="2131" spans="19:19" x14ac:dyDescent="0.25">
      <c r="S2131" t="s">
        <v>1002</v>
      </c>
    </row>
    <row r="2132" spans="19:19" x14ac:dyDescent="0.25">
      <c r="S2132" t="s">
        <v>1002</v>
      </c>
    </row>
    <row r="2133" spans="19:19" x14ac:dyDescent="0.25">
      <c r="S2133" t="s">
        <v>1002</v>
      </c>
    </row>
    <row r="2134" spans="19:19" x14ac:dyDescent="0.25">
      <c r="S2134" t="s">
        <v>1002</v>
      </c>
    </row>
    <row r="2135" spans="19:19" x14ac:dyDescent="0.25">
      <c r="S2135" t="s">
        <v>1002</v>
      </c>
    </row>
    <row r="2136" spans="19:19" x14ac:dyDescent="0.25">
      <c r="S2136" t="s">
        <v>1002</v>
      </c>
    </row>
    <row r="2137" spans="19:19" x14ac:dyDescent="0.25">
      <c r="S2137" t="s">
        <v>1002</v>
      </c>
    </row>
    <row r="2138" spans="19:19" x14ac:dyDescent="0.25">
      <c r="S2138" t="s">
        <v>1002</v>
      </c>
    </row>
    <row r="2139" spans="19:19" x14ac:dyDescent="0.25">
      <c r="S2139" t="s">
        <v>1002</v>
      </c>
    </row>
    <row r="2140" spans="19:19" x14ac:dyDescent="0.25">
      <c r="S2140" t="s">
        <v>1002</v>
      </c>
    </row>
    <row r="2141" spans="19:19" x14ac:dyDescent="0.25">
      <c r="S2141" t="s">
        <v>1002</v>
      </c>
    </row>
    <row r="2142" spans="19:19" x14ac:dyDescent="0.25">
      <c r="S2142" t="s">
        <v>1002</v>
      </c>
    </row>
    <row r="2143" spans="19:19" x14ac:dyDescent="0.25">
      <c r="S2143" t="s">
        <v>1002</v>
      </c>
    </row>
    <row r="2144" spans="19:19" x14ac:dyDescent="0.25">
      <c r="S2144" t="s">
        <v>1002</v>
      </c>
    </row>
    <row r="2145" spans="19:19" x14ac:dyDescent="0.25">
      <c r="S2145" t="s">
        <v>1002</v>
      </c>
    </row>
    <row r="2146" spans="19:19" x14ac:dyDescent="0.25">
      <c r="S2146" t="s">
        <v>1002</v>
      </c>
    </row>
    <row r="2147" spans="19:19" x14ac:dyDescent="0.25">
      <c r="S2147" t="s">
        <v>1002</v>
      </c>
    </row>
    <row r="2148" spans="19:19" x14ac:dyDescent="0.25">
      <c r="S2148" t="s">
        <v>1002</v>
      </c>
    </row>
    <row r="2149" spans="19:19" x14ac:dyDescent="0.25">
      <c r="S2149" t="s">
        <v>1002</v>
      </c>
    </row>
    <row r="2150" spans="19:19" x14ac:dyDescent="0.25">
      <c r="S2150" t="s">
        <v>1002</v>
      </c>
    </row>
    <row r="2151" spans="19:19" x14ac:dyDescent="0.25">
      <c r="S2151" t="s">
        <v>1002</v>
      </c>
    </row>
    <row r="2152" spans="19:19" x14ac:dyDescent="0.25">
      <c r="S2152" t="s">
        <v>1002</v>
      </c>
    </row>
    <row r="2153" spans="19:19" x14ac:dyDescent="0.25">
      <c r="S2153" t="s">
        <v>1002</v>
      </c>
    </row>
    <row r="2154" spans="19:19" x14ac:dyDescent="0.25">
      <c r="S2154" t="s">
        <v>1002</v>
      </c>
    </row>
    <row r="2155" spans="19:19" x14ac:dyDescent="0.25">
      <c r="S2155" t="s">
        <v>1002</v>
      </c>
    </row>
    <row r="2156" spans="19:19" x14ac:dyDescent="0.25">
      <c r="S2156" t="s">
        <v>1002</v>
      </c>
    </row>
    <row r="2157" spans="19:19" x14ac:dyDescent="0.25">
      <c r="S2157" t="s">
        <v>1002</v>
      </c>
    </row>
    <row r="2158" spans="19:19" x14ac:dyDescent="0.25">
      <c r="S2158" t="s">
        <v>1002</v>
      </c>
    </row>
    <row r="2159" spans="19:19" x14ac:dyDescent="0.25">
      <c r="S2159" t="s">
        <v>1002</v>
      </c>
    </row>
    <row r="2160" spans="19:19" x14ac:dyDescent="0.25">
      <c r="S2160" t="s">
        <v>1002</v>
      </c>
    </row>
    <row r="2161" spans="19:19" x14ac:dyDescent="0.25">
      <c r="S2161" t="s">
        <v>1002</v>
      </c>
    </row>
    <row r="2162" spans="19:19" x14ac:dyDescent="0.25">
      <c r="S2162" t="s">
        <v>1002</v>
      </c>
    </row>
    <row r="2163" spans="19:19" x14ac:dyDescent="0.25">
      <c r="S2163" t="s">
        <v>1002</v>
      </c>
    </row>
    <row r="2164" spans="19:19" x14ac:dyDescent="0.25">
      <c r="S2164" t="s">
        <v>1002</v>
      </c>
    </row>
    <row r="2165" spans="19:19" x14ac:dyDescent="0.25">
      <c r="S2165" t="s">
        <v>1002</v>
      </c>
    </row>
    <row r="2166" spans="19:19" x14ac:dyDescent="0.25">
      <c r="S2166" t="s">
        <v>1002</v>
      </c>
    </row>
    <row r="2167" spans="19:19" x14ac:dyDescent="0.25">
      <c r="S2167" t="s">
        <v>1002</v>
      </c>
    </row>
    <row r="2168" spans="19:19" x14ac:dyDescent="0.25">
      <c r="S2168" t="s">
        <v>1002</v>
      </c>
    </row>
    <row r="2169" spans="19:19" x14ac:dyDescent="0.25">
      <c r="S2169" t="s">
        <v>1002</v>
      </c>
    </row>
    <row r="2170" spans="19:19" x14ac:dyDescent="0.25">
      <c r="S2170" t="s">
        <v>1002</v>
      </c>
    </row>
    <row r="2171" spans="19:19" x14ac:dyDescent="0.25">
      <c r="S2171" t="s">
        <v>1002</v>
      </c>
    </row>
    <row r="2172" spans="19:19" x14ac:dyDescent="0.25">
      <c r="S2172" t="s">
        <v>1002</v>
      </c>
    </row>
    <row r="2173" spans="19:19" x14ac:dyDescent="0.25">
      <c r="S2173" t="s">
        <v>1002</v>
      </c>
    </row>
    <row r="2174" spans="19:19" x14ac:dyDescent="0.25">
      <c r="S2174" t="s">
        <v>1002</v>
      </c>
    </row>
    <row r="2175" spans="19:19" x14ac:dyDescent="0.25">
      <c r="S2175" t="s">
        <v>1002</v>
      </c>
    </row>
    <row r="2176" spans="19:19" x14ac:dyDescent="0.25">
      <c r="S2176" t="s">
        <v>1002</v>
      </c>
    </row>
    <row r="2177" spans="19:19" x14ac:dyDescent="0.25">
      <c r="S2177" t="s">
        <v>1002</v>
      </c>
    </row>
    <row r="2178" spans="19:19" x14ac:dyDescent="0.25">
      <c r="S2178" t="s">
        <v>1002</v>
      </c>
    </row>
    <row r="2179" spans="19:19" x14ac:dyDescent="0.25">
      <c r="S2179" t="s">
        <v>1002</v>
      </c>
    </row>
    <row r="2180" spans="19:19" x14ac:dyDescent="0.25">
      <c r="S2180" t="s">
        <v>1002</v>
      </c>
    </row>
    <row r="2181" spans="19:19" x14ac:dyDescent="0.25">
      <c r="S2181" t="s">
        <v>1002</v>
      </c>
    </row>
    <row r="2182" spans="19:19" x14ac:dyDescent="0.25">
      <c r="S2182" t="s">
        <v>1002</v>
      </c>
    </row>
    <row r="2183" spans="19:19" x14ac:dyDescent="0.25">
      <c r="S2183" t="s">
        <v>1002</v>
      </c>
    </row>
    <row r="2184" spans="19:19" x14ac:dyDescent="0.25">
      <c r="S2184" t="s">
        <v>1002</v>
      </c>
    </row>
    <row r="2185" spans="19:19" x14ac:dyDescent="0.25">
      <c r="S2185" t="s">
        <v>1002</v>
      </c>
    </row>
    <row r="2186" spans="19:19" x14ac:dyDescent="0.25">
      <c r="S2186" t="s">
        <v>1002</v>
      </c>
    </row>
    <row r="2187" spans="19:19" x14ac:dyDescent="0.25">
      <c r="S2187" t="s">
        <v>1002</v>
      </c>
    </row>
    <row r="2188" spans="19:19" x14ac:dyDescent="0.25">
      <c r="S2188" t="s">
        <v>1002</v>
      </c>
    </row>
    <row r="2189" spans="19:19" x14ac:dyDescent="0.25">
      <c r="S2189" t="s">
        <v>1002</v>
      </c>
    </row>
    <row r="2190" spans="19:19" x14ac:dyDescent="0.25">
      <c r="S2190" t="s">
        <v>1002</v>
      </c>
    </row>
    <row r="2191" spans="19:19" x14ac:dyDescent="0.25">
      <c r="S2191" t="s">
        <v>1002</v>
      </c>
    </row>
    <row r="2192" spans="19:19" x14ac:dyDescent="0.25">
      <c r="S2192" t="s">
        <v>1002</v>
      </c>
    </row>
    <row r="2193" spans="19:19" x14ac:dyDescent="0.25">
      <c r="S2193" t="s">
        <v>1002</v>
      </c>
    </row>
    <row r="2194" spans="19:19" x14ac:dyDescent="0.25">
      <c r="S2194" t="s">
        <v>1002</v>
      </c>
    </row>
    <row r="2195" spans="19:19" x14ac:dyDescent="0.25">
      <c r="S2195" t="s">
        <v>1002</v>
      </c>
    </row>
    <row r="2196" spans="19:19" x14ac:dyDescent="0.25">
      <c r="S2196" t="s">
        <v>1002</v>
      </c>
    </row>
    <row r="2197" spans="19:19" x14ac:dyDescent="0.25">
      <c r="S2197" t="s">
        <v>1002</v>
      </c>
    </row>
    <row r="2198" spans="19:19" x14ac:dyDescent="0.25">
      <c r="S2198" t="s">
        <v>1002</v>
      </c>
    </row>
    <row r="2199" spans="19:19" x14ac:dyDescent="0.25">
      <c r="S2199" t="s">
        <v>1002</v>
      </c>
    </row>
    <row r="2200" spans="19:19" x14ac:dyDescent="0.25">
      <c r="S2200" t="s">
        <v>1002</v>
      </c>
    </row>
    <row r="2201" spans="19:19" x14ac:dyDescent="0.25">
      <c r="S2201" t="s">
        <v>1002</v>
      </c>
    </row>
    <row r="2202" spans="19:19" x14ac:dyDescent="0.25">
      <c r="S2202" t="s">
        <v>1002</v>
      </c>
    </row>
    <row r="2203" spans="19:19" x14ac:dyDescent="0.25">
      <c r="S2203" t="s">
        <v>1002</v>
      </c>
    </row>
    <row r="2204" spans="19:19" x14ac:dyDescent="0.25">
      <c r="S2204" t="s">
        <v>1002</v>
      </c>
    </row>
    <row r="2205" spans="19:19" x14ac:dyDescent="0.25">
      <c r="S2205" t="s">
        <v>1002</v>
      </c>
    </row>
    <row r="2206" spans="19:19" x14ac:dyDescent="0.25">
      <c r="S2206" t="s">
        <v>1002</v>
      </c>
    </row>
    <row r="2207" spans="19:19" x14ac:dyDescent="0.25">
      <c r="S2207" t="s">
        <v>1002</v>
      </c>
    </row>
    <row r="2208" spans="19:19" x14ac:dyDescent="0.25">
      <c r="S2208" t="s">
        <v>1002</v>
      </c>
    </row>
    <row r="2209" spans="19:19" x14ac:dyDescent="0.25">
      <c r="S2209" t="s">
        <v>1002</v>
      </c>
    </row>
    <row r="2210" spans="19:19" x14ac:dyDescent="0.25">
      <c r="S2210" t="s">
        <v>1002</v>
      </c>
    </row>
    <row r="2211" spans="19:19" x14ac:dyDescent="0.25">
      <c r="S2211" t="s">
        <v>1002</v>
      </c>
    </row>
    <row r="2212" spans="19:19" x14ac:dyDescent="0.25">
      <c r="S2212" t="s">
        <v>1002</v>
      </c>
    </row>
    <row r="2213" spans="19:19" x14ac:dyDescent="0.25">
      <c r="S2213" t="s">
        <v>1002</v>
      </c>
    </row>
    <row r="2214" spans="19:19" x14ac:dyDescent="0.25">
      <c r="S2214" t="s">
        <v>1002</v>
      </c>
    </row>
    <row r="2215" spans="19:19" x14ac:dyDescent="0.25">
      <c r="S2215" t="s">
        <v>1002</v>
      </c>
    </row>
    <row r="2216" spans="19:19" x14ac:dyDescent="0.25">
      <c r="S2216" t="s">
        <v>1002</v>
      </c>
    </row>
    <row r="2217" spans="19:19" x14ac:dyDescent="0.25">
      <c r="S2217" t="s">
        <v>1002</v>
      </c>
    </row>
    <row r="2218" spans="19:19" x14ac:dyDescent="0.25">
      <c r="S2218" t="s">
        <v>1002</v>
      </c>
    </row>
    <row r="2219" spans="19:19" x14ac:dyDescent="0.25">
      <c r="S2219" t="s">
        <v>1002</v>
      </c>
    </row>
    <row r="2220" spans="19:19" x14ac:dyDescent="0.25">
      <c r="S2220" t="s">
        <v>1002</v>
      </c>
    </row>
    <row r="2221" spans="19:19" x14ac:dyDescent="0.25">
      <c r="S2221" t="s">
        <v>1002</v>
      </c>
    </row>
    <row r="2222" spans="19:19" x14ac:dyDescent="0.25">
      <c r="S2222" t="s">
        <v>1002</v>
      </c>
    </row>
    <row r="2223" spans="19:19" x14ac:dyDescent="0.25">
      <c r="S2223" t="s">
        <v>1002</v>
      </c>
    </row>
    <row r="2224" spans="19:19" x14ac:dyDescent="0.25">
      <c r="S2224" t="s">
        <v>1002</v>
      </c>
    </row>
    <row r="2225" spans="19:19" x14ac:dyDescent="0.25">
      <c r="S2225" t="s">
        <v>1002</v>
      </c>
    </row>
    <row r="2226" spans="19:19" x14ac:dyDescent="0.25">
      <c r="S2226" t="s">
        <v>1002</v>
      </c>
    </row>
    <row r="2227" spans="19:19" x14ac:dyDescent="0.25">
      <c r="S2227" t="s">
        <v>1002</v>
      </c>
    </row>
    <row r="2228" spans="19:19" x14ac:dyDescent="0.25">
      <c r="S2228" t="s">
        <v>1002</v>
      </c>
    </row>
    <row r="2229" spans="19:19" x14ac:dyDescent="0.25">
      <c r="S2229" t="s">
        <v>1002</v>
      </c>
    </row>
    <row r="2230" spans="19:19" x14ac:dyDescent="0.25">
      <c r="S2230" t="s">
        <v>1002</v>
      </c>
    </row>
    <row r="2231" spans="19:19" x14ac:dyDescent="0.25">
      <c r="S2231" t="s">
        <v>1002</v>
      </c>
    </row>
    <row r="2232" spans="19:19" x14ac:dyDescent="0.25">
      <c r="S2232" t="s">
        <v>1002</v>
      </c>
    </row>
    <row r="2233" spans="19:19" x14ac:dyDescent="0.25">
      <c r="S2233" t="s">
        <v>1002</v>
      </c>
    </row>
    <row r="2234" spans="19:19" x14ac:dyDescent="0.25">
      <c r="S2234" t="s">
        <v>1002</v>
      </c>
    </row>
    <row r="2235" spans="19:19" x14ac:dyDescent="0.25">
      <c r="S2235" t="s">
        <v>1002</v>
      </c>
    </row>
    <row r="2236" spans="19:19" x14ac:dyDescent="0.25">
      <c r="S2236" t="s">
        <v>1002</v>
      </c>
    </row>
    <row r="2237" spans="19:19" x14ac:dyDescent="0.25">
      <c r="S2237" t="s">
        <v>1002</v>
      </c>
    </row>
    <row r="2238" spans="19:19" x14ac:dyDescent="0.25">
      <c r="S2238" t="s">
        <v>1002</v>
      </c>
    </row>
    <row r="2239" spans="19:19" x14ac:dyDescent="0.25">
      <c r="S2239" t="s">
        <v>1002</v>
      </c>
    </row>
    <row r="2240" spans="19:19" x14ac:dyDescent="0.25">
      <c r="S2240" t="s">
        <v>1002</v>
      </c>
    </row>
    <row r="2241" spans="19:19" x14ac:dyDescent="0.25">
      <c r="S2241" t="s">
        <v>1002</v>
      </c>
    </row>
    <row r="2242" spans="19:19" x14ac:dyDescent="0.25">
      <c r="S2242" t="s">
        <v>1002</v>
      </c>
    </row>
    <row r="2243" spans="19:19" x14ac:dyDescent="0.25">
      <c r="S2243" t="s">
        <v>1002</v>
      </c>
    </row>
    <row r="2244" spans="19:19" x14ac:dyDescent="0.25">
      <c r="S2244" t="s">
        <v>1002</v>
      </c>
    </row>
    <row r="2245" spans="19:19" x14ac:dyDescent="0.25">
      <c r="S2245" t="s">
        <v>1002</v>
      </c>
    </row>
    <row r="2246" spans="19:19" x14ac:dyDescent="0.25">
      <c r="S2246" t="s">
        <v>1002</v>
      </c>
    </row>
    <row r="2247" spans="19:19" x14ac:dyDescent="0.25">
      <c r="S2247" t="s">
        <v>1002</v>
      </c>
    </row>
    <row r="2248" spans="19:19" x14ac:dyDescent="0.25">
      <c r="S2248" t="s">
        <v>1002</v>
      </c>
    </row>
    <row r="2249" spans="19:19" x14ac:dyDescent="0.25">
      <c r="S2249" t="s">
        <v>1002</v>
      </c>
    </row>
    <row r="2250" spans="19:19" x14ac:dyDescent="0.25">
      <c r="S2250" t="s">
        <v>1002</v>
      </c>
    </row>
    <row r="2251" spans="19:19" x14ac:dyDescent="0.25">
      <c r="S2251" t="s">
        <v>1002</v>
      </c>
    </row>
    <row r="2252" spans="19:19" x14ac:dyDescent="0.25">
      <c r="S2252" t="s">
        <v>1002</v>
      </c>
    </row>
    <row r="2253" spans="19:19" x14ac:dyDescent="0.25">
      <c r="S2253" t="s">
        <v>1002</v>
      </c>
    </row>
    <row r="2254" spans="19:19" x14ac:dyDescent="0.25">
      <c r="S2254" t="s">
        <v>1002</v>
      </c>
    </row>
    <row r="2255" spans="19:19" x14ac:dyDescent="0.25">
      <c r="S2255" t="s">
        <v>1002</v>
      </c>
    </row>
    <row r="2256" spans="19:19" x14ac:dyDescent="0.25">
      <c r="S2256" t="s">
        <v>1002</v>
      </c>
    </row>
    <row r="2257" spans="19:19" x14ac:dyDescent="0.25">
      <c r="S2257" t="s">
        <v>1002</v>
      </c>
    </row>
    <row r="2258" spans="19:19" x14ac:dyDescent="0.25">
      <c r="S2258" t="s">
        <v>1002</v>
      </c>
    </row>
    <row r="2259" spans="19:19" x14ac:dyDescent="0.25">
      <c r="S2259" t="s">
        <v>1002</v>
      </c>
    </row>
    <row r="2260" spans="19:19" x14ac:dyDescent="0.25">
      <c r="S2260" t="s">
        <v>1002</v>
      </c>
    </row>
    <row r="2261" spans="19:19" x14ac:dyDescent="0.25">
      <c r="S2261" t="s">
        <v>1002</v>
      </c>
    </row>
    <row r="2262" spans="19:19" x14ac:dyDescent="0.25">
      <c r="S2262" t="s">
        <v>1002</v>
      </c>
    </row>
    <row r="2263" spans="19:19" x14ac:dyDescent="0.25">
      <c r="S2263" t="s">
        <v>1002</v>
      </c>
    </row>
    <row r="2264" spans="19:19" x14ac:dyDescent="0.25">
      <c r="S2264" t="s">
        <v>1002</v>
      </c>
    </row>
    <row r="2265" spans="19:19" x14ac:dyDescent="0.25">
      <c r="S2265" t="s">
        <v>1002</v>
      </c>
    </row>
    <row r="2266" spans="19:19" x14ac:dyDescent="0.25">
      <c r="S2266" t="s">
        <v>1002</v>
      </c>
    </row>
    <row r="2267" spans="19:19" x14ac:dyDescent="0.25">
      <c r="S2267" t="s">
        <v>1002</v>
      </c>
    </row>
    <row r="2268" spans="19:19" x14ac:dyDescent="0.25">
      <c r="S2268" t="s">
        <v>1002</v>
      </c>
    </row>
    <row r="2269" spans="19:19" x14ac:dyDescent="0.25">
      <c r="S2269" t="s">
        <v>1002</v>
      </c>
    </row>
    <row r="2270" spans="19:19" x14ac:dyDescent="0.25">
      <c r="S2270" t="s">
        <v>1002</v>
      </c>
    </row>
    <row r="2271" spans="19:19" x14ac:dyDescent="0.25">
      <c r="S2271" t="s">
        <v>1002</v>
      </c>
    </row>
    <row r="2272" spans="19:19" x14ac:dyDescent="0.25">
      <c r="S2272" t="s">
        <v>1002</v>
      </c>
    </row>
    <row r="2273" spans="19:19" x14ac:dyDescent="0.25">
      <c r="S2273" t="s">
        <v>1002</v>
      </c>
    </row>
    <row r="2274" spans="19:19" x14ac:dyDescent="0.25">
      <c r="S2274" t="s">
        <v>1002</v>
      </c>
    </row>
    <row r="2275" spans="19:19" x14ac:dyDescent="0.25">
      <c r="S2275" t="s">
        <v>1002</v>
      </c>
    </row>
    <row r="2276" spans="19:19" x14ac:dyDescent="0.25">
      <c r="S2276" t="s">
        <v>1002</v>
      </c>
    </row>
    <row r="2277" spans="19:19" x14ac:dyDescent="0.25">
      <c r="S2277" t="s">
        <v>1002</v>
      </c>
    </row>
    <row r="2278" spans="19:19" x14ac:dyDescent="0.25">
      <c r="S2278" t="s">
        <v>1002</v>
      </c>
    </row>
    <row r="2279" spans="19:19" x14ac:dyDescent="0.25">
      <c r="S2279" t="s">
        <v>1002</v>
      </c>
    </row>
    <row r="2280" spans="19:19" x14ac:dyDescent="0.25">
      <c r="S2280" t="s">
        <v>1002</v>
      </c>
    </row>
    <row r="2281" spans="19:19" x14ac:dyDescent="0.25">
      <c r="S2281" t="s">
        <v>1002</v>
      </c>
    </row>
    <row r="2282" spans="19:19" x14ac:dyDescent="0.25">
      <c r="S2282" t="s">
        <v>1002</v>
      </c>
    </row>
    <row r="2283" spans="19:19" x14ac:dyDescent="0.25">
      <c r="S2283" t="s">
        <v>1002</v>
      </c>
    </row>
    <row r="2284" spans="19:19" x14ac:dyDescent="0.25">
      <c r="S2284" t="s">
        <v>1002</v>
      </c>
    </row>
    <row r="2285" spans="19:19" x14ac:dyDescent="0.25">
      <c r="S2285" t="s">
        <v>1002</v>
      </c>
    </row>
    <row r="2286" spans="19:19" x14ac:dyDescent="0.25">
      <c r="S2286" t="s">
        <v>1002</v>
      </c>
    </row>
    <row r="2287" spans="19:19" x14ac:dyDescent="0.25">
      <c r="S2287" t="s">
        <v>1002</v>
      </c>
    </row>
    <row r="2288" spans="19:19" x14ac:dyDescent="0.25">
      <c r="S2288" t="s">
        <v>1002</v>
      </c>
    </row>
    <row r="2289" spans="19:19" x14ac:dyDescent="0.25">
      <c r="S2289" t="s">
        <v>1002</v>
      </c>
    </row>
    <row r="2290" spans="19:19" x14ac:dyDescent="0.25">
      <c r="S2290" t="s">
        <v>1002</v>
      </c>
    </row>
    <row r="2291" spans="19:19" x14ac:dyDescent="0.25">
      <c r="S2291" t="s">
        <v>1002</v>
      </c>
    </row>
    <row r="2292" spans="19:19" x14ac:dyDescent="0.25">
      <c r="S2292" t="s">
        <v>1002</v>
      </c>
    </row>
    <row r="2293" spans="19:19" x14ac:dyDescent="0.25">
      <c r="S2293" t="s">
        <v>1002</v>
      </c>
    </row>
    <row r="2294" spans="19:19" x14ac:dyDescent="0.25">
      <c r="S2294" t="s">
        <v>1002</v>
      </c>
    </row>
    <row r="2295" spans="19:19" x14ac:dyDescent="0.25">
      <c r="S2295" t="s">
        <v>1002</v>
      </c>
    </row>
    <row r="2296" spans="19:19" x14ac:dyDescent="0.25">
      <c r="S2296" t="s">
        <v>1002</v>
      </c>
    </row>
    <row r="2297" spans="19:19" x14ac:dyDescent="0.25">
      <c r="S2297" t="s">
        <v>1002</v>
      </c>
    </row>
    <row r="2298" spans="19:19" x14ac:dyDescent="0.25">
      <c r="S2298" t="s">
        <v>1002</v>
      </c>
    </row>
    <row r="2299" spans="19:19" x14ac:dyDescent="0.25">
      <c r="S2299" t="s">
        <v>1002</v>
      </c>
    </row>
    <row r="2300" spans="19:19" x14ac:dyDescent="0.25">
      <c r="S2300" t="s">
        <v>1002</v>
      </c>
    </row>
    <row r="2301" spans="19:19" x14ac:dyDescent="0.25">
      <c r="S2301" t="s">
        <v>1002</v>
      </c>
    </row>
    <row r="2302" spans="19:19" x14ac:dyDescent="0.25">
      <c r="S2302" t="s">
        <v>1002</v>
      </c>
    </row>
    <row r="2303" spans="19:19" x14ac:dyDescent="0.25">
      <c r="S2303" t="s">
        <v>1002</v>
      </c>
    </row>
    <row r="2304" spans="19:19" x14ac:dyDescent="0.25">
      <c r="S2304" t="s">
        <v>1002</v>
      </c>
    </row>
    <row r="2305" spans="19:19" x14ac:dyDescent="0.25">
      <c r="S2305" t="s">
        <v>1002</v>
      </c>
    </row>
    <row r="2306" spans="19:19" x14ac:dyDescent="0.25">
      <c r="S2306" t="s">
        <v>1002</v>
      </c>
    </row>
    <row r="2307" spans="19:19" x14ac:dyDescent="0.25">
      <c r="S2307" t="s">
        <v>1002</v>
      </c>
    </row>
    <row r="2308" spans="19:19" x14ac:dyDescent="0.25">
      <c r="S2308" t="s">
        <v>1002</v>
      </c>
    </row>
    <row r="2309" spans="19:19" x14ac:dyDescent="0.25">
      <c r="S2309" t="s">
        <v>1002</v>
      </c>
    </row>
    <row r="2310" spans="19:19" x14ac:dyDescent="0.25">
      <c r="S2310" t="s">
        <v>1002</v>
      </c>
    </row>
    <row r="2311" spans="19:19" x14ac:dyDescent="0.25">
      <c r="S2311" t="s">
        <v>1002</v>
      </c>
    </row>
    <row r="2312" spans="19:19" x14ac:dyDescent="0.25">
      <c r="S2312" t="s">
        <v>1002</v>
      </c>
    </row>
    <row r="2313" spans="19:19" x14ac:dyDescent="0.25">
      <c r="S2313" t="s">
        <v>1002</v>
      </c>
    </row>
    <row r="2314" spans="19:19" x14ac:dyDescent="0.25">
      <c r="S2314" t="s">
        <v>1002</v>
      </c>
    </row>
    <row r="2315" spans="19:19" x14ac:dyDescent="0.25">
      <c r="S2315" t="s">
        <v>1002</v>
      </c>
    </row>
    <row r="2316" spans="19:19" x14ac:dyDescent="0.25">
      <c r="S2316" t="s">
        <v>1002</v>
      </c>
    </row>
    <row r="2317" spans="19:19" x14ac:dyDescent="0.25">
      <c r="S2317" t="s">
        <v>1002</v>
      </c>
    </row>
    <row r="2318" spans="19:19" x14ac:dyDescent="0.25">
      <c r="S2318" t="s">
        <v>1002</v>
      </c>
    </row>
    <row r="2319" spans="19:19" x14ac:dyDescent="0.25">
      <c r="S2319" t="s">
        <v>1002</v>
      </c>
    </row>
    <row r="2320" spans="19:19" x14ac:dyDescent="0.25">
      <c r="S2320" t="s">
        <v>1002</v>
      </c>
    </row>
    <row r="2321" spans="19:19" x14ac:dyDescent="0.25">
      <c r="S2321" t="s">
        <v>1002</v>
      </c>
    </row>
    <row r="2322" spans="19:19" x14ac:dyDescent="0.25">
      <c r="S2322" t="s">
        <v>1002</v>
      </c>
    </row>
    <row r="2323" spans="19:19" x14ac:dyDescent="0.25">
      <c r="S2323" t="s">
        <v>1002</v>
      </c>
    </row>
    <row r="2324" spans="19:19" x14ac:dyDescent="0.25">
      <c r="S2324" t="s">
        <v>1002</v>
      </c>
    </row>
    <row r="2325" spans="19:19" x14ac:dyDescent="0.25">
      <c r="S2325" t="s">
        <v>1002</v>
      </c>
    </row>
    <row r="2326" spans="19:19" x14ac:dyDescent="0.25">
      <c r="S2326" t="s">
        <v>1002</v>
      </c>
    </row>
    <row r="2327" spans="19:19" x14ac:dyDescent="0.25">
      <c r="S2327" t="s">
        <v>1002</v>
      </c>
    </row>
    <row r="2328" spans="19:19" x14ac:dyDescent="0.25">
      <c r="S2328" t="s">
        <v>1002</v>
      </c>
    </row>
    <row r="2329" spans="19:19" x14ac:dyDescent="0.25">
      <c r="S2329" t="s">
        <v>1002</v>
      </c>
    </row>
    <row r="2330" spans="19:19" x14ac:dyDescent="0.25">
      <c r="S2330" t="s">
        <v>1002</v>
      </c>
    </row>
    <row r="2331" spans="19:19" x14ac:dyDescent="0.25">
      <c r="S2331" t="s">
        <v>1002</v>
      </c>
    </row>
    <row r="2332" spans="19:19" x14ac:dyDescent="0.25">
      <c r="S2332" t="s">
        <v>1002</v>
      </c>
    </row>
    <row r="2333" spans="19:19" x14ac:dyDescent="0.25">
      <c r="S2333" t="s">
        <v>1002</v>
      </c>
    </row>
    <row r="2334" spans="19:19" x14ac:dyDescent="0.25">
      <c r="S2334" t="s">
        <v>1002</v>
      </c>
    </row>
    <row r="2335" spans="19:19" x14ac:dyDescent="0.25">
      <c r="S2335" t="s">
        <v>1002</v>
      </c>
    </row>
    <row r="2336" spans="19:19" x14ac:dyDescent="0.25">
      <c r="S2336" t="s">
        <v>1002</v>
      </c>
    </row>
    <row r="2337" spans="19:19" x14ac:dyDescent="0.25">
      <c r="S2337" t="s">
        <v>1002</v>
      </c>
    </row>
    <row r="2338" spans="19:19" x14ac:dyDescent="0.25">
      <c r="S2338" t="s">
        <v>1002</v>
      </c>
    </row>
    <row r="2339" spans="19:19" x14ac:dyDescent="0.25">
      <c r="S2339" t="s">
        <v>1002</v>
      </c>
    </row>
    <row r="2340" spans="19:19" x14ac:dyDescent="0.25">
      <c r="S2340" t="s">
        <v>1002</v>
      </c>
    </row>
    <row r="2341" spans="19:19" x14ac:dyDescent="0.25">
      <c r="S2341" t="s">
        <v>1002</v>
      </c>
    </row>
    <row r="2342" spans="19:19" x14ac:dyDescent="0.25">
      <c r="S2342" t="s">
        <v>1002</v>
      </c>
    </row>
    <row r="2343" spans="19:19" x14ac:dyDescent="0.25">
      <c r="S2343" t="s">
        <v>1002</v>
      </c>
    </row>
    <row r="2344" spans="19:19" x14ac:dyDescent="0.25">
      <c r="S2344" t="s">
        <v>1002</v>
      </c>
    </row>
    <row r="2345" spans="19:19" x14ac:dyDescent="0.25">
      <c r="S2345" t="s">
        <v>1002</v>
      </c>
    </row>
    <row r="2346" spans="19:19" x14ac:dyDescent="0.25">
      <c r="S2346" t="s">
        <v>1002</v>
      </c>
    </row>
    <row r="2347" spans="19:19" x14ac:dyDescent="0.25">
      <c r="S2347" t="s">
        <v>1002</v>
      </c>
    </row>
    <row r="2348" spans="19:19" x14ac:dyDescent="0.25">
      <c r="S2348" t="s">
        <v>1002</v>
      </c>
    </row>
    <row r="2349" spans="19:19" x14ac:dyDescent="0.25">
      <c r="S2349" t="s">
        <v>1002</v>
      </c>
    </row>
    <row r="2350" spans="19:19" x14ac:dyDescent="0.25">
      <c r="S2350" t="s">
        <v>1002</v>
      </c>
    </row>
    <row r="2351" spans="19:19" x14ac:dyDescent="0.25">
      <c r="S2351" t="s">
        <v>1002</v>
      </c>
    </row>
    <row r="2352" spans="19:19" x14ac:dyDescent="0.25">
      <c r="S2352" t="s">
        <v>1002</v>
      </c>
    </row>
    <row r="2353" spans="19:19" x14ac:dyDescent="0.25">
      <c r="S2353" t="s">
        <v>1002</v>
      </c>
    </row>
    <row r="2354" spans="19:19" x14ac:dyDescent="0.25">
      <c r="S2354" t="s">
        <v>1002</v>
      </c>
    </row>
    <row r="2355" spans="19:19" x14ac:dyDescent="0.25">
      <c r="S2355" t="s">
        <v>1002</v>
      </c>
    </row>
    <row r="2356" spans="19:19" x14ac:dyDescent="0.25">
      <c r="S2356" t="s">
        <v>1002</v>
      </c>
    </row>
    <row r="2357" spans="19:19" x14ac:dyDescent="0.25">
      <c r="S2357" t="s">
        <v>1002</v>
      </c>
    </row>
    <row r="2358" spans="19:19" x14ac:dyDescent="0.25">
      <c r="S2358" t="s">
        <v>1002</v>
      </c>
    </row>
    <row r="2359" spans="19:19" x14ac:dyDescent="0.25">
      <c r="S2359" t="s">
        <v>1002</v>
      </c>
    </row>
    <row r="2360" spans="19:19" x14ac:dyDescent="0.25">
      <c r="S2360" t="s">
        <v>1002</v>
      </c>
    </row>
    <row r="2361" spans="19:19" x14ac:dyDescent="0.25">
      <c r="S2361" t="s">
        <v>1002</v>
      </c>
    </row>
    <row r="2362" spans="19:19" x14ac:dyDescent="0.25">
      <c r="S2362" t="s">
        <v>1002</v>
      </c>
    </row>
    <row r="2363" spans="19:19" x14ac:dyDescent="0.25">
      <c r="S2363" t="s">
        <v>1002</v>
      </c>
    </row>
    <row r="2364" spans="19:19" x14ac:dyDescent="0.25">
      <c r="S2364" t="s">
        <v>1002</v>
      </c>
    </row>
    <row r="2365" spans="19:19" x14ac:dyDescent="0.25">
      <c r="S2365" t="s">
        <v>1002</v>
      </c>
    </row>
    <row r="2366" spans="19:19" x14ac:dyDescent="0.25">
      <c r="S2366" t="s">
        <v>1002</v>
      </c>
    </row>
    <row r="2367" spans="19:19" x14ac:dyDescent="0.25">
      <c r="S2367" t="s">
        <v>1002</v>
      </c>
    </row>
    <row r="2368" spans="19:19" x14ac:dyDescent="0.25">
      <c r="S2368" t="s">
        <v>1002</v>
      </c>
    </row>
    <row r="2369" spans="19:19" x14ac:dyDescent="0.25">
      <c r="S2369" t="s">
        <v>1002</v>
      </c>
    </row>
    <row r="2370" spans="19:19" x14ac:dyDescent="0.25">
      <c r="S2370" t="s">
        <v>1002</v>
      </c>
    </row>
    <row r="2371" spans="19:19" x14ac:dyDescent="0.25">
      <c r="S2371" t="s">
        <v>1002</v>
      </c>
    </row>
    <row r="2372" spans="19:19" x14ac:dyDescent="0.25">
      <c r="S2372" t="s">
        <v>1002</v>
      </c>
    </row>
    <row r="2373" spans="19:19" x14ac:dyDescent="0.25">
      <c r="S2373" t="s">
        <v>1002</v>
      </c>
    </row>
    <row r="2374" spans="19:19" x14ac:dyDescent="0.25">
      <c r="S2374" t="s">
        <v>1002</v>
      </c>
    </row>
    <row r="2375" spans="19:19" x14ac:dyDescent="0.25">
      <c r="S2375" t="s">
        <v>1002</v>
      </c>
    </row>
    <row r="2376" spans="19:19" x14ac:dyDescent="0.25">
      <c r="S2376" t="s">
        <v>1002</v>
      </c>
    </row>
    <row r="2377" spans="19:19" x14ac:dyDescent="0.25">
      <c r="S2377" t="s">
        <v>1002</v>
      </c>
    </row>
    <row r="2378" spans="19:19" x14ac:dyDescent="0.25">
      <c r="S2378" t="s">
        <v>1002</v>
      </c>
    </row>
    <row r="2379" spans="19:19" x14ac:dyDescent="0.25">
      <c r="S2379" t="s">
        <v>1002</v>
      </c>
    </row>
    <row r="2380" spans="19:19" x14ac:dyDescent="0.25">
      <c r="S2380" t="s">
        <v>1002</v>
      </c>
    </row>
    <row r="2381" spans="19:19" x14ac:dyDescent="0.25">
      <c r="S2381" t="s">
        <v>1002</v>
      </c>
    </row>
    <row r="2382" spans="19:19" x14ac:dyDescent="0.25">
      <c r="S2382" t="s">
        <v>1002</v>
      </c>
    </row>
    <row r="2383" spans="19:19" x14ac:dyDescent="0.25">
      <c r="S2383" t="s">
        <v>1002</v>
      </c>
    </row>
    <row r="2384" spans="19:19" x14ac:dyDescent="0.25">
      <c r="S2384" t="s">
        <v>1002</v>
      </c>
    </row>
    <row r="2385" spans="19:19" x14ac:dyDescent="0.25">
      <c r="S2385" t="s">
        <v>1002</v>
      </c>
    </row>
    <row r="2386" spans="19:19" x14ac:dyDescent="0.25">
      <c r="S2386" t="s">
        <v>1002</v>
      </c>
    </row>
    <row r="2387" spans="19:19" x14ac:dyDescent="0.25">
      <c r="S2387" t="s">
        <v>1002</v>
      </c>
    </row>
    <row r="2388" spans="19:19" x14ac:dyDescent="0.25">
      <c r="S2388" t="s">
        <v>1002</v>
      </c>
    </row>
    <row r="2389" spans="19:19" x14ac:dyDescent="0.25">
      <c r="S2389" t="s">
        <v>1002</v>
      </c>
    </row>
    <row r="2390" spans="19:19" x14ac:dyDescent="0.25">
      <c r="S2390" t="s">
        <v>1002</v>
      </c>
    </row>
    <row r="2391" spans="19:19" x14ac:dyDescent="0.25">
      <c r="S2391" t="s">
        <v>1002</v>
      </c>
    </row>
    <row r="2392" spans="19:19" x14ac:dyDescent="0.25">
      <c r="S2392" t="s">
        <v>1002</v>
      </c>
    </row>
    <row r="2393" spans="19:19" x14ac:dyDescent="0.25">
      <c r="S2393" t="s">
        <v>1002</v>
      </c>
    </row>
    <row r="2394" spans="19:19" x14ac:dyDescent="0.25">
      <c r="S2394" t="s">
        <v>1002</v>
      </c>
    </row>
    <row r="2395" spans="19:19" x14ac:dyDescent="0.25">
      <c r="S2395" t="s">
        <v>1002</v>
      </c>
    </row>
    <row r="2396" spans="19:19" x14ac:dyDescent="0.25">
      <c r="S2396" t="s">
        <v>1002</v>
      </c>
    </row>
    <row r="2397" spans="19:19" x14ac:dyDescent="0.25">
      <c r="S2397" t="s">
        <v>1002</v>
      </c>
    </row>
    <row r="2398" spans="19:19" x14ac:dyDescent="0.25">
      <c r="S2398" t="s">
        <v>1002</v>
      </c>
    </row>
    <row r="2399" spans="19:19" x14ac:dyDescent="0.25">
      <c r="S2399" t="s">
        <v>1002</v>
      </c>
    </row>
    <row r="2400" spans="19:19" x14ac:dyDescent="0.25">
      <c r="S2400" t="s">
        <v>1002</v>
      </c>
    </row>
    <row r="2401" spans="19:19" x14ac:dyDescent="0.25">
      <c r="S2401" t="s">
        <v>1002</v>
      </c>
    </row>
    <row r="2402" spans="19:19" x14ac:dyDescent="0.25">
      <c r="S2402" t="s">
        <v>1002</v>
      </c>
    </row>
    <row r="2403" spans="19:19" x14ac:dyDescent="0.25">
      <c r="S2403" t="s">
        <v>1002</v>
      </c>
    </row>
    <row r="2404" spans="19:19" x14ac:dyDescent="0.25">
      <c r="S2404" t="s">
        <v>1002</v>
      </c>
    </row>
    <row r="2405" spans="19:19" x14ac:dyDescent="0.25">
      <c r="S2405" t="s">
        <v>1002</v>
      </c>
    </row>
    <row r="2406" spans="19:19" x14ac:dyDescent="0.25">
      <c r="S2406" t="s">
        <v>1002</v>
      </c>
    </row>
    <row r="2407" spans="19:19" x14ac:dyDescent="0.25">
      <c r="S2407" t="s">
        <v>1002</v>
      </c>
    </row>
    <row r="2408" spans="19:19" x14ac:dyDescent="0.25">
      <c r="S2408" t="s">
        <v>1002</v>
      </c>
    </row>
    <row r="2409" spans="19:19" x14ac:dyDescent="0.25">
      <c r="S2409" t="s">
        <v>1002</v>
      </c>
    </row>
    <row r="2410" spans="19:19" x14ac:dyDescent="0.25">
      <c r="S2410" t="s">
        <v>1002</v>
      </c>
    </row>
    <row r="2411" spans="19:19" x14ac:dyDescent="0.25">
      <c r="S2411" t="s">
        <v>1002</v>
      </c>
    </row>
    <row r="2412" spans="19:19" x14ac:dyDescent="0.25">
      <c r="S2412" t="s">
        <v>1002</v>
      </c>
    </row>
    <row r="2413" spans="19:19" x14ac:dyDescent="0.25">
      <c r="S2413" t="s">
        <v>1002</v>
      </c>
    </row>
    <row r="2414" spans="19:19" x14ac:dyDescent="0.25">
      <c r="S2414" t="s">
        <v>1002</v>
      </c>
    </row>
    <row r="2415" spans="19:19" x14ac:dyDescent="0.25">
      <c r="S2415" t="s">
        <v>1002</v>
      </c>
    </row>
    <row r="2416" spans="19:19" x14ac:dyDescent="0.25">
      <c r="S2416" t="s">
        <v>1002</v>
      </c>
    </row>
    <row r="2417" spans="19:19" x14ac:dyDescent="0.25">
      <c r="S2417" t="s">
        <v>1002</v>
      </c>
    </row>
    <row r="2418" spans="19:19" x14ac:dyDescent="0.25">
      <c r="S2418" t="s">
        <v>1002</v>
      </c>
    </row>
    <row r="2419" spans="19:19" x14ac:dyDescent="0.25">
      <c r="S2419" t="s">
        <v>1002</v>
      </c>
    </row>
    <row r="2420" spans="19:19" x14ac:dyDescent="0.25">
      <c r="S2420" t="s">
        <v>1002</v>
      </c>
    </row>
    <row r="2421" spans="19:19" x14ac:dyDescent="0.25">
      <c r="S2421" t="s">
        <v>1002</v>
      </c>
    </row>
    <row r="2422" spans="19:19" x14ac:dyDescent="0.25">
      <c r="S2422" t="s">
        <v>1002</v>
      </c>
    </row>
    <row r="2423" spans="19:19" x14ac:dyDescent="0.25">
      <c r="S2423" t="s">
        <v>1002</v>
      </c>
    </row>
    <row r="2424" spans="19:19" x14ac:dyDescent="0.25">
      <c r="S2424" t="s">
        <v>1002</v>
      </c>
    </row>
    <row r="2425" spans="19:19" x14ac:dyDescent="0.25">
      <c r="S2425" t="s">
        <v>1002</v>
      </c>
    </row>
    <row r="2426" spans="19:19" x14ac:dyDescent="0.25">
      <c r="S2426" t="s">
        <v>1002</v>
      </c>
    </row>
    <row r="2427" spans="19:19" x14ac:dyDescent="0.25">
      <c r="S2427" t="s">
        <v>1002</v>
      </c>
    </row>
    <row r="2428" spans="19:19" x14ac:dyDescent="0.25">
      <c r="S2428" t="s">
        <v>1002</v>
      </c>
    </row>
    <row r="2429" spans="19:19" x14ac:dyDescent="0.25">
      <c r="S2429" t="s">
        <v>1002</v>
      </c>
    </row>
    <row r="2430" spans="19:19" x14ac:dyDescent="0.25">
      <c r="S2430" t="s">
        <v>1002</v>
      </c>
    </row>
    <row r="2431" spans="19:19" x14ac:dyDescent="0.25">
      <c r="S2431" t="s">
        <v>1002</v>
      </c>
    </row>
    <row r="2432" spans="19:19" x14ac:dyDescent="0.25">
      <c r="S2432" t="s">
        <v>1002</v>
      </c>
    </row>
    <row r="2433" spans="19:19" x14ac:dyDescent="0.25">
      <c r="S2433" t="s">
        <v>1002</v>
      </c>
    </row>
    <row r="2434" spans="19:19" x14ac:dyDescent="0.25">
      <c r="S2434" t="s">
        <v>1002</v>
      </c>
    </row>
    <row r="2435" spans="19:19" x14ac:dyDescent="0.25">
      <c r="S2435" t="s">
        <v>1002</v>
      </c>
    </row>
    <row r="2436" spans="19:19" x14ac:dyDescent="0.25">
      <c r="S2436" t="s">
        <v>1002</v>
      </c>
    </row>
    <row r="2437" spans="19:19" x14ac:dyDescent="0.25">
      <c r="S2437" t="s">
        <v>1002</v>
      </c>
    </row>
    <row r="2438" spans="19:19" x14ac:dyDescent="0.25">
      <c r="S2438" t="s">
        <v>1002</v>
      </c>
    </row>
    <row r="2439" spans="19:19" x14ac:dyDescent="0.25">
      <c r="S2439" t="s">
        <v>1002</v>
      </c>
    </row>
    <row r="2440" spans="19:19" x14ac:dyDescent="0.25">
      <c r="S2440" t="s">
        <v>1002</v>
      </c>
    </row>
    <row r="2441" spans="19:19" x14ac:dyDescent="0.25">
      <c r="S2441" t="s">
        <v>1002</v>
      </c>
    </row>
    <row r="2442" spans="19:19" x14ac:dyDescent="0.25">
      <c r="S2442" t="s">
        <v>1002</v>
      </c>
    </row>
    <row r="2443" spans="19:19" x14ac:dyDescent="0.25">
      <c r="S2443" t="s">
        <v>1002</v>
      </c>
    </row>
    <row r="2444" spans="19:19" x14ac:dyDescent="0.25">
      <c r="S2444" t="s">
        <v>1002</v>
      </c>
    </row>
    <row r="2445" spans="19:19" x14ac:dyDescent="0.25">
      <c r="S2445" t="s">
        <v>1002</v>
      </c>
    </row>
    <row r="2446" spans="19:19" x14ac:dyDescent="0.25">
      <c r="S2446" t="s">
        <v>1002</v>
      </c>
    </row>
    <row r="2447" spans="19:19" x14ac:dyDescent="0.25">
      <c r="S2447" t="s">
        <v>1002</v>
      </c>
    </row>
    <row r="2448" spans="19:19" x14ac:dyDescent="0.25">
      <c r="S2448" t="s">
        <v>1002</v>
      </c>
    </row>
    <row r="2449" spans="19:19" x14ac:dyDescent="0.25">
      <c r="S2449" t="s">
        <v>1002</v>
      </c>
    </row>
    <row r="2450" spans="19:19" x14ac:dyDescent="0.25">
      <c r="S2450" t="s">
        <v>1002</v>
      </c>
    </row>
    <row r="2451" spans="19:19" x14ac:dyDescent="0.25">
      <c r="S2451" t="s">
        <v>1002</v>
      </c>
    </row>
    <row r="2452" spans="19:19" x14ac:dyDescent="0.25">
      <c r="S2452" t="s">
        <v>1002</v>
      </c>
    </row>
    <row r="2453" spans="19:19" x14ac:dyDescent="0.25">
      <c r="S2453" t="s">
        <v>1002</v>
      </c>
    </row>
    <row r="2454" spans="19:19" x14ac:dyDescent="0.25">
      <c r="S2454" t="s">
        <v>1002</v>
      </c>
    </row>
    <row r="2455" spans="19:19" x14ac:dyDescent="0.25">
      <c r="S2455" t="s">
        <v>1002</v>
      </c>
    </row>
    <row r="2456" spans="19:19" x14ac:dyDescent="0.25">
      <c r="S2456" t="s">
        <v>1002</v>
      </c>
    </row>
    <row r="2457" spans="19:19" x14ac:dyDescent="0.25">
      <c r="S2457" t="s">
        <v>1002</v>
      </c>
    </row>
    <row r="2458" spans="19:19" x14ac:dyDescent="0.25">
      <c r="S2458" t="s">
        <v>1002</v>
      </c>
    </row>
    <row r="2459" spans="19:19" x14ac:dyDescent="0.25">
      <c r="S2459" t="s">
        <v>1002</v>
      </c>
    </row>
    <row r="2460" spans="19:19" x14ac:dyDescent="0.25">
      <c r="S2460" t="s">
        <v>1002</v>
      </c>
    </row>
    <row r="2461" spans="19:19" x14ac:dyDescent="0.25">
      <c r="S2461" t="s">
        <v>1002</v>
      </c>
    </row>
    <row r="2462" spans="19:19" x14ac:dyDescent="0.25">
      <c r="S2462" t="s">
        <v>1002</v>
      </c>
    </row>
    <row r="2463" spans="19:19" x14ac:dyDescent="0.25">
      <c r="S2463" t="s">
        <v>1002</v>
      </c>
    </row>
    <row r="2464" spans="19:19" x14ac:dyDescent="0.25">
      <c r="S2464" t="s">
        <v>1002</v>
      </c>
    </row>
    <row r="2465" spans="19:19" x14ac:dyDescent="0.25">
      <c r="S2465" t="s">
        <v>1002</v>
      </c>
    </row>
    <row r="2466" spans="19:19" x14ac:dyDescent="0.25">
      <c r="S2466" t="s">
        <v>1002</v>
      </c>
    </row>
    <row r="2467" spans="19:19" x14ac:dyDescent="0.25">
      <c r="S2467" t="s">
        <v>1002</v>
      </c>
    </row>
    <row r="2468" spans="19:19" x14ac:dyDescent="0.25">
      <c r="S2468" t="s">
        <v>1002</v>
      </c>
    </row>
    <row r="2469" spans="19:19" x14ac:dyDescent="0.25">
      <c r="S2469" t="s">
        <v>1002</v>
      </c>
    </row>
    <row r="2470" spans="19:19" x14ac:dyDescent="0.25">
      <c r="S2470" t="s">
        <v>1002</v>
      </c>
    </row>
    <row r="2471" spans="19:19" x14ac:dyDescent="0.25">
      <c r="S2471" t="s">
        <v>1002</v>
      </c>
    </row>
    <row r="2472" spans="19:19" x14ac:dyDescent="0.25">
      <c r="S2472" t="s">
        <v>1002</v>
      </c>
    </row>
    <row r="2473" spans="19:19" x14ac:dyDescent="0.25">
      <c r="S2473" t="s">
        <v>1002</v>
      </c>
    </row>
    <row r="2474" spans="19:19" x14ac:dyDescent="0.25">
      <c r="S2474" t="s">
        <v>1002</v>
      </c>
    </row>
    <row r="2475" spans="19:19" x14ac:dyDescent="0.25">
      <c r="S2475" t="s">
        <v>1002</v>
      </c>
    </row>
    <row r="2476" spans="19:19" x14ac:dyDescent="0.25">
      <c r="S2476" t="s">
        <v>1002</v>
      </c>
    </row>
    <row r="2477" spans="19:19" x14ac:dyDescent="0.25">
      <c r="S2477" t="s">
        <v>1002</v>
      </c>
    </row>
    <row r="2478" spans="19:19" x14ac:dyDescent="0.25">
      <c r="S2478" t="s">
        <v>1002</v>
      </c>
    </row>
    <row r="2479" spans="19:19" x14ac:dyDescent="0.25">
      <c r="S2479" t="s">
        <v>1002</v>
      </c>
    </row>
    <row r="2480" spans="19:19" x14ac:dyDescent="0.25">
      <c r="S2480" t="s">
        <v>1002</v>
      </c>
    </row>
    <row r="2481" spans="19:19" x14ac:dyDescent="0.25">
      <c r="S2481" t="s">
        <v>1002</v>
      </c>
    </row>
    <row r="2482" spans="19:19" x14ac:dyDescent="0.25">
      <c r="S2482" t="s">
        <v>1002</v>
      </c>
    </row>
    <row r="2483" spans="19:19" x14ac:dyDescent="0.25">
      <c r="S2483" t="s">
        <v>1002</v>
      </c>
    </row>
    <row r="2484" spans="19:19" x14ac:dyDescent="0.25">
      <c r="S2484" t="s">
        <v>1002</v>
      </c>
    </row>
    <row r="2485" spans="19:19" x14ac:dyDescent="0.25">
      <c r="S2485" t="s">
        <v>1002</v>
      </c>
    </row>
    <row r="2486" spans="19:19" x14ac:dyDescent="0.25">
      <c r="S2486" t="s">
        <v>1002</v>
      </c>
    </row>
    <row r="2487" spans="19:19" x14ac:dyDescent="0.25">
      <c r="S2487" t="s">
        <v>1002</v>
      </c>
    </row>
    <row r="2488" spans="19:19" x14ac:dyDescent="0.25">
      <c r="S2488" t="s">
        <v>1002</v>
      </c>
    </row>
    <row r="2489" spans="19:19" x14ac:dyDescent="0.25">
      <c r="S2489" t="s">
        <v>1002</v>
      </c>
    </row>
    <row r="2490" spans="19:19" x14ac:dyDescent="0.25">
      <c r="S2490" t="s">
        <v>1002</v>
      </c>
    </row>
    <row r="2491" spans="19:19" x14ac:dyDescent="0.25">
      <c r="S2491" t="s">
        <v>1002</v>
      </c>
    </row>
    <row r="2492" spans="19:19" x14ac:dyDescent="0.25">
      <c r="S2492" t="s">
        <v>1002</v>
      </c>
    </row>
    <row r="2493" spans="19:19" x14ac:dyDescent="0.25">
      <c r="S2493" t="s">
        <v>1002</v>
      </c>
    </row>
    <row r="2494" spans="19:19" x14ac:dyDescent="0.25">
      <c r="S2494" t="s">
        <v>1002</v>
      </c>
    </row>
    <row r="2495" spans="19:19" x14ac:dyDescent="0.25">
      <c r="S2495" t="s">
        <v>1002</v>
      </c>
    </row>
    <row r="2496" spans="19:19" x14ac:dyDescent="0.25">
      <c r="S2496" t="s">
        <v>1002</v>
      </c>
    </row>
    <row r="2497" spans="19:19" x14ac:dyDescent="0.25">
      <c r="S2497" t="s">
        <v>1002</v>
      </c>
    </row>
    <row r="2498" spans="19:19" x14ac:dyDescent="0.25">
      <c r="S2498" t="s">
        <v>1002</v>
      </c>
    </row>
    <row r="2499" spans="19:19" x14ac:dyDescent="0.25">
      <c r="S2499" t="s">
        <v>1002</v>
      </c>
    </row>
    <row r="2500" spans="19:19" x14ac:dyDescent="0.25">
      <c r="S2500" t="s">
        <v>1002</v>
      </c>
    </row>
    <row r="2501" spans="19:19" x14ac:dyDescent="0.25">
      <c r="S2501" t="s">
        <v>1002</v>
      </c>
    </row>
    <row r="2502" spans="19:19" x14ac:dyDescent="0.25">
      <c r="S2502" t="s">
        <v>1002</v>
      </c>
    </row>
    <row r="2503" spans="19:19" x14ac:dyDescent="0.25">
      <c r="S2503" t="s">
        <v>1002</v>
      </c>
    </row>
    <row r="2504" spans="19:19" x14ac:dyDescent="0.25">
      <c r="S2504" t="s">
        <v>1002</v>
      </c>
    </row>
    <row r="2505" spans="19:19" x14ac:dyDescent="0.25">
      <c r="S2505" t="s">
        <v>1002</v>
      </c>
    </row>
    <row r="2506" spans="19:19" x14ac:dyDescent="0.25">
      <c r="S2506" t="s">
        <v>1002</v>
      </c>
    </row>
    <row r="2507" spans="19:19" x14ac:dyDescent="0.25">
      <c r="S2507" t="s">
        <v>1002</v>
      </c>
    </row>
    <row r="2508" spans="19:19" x14ac:dyDescent="0.25">
      <c r="S2508" t="s">
        <v>1002</v>
      </c>
    </row>
    <row r="2509" spans="19:19" x14ac:dyDescent="0.25">
      <c r="S2509" t="s">
        <v>1002</v>
      </c>
    </row>
    <row r="2510" spans="19:19" x14ac:dyDescent="0.25">
      <c r="S2510" t="s">
        <v>1002</v>
      </c>
    </row>
    <row r="2511" spans="19:19" x14ac:dyDescent="0.25">
      <c r="S2511" t="s">
        <v>1002</v>
      </c>
    </row>
    <row r="2512" spans="19:19" x14ac:dyDescent="0.25">
      <c r="S2512" t="s">
        <v>1002</v>
      </c>
    </row>
    <row r="2513" spans="19:19" x14ac:dyDescent="0.25">
      <c r="S2513" t="s">
        <v>1002</v>
      </c>
    </row>
    <row r="2514" spans="19:19" x14ac:dyDescent="0.25">
      <c r="S2514" t="s">
        <v>1002</v>
      </c>
    </row>
    <row r="2515" spans="19:19" x14ac:dyDescent="0.25">
      <c r="S2515" t="s">
        <v>1002</v>
      </c>
    </row>
    <row r="2516" spans="19:19" x14ac:dyDescent="0.25">
      <c r="S2516" t="s">
        <v>1002</v>
      </c>
    </row>
    <row r="2517" spans="19:19" x14ac:dyDescent="0.25">
      <c r="S2517" t="s">
        <v>1002</v>
      </c>
    </row>
    <row r="2518" spans="19:19" x14ac:dyDescent="0.25">
      <c r="S2518" t="s">
        <v>1002</v>
      </c>
    </row>
    <row r="2519" spans="19:19" x14ac:dyDescent="0.25">
      <c r="S2519" t="s">
        <v>1002</v>
      </c>
    </row>
    <row r="2520" spans="19:19" x14ac:dyDescent="0.25">
      <c r="S2520" t="s">
        <v>1002</v>
      </c>
    </row>
    <row r="2521" spans="19:19" x14ac:dyDescent="0.25">
      <c r="S2521" t="s">
        <v>1002</v>
      </c>
    </row>
    <row r="2522" spans="19:19" x14ac:dyDescent="0.25">
      <c r="S2522" t="s">
        <v>1002</v>
      </c>
    </row>
    <row r="2523" spans="19:19" x14ac:dyDescent="0.25">
      <c r="S2523" t="s">
        <v>1002</v>
      </c>
    </row>
    <row r="2524" spans="19:19" x14ac:dyDescent="0.25">
      <c r="S2524" t="s">
        <v>1002</v>
      </c>
    </row>
    <row r="2525" spans="19:19" x14ac:dyDescent="0.25">
      <c r="S2525" t="s">
        <v>1002</v>
      </c>
    </row>
    <row r="2526" spans="19:19" x14ac:dyDescent="0.25">
      <c r="S2526" t="s">
        <v>1002</v>
      </c>
    </row>
    <row r="2527" spans="19:19" x14ac:dyDescent="0.25">
      <c r="S2527" t="s">
        <v>1002</v>
      </c>
    </row>
    <row r="2528" spans="19:19" x14ac:dyDescent="0.25">
      <c r="S2528" t="s">
        <v>1002</v>
      </c>
    </row>
    <row r="2529" spans="19:19" x14ac:dyDescent="0.25">
      <c r="S2529" t="s">
        <v>1002</v>
      </c>
    </row>
    <row r="2530" spans="19:19" x14ac:dyDescent="0.25">
      <c r="S2530" t="s">
        <v>1002</v>
      </c>
    </row>
    <row r="2531" spans="19:19" x14ac:dyDescent="0.25">
      <c r="S2531" t="s">
        <v>1002</v>
      </c>
    </row>
    <row r="2532" spans="19:19" x14ac:dyDescent="0.25">
      <c r="S2532" t="s">
        <v>1002</v>
      </c>
    </row>
    <row r="2533" spans="19:19" x14ac:dyDescent="0.25">
      <c r="S2533" t="s">
        <v>1002</v>
      </c>
    </row>
    <row r="2534" spans="19:19" x14ac:dyDescent="0.25">
      <c r="S2534" t="s">
        <v>1002</v>
      </c>
    </row>
    <row r="2535" spans="19:19" x14ac:dyDescent="0.25">
      <c r="S2535" t="s">
        <v>1002</v>
      </c>
    </row>
    <row r="2536" spans="19:19" x14ac:dyDescent="0.25">
      <c r="S2536" t="s">
        <v>1002</v>
      </c>
    </row>
    <row r="2537" spans="19:19" x14ac:dyDescent="0.25">
      <c r="S2537" t="s">
        <v>1002</v>
      </c>
    </row>
    <row r="2538" spans="19:19" x14ac:dyDescent="0.25">
      <c r="S2538" t="s">
        <v>1002</v>
      </c>
    </row>
    <row r="2539" spans="19:19" x14ac:dyDescent="0.25">
      <c r="S2539" t="s">
        <v>1002</v>
      </c>
    </row>
    <row r="2540" spans="19:19" x14ac:dyDescent="0.25">
      <c r="S2540" t="s">
        <v>1002</v>
      </c>
    </row>
    <row r="2541" spans="19:19" x14ac:dyDescent="0.25">
      <c r="S2541" t="s">
        <v>1002</v>
      </c>
    </row>
    <row r="2542" spans="19:19" x14ac:dyDescent="0.25">
      <c r="S2542" t="s">
        <v>1002</v>
      </c>
    </row>
    <row r="2543" spans="19:19" x14ac:dyDescent="0.25">
      <c r="S2543" t="s">
        <v>1002</v>
      </c>
    </row>
    <row r="2544" spans="19:19" x14ac:dyDescent="0.25">
      <c r="S2544" t="s">
        <v>1002</v>
      </c>
    </row>
    <row r="2545" spans="19:19" x14ac:dyDescent="0.25">
      <c r="S2545" t="s">
        <v>1002</v>
      </c>
    </row>
    <row r="2546" spans="19:19" x14ac:dyDescent="0.25">
      <c r="S2546" t="s">
        <v>1002</v>
      </c>
    </row>
    <row r="2547" spans="19:19" x14ac:dyDescent="0.25">
      <c r="S2547" t="s">
        <v>1002</v>
      </c>
    </row>
    <row r="2548" spans="19:19" x14ac:dyDescent="0.25">
      <c r="S2548" t="s">
        <v>1002</v>
      </c>
    </row>
    <row r="2549" spans="19:19" x14ac:dyDescent="0.25">
      <c r="S2549" t="s">
        <v>1002</v>
      </c>
    </row>
    <row r="2550" spans="19:19" x14ac:dyDescent="0.25">
      <c r="S2550" t="s">
        <v>1002</v>
      </c>
    </row>
    <row r="2551" spans="19:19" x14ac:dyDescent="0.25">
      <c r="S2551" t="s">
        <v>1002</v>
      </c>
    </row>
    <row r="2552" spans="19:19" x14ac:dyDescent="0.25">
      <c r="S2552" t="s">
        <v>1002</v>
      </c>
    </row>
    <row r="2553" spans="19:19" x14ac:dyDescent="0.25">
      <c r="S2553" t="s">
        <v>1002</v>
      </c>
    </row>
    <row r="2554" spans="19:19" x14ac:dyDescent="0.25">
      <c r="S2554" t="s">
        <v>1002</v>
      </c>
    </row>
    <row r="2555" spans="19:19" x14ac:dyDescent="0.25">
      <c r="S2555" t="s">
        <v>1002</v>
      </c>
    </row>
    <row r="2556" spans="19:19" x14ac:dyDescent="0.25">
      <c r="S2556" t="s">
        <v>1002</v>
      </c>
    </row>
    <row r="2557" spans="19:19" x14ac:dyDescent="0.25">
      <c r="S2557" t="s">
        <v>1002</v>
      </c>
    </row>
    <row r="2558" spans="19:19" x14ac:dyDescent="0.25">
      <c r="S2558" t="s">
        <v>1002</v>
      </c>
    </row>
    <row r="2559" spans="19:19" x14ac:dyDescent="0.25">
      <c r="S2559" t="s">
        <v>1002</v>
      </c>
    </row>
    <row r="2560" spans="19:19" x14ac:dyDescent="0.25">
      <c r="S2560" t="s">
        <v>1002</v>
      </c>
    </row>
    <row r="2561" spans="19:19" x14ac:dyDescent="0.25">
      <c r="S2561" t="s">
        <v>1002</v>
      </c>
    </row>
    <row r="2562" spans="19:19" x14ac:dyDescent="0.25">
      <c r="S2562" t="s">
        <v>1002</v>
      </c>
    </row>
    <row r="2563" spans="19:19" x14ac:dyDescent="0.25">
      <c r="S2563" t="s">
        <v>1002</v>
      </c>
    </row>
    <row r="2564" spans="19:19" x14ac:dyDescent="0.25">
      <c r="S2564" t="s">
        <v>1002</v>
      </c>
    </row>
    <row r="2565" spans="19:19" x14ac:dyDescent="0.25">
      <c r="S2565" t="s">
        <v>1002</v>
      </c>
    </row>
    <row r="2566" spans="19:19" x14ac:dyDescent="0.25">
      <c r="S2566" t="s">
        <v>1002</v>
      </c>
    </row>
    <row r="2567" spans="19:19" x14ac:dyDescent="0.25">
      <c r="S2567" t="s">
        <v>1002</v>
      </c>
    </row>
    <row r="2568" spans="19:19" x14ac:dyDescent="0.25">
      <c r="S2568" t="s">
        <v>1002</v>
      </c>
    </row>
    <row r="2569" spans="19:19" x14ac:dyDescent="0.25">
      <c r="S2569" t="s">
        <v>1002</v>
      </c>
    </row>
    <row r="2570" spans="19:19" x14ac:dyDescent="0.25">
      <c r="S2570" t="s">
        <v>1002</v>
      </c>
    </row>
    <row r="2571" spans="19:19" x14ac:dyDescent="0.25">
      <c r="S2571" t="s">
        <v>1002</v>
      </c>
    </row>
    <row r="2572" spans="19:19" x14ac:dyDescent="0.25">
      <c r="S2572" t="s">
        <v>1002</v>
      </c>
    </row>
    <row r="2573" spans="19:19" x14ac:dyDescent="0.25">
      <c r="S2573" t="s">
        <v>1002</v>
      </c>
    </row>
    <row r="2574" spans="19:19" x14ac:dyDescent="0.25">
      <c r="S2574" t="s">
        <v>1002</v>
      </c>
    </row>
    <row r="2575" spans="19:19" x14ac:dyDescent="0.25">
      <c r="S2575" t="s">
        <v>1002</v>
      </c>
    </row>
    <row r="2576" spans="19:19" x14ac:dyDescent="0.25">
      <c r="S2576" t="s">
        <v>1002</v>
      </c>
    </row>
    <row r="2577" spans="19:19" x14ac:dyDescent="0.25">
      <c r="S2577" t="s">
        <v>1002</v>
      </c>
    </row>
    <row r="2578" spans="19:19" x14ac:dyDescent="0.25">
      <c r="S2578" t="s">
        <v>1002</v>
      </c>
    </row>
    <row r="2579" spans="19:19" x14ac:dyDescent="0.25">
      <c r="S2579" t="s">
        <v>1002</v>
      </c>
    </row>
    <row r="2580" spans="19:19" x14ac:dyDescent="0.25">
      <c r="S2580" t="s">
        <v>1002</v>
      </c>
    </row>
    <row r="2581" spans="19:19" x14ac:dyDescent="0.25">
      <c r="S2581" t="s">
        <v>1002</v>
      </c>
    </row>
    <row r="2582" spans="19:19" x14ac:dyDescent="0.25">
      <c r="S2582" t="s">
        <v>1002</v>
      </c>
    </row>
    <row r="2583" spans="19:19" x14ac:dyDescent="0.25">
      <c r="S2583" t="s">
        <v>1002</v>
      </c>
    </row>
    <row r="2584" spans="19:19" x14ac:dyDescent="0.25">
      <c r="S2584" t="s">
        <v>1002</v>
      </c>
    </row>
    <row r="2585" spans="19:19" x14ac:dyDescent="0.25">
      <c r="S2585" t="s">
        <v>1002</v>
      </c>
    </row>
    <row r="2586" spans="19:19" x14ac:dyDescent="0.25">
      <c r="S2586" t="s">
        <v>1002</v>
      </c>
    </row>
    <row r="2587" spans="19:19" x14ac:dyDescent="0.25">
      <c r="S2587" t="s">
        <v>1002</v>
      </c>
    </row>
    <row r="2588" spans="19:19" x14ac:dyDescent="0.25">
      <c r="S2588" t="s">
        <v>1002</v>
      </c>
    </row>
    <row r="2589" spans="19:19" x14ac:dyDescent="0.25">
      <c r="S2589" t="s">
        <v>1002</v>
      </c>
    </row>
    <row r="2590" spans="19:19" x14ac:dyDescent="0.25">
      <c r="S2590" t="s">
        <v>1002</v>
      </c>
    </row>
    <row r="2591" spans="19:19" x14ac:dyDescent="0.25">
      <c r="S2591" t="s">
        <v>1002</v>
      </c>
    </row>
    <row r="2592" spans="19:19" x14ac:dyDescent="0.25">
      <c r="S2592" t="s">
        <v>1002</v>
      </c>
    </row>
    <row r="2593" spans="19:19" x14ac:dyDescent="0.25">
      <c r="S2593" t="s">
        <v>1002</v>
      </c>
    </row>
    <row r="2594" spans="19:19" x14ac:dyDescent="0.25">
      <c r="S2594" t="s">
        <v>1002</v>
      </c>
    </row>
    <row r="2595" spans="19:19" x14ac:dyDescent="0.25">
      <c r="S2595" t="s">
        <v>1002</v>
      </c>
    </row>
    <row r="2596" spans="19:19" x14ac:dyDescent="0.25">
      <c r="S2596" t="s">
        <v>1002</v>
      </c>
    </row>
    <row r="2597" spans="19:19" x14ac:dyDescent="0.25">
      <c r="S2597" t="s">
        <v>1002</v>
      </c>
    </row>
    <row r="2598" spans="19:19" x14ac:dyDescent="0.25">
      <c r="S2598" t="s">
        <v>1002</v>
      </c>
    </row>
    <row r="2599" spans="19:19" x14ac:dyDescent="0.25">
      <c r="S2599" t="s">
        <v>1002</v>
      </c>
    </row>
    <row r="2600" spans="19:19" x14ac:dyDescent="0.25">
      <c r="S2600" t="s">
        <v>1002</v>
      </c>
    </row>
    <row r="2601" spans="19:19" x14ac:dyDescent="0.25">
      <c r="S2601" t="s">
        <v>1002</v>
      </c>
    </row>
    <row r="2602" spans="19:19" x14ac:dyDescent="0.25">
      <c r="S2602" t="s">
        <v>1002</v>
      </c>
    </row>
    <row r="2603" spans="19:19" x14ac:dyDescent="0.25">
      <c r="S2603" t="s">
        <v>1002</v>
      </c>
    </row>
    <row r="2604" spans="19:19" x14ac:dyDescent="0.25">
      <c r="S2604" t="s">
        <v>1002</v>
      </c>
    </row>
    <row r="2605" spans="19:19" x14ac:dyDescent="0.25">
      <c r="S2605" t="s">
        <v>1002</v>
      </c>
    </row>
    <row r="2606" spans="19:19" x14ac:dyDescent="0.25">
      <c r="S2606" t="s">
        <v>1002</v>
      </c>
    </row>
    <row r="2607" spans="19:19" x14ac:dyDescent="0.25">
      <c r="S2607" t="s">
        <v>1002</v>
      </c>
    </row>
    <row r="2608" spans="19:19" x14ac:dyDescent="0.25">
      <c r="S2608" t="s">
        <v>1002</v>
      </c>
    </row>
    <row r="2609" spans="19:19" x14ac:dyDescent="0.25">
      <c r="S2609" t="s">
        <v>1002</v>
      </c>
    </row>
    <row r="2610" spans="19:19" x14ac:dyDescent="0.25">
      <c r="S2610" t="s">
        <v>1002</v>
      </c>
    </row>
    <row r="2611" spans="19:19" x14ac:dyDescent="0.25">
      <c r="S2611" t="s">
        <v>1002</v>
      </c>
    </row>
    <row r="2612" spans="19:19" x14ac:dyDescent="0.25">
      <c r="S2612" t="s">
        <v>1002</v>
      </c>
    </row>
    <row r="2613" spans="19:19" x14ac:dyDescent="0.25">
      <c r="S2613" t="s">
        <v>1002</v>
      </c>
    </row>
    <row r="2614" spans="19:19" x14ac:dyDescent="0.25">
      <c r="S2614" t="s">
        <v>1002</v>
      </c>
    </row>
    <row r="2615" spans="19:19" x14ac:dyDescent="0.25">
      <c r="S2615" t="s">
        <v>1002</v>
      </c>
    </row>
    <row r="2616" spans="19:19" x14ac:dyDescent="0.25">
      <c r="S2616" t="s">
        <v>1002</v>
      </c>
    </row>
    <row r="2617" spans="19:19" x14ac:dyDescent="0.25">
      <c r="S2617" t="s">
        <v>1002</v>
      </c>
    </row>
    <row r="2618" spans="19:19" x14ac:dyDescent="0.25">
      <c r="S2618" t="s">
        <v>1002</v>
      </c>
    </row>
    <row r="2619" spans="19:19" x14ac:dyDescent="0.25">
      <c r="S2619" t="s">
        <v>1002</v>
      </c>
    </row>
    <row r="2620" spans="19:19" x14ac:dyDescent="0.25">
      <c r="S2620" t="s">
        <v>1002</v>
      </c>
    </row>
    <row r="2621" spans="19:19" x14ac:dyDescent="0.25">
      <c r="S2621" t="s">
        <v>1002</v>
      </c>
    </row>
    <row r="2622" spans="19:19" x14ac:dyDescent="0.25">
      <c r="S2622" t="s">
        <v>1002</v>
      </c>
    </row>
    <row r="2623" spans="19:19" x14ac:dyDescent="0.25">
      <c r="S2623" t="s">
        <v>1002</v>
      </c>
    </row>
    <row r="2624" spans="19:19" x14ac:dyDescent="0.25">
      <c r="S2624" t="s">
        <v>1002</v>
      </c>
    </row>
    <row r="2625" spans="19:19" x14ac:dyDescent="0.25">
      <c r="S2625" t="s">
        <v>1002</v>
      </c>
    </row>
    <row r="2626" spans="19:19" x14ac:dyDescent="0.25">
      <c r="S2626" t="s">
        <v>1002</v>
      </c>
    </row>
    <row r="2627" spans="19:19" x14ac:dyDescent="0.25">
      <c r="S2627" t="s">
        <v>1002</v>
      </c>
    </row>
    <row r="2628" spans="19:19" x14ac:dyDescent="0.25">
      <c r="S2628" t="s">
        <v>1002</v>
      </c>
    </row>
    <row r="2629" spans="19:19" x14ac:dyDescent="0.25">
      <c r="S2629" t="s">
        <v>1002</v>
      </c>
    </row>
    <row r="2630" spans="19:19" x14ac:dyDescent="0.25">
      <c r="S2630" t="s">
        <v>1002</v>
      </c>
    </row>
    <row r="2631" spans="19:19" x14ac:dyDescent="0.25">
      <c r="S2631" t="s">
        <v>1002</v>
      </c>
    </row>
    <row r="2632" spans="19:19" x14ac:dyDescent="0.25">
      <c r="S2632" t="s">
        <v>1002</v>
      </c>
    </row>
    <row r="2633" spans="19:19" x14ac:dyDescent="0.25">
      <c r="S2633" t="s">
        <v>1002</v>
      </c>
    </row>
    <row r="2634" spans="19:19" x14ac:dyDescent="0.25">
      <c r="S2634" t="s">
        <v>1002</v>
      </c>
    </row>
    <row r="2635" spans="19:19" x14ac:dyDescent="0.25">
      <c r="S2635" t="s">
        <v>1002</v>
      </c>
    </row>
    <row r="2636" spans="19:19" x14ac:dyDescent="0.25">
      <c r="S2636" t="s">
        <v>1002</v>
      </c>
    </row>
    <row r="2637" spans="19:19" x14ac:dyDescent="0.25">
      <c r="S2637" t="s">
        <v>1002</v>
      </c>
    </row>
    <row r="2638" spans="19:19" x14ac:dyDescent="0.25">
      <c r="S2638" t="s">
        <v>1002</v>
      </c>
    </row>
    <row r="2639" spans="19:19" x14ac:dyDescent="0.25">
      <c r="S2639" t="s">
        <v>1002</v>
      </c>
    </row>
    <row r="2640" spans="19:19" x14ac:dyDescent="0.25">
      <c r="S2640" t="s">
        <v>1002</v>
      </c>
    </row>
    <row r="2641" spans="19:19" x14ac:dyDescent="0.25">
      <c r="S2641" t="s">
        <v>1002</v>
      </c>
    </row>
    <row r="2642" spans="19:19" x14ac:dyDescent="0.25">
      <c r="S2642" t="s">
        <v>1002</v>
      </c>
    </row>
    <row r="2643" spans="19:19" x14ac:dyDescent="0.25">
      <c r="S2643" t="s">
        <v>1002</v>
      </c>
    </row>
    <row r="2644" spans="19:19" x14ac:dyDescent="0.25">
      <c r="S2644" t="s">
        <v>1002</v>
      </c>
    </row>
    <row r="2645" spans="19:19" x14ac:dyDescent="0.25">
      <c r="S2645" t="s">
        <v>1002</v>
      </c>
    </row>
    <row r="2646" spans="19:19" x14ac:dyDescent="0.25">
      <c r="S2646" t="s">
        <v>1002</v>
      </c>
    </row>
    <row r="2647" spans="19:19" x14ac:dyDescent="0.25">
      <c r="S2647" t="s">
        <v>1002</v>
      </c>
    </row>
    <row r="2648" spans="19:19" x14ac:dyDescent="0.25">
      <c r="S2648" t="s">
        <v>1002</v>
      </c>
    </row>
    <row r="2649" spans="19:19" x14ac:dyDescent="0.25">
      <c r="S2649" t="s">
        <v>1002</v>
      </c>
    </row>
    <row r="2650" spans="19:19" x14ac:dyDescent="0.25">
      <c r="S2650" t="s">
        <v>1002</v>
      </c>
    </row>
    <row r="2651" spans="19:19" x14ac:dyDescent="0.25">
      <c r="S2651" t="s">
        <v>1002</v>
      </c>
    </row>
    <row r="2652" spans="19:19" x14ac:dyDescent="0.25">
      <c r="S2652" t="s">
        <v>1002</v>
      </c>
    </row>
    <row r="2653" spans="19:19" x14ac:dyDescent="0.25">
      <c r="S2653" t="s">
        <v>1002</v>
      </c>
    </row>
    <row r="2654" spans="19:19" x14ac:dyDescent="0.25">
      <c r="S2654" t="s">
        <v>1002</v>
      </c>
    </row>
    <row r="2655" spans="19:19" x14ac:dyDescent="0.25">
      <c r="S2655" t="s">
        <v>1002</v>
      </c>
    </row>
    <row r="2656" spans="19:19" x14ac:dyDescent="0.25">
      <c r="S2656" t="s">
        <v>1002</v>
      </c>
    </row>
    <row r="2657" spans="19:19" x14ac:dyDescent="0.25">
      <c r="S2657" t="s">
        <v>1002</v>
      </c>
    </row>
    <row r="2658" spans="19:19" x14ac:dyDescent="0.25">
      <c r="S2658" t="s">
        <v>1002</v>
      </c>
    </row>
    <row r="2659" spans="19:19" x14ac:dyDescent="0.25">
      <c r="S2659" t="s">
        <v>1002</v>
      </c>
    </row>
    <row r="2660" spans="19:19" x14ac:dyDescent="0.25">
      <c r="S2660" t="s">
        <v>1002</v>
      </c>
    </row>
    <row r="2661" spans="19:19" x14ac:dyDescent="0.25">
      <c r="S2661" t="s">
        <v>1002</v>
      </c>
    </row>
    <row r="2662" spans="19:19" x14ac:dyDescent="0.25">
      <c r="S2662" t="s">
        <v>1002</v>
      </c>
    </row>
    <row r="2663" spans="19:19" x14ac:dyDescent="0.25">
      <c r="S2663" t="s">
        <v>1002</v>
      </c>
    </row>
    <row r="2664" spans="19:19" x14ac:dyDescent="0.25">
      <c r="S2664" t="s">
        <v>1002</v>
      </c>
    </row>
    <row r="2665" spans="19:19" x14ac:dyDescent="0.25">
      <c r="S2665" t="s">
        <v>1002</v>
      </c>
    </row>
    <row r="2666" spans="19:19" x14ac:dyDescent="0.25">
      <c r="S2666" t="s">
        <v>1002</v>
      </c>
    </row>
    <row r="2667" spans="19:19" x14ac:dyDescent="0.25">
      <c r="S2667" t="s">
        <v>1002</v>
      </c>
    </row>
    <row r="2668" spans="19:19" x14ac:dyDescent="0.25">
      <c r="S2668" t="s">
        <v>1002</v>
      </c>
    </row>
    <row r="2669" spans="19:19" x14ac:dyDescent="0.25">
      <c r="S2669" t="s">
        <v>1002</v>
      </c>
    </row>
    <row r="2670" spans="19:19" x14ac:dyDescent="0.25">
      <c r="S2670" t="s">
        <v>1002</v>
      </c>
    </row>
    <row r="2671" spans="19:19" x14ac:dyDescent="0.25">
      <c r="S2671" t="s">
        <v>1002</v>
      </c>
    </row>
    <row r="2672" spans="19:19" x14ac:dyDescent="0.25">
      <c r="S2672" t="s">
        <v>1002</v>
      </c>
    </row>
    <row r="2673" spans="19:19" x14ac:dyDescent="0.25">
      <c r="S2673" t="s">
        <v>1002</v>
      </c>
    </row>
    <row r="2674" spans="19:19" x14ac:dyDescent="0.25">
      <c r="S2674" t="s">
        <v>1002</v>
      </c>
    </row>
    <row r="2675" spans="19:19" x14ac:dyDescent="0.25">
      <c r="S2675" t="s">
        <v>1002</v>
      </c>
    </row>
    <row r="2676" spans="19:19" x14ac:dyDescent="0.25">
      <c r="S2676" t="s">
        <v>1002</v>
      </c>
    </row>
    <row r="2677" spans="19:19" x14ac:dyDescent="0.25">
      <c r="S2677" t="s">
        <v>1002</v>
      </c>
    </row>
    <row r="2678" spans="19:19" x14ac:dyDescent="0.25">
      <c r="S2678" t="s">
        <v>1002</v>
      </c>
    </row>
    <row r="2679" spans="19:19" x14ac:dyDescent="0.25">
      <c r="S2679" t="s">
        <v>1002</v>
      </c>
    </row>
    <row r="2680" spans="19:19" x14ac:dyDescent="0.25">
      <c r="S2680" t="s">
        <v>1002</v>
      </c>
    </row>
    <row r="2681" spans="19:19" x14ac:dyDescent="0.25">
      <c r="S2681" t="s">
        <v>1002</v>
      </c>
    </row>
    <row r="2682" spans="19:19" x14ac:dyDescent="0.25">
      <c r="S2682" t="s">
        <v>1002</v>
      </c>
    </row>
    <row r="2683" spans="19:19" x14ac:dyDescent="0.25">
      <c r="S2683" t="s">
        <v>1002</v>
      </c>
    </row>
    <row r="2684" spans="19:19" x14ac:dyDescent="0.25">
      <c r="S2684" t="s">
        <v>1002</v>
      </c>
    </row>
    <row r="2685" spans="19:19" x14ac:dyDescent="0.25">
      <c r="S2685" t="s">
        <v>1002</v>
      </c>
    </row>
    <row r="2686" spans="19:19" x14ac:dyDescent="0.25">
      <c r="S2686" t="s">
        <v>1002</v>
      </c>
    </row>
    <row r="2687" spans="19:19" x14ac:dyDescent="0.25">
      <c r="S2687" t="s">
        <v>1002</v>
      </c>
    </row>
    <row r="2688" spans="19:19" x14ac:dyDescent="0.25">
      <c r="S2688" t="s">
        <v>1002</v>
      </c>
    </row>
    <row r="2689" spans="19:19" x14ac:dyDescent="0.25">
      <c r="S2689" t="s">
        <v>1002</v>
      </c>
    </row>
    <row r="2690" spans="19:19" x14ac:dyDescent="0.25">
      <c r="S2690" t="s">
        <v>1002</v>
      </c>
    </row>
    <row r="2691" spans="19:19" x14ac:dyDescent="0.25">
      <c r="S2691" t="s">
        <v>1002</v>
      </c>
    </row>
    <row r="2692" spans="19:19" x14ac:dyDescent="0.25">
      <c r="S2692" t="s">
        <v>1002</v>
      </c>
    </row>
    <row r="2693" spans="19:19" x14ac:dyDescent="0.25">
      <c r="S2693" t="s">
        <v>1002</v>
      </c>
    </row>
    <row r="2694" spans="19:19" x14ac:dyDescent="0.25">
      <c r="S2694" t="s">
        <v>1002</v>
      </c>
    </row>
    <row r="2695" spans="19:19" x14ac:dyDescent="0.25">
      <c r="S2695" t="s">
        <v>1002</v>
      </c>
    </row>
    <row r="2696" spans="19:19" x14ac:dyDescent="0.25">
      <c r="S2696" t="s">
        <v>1002</v>
      </c>
    </row>
    <row r="2697" spans="19:19" x14ac:dyDescent="0.25">
      <c r="S2697" t="s">
        <v>1002</v>
      </c>
    </row>
    <row r="2698" spans="19:19" x14ac:dyDescent="0.25">
      <c r="S2698" t="s">
        <v>1002</v>
      </c>
    </row>
    <row r="2699" spans="19:19" x14ac:dyDescent="0.25">
      <c r="S2699" t="s">
        <v>1002</v>
      </c>
    </row>
    <row r="2700" spans="19:19" x14ac:dyDescent="0.25">
      <c r="S2700" t="s">
        <v>1002</v>
      </c>
    </row>
    <row r="2701" spans="19:19" x14ac:dyDescent="0.25">
      <c r="S2701" t="s">
        <v>1002</v>
      </c>
    </row>
    <row r="2702" spans="19:19" x14ac:dyDescent="0.25">
      <c r="S2702" t="s">
        <v>1002</v>
      </c>
    </row>
    <row r="2703" spans="19:19" x14ac:dyDescent="0.25">
      <c r="S2703" t="s">
        <v>1002</v>
      </c>
    </row>
    <row r="2704" spans="19:19" x14ac:dyDescent="0.25">
      <c r="S2704" t="s">
        <v>1002</v>
      </c>
    </row>
    <row r="2705" spans="19:19" x14ac:dyDescent="0.25">
      <c r="S2705" t="s">
        <v>1002</v>
      </c>
    </row>
    <row r="2706" spans="19:19" x14ac:dyDescent="0.25">
      <c r="S2706" t="s">
        <v>1002</v>
      </c>
    </row>
    <row r="2707" spans="19:19" x14ac:dyDescent="0.25">
      <c r="S2707" t="s">
        <v>1002</v>
      </c>
    </row>
    <row r="2708" spans="19:19" x14ac:dyDescent="0.25">
      <c r="S2708" t="s">
        <v>1002</v>
      </c>
    </row>
    <row r="2709" spans="19:19" x14ac:dyDescent="0.25">
      <c r="S2709" t="s">
        <v>1002</v>
      </c>
    </row>
    <row r="2710" spans="19:19" x14ac:dyDescent="0.25">
      <c r="S2710" t="s">
        <v>1002</v>
      </c>
    </row>
    <row r="2711" spans="19:19" x14ac:dyDescent="0.25">
      <c r="S2711" t="s">
        <v>1002</v>
      </c>
    </row>
    <row r="2712" spans="19:19" x14ac:dyDescent="0.25">
      <c r="S2712" t="s">
        <v>1002</v>
      </c>
    </row>
    <row r="2713" spans="19:19" x14ac:dyDescent="0.25">
      <c r="S2713" t="s">
        <v>1002</v>
      </c>
    </row>
    <row r="2714" spans="19:19" x14ac:dyDescent="0.25">
      <c r="S2714" t="s">
        <v>1002</v>
      </c>
    </row>
    <row r="2715" spans="19:19" x14ac:dyDescent="0.25">
      <c r="S2715" t="s">
        <v>1002</v>
      </c>
    </row>
    <row r="2716" spans="19:19" x14ac:dyDescent="0.25">
      <c r="S2716" t="s">
        <v>1002</v>
      </c>
    </row>
    <row r="2717" spans="19:19" x14ac:dyDescent="0.25">
      <c r="S2717" t="s">
        <v>1002</v>
      </c>
    </row>
    <row r="2718" spans="19:19" x14ac:dyDescent="0.25">
      <c r="S2718" t="s">
        <v>1002</v>
      </c>
    </row>
    <row r="2719" spans="19:19" x14ac:dyDescent="0.25">
      <c r="S2719" t="s">
        <v>1002</v>
      </c>
    </row>
    <row r="2720" spans="19:19" x14ac:dyDescent="0.25">
      <c r="S2720" t="s">
        <v>1002</v>
      </c>
    </row>
    <row r="2721" spans="19:19" x14ac:dyDescent="0.25">
      <c r="S2721" t="s">
        <v>1002</v>
      </c>
    </row>
    <row r="2722" spans="19:19" x14ac:dyDescent="0.25">
      <c r="S2722" t="s">
        <v>1002</v>
      </c>
    </row>
    <row r="2723" spans="19:19" x14ac:dyDescent="0.25">
      <c r="S2723" t="s">
        <v>1002</v>
      </c>
    </row>
    <row r="2724" spans="19:19" x14ac:dyDescent="0.25">
      <c r="S2724" t="s">
        <v>1002</v>
      </c>
    </row>
    <row r="2725" spans="19:19" x14ac:dyDescent="0.25">
      <c r="S2725" t="s">
        <v>1002</v>
      </c>
    </row>
    <row r="2726" spans="19:19" x14ac:dyDescent="0.25">
      <c r="S2726" t="s">
        <v>1002</v>
      </c>
    </row>
    <row r="2727" spans="19:19" x14ac:dyDescent="0.25">
      <c r="S2727" t="s">
        <v>1002</v>
      </c>
    </row>
    <row r="2728" spans="19:19" x14ac:dyDescent="0.25">
      <c r="S2728" t="s">
        <v>1002</v>
      </c>
    </row>
    <row r="2729" spans="19:19" x14ac:dyDescent="0.25">
      <c r="S2729" t="s">
        <v>1002</v>
      </c>
    </row>
    <row r="2730" spans="19:19" x14ac:dyDescent="0.25">
      <c r="S2730" t="s">
        <v>1002</v>
      </c>
    </row>
    <row r="2731" spans="19:19" x14ac:dyDescent="0.25">
      <c r="S2731" t="s">
        <v>1002</v>
      </c>
    </row>
    <row r="2732" spans="19:19" x14ac:dyDescent="0.25">
      <c r="S2732" t="s">
        <v>1002</v>
      </c>
    </row>
    <row r="2733" spans="19:19" x14ac:dyDescent="0.25">
      <c r="S2733" t="s">
        <v>1002</v>
      </c>
    </row>
    <row r="2734" spans="19:19" x14ac:dyDescent="0.25">
      <c r="S2734" t="s">
        <v>1002</v>
      </c>
    </row>
    <row r="2735" spans="19:19" x14ac:dyDescent="0.25">
      <c r="S2735" t="s">
        <v>1002</v>
      </c>
    </row>
    <row r="2736" spans="19:19" x14ac:dyDescent="0.25">
      <c r="S2736" t="s">
        <v>1002</v>
      </c>
    </row>
    <row r="2737" spans="19:19" x14ac:dyDescent="0.25">
      <c r="S2737" t="s">
        <v>1002</v>
      </c>
    </row>
    <row r="2738" spans="19:19" x14ac:dyDescent="0.25">
      <c r="S2738" t="s">
        <v>1002</v>
      </c>
    </row>
    <row r="2739" spans="19:19" x14ac:dyDescent="0.25">
      <c r="S2739" t="s">
        <v>1002</v>
      </c>
    </row>
    <row r="2740" spans="19:19" x14ac:dyDescent="0.25">
      <c r="S2740" t="s">
        <v>1002</v>
      </c>
    </row>
    <row r="2741" spans="19:19" x14ac:dyDescent="0.25">
      <c r="S2741" t="s">
        <v>1002</v>
      </c>
    </row>
    <row r="2742" spans="19:19" x14ac:dyDescent="0.25">
      <c r="S2742" t="s">
        <v>1002</v>
      </c>
    </row>
    <row r="2743" spans="19:19" x14ac:dyDescent="0.25">
      <c r="S2743" t="s">
        <v>1002</v>
      </c>
    </row>
    <row r="2744" spans="19:19" x14ac:dyDescent="0.25">
      <c r="S2744" t="s">
        <v>1002</v>
      </c>
    </row>
    <row r="2745" spans="19:19" x14ac:dyDescent="0.25">
      <c r="S2745" t="s">
        <v>1002</v>
      </c>
    </row>
    <row r="2746" spans="19:19" x14ac:dyDescent="0.25">
      <c r="S2746" t="s">
        <v>1002</v>
      </c>
    </row>
    <row r="2747" spans="19:19" x14ac:dyDescent="0.25">
      <c r="S2747" t="s">
        <v>1002</v>
      </c>
    </row>
    <row r="2748" spans="19:19" x14ac:dyDescent="0.25">
      <c r="S2748" t="s">
        <v>1002</v>
      </c>
    </row>
    <row r="2749" spans="19:19" x14ac:dyDescent="0.25">
      <c r="S2749" t="s">
        <v>1002</v>
      </c>
    </row>
    <row r="2750" spans="19:19" x14ac:dyDescent="0.25">
      <c r="S2750" t="s">
        <v>1002</v>
      </c>
    </row>
    <row r="2751" spans="19:19" x14ac:dyDescent="0.25">
      <c r="S2751" t="s">
        <v>1002</v>
      </c>
    </row>
    <row r="2752" spans="19:19" x14ac:dyDescent="0.25">
      <c r="S2752" t="s">
        <v>1002</v>
      </c>
    </row>
    <row r="2753" spans="19:19" x14ac:dyDescent="0.25">
      <c r="S2753" t="s">
        <v>1002</v>
      </c>
    </row>
    <row r="2754" spans="19:19" x14ac:dyDescent="0.25">
      <c r="S2754" t="s">
        <v>1002</v>
      </c>
    </row>
    <row r="2755" spans="19:19" x14ac:dyDescent="0.25">
      <c r="S2755" t="s">
        <v>1002</v>
      </c>
    </row>
    <row r="2756" spans="19:19" x14ac:dyDescent="0.25">
      <c r="S2756" t="s">
        <v>1002</v>
      </c>
    </row>
    <row r="2757" spans="19:19" x14ac:dyDescent="0.25">
      <c r="S2757" t="s">
        <v>1002</v>
      </c>
    </row>
    <row r="2758" spans="19:19" x14ac:dyDescent="0.25">
      <c r="S2758" t="s">
        <v>1002</v>
      </c>
    </row>
    <row r="2759" spans="19:19" x14ac:dyDescent="0.25">
      <c r="S2759" t="s">
        <v>1002</v>
      </c>
    </row>
    <row r="2760" spans="19:19" x14ac:dyDescent="0.25">
      <c r="S2760" t="s">
        <v>1002</v>
      </c>
    </row>
    <row r="2761" spans="19:19" x14ac:dyDescent="0.25">
      <c r="S2761" t="s">
        <v>1002</v>
      </c>
    </row>
    <row r="2762" spans="19:19" x14ac:dyDescent="0.25">
      <c r="S2762" t="s">
        <v>1002</v>
      </c>
    </row>
    <row r="2763" spans="19:19" x14ac:dyDescent="0.25">
      <c r="S2763" t="s">
        <v>1002</v>
      </c>
    </row>
    <row r="2764" spans="19:19" x14ac:dyDescent="0.25">
      <c r="S2764" t="s">
        <v>1002</v>
      </c>
    </row>
    <row r="2765" spans="19:19" x14ac:dyDescent="0.25">
      <c r="S2765" t="s">
        <v>1002</v>
      </c>
    </row>
    <row r="2766" spans="19:19" x14ac:dyDescent="0.25">
      <c r="S2766" t="s">
        <v>1002</v>
      </c>
    </row>
    <row r="2767" spans="19:19" x14ac:dyDescent="0.25">
      <c r="S2767" t="s">
        <v>1002</v>
      </c>
    </row>
    <row r="2768" spans="19:19" x14ac:dyDescent="0.25">
      <c r="S2768" t="s">
        <v>1002</v>
      </c>
    </row>
    <row r="2769" spans="19:19" x14ac:dyDescent="0.25">
      <c r="S2769" t="s">
        <v>1002</v>
      </c>
    </row>
    <row r="2770" spans="19:19" x14ac:dyDescent="0.25">
      <c r="S2770" t="s">
        <v>1002</v>
      </c>
    </row>
    <row r="2771" spans="19:19" x14ac:dyDescent="0.25">
      <c r="S2771" t="s">
        <v>1002</v>
      </c>
    </row>
    <row r="2772" spans="19:19" x14ac:dyDescent="0.25">
      <c r="S2772" t="s">
        <v>1002</v>
      </c>
    </row>
    <row r="2773" spans="19:19" x14ac:dyDescent="0.25">
      <c r="S2773" t="s">
        <v>1002</v>
      </c>
    </row>
    <row r="2774" spans="19:19" x14ac:dyDescent="0.25">
      <c r="S2774" t="s">
        <v>1002</v>
      </c>
    </row>
    <row r="2775" spans="19:19" x14ac:dyDescent="0.25">
      <c r="S2775" t="s">
        <v>1002</v>
      </c>
    </row>
    <row r="2776" spans="19:19" x14ac:dyDescent="0.25">
      <c r="S2776" t="s">
        <v>1002</v>
      </c>
    </row>
    <row r="2777" spans="19:19" x14ac:dyDescent="0.25">
      <c r="S2777" t="s">
        <v>1002</v>
      </c>
    </row>
    <row r="2778" spans="19:19" x14ac:dyDescent="0.25">
      <c r="S2778" t="s">
        <v>1002</v>
      </c>
    </row>
    <row r="2779" spans="19:19" x14ac:dyDescent="0.25">
      <c r="S2779" t="s">
        <v>1002</v>
      </c>
    </row>
    <row r="2780" spans="19:19" x14ac:dyDescent="0.25">
      <c r="S2780" t="s">
        <v>1002</v>
      </c>
    </row>
    <row r="2781" spans="19:19" x14ac:dyDescent="0.25">
      <c r="S2781" t="s">
        <v>1002</v>
      </c>
    </row>
    <row r="2782" spans="19:19" x14ac:dyDescent="0.25">
      <c r="S2782" t="s">
        <v>1002</v>
      </c>
    </row>
    <row r="2783" spans="19:19" x14ac:dyDescent="0.25">
      <c r="S2783" t="s">
        <v>1002</v>
      </c>
    </row>
    <row r="2784" spans="19:19" x14ac:dyDescent="0.25">
      <c r="S2784" t="s">
        <v>1002</v>
      </c>
    </row>
    <row r="2785" spans="19:19" x14ac:dyDescent="0.25">
      <c r="S2785" t="s">
        <v>1002</v>
      </c>
    </row>
    <row r="2786" spans="19:19" x14ac:dyDescent="0.25">
      <c r="S2786" t="s">
        <v>1002</v>
      </c>
    </row>
    <row r="2787" spans="19:19" x14ac:dyDescent="0.25">
      <c r="S2787" t="s">
        <v>1002</v>
      </c>
    </row>
    <row r="2788" spans="19:19" x14ac:dyDescent="0.25">
      <c r="S2788" t="s">
        <v>1002</v>
      </c>
    </row>
    <row r="2789" spans="19:19" x14ac:dyDescent="0.25">
      <c r="S2789" t="s">
        <v>1002</v>
      </c>
    </row>
    <row r="2790" spans="19:19" x14ac:dyDescent="0.25">
      <c r="S2790" t="s">
        <v>1002</v>
      </c>
    </row>
    <row r="2791" spans="19:19" x14ac:dyDescent="0.25">
      <c r="S2791" t="s">
        <v>1002</v>
      </c>
    </row>
    <row r="2792" spans="19:19" x14ac:dyDescent="0.25">
      <c r="S2792" t="s">
        <v>1002</v>
      </c>
    </row>
    <row r="2793" spans="19:19" x14ac:dyDescent="0.25">
      <c r="S2793" t="s">
        <v>1002</v>
      </c>
    </row>
    <row r="2794" spans="19:19" x14ac:dyDescent="0.25">
      <c r="S2794" t="s">
        <v>1002</v>
      </c>
    </row>
    <row r="2795" spans="19:19" x14ac:dyDescent="0.25">
      <c r="S2795" t="s">
        <v>1002</v>
      </c>
    </row>
    <row r="2796" spans="19:19" x14ac:dyDescent="0.25">
      <c r="S2796" t="s">
        <v>1002</v>
      </c>
    </row>
    <row r="2797" spans="19:19" x14ac:dyDescent="0.25">
      <c r="S2797" t="s">
        <v>1002</v>
      </c>
    </row>
    <row r="2798" spans="19:19" x14ac:dyDescent="0.25">
      <c r="S2798" t="s">
        <v>1002</v>
      </c>
    </row>
    <row r="2799" spans="19:19" x14ac:dyDescent="0.25">
      <c r="S2799" t="s">
        <v>1002</v>
      </c>
    </row>
    <row r="2800" spans="19:19" x14ac:dyDescent="0.25">
      <c r="S2800" t="s">
        <v>1002</v>
      </c>
    </row>
    <row r="2801" spans="19:19" x14ac:dyDescent="0.25">
      <c r="S2801" t="s">
        <v>1002</v>
      </c>
    </row>
    <row r="2802" spans="19:19" x14ac:dyDescent="0.25">
      <c r="S2802" t="s">
        <v>1002</v>
      </c>
    </row>
    <row r="2803" spans="19:19" x14ac:dyDescent="0.25">
      <c r="S2803" t="s">
        <v>1002</v>
      </c>
    </row>
    <row r="2804" spans="19:19" x14ac:dyDescent="0.25">
      <c r="S2804" t="s">
        <v>1002</v>
      </c>
    </row>
    <row r="2805" spans="19:19" x14ac:dyDescent="0.25">
      <c r="S2805" t="s">
        <v>1002</v>
      </c>
    </row>
    <row r="2806" spans="19:19" x14ac:dyDescent="0.25">
      <c r="S2806" t="s">
        <v>1002</v>
      </c>
    </row>
    <row r="2807" spans="19:19" x14ac:dyDescent="0.25">
      <c r="S2807" t="s">
        <v>1002</v>
      </c>
    </row>
    <row r="2808" spans="19:19" x14ac:dyDescent="0.25">
      <c r="S2808" t="s">
        <v>1002</v>
      </c>
    </row>
    <row r="2809" spans="19:19" x14ac:dyDescent="0.25">
      <c r="S2809" t="s">
        <v>1002</v>
      </c>
    </row>
    <row r="2810" spans="19:19" x14ac:dyDescent="0.25">
      <c r="S2810" t="s">
        <v>1002</v>
      </c>
    </row>
    <row r="2811" spans="19:19" x14ac:dyDescent="0.25">
      <c r="S2811" t="s">
        <v>1002</v>
      </c>
    </row>
    <row r="2812" spans="19:19" x14ac:dyDescent="0.25">
      <c r="S2812" t="s">
        <v>1002</v>
      </c>
    </row>
    <row r="2813" spans="19:19" x14ac:dyDescent="0.25">
      <c r="S2813" t="s">
        <v>1002</v>
      </c>
    </row>
    <row r="2814" spans="19:19" x14ac:dyDescent="0.25">
      <c r="S2814" t="s">
        <v>1002</v>
      </c>
    </row>
    <row r="2815" spans="19:19" x14ac:dyDescent="0.25">
      <c r="S2815" t="s">
        <v>1002</v>
      </c>
    </row>
    <row r="2816" spans="19:19" x14ac:dyDescent="0.25">
      <c r="S2816" t="s">
        <v>1002</v>
      </c>
    </row>
    <row r="2817" spans="19:19" x14ac:dyDescent="0.25">
      <c r="S2817" t="s">
        <v>1002</v>
      </c>
    </row>
    <row r="2818" spans="19:19" x14ac:dyDescent="0.25">
      <c r="S2818" t="s">
        <v>1002</v>
      </c>
    </row>
    <row r="2819" spans="19:19" x14ac:dyDescent="0.25">
      <c r="S2819" t="s">
        <v>1002</v>
      </c>
    </row>
    <row r="2820" spans="19:19" x14ac:dyDescent="0.25">
      <c r="S2820" t="s">
        <v>1002</v>
      </c>
    </row>
    <row r="2821" spans="19:19" x14ac:dyDescent="0.25">
      <c r="S2821" t="s">
        <v>1002</v>
      </c>
    </row>
    <row r="2822" spans="19:19" x14ac:dyDescent="0.25">
      <c r="S2822" t="s">
        <v>1002</v>
      </c>
    </row>
    <row r="2823" spans="19:19" x14ac:dyDescent="0.25">
      <c r="S2823" t="s">
        <v>1002</v>
      </c>
    </row>
    <row r="2824" spans="19:19" x14ac:dyDescent="0.25">
      <c r="S2824" t="s">
        <v>1002</v>
      </c>
    </row>
    <row r="2825" spans="19:19" x14ac:dyDescent="0.25">
      <c r="S2825" t="s">
        <v>1002</v>
      </c>
    </row>
    <row r="2826" spans="19:19" x14ac:dyDescent="0.25">
      <c r="S2826" t="s">
        <v>1002</v>
      </c>
    </row>
    <row r="2827" spans="19:19" x14ac:dyDescent="0.25">
      <c r="S2827" t="s">
        <v>1002</v>
      </c>
    </row>
    <row r="2828" spans="19:19" x14ac:dyDescent="0.25">
      <c r="S2828" t="s">
        <v>1002</v>
      </c>
    </row>
    <row r="2829" spans="19:19" x14ac:dyDescent="0.25">
      <c r="S2829" t="s">
        <v>1002</v>
      </c>
    </row>
    <row r="2830" spans="19:19" x14ac:dyDescent="0.25">
      <c r="S2830" t="s">
        <v>1002</v>
      </c>
    </row>
    <row r="2831" spans="19:19" x14ac:dyDescent="0.25">
      <c r="S2831" t="s">
        <v>1002</v>
      </c>
    </row>
    <row r="2832" spans="19:19" x14ac:dyDescent="0.25">
      <c r="S2832" t="s">
        <v>1002</v>
      </c>
    </row>
    <row r="2833" spans="19:19" x14ac:dyDescent="0.25">
      <c r="S2833" t="s">
        <v>1002</v>
      </c>
    </row>
    <row r="2834" spans="19:19" x14ac:dyDescent="0.25">
      <c r="S2834" t="s">
        <v>1002</v>
      </c>
    </row>
    <row r="2835" spans="19:19" x14ac:dyDescent="0.25">
      <c r="S2835" t="s">
        <v>1002</v>
      </c>
    </row>
    <row r="2836" spans="19:19" x14ac:dyDescent="0.25">
      <c r="S2836" t="s">
        <v>1002</v>
      </c>
    </row>
    <row r="2837" spans="19:19" x14ac:dyDescent="0.25">
      <c r="S2837" t="s">
        <v>1002</v>
      </c>
    </row>
    <row r="2838" spans="19:19" x14ac:dyDescent="0.25">
      <c r="S2838" t="s">
        <v>1002</v>
      </c>
    </row>
    <row r="2839" spans="19:19" x14ac:dyDescent="0.25">
      <c r="S2839" t="s">
        <v>1002</v>
      </c>
    </row>
    <row r="2840" spans="19:19" x14ac:dyDescent="0.25">
      <c r="S2840" t="s">
        <v>1002</v>
      </c>
    </row>
    <row r="2841" spans="19:19" x14ac:dyDescent="0.25">
      <c r="S2841" t="s">
        <v>1002</v>
      </c>
    </row>
    <row r="2842" spans="19:19" x14ac:dyDescent="0.25">
      <c r="S2842" t="s">
        <v>1002</v>
      </c>
    </row>
    <row r="2843" spans="19:19" x14ac:dyDescent="0.25">
      <c r="S2843" t="s">
        <v>1002</v>
      </c>
    </row>
    <row r="2844" spans="19:19" x14ac:dyDescent="0.25">
      <c r="S2844" t="s">
        <v>1002</v>
      </c>
    </row>
    <row r="2845" spans="19:19" x14ac:dyDescent="0.25">
      <c r="S2845" t="s">
        <v>1002</v>
      </c>
    </row>
    <row r="2846" spans="19:19" x14ac:dyDescent="0.25">
      <c r="S2846" t="s">
        <v>1002</v>
      </c>
    </row>
    <row r="2847" spans="19:19" x14ac:dyDescent="0.25">
      <c r="S2847" t="s">
        <v>1002</v>
      </c>
    </row>
    <row r="2848" spans="19:19" x14ac:dyDescent="0.25">
      <c r="S2848" t="s">
        <v>1002</v>
      </c>
    </row>
    <row r="2849" spans="19:19" x14ac:dyDescent="0.25">
      <c r="S2849" t="s">
        <v>1002</v>
      </c>
    </row>
    <row r="2850" spans="19:19" x14ac:dyDescent="0.25">
      <c r="S2850" t="s">
        <v>1002</v>
      </c>
    </row>
    <row r="2851" spans="19:19" x14ac:dyDescent="0.25">
      <c r="S2851" t="s">
        <v>1002</v>
      </c>
    </row>
    <row r="2852" spans="19:19" x14ac:dyDescent="0.25">
      <c r="S2852" t="s">
        <v>1002</v>
      </c>
    </row>
    <row r="2853" spans="19:19" x14ac:dyDescent="0.25">
      <c r="S2853" t="s">
        <v>1002</v>
      </c>
    </row>
    <row r="2854" spans="19:19" x14ac:dyDescent="0.25">
      <c r="S2854" t="s">
        <v>1002</v>
      </c>
    </row>
    <row r="2855" spans="19:19" x14ac:dyDescent="0.25">
      <c r="S2855" t="s">
        <v>1002</v>
      </c>
    </row>
    <row r="2856" spans="19:19" x14ac:dyDescent="0.25">
      <c r="S2856" t="s">
        <v>1002</v>
      </c>
    </row>
    <row r="2857" spans="19:19" x14ac:dyDescent="0.25">
      <c r="S2857" t="s">
        <v>1002</v>
      </c>
    </row>
    <row r="2858" spans="19:19" x14ac:dyDescent="0.25">
      <c r="S2858" t="s">
        <v>1002</v>
      </c>
    </row>
    <row r="2859" spans="19:19" x14ac:dyDescent="0.25">
      <c r="S2859" t="s">
        <v>1002</v>
      </c>
    </row>
    <row r="2860" spans="19:19" x14ac:dyDescent="0.25">
      <c r="S2860" t="s">
        <v>1002</v>
      </c>
    </row>
    <row r="2861" spans="19:19" x14ac:dyDescent="0.25">
      <c r="S2861" t="s">
        <v>1002</v>
      </c>
    </row>
    <row r="2862" spans="19:19" x14ac:dyDescent="0.25">
      <c r="S2862" t="s">
        <v>1002</v>
      </c>
    </row>
    <row r="2863" spans="19:19" x14ac:dyDescent="0.25">
      <c r="S2863" t="s">
        <v>1002</v>
      </c>
    </row>
    <row r="2864" spans="19:19" x14ac:dyDescent="0.25">
      <c r="S2864" t="s">
        <v>1002</v>
      </c>
    </row>
    <row r="2865" spans="19:19" x14ac:dyDescent="0.25">
      <c r="S2865" t="s">
        <v>1002</v>
      </c>
    </row>
    <row r="2866" spans="19:19" x14ac:dyDescent="0.25">
      <c r="S2866" t="s">
        <v>1002</v>
      </c>
    </row>
    <row r="2867" spans="19:19" x14ac:dyDescent="0.25">
      <c r="S2867" t="s">
        <v>1002</v>
      </c>
    </row>
    <row r="2868" spans="19:19" x14ac:dyDescent="0.25">
      <c r="S2868" t="s">
        <v>1002</v>
      </c>
    </row>
    <row r="2869" spans="19:19" x14ac:dyDescent="0.25">
      <c r="S2869" t="s">
        <v>1002</v>
      </c>
    </row>
    <row r="2870" spans="19:19" x14ac:dyDescent="0.25">
      <c r="S2870" t="s">
        <v>1002</v>
      </c>
    </row>
    <row r="2871" spans="19:19" x14ac:dyDescent="0.25">
      <c r="S2871" t="s">
        <v>1002</v>
      </c>
    </row>
    <row r="2872" spans="19:19" x14ac:dyDescent="0.25">
      <c r="S2872" t="s">
        <v>1002</v>
      </c>
    </row>
    <row r="2873" spans="19:19" x14ac:dyDescent="0.25">
      <c r="S2873" t="s">
        <v>1002</v>
      </c>
    </row>
    <row r="2874" spans="19:19" x14ac:dyDescent="0.25">
      <c r="S2874" t="s">
        <v>1002</v>
      </c>
    </row>
    <row r="2875" spans="19:19" x14ac:dyDescent="0.25">
      <c r="S2875" t="s">
        <v>1002</v>
      </c>
    </row>
    <row r="2876" spans="19:19" x14ac:dyDescent="0.25">
      <c r="S2876" t="s">
        <v>1002</v>
      </c>
    </row>
    <row r="2877" spans="19:19" x14ac:dyDescent="0.25">
      <c r="S2877" t="s">
        <v>1002</v>
      </c>
    </row>
    <row r="2878" spans="19:19" x14ac:dyDescent="0.25">
      <c r="S2878" t="s">
        <v>1002</v>
      </c>
    </row>
    <row r="2879" spans="19:19" x14ac:dyDescent="0.25">
      <c r="S2879" t="s">
        <v>1002</v>
      </c>
    </row>
    <row r="2880" spans="19:19" x14ac:dyDescent="0.25">
      <c r="S2880" t="s">
        <v>1002</v>
      </c>
    </row>
    <row r="2881" spans="19:19" x14ac:dyDescent="0.25">
      <c r="S2881" t="s">
        <v>1002</v>
      </c>
    </row>
    <row r="2882" spans="19:19" x14ac:dyDescent="0.25">
      <c r="S2882" t="s">
        <v>1002</v>
      </c>
    </row>
    <row r="2883" spans="19:19" x14ac:dyDescent="0.25">
      <c r="S2883" t="s">
        <v>1002</v>
      </c>
    </row>
    <row r="2884" spans="19:19" x14ac:dyDescent="0.25">
      <c r="S2884" t="s">
        <v>1002</v>
      </c>
    </row>
    <row r="2885" spans="19:19" x14ac:dyDescent="0.25">
      <c r="S2885" t="s">
        <v>1002</v>
      </c>
    </row>
    <row r="2886" spans="19:19" x14ac:dyDescent="0.25">
      <c r="S2886" t="s">
        <v>1002</v>
      </c>
    </row>
    <row r="2887" spans="19:19" x14ac:dyDescent="0.25">
      <c r="S2887" t="s">
        <v>1002</v>
      </c>
    </row>
    <row r="2888" spans="19:19" x14ac:dyDescent="0.25">
      <c r="S2888" t="s">
        <v>1002</v>
      </c>
    </row>
    <row r="2889" spans="19:19" x14ac:dyDescent="0.25">
      <c r="S2889" t="s">
        <v>1002</v>
      </c>
    </row>
    <row r="2890" spans="19:19" x14ac:dyDescent="0.25">
      <c r="S2890" t="s">
        <v>1002</v>
      </c>
    </row>
    <row r="2891" spans="19:19" x14ac:dyDescent="0.25">
      <c r="S2891" t="s">
        <v>1002</v>
      </c>
    </row>
    <row r="2892" spans="19:19" x14ac:dyDescent="0.25">
      <c r="S2892" t="s">
        <v>1002</v>
      </c>
    </row>
    <row r="2893" spans="19:19" x14ac:dyDescent="0.25">
      <c r="S2893" t="s">
        <v>1002</v>
      </c>
    </row>
    <row r="2894" spans="19:19" x14ac:dyDescent="0.25">
      <c r="S2894" t="s">
        <v>1002</v>
      </c>
    </row>
    <row r="2895" spans="19:19" x14ac:dyDescent="0.25">
      <c r="S2895" t="s">
        <v>1002</v>
      </c>
    </row>
    <row r="2896" spans="19:19" x14ac:dyDescent="0.25">
      <c r="S2896" t="s">
        <v>1002</v>
      </c>
    </row>
    <row r="2897" spans="19:19" x14ac:dyDescent="0.25">
      <c r="S2897" t="s">
        <v>1002</v>
      </c>
    </row>
    <row r="2898" spans="19:19" x14ac:dyDescent="0.25">
      <c r="S2898" t="s">
        <v>1002</v>
      </c>
    </row>
    <row r="2899" spans="19:19" x14ac:dyDescent="0.25">
      <c r="S2899" t="s">
        <v>1002</v>
      </c>
    </row>
    <row r="2900" spans="19:19" x14ac:dyDescent="0.25">
      <c r="S2900" t="s">
        <v>1002</v>
      </c>
    </row>
    <row r="2901" spans="19:19" x14ac:dyDescent="0.25">
      <c r="S2901" t="s">
        <v>1002</v>
      </c>
    </row>
    <row r="2902" spans="19:19" x14ac:dyDescent="0.25">
      <c r="S2902" t="s">
        <v>1002</v>
      </c>
    </row>
    <row r="2903" spans="19:19" x14ac:dyDescent="0.25">
      <c r="S2903" t="s">
        <v>1002</v>
      </c>
    </row>
    <row r="2904" spans="19:19" x14ac:dyDescent="0.25">
      <c r="S2904" t="s">
        <v>1002</v>
      </c>
    </row>
    <row r="2905" spans="19:19" x14ac:dyDescent="0.25">
      <c r="S2905" t="s">
        <v>1002</v>
      </c>
    </row>
    <row r="2906" spans="19:19" x14ac:dyDescent="0.25">
      <c r="S2906" t="s">
        <v>1002</v>
      </c>
    </row>
    <row r="2907" spans="19:19" x14ac:dyDescent="0.25">
      <c r="S2907" t="s">
        <v>1002</v>
      </c>
    </row>
    <row r="2908" spans="19:19" x14ac:dyDescent="0.25">
      <c r="S2908" t="s">
        <v>1002</v>
      </c>
    </row>
    <row r="2909" spans="19:19" x14ac:dyDescent="0.25">
      <c r="S2909" t="s">
        <v>1002</v>
      </c>
    </row>
    <row r="2910" spans="19:19" x14ac:dyDescent="0.25">
      <c r="S2910" t="s">
        <v>1002</v>
      </c>
    </row>
    <row r="2911" spans="19:19" x14ac:dyDescent="0.25">
      <c r="S2911" t="s">
        <v>1002</v>
      </c>
    </row>
    <row r="2912" spans="19:19" x14ac:dyDescent="0.25">
      <c r="S2912" t="s">
        <v>1002</v>
      </c>
    </row>
    <row r="2913" spans="19:19" x14ac:dyDescent="0.25">
      <c r="S2913" t="s">
        <v>1002</v>
      </c>
    </row>
    <row r="2914" spans="19:19" x14ac:dyDescent="0.25">
      <c r="S2914" t="s">
        <v>1002</v>
      </c>
    </row>
    <row r="2915" spans="19:19" x14ac:dyDescent="0.25">
      <c r="S2915" t="s">
        <v>1002</v>
      </c>
    </row>
    <row r="2916" spans="19:19" x14ac:dyDescent="0.25">
      <c r="S2916" t="s">
        <v>1002</v>
      </c>
    </row>
    <row r="2917" spans="19:19" x14ac:dyDescent="0.25">
      <c r="S2917" t="s">
        <v>1002</v>
      </c>
    </row>
    <row r="2918" spans="19:19" x14ac:dyDescent="0.25">
      <c r="S2918" t="s">
        <v>1002</v>
      </c>
    </row>
    <row r="2919" spans="19:19" x14ac:dyDescent="0.25">
      <c r="S2919" t="s">
        <v>1002</v>
      </c>
    </row>
    <row r="2920" spans="19:19" x14ac:dyDescent="0.25">
      <c r="S2920" t="s">
        <v>1002</v>
      </c>
    </row>
    <row r="2921" spans="19:19" x14ac:dyDescent="0.25">
      <c r="S2921" t="s">
        <v>1002</v>
      </c>
    </row>
    <row r="2922" spans="19:19" x14ac:dyDescent="0.25">
      <c r="S2922" t="s">
        <v>1002</v>
      </c>
    </row>
    <row r="2923" spans="19:19" x14ac:dyDescent="0.25">
      <c r="S2923" t="s">
        <v>1002</v>
      </c>
    </row>
    <row r="2924" spans="19:19" x14ac:dyDescent="0.25">
      <c r="S2924" t="s">
        <v>1002</v>
      </c>
    </row>
    <row r="2925" spans="19:19" x14ac:dyDescent="0.25">
      <c r="S2925" t="s">
        <v>1002</v>
      </c>
    </row>
    <row r="2926" spans="19:19" x14ac:dyDescent="0.25">
      <c r="S2926" t="s">
        <v>1002</v>
      </c>
    </row>
    <row r="2927" spans="19:19" x14ac:dyDescent="0.25">
      <c r="S2927" t="s">
        <v>1002</v>
      </c>
    </row>
    <row r="2928" spans="19:19" x14ac:dyDescent="0.25">
      <c r="S2928" t="s">
        <v>1002</v>
      </c>
    </row>
    <row r="2929" spans="19:19" x14ac:dyDescent="0.25">
      <c r="S2929" t="s">
        <v>1002</v>
      </c>
    </row>
    <row r="2930" spans="19:19" x14ac:dyDescent="0.25">
      <c r="S2930" t="s">
        <v>1002</v>
      </c>
    </row>
    <row r="2931" spans="19:19" x14ac:dyDescent="0.25">
      <c r="S2931" t="s">
        <v>1002</v>
      </c>
    </row>
    <row r="2932" spans="19:19" x14ac:dyDescent="0.25">
      <c r="S2932" t="s">
        <v>1002</v>
      </c>
    </row>
    <row r="2933" spans="19:19" x14ac:dyDescent="0.25">
      <c r="S2933" t="s">
        <v>1002</v>
      </c>
    </row>
    <row r="2934" spans="19:19" x14ac:dyDescent="0.25">
      <c r="S2934" t="s">
        <v>1002</v>
      </c>
    </row>
    <row r="2935" spans="19:19" x14ac:dyDescent="0.25">
      <c r="S2935" t="s">
        <v>1002</v>
      </c>
    </row>
    <row r="2936" spans="19:19" x14ac:dyDescent="0.25">
      <c r="S2936" t="s">
        <v>1002</v>
      </c>
    </row>
    <row r="2937" spans="19:19" x14ac:dyDescent="0.25">
      <c r="S2937" t="s">
        <v>1002</v>
      </c>
    </row>
    <row r="2938" spans="19:19" x14ac:dyDescent="0.25">
      <c r="S2938" t="s">
        <v>1002</v>
      </c>
    </row>
    <row r="2939" spans="19:19" x14ac:dyDescent="0.25">
      <c r="S2939" t="s">
        <v>1002</v>
      </c>
    </row>
    <row r="2940" spans="19:19" x14ac:dyDescent="0.25">
      <c r="S2940" t="s">
        <v>1002</v>
      </c>
    </row>
    <row r="2941" spans="19:19" x14ac:dyDescent="0.25">
      <c r="S2941" t="s">
        <v>1002</v>
      </c>
    </row>
    <row r="2942" spans="19:19" x14ac:dyDescent="0.25">
      <c r="S2942" t="s">
        <v>1002</v>
      </c>
    </row>
    <row r="2943" spans="19:19" x14ac:dyDescent="0.25">
      <c r="S2943" t="s">
        <v>1002</v>
      </c>
    </row>
    <row r="2944" spans="19:19" x14ac:dyDescent="0.25">
      <c r="S2944" t="s">
        <v>1002</v>
      </c>
    </row>
    <row r="2945" spans="19:19" x14ac:dyDescent="0.25">
      <c r="S2945" t="s">
        <v>1002</v>
      </c>
    </row>
    <row r="2946" spans="19:19" x14ac:dyDescent="0.25">
      <c r="S2946" t="s">
        <v>1002</v>
      </c>
    </row>
    <row r="2947" spans="19:19" x14ac:dyDescent="0.25">
      <c r="S2947" t="s">
        <v>1002</v>
      </c>
    </row>
    <row r="2948" spans="19:19" x14ac:dyDescent="0.25">
      <c r="S2948" t="s">
        <v>1002</v>
      </c>
    </row>
    <row r="2949" spans="19:19" x14ac:dyDescent="0.25">
      <c r="S2949" t="s">
        <v>1002</v>
      </c>
    </row>
    <row r="2950" spans="19:19" x14ac:dyDescent="0.25">
      <c r="S2950" t="s">
        <v>1002</v>
      </c>
    </row>
    <row r="2951" spans="19:19" x14ac:dyDescent="0.25">
      <c r="S2951" t="s">
        <v>1002</v>
      </c>
    </row>
    <row r="2952" spans="19:19" x14ac:dyDescent="0.25">
      <c r="S2952" t="s">
        <v>1002</v>
      </c>
    </row>
    <row r="2953" spans="19:19" x14ac:dyDescent="0.25">
      <c r="S2953" t="s">
        <v>1002</v>
      </c>
    </row>
    <row r="2954" spans="19:19" x14ac:dyDescent="0.25">
      <c r="S2954" t="s">
        <v>1002</v>
      </c>
    </row>
    <row r="2955" spans="19:19" x14ac:dyDescent="0.25">
      <c r="S2955" t="s">
        <v>1002</v>
      </c>
    </row>
    <row r="2956" spans="19:19" x14ac:dyDescent="0.25">
      <c r="S2956" t="s">
        <v>1002</v>
      </c>
    </row>
    <row r="2957" spans="19:19" x14ac:dyDescent="0.25">
      <c r="S2957" t="s">
        <v>1002</v>
      </c>
    </row>
    <row r="2958" spans="19:19" x14ac:dyDescent="0.25">
      <c r="S2958" t="s">
        <v>1002</v>
      </c>
    </row>
    <row r="2959" spans="19:19" x14ac:dyDescent="0.25">
      <c r="S2959" t="s">
        <v>1002</v>
      </c>
    </row>
    <row r="2960" spans="19:19" x14ac:dyDescent="0.25">
      <c r="S2960" t="s">
        <v>1002</v>
      </c>
    </row>
    <row r="2961" spans="19:19" x14ac:dyDescent="0.25">
      <c r="S2961" t="s">
        <v>1002</v>
      </c>
    </row>
    <row r="2962" spans="19:19" x14ac:dyDescent="0.25">
      <c r="S2962" t="s">
        <v>1002</v>
      </c>
    </row>
    <row r="2963" spans="19:19" x14ac:dyDescent="0.25">
      <c r="S2963" t="s">
        <v>1002</v>
      </c>
    </row>
    <row r="2964" spans="19:19" x14ac:dyDescent="0.25">
      <c r="S2964" t="s">
        <v>1002</v>
      </c>
    </row>
    <row r="2965" spans="19:19" x14ac:dyDescent="0.25">
      <c r="S2965" t="s">
        <v>1002</v>
      </c>
    </row>
    <row r="2966" spans="19:19" x14ac:dyDescent="0.25">
      <c r="S2966" t="s">
        <v>1002</v>
      </c>
    </row>
    <row r="2967" spans="19:19" x14ac:dyDescent="0.25">
      <c r="S2967" t="s">
        <v>1002</v>
      </c>
    </row>
    <row r="2968" spans="19:19" x14ac:dyDescent="0.25">
      <c r="S2968" t="s">
        <v>1002</v>
      </c>
    </row>
    <row r="2969" spans="19:19" x14ac:dyDescent="0.25">
      <c r="S2969" t="s">
        <v>1002</v>
      </c>
    </row>
    <row r="2970" spans="19:19" x14ac:dyDescent="0.25">
      <c r="S2970" t="s">
        <v>1002</v>
      </c>
    </row>
    <row r="2971" spans="19:19" x14ac:dyDescent="0.25">
      <c r="S2971" t="s">
        <v>1002</v>
      </c>
    </row>
    <row r="2972" spans="19:19" x14ac:dyDescent="0.25">
      <c r="S2972" t="s">
        <v>1002</v>
      </c>
    </row>
    <row r="2973" spans="19:19" x14ac:dyDescent="0.25">
      <c r="S2973" t="s">
        <v>1002</v>
      </c>
    </row>
    <row r="2974" spans="19:19" x14ac:dyDescent="0.25">
      <c r="S2974" t="s">
        <v>1002</v>
      </c>
    </row>
    <row r="2975" spans="19:19" x14ac:dyDescent="0.25">
      <c r="S2975" t="s">
        <v>1002</v>
      </c>
    </row>
    <row r="2976" spans="19:19" x14ac:dyDescent="0.25">
      <c r="S2976" t="s">
        <v>1002</v>
      </c>
    </row>
    <row r="2977" spans="19:19" x14ac:dyDescent="0.25">
      <c r="S2977" t="s">
        <v>1002</v>
      </c>
    </row>
    <row r="2978" spans="19:19" x14ac:dyDescent="0.25">
      <c r="S2978" t="s">
        <v>1002</v>
      </c>
    </row>
    <row r="2979" spans="19:19" x14ac:dyDescent="0.25">
      <c r="S2979" t="s">
        <v>1002</v>
      </c>
    </row>
    <row r="2980" spans="19:19" x14ac:dyDescent="0.25">
      <c r="S2980" t="s">
        <v>1002</v>
      </c>
    </row>
    <row r="2981" spans="19:19" x14ac:dyDescent="0.25">
      <c r="S2981" t="s">
        <v>1002</v>
      </c>
    </row>
    <row r="2982" spans="19:19" x14ac:dyDescent="0.25">
      <c r="S2982" t="s">
        <v>1002</v>
      </c>
    </row>
    <row r="2983" spans="19:19" x14ac:dyDescent="0.25">
      <c r="S2983" t="s">
        <v>1002</v>
      </c>
    </row>
    <row r="2984" spans="19:19" x14ac:dyDescent="0.25">
      <c r="S2984" t="s">
        <v>1002</v>
      </c>
    </row>
    <row r="2985" spans="19:19" x14ac:dyDescent="0.25">
      <c r="S2985" t="s">
        <v>1002</v>
      </c>
    </row>
    <row r="2986" spans="19:19" x14ac:dyDescent="0.25">
      <c r="S2986" t="s">
        <v>1002</v>
      </c>
    </row>
    <row r="2987" spans="19:19" x14ac:dyDescent="0.25">
      <c r="S2987" t="s">
        <v>1002</v>
      </c>
    </row>
    <row r="2988" spans="19:19" x14ac:dyDescent="0.25">
      <c r="S2988" t="s">
        <v>1002</v>
      </c>
    </row>
    <row r="2989" spans="19:19" x14ac:dyDescent="0.25">
      <c r="S2989" t="s">
        <v>1002</v>
      </c>
    </row>
    <row r="2990" spans="19:19" x14ac:dyDescent="0.25">
      <c r="S2990" t="s">
        <v>1002</v>
      </c>
    </row>
    <row r="2991" spans="19:19" x14ac:dyDescent="0.25">
      <c r="S2991" t="s">
        <v>1002</v>
      </c>
    </row>
    <row r="2992" spans="19:19" x14ac:dyDescent="0.25">
      <c r="S2992" t="s">
        <v>1002</v>
      </c>
    </row>
    <row r="2993" spans="19:19" x14ac:dyDescent="0.25">
      <c r="S2993" t="s">
        <v>1002</v>
      </c>
    </row>
    <row r="2994" spans="19:19" x14ac:dyDescent="0.25">
      <c r="S2994" t="s">
        <v>1002</v>
      </c>
    </row>
    <row r="2995" spans="19:19" x14ac:dyDescent="0.25">
      <c r="S2995" t="s">
        <v>1002</v>
      </c>
    </row>
    <row r="2996" spans="19:19" x14ac:dyDescent="0.25">
      <c r="S2996" t="s">
        <v>1002</v>
      </c>
    </row>
    <row r="2997" spans="19:19" x14ac:dyDescent="0.25">
      <c r="S2997" t="s">
        <v>1002</v>
      </c>
    </row>
    <row r="2998" spans="19:19" x14ac:dyDescent="0.25">
      <c r="S2998" t="s">
        <v>1002</v>
      </c>
    </row>
    <row r="2999" spans="19:19" x14ac:dyDescent="0.25">
      <c r="S2999" t="s">
        <v>1002</v>
      </c>
    </row>
    <row r="3000" spans="19:19" x14ac:dyDescent="0.25">
      <c r="S3000" t="s">
        <v>1002</v>
      </c>
    </row>
    <row r="3001" spans="19:19" x14ac:dyDescent="0.25">
      <c r="S3001" t="s">
        <v>1002</v>
      </c>
    </row>
    <row r="3002" spans="19:19" x14ac:dyDescent="0.25">
      <c r="S3002" t="s">
        <v>1002</v>
      </c>
    </row>
    <row r="3003" spans="19:19" x14ac:dyDescent="0.25">
      <c r="S3003" t="s">
        <v>1002</v>
      </c>
    </row>
    <row r="3004" spans="19:19" x14ac:dyDescent="0.25">
      <c r="S3004" t="s">
        <v>1002</v>
      </c>
    </row>
    <row r="3005" spans="19:19" x14ac:dyDescent="0.25">
      <c r="S3005" t="s">
        <v>1002</v>
      </c>
    </row>
    <row r="3006" spans="19:19" x14ac:dyDescent="0.25">
      <c r="S3006" t="s">
        <v>1002</v>
      </c>
    </row>
    <row r="3007" spans="19:19" x14ac:dyDescent="0.25">
      <c r="S3007" t="s">
        <v>1002</v>
      </c>
    </row>
    <row r="3008" spans="19:19" x14ac:dyDescent="0.25">
      <c r="S3008" t="s">
        <v>1002</v>
      </c>
    </row>
    <row r="3009" spans="19:19" x14ac:dyDescent="0.25">
      <c r="S3009" t="s">
        <v>1002</v>
      </c>
    </row>
    <row r="3010" spans="19:19" x14ac:dyDescent="0.25">
      <c r="S3010" t="s">
        <v>1002</v>
      </c>
    </row>
    <row r="3011" spans="19:19" x14ac:dyDescent="0.25">
      <c r="S3011" t="s">
        <v>1002</v>
      </c>
    </row>
    <row r="3012" spans="19:19" x14ac:dyDescent="0.25">
      <c r="S3012" t="s">
        <v>1002</v>
      </c>
    </row>
    <row r="3013" spans="19:19" x14ac:dyDescent="0.25">
      <c r="S3013" t="s">
        <v>1002</v>
      </c>
    </row>
    <row r="3014" spans="19:19" x14ac:dyDescent="0.25">
      <c r="S3014" t="s">
        <v>1002</v>
      </c>
    </row>
    <row r="3015" spans="19:19" x14ac:dyDescent="0.25">
      <c r="S3015" t="s">
        <v>1002</v>
      </c>
    </row>
    <row r="3016" spans="19:19" x14ac:dyDescent="0.25">
      <c r="S3016" t="s">
        <v>1002</v>
      </c>
    </row>
    <row r="3017" spans="19:19" x14ac:dyDescent="0.25">
      <c r="S3017" t="s">
        <v>1002</v>
      </c>
    </row>
    <row r="3018" spans="19:19" x14ac:dyDescent="0.25">
      <c r="S3018" t="s">
        <v>1002</v>
      </c>
    </row>
    <row r="3019" spans="19:19" x14ac:dyDescent="0.25">
      <c r="S3019" t="s">
        <v>1002</v>
      </c>
    </row>
    <row r="3020" spans="19:19" x14ac:dyDescent="0.25">
      <c r="S3020" t="s">
        <v>1002</v>
      </c>
    </row>
    <row r="3021" spans="19:19" x14ac:dyDescent="0.25">
      <c r="S3021" t="s">
        <v>1002</v>
      </c>
    </row>
    <row r="3022" spans="19:19" x14ac:dyDescent="0.25">
      <c r="S3022" t="s">
        <v>1002</v>
      </c>
    </row>
    <row r="3023" spans="19:19" x14ac:dyDescent="0.25">
      <c r="S3023" t="s">
        <v>1002</v>
      </c>
    </row>
    <row r="3024" spans="19:19" x14ac:dyDescent="0.25">
      <c r="S3024" t="s">
        <v>1002</v>
      </c>
    </row>
    <row r="3025" spans="19:19" x14ac:dyDescent="0.25">
      <c r="S3025" t="s">
        <v>1002</v>
      </c>
    </row>
    <row r="3026" spans="19:19" x14ac:dyDescent="0.25">
      <c r="S3026" t="s">
        <v>1002</v>
      </c>
    </row>
    <row r="3027" spans="19:19" x14ac:dyDescent="0.25">
      <c r="S3027" t="s">
        <v>1002</v>
      </c>
    </row>
    <row r="3028" spans="19:19" x14ac:dyDescent="0.25">
      <c r="S3028" t="s">
        <v>1002</v>
      </c>
    </row>
    <row r="3029" spans="19:19" x14ac:dyDescent="0.25">
      <c r="S3029" t="s">
        <v>1002</v>
      </c>
    </row>
    <row r="3030" spans="19:19" x14ac:dyDescent="0.25">
      <c r="S3030" t="s">
        <v>1002</v>
      </c>
    </row>
    <row r="3031" spans="19:19" x14ac:dyDescent="0.25">
      <c r="S3031" t="s">
        <v>1002</v>
      </c>
    </row>
    <row r="3032" spans="19:19" x14ac:dyDescent="0.25">
      <c r="S3032" t="s">
        <v>1002</v>
      </c>
    </row>
    <row r="3033" spans="19:19" x14ac:dyDescent="0.25">
      <c r="S3033" t="s">
        <v>1002</v>
      </c>
    </row>
    <row r="3034" spans="19:19" x14ac:dyDescent="0.25">
      <c r="S3034" t="s">
        <v>1002</v>
      </c>
    </row>
    <row r="3035" spans="19:19" x14ac:dyDescent="0.25">
      <c r="S3035" t="s">
        <v>1002</v>
      </c>
    </row>
    <row r="3036" spans="19:19" x14ac:dyDescent="0.25">
      <c r="S3036" t="s">
        <v>1002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8B7A-0CBF-4483-9750-737AC595C258}">
  <sheetPr>
    <outlinePr summaryBelow="0"/>
  </sheetPr>
  <dimension ref="A1:H506"/>
  <sheetViews>
    <sheetView workbookViewId="0">
      <selection activeCell="E30" sqref="E30"/>
    </sheetView>
  </sheetViews>
  <sheetFormatPr defaultRowHeight="15" x14ac:dyDescent="0.25"/>
  <cols>
    <col min="1" max="1" width="15.140625" bestFit="1" customWidth="1"/>
    <col min="2" max="2" width="30.28515625" bestFit="1" customWidth="1"/>
    <col min="3" max="8" width="13.85546875" bestFit="1" customWidth="1"/>
  </cols>
  <sheetData>
    <row r="1" spans="1:8" ht="60" collapsed="1" x14ac:dyDescent="0.25">
      <c r="A1" s="6" t="s">
        <v>1040</v>
      </c>
      <c r="B1" s="6" t="s">
        <v>1041</v>
      </c>
      <c r="C1" s="6" t="s">
        <v>1042</v>
      </c>
      <c r="D1" s="6" t="s">
        <v>1043</v>
      </c>
      <c r="E1" s="6" t="s">
        <v>1044</v>
      </c>
      <c r="F1" s="6" t="s">
        <v>1045</v>
      </c>
      <c r="G1" s="6" t="s">
        <v>1046</v>
      </c>
      <c r="H1" s="6" t="s">
        <v>1047</v>
      </c>
    </row>
    <row r="2" spans="1:8" collapsed="1" x14ac:dyDescent="0.25">
      <c r="A2" s="7" t="s">
        <v>1048</v>
      </c>
      <c r="B2" s="7" t="s">
        <v>1049</v>
      </c>
      <c r="C2" s="8">
        <v>12.1342714038</v>
      </c>
      <c r="D2" s="8">
        <v>1.44571629264554</v>
      </c>
      <c r="E2" s="9">
        <v>0.03</v>
      </c>
      <c r="F2" s="8">
        <v>0.92373146253789995</v>
      </c>
      <c r="G2" s="8"/>
      <c r="H2" s="9">
        <v>9.6836171471830795E-2</v>
      </c>
    </row>
    <row r="3" spans="1:8" collapsed="1" x14ac:dyDescent="0.25">
      <c r="A3" s="7" t="s">
        <v>1050</v>
      </c>
      <c r="B3" s="7" t="s">
        <v>1051</v>
      </c>
      <c r="C3" s="8">
        <v>8.5068181044000006</v>
      </c>
      <c r="D3" s="8">
        <v>1.36557355130691</v>
      </c>
      <c r="E3" s="9"/>
      <c r="F3" s="8">
        <v>6.41848097128433</v>
      </c>
      <c r="G3" s="8">
        <v>42.426980933000003</v>
      </c>
      <c r="H3" s="9">
        <v>7.0799769146091499E-2</v>
      </c>
    </row>
    <row r="4" spans="1:8" collapsed="1" x14ac:dyDescent="0.25">
      <c r="A4" s="7" t="s">
        <v>1052</v>
      </c>
      <c r="B4" s="7" t="s">
        <v>1053</v>
      </c>
      <c r="C4" s="8">
        <v>19.60236993154</v>
      </c>
      <c r="D4" s="8">
        <v>-11.7469464050381</v>
      </c>
      <c r="E4" s="9">
        <v>-1.6E-2</v>
      </c>
      <c r="F4" s="8">
        <v>15.7006965690921</v>
      </c>
      <c r="G4" s="8">
        <v>26.606537538000001</v>
      </c>
      <c r="H4" s="9">
        <v>6.5840792524665709E-2</v>
      </c>
    </row>
    <row r="5" spans="1:8" collapsed="1" x14ac:dyDescent="0.25">
      <c r="A5" s="7" t="s">
        <v>1054</v>
      </c>
      <c r="B5" s="7" t="s">
        <v>1055</v>
      </c>
      <c r="C5" s="8">
        <v>27.244999346650001</v>
      </c>
      <c r="D5" s="8">
        <v>-2.08105950147243</v>
      </c>
      <c r="E5" s="9">
        <v>0.05</v>
      </c>
      <c r="F5" s="8">
        <v>2.6443516351666201</v>
      </c>
      <c r="G5" s="8">
        <v>72.553038396999995</v>
      </c>
      <c r="H5" s="9">
        <v>6.3941856434948208E-2</v>
      </c>
    </row>
    <row r="6" spans="1:8" collapsed="1" x14ac:dyDescent="0.25">
      <c r="A6" s="7" t="s">
        <v>1056</v>
      </c>
      <c r="B6" s="7" t="s">
        <v>1057</v>
      </c>
      <c r="C6" s="8">
        <v>42.6878139031</v>
      </c>
      <c r="D6" s="8"/>
      <c r="E6" s="9">
        <v>-6.515E-2</v>
      </c>
      <c r="F6" s="8">
        <v>2.1153698756897299</v>
      </c>
      <c r="G6" s="8"/>
      <c r="H6" s="9">
        <v>6.1506713200143406E-2</v>
      </c>
    </row>
    <row r="7" spans="1:8" collapsed="1" x14ac:dyDescent="0.25">
      <c r="A7" s="7" t="s">
        <v>1058</v>
      </c>
      <c r="B7" s="7" t="s">
        <v>1059</v>
      </c>
      <c r="C7" s="8">
        <v>15.729392406220001</v>
      </c>
      <c r="D7" s="8">
        <v>-2.25001000138717</v>
      </c>
      <c r="E7" s="9">
        <v>4.4900000000000002E-2</v>
      </c>
      <c r="F7" s="8">
        <v>7.9642024886474996</v>
      </c>
      <c r="G7" s="8">
        <v>11.678518597</v>
      </c>
      <c r="H7" s="9">
        <v>5.9744030791207603E-2</v>
      </c>
    </row>
    <row r="8" spans="1:8" collapsed="1" x14ac:dyDescent="0.25">
      <c r="A8" s="7" t="s">
        <v>1060</v>
      </c>
      <c r="B8" s="7" t="s">
        <v>1061</v>
      </c>
      <c r="C8" s="8">
        <v>206.29769999999999</v>
      </c>
      <c r="D8" s="8">
        <v>2.2594745053804699</v>
      </c>
      <c r="E8" s="9">
        <v>-1.821E-2</v>
      </c>
      <c r="F8" s="8">
        <v>1.5853700840407701</v>
      </c>
      <c r="G8" s="8">
        <v>13.128044233000001</v>
      </c>
      <c r="H8" s="9">
        <v>5.7998026001609804E-2</v>
      </c>
    </row>
    <row r="9" spans="1:8" collapsed="1" x14ac:dyDescent="0.25">
      <c r="A9" s="7" t="s">
        <v>1062</v>
      </c>
      <c r="B9" s="7" t="s">
        <v>1063</v>
      </c>
      <c r="C9" s="8">
        <v>76.622622172950003</v>
      </c>
      <c r="D9" s="8">
        <v>1.65911113014401</v>
      </c>
      <c r="E9" s="9">
        <v>5.5999999999999994E-2</v>
      </c>
      <c r="F9" s="8">
        <v>16.739501433292101</v>
      </c>
      <c r="G9" s="8">
        <v>16.247057844</v>
      </c>
      <c r="H9" s="9">
        <v>5.4720521270871798E-2</v>
      </c>
    </row>
    <row r="10" spans="1:8" collapsed="1" x14ac:dyDescent="0.25">
      <c r="A10" s="7" t="s">
        <v>1064</v>
      </c>
      <c r="B10" s="7" t="s">
        <v>1065</v>
      </c>
      <c r="C10" s="8">
        <v>15.6932116649</v>
      </c>
      <c r="D10" s="8">
        <v>7.1960419094670298</v>
      </c>
      <c r="E10" s="9"/>
      <c r="F10" s="8">
        <v>2.2403684020173</v>
      </c>
      <c r="G10" s="8">
        <v>45.799741865999998</v>
      </c>
      <c r="H10" s="9">
        <v>5.3947895823794702E-2</v>
      </c>
    </row>
    <row r="11" spans="1:8" collapsed="1" x14ac:dyDescent="0.25">
      <c r="A11" s="7" t="s">
        <v>1066</v>
      </c>
      <c r="B11" s="7" t="s">
        <v>1067</v>
      </c>
      <c r="C11" s="8">
        <v>30.408350424209999</v>
      </c>
      <c r="D11" s="8">
        <v>-5.0225062106565597</v>
      </c>
      <c r="E11" s="9"/>
      <c r="F11" s="8">
        <v>13.716009187377701</v>
      </c>
      <c r="G11" s="8">
        <v>26.340873796</v>
      </c>
      <c r="H11" s="9">
        <v>5.32958664184736E-2</v>
      </c>
    </row>
    <row r="12" spans="1:8" collapsed="1" x14ac:dyDescent="0.25">
      <c r="A12" s="7" t="s">
        <v>1068</v>
      </c>
      <c r="B12" s="7" t="s">
        <v>1069</v>
      </c>
      <c r="C12" s="8">
        <v>7.1492028828600001</v>
      </c>
      <c r="D12" s="8">
        <v>0.53462498129837099</v>
      </c>
      <c r="E12" s="9"/>
      <c r="F12" s="8">
        <v>1.54615768449334</v>
      </c>
      <c r="G12" s="8">
        <v>19.169754347000001</v>
      </c>
      <c r="H12" s="9">
        <v>5.2565423504382799E-2</v>
      </c>
    </row>
    <row r="13" spans="1:8" collapsed="1" x14ac:dyDescent="0.25">
      <c r="A13" s="7" t="s">
        <v>1070</v>
      </c>
      <c r="B13" s="7" t="s">
        <v>1071</v>
      </c>
      <c r="C13" s="8">
        <v>17.893245921750001</v>
      </c>
      <c r="D13" s="8">
        <v>2.0424715905479598</v>
      </c>
      <c r="E13" s="9"/>
      <c r="F13" s="8">
        <v>1.9731527287464501</v>
      </c>
      <c r="G13" s="8">
        <v>32.069375587000003</v>
      </c>
      <c r="H13" s="9">
        <v>5.21930441693879E-2</v>
      </c>
    </row>
    <row r="14" spans="1:8" collapsed="1" x14ac:dyDescent="0.25">
      <c r="A14" s="7" t="s">
        <v>1072</v>
      </c>
      <c r="B14" s="7" t="s">
        <v>1073</v>
      </c>
      <c r="C14" s="8">
        <v>21.63480081294</v>
      </c>
      <c r="D14" s="8">
        <v>7.2928821365780994E-2</v>
      </c>
      <c r="E14" s="9">
        <v>-0.16200000000000001</v>
      </c>
      <c r="F14" s="8">
        <v>2.0305591426989298</v>
      </c>
      <c r="G14" s="8">
        <v>15.73216599</v>
      </c>
      <c r="H14" s="9">
        <v>5.0684304925188002E-2</v>
      </c>
    </row>
    <row r="15" spans="1:8" collapsed="1" x14ac:dyDescent="0.25">
      <c r="A15" s="7" t="s">
        <v>1074</v>
      </c>
      <c r="B15" s="7" t="s">
        <v>1075</v>
      </c>
      <c r="C15" s="8">
        <v>9.3015360382499992</v>
      </c>
      <c r="D15" s="8">
        <v>5.9878088254458701</v>
      </c>
      <c r="E15" s="9">
        <v>-3.3500000000000002E-2</v>
      </c>
      <c r="F15" s="8">
        <v>1.14368331343609</v>
      </c>
      <c r="G15" s="8">
        <v>12.882392379000001</v>
      </c>
      <c r="H15" s="9">
        <v>5.0642922897991695E-2</v>
      </c>
    </row>
    <row r="16" spans="1:8" collapsed="1" x14ac:dyDescent="0.25">
      <c r="A16" s="7" t="s">
        <v>1076</v>
      </c>
      <c r="B16" s="7" t="s">
        <v>1077</v>
      </c>
      <c r="C16" s="8">
        <v>127.54417524030001</v>
      </c>
      <c r="D16" s="8">
        <v>-0.511362562025242</v>
      </c>
      <c r="E16" s="9">
        <v>6.6522499999999998E-2</v>
      </c>
      <c r="F16" s="8">
        <v>-11.484553147464901</v>
      </c>
      <c r="G16" s="8">
        <v>19.450532474999999</v>
      </c>
      <c r="H16" s="9">
        <v>5.0126677292660606E-2</v>
      </c>
    </row>
    <row r="17" spans="1:8" collapsed="1" x14ac:dyDescent="0.25">
      <c r="A17" s="7" t="s">
        <v>1078</v>
      </c>
      <c r="B17" s="7" t="s">
        <v>1079</v>
      </c>
      <c r="C17" s="8">
        <v>25.455596459999999</v>
      </c>
      <c r="D17" s="8">
        <v>2.7035878299413301</v>
      </c>
      <c r="E17" s="9"/>
      <c r="F17" s="8">
        <v>1.74983792464001</v>
      </c>
      <c r="G17" s="8">
        <v>30.477013335999999</v>
      </c>
      <c r="H17" s="9">
        <v>4.94428554423176E-2</v>
      </c>
    </row>
    <row r="18" spans="1:8" collapsed="1" x14ac:dyDescent="0.25">
      <c r="A18" s="7" t="s">
        <v>1080</v>
      </c>
      <c r="B18" s="7" t="s">
        <v>1081</v>
      </c>
      <c r="C18" s="8">
        <v>206.50695412776</v>
      </c>
      <c r="D18" s="8">
        <v>-7.5065657609160903</v>
      </c>
      <c r="E18" s="9">
        <v>0.13614499999999999</v>
      </c>
      <c r="F18" s="8">
        <v>1.6850447694395401</v>
      </c>
      <c r="G18" s="8">
        <v>20.962764233000001</v>
      </c>
      <c r="H18" s="9">
        <v>4.8453143121253699E-2</v>
      </c>
    </row>
    <row r="19" spans="1:8" collapsed="1" x14ac:dyDescent="0.25">
      <c r="A19" s="7" t="s">
        <v>1082</v>
      </c>
      <c r="B19" s="7" t="s">
        <v>1083</v>
      </c>
      <c r="C19" s="8">
        <v>39.153904345679997</v>
      </c>
      <c r="D19" s="8">
        <v>-5.9545649952779396</v>
      </c>
      <c r="E19" s="9">
        <v>8.2323299999999988E-2</v>
      </c>
      <c r="F19" s="8">
        <v>1.23856498041809</v>
      </c>
      <c r="G19" s="8">
        <v>9.4325632460000008</v>
      </c>
      <c r="H19" s="9">
        <v>4.8191498698500403E-2</v>
      </c>
    </row>
    <row r="20" spans="1:8" collapsed="1" x14ac:dyDescent="0.25">
      <c r="A20" s="7" t="s">
        <v>1084</v>
      </c>
      <c r="B20" s="7" t="s">
        <v>1085</v>
      </c>
      <c r="C20" s="8">
        <v>64.494136092580007</v>
      </c>
      <c r="D20" s="8">
        <v>-4.67121199172382</v>
      </c>
      <c r="E20" s="9">
        <v>4.36E-2</v>
      </c>
      <c r="F20" s="8">
        <v>2.0460686192501298</v>
      </c>
      <c r="G20" s="8">
        <v>19.899164075000002</v>
      </c>
      <c r="H20" s="9">
        <v>4.6299612657645095E-2</v>
      </c>
    </row>
    <row r="21" spans="1:8" collapsed="1" x14ac:dyDescent="0.25">
      <c r="A21" s="7" t="s">
        <v>1086</v>
      </c>
      <c r="B21" s="7" t="s">
        <v>1087</v>
      </c>
      <c r="C21" s="8">
        <v>17.174872633050001</v>
      </c>
      <c r="D21" s="8"/>
      <c r="E21" s="9">
        <v>5.6449999999999993E-2</v>
      </c>
      <c r="F21" s="8">
        <v>4.7043138278872698</v>
      </c>
      <c r="G21" s="8"/>
      <c r="H21" s="9">
        <v>4.5761438511283899E-2</v>
      </c>
    </row>
    <row r="22" spans="1:8" collapsed="1" x14ac:dyDescent="0.25">
      <c r="A22" s="7" t="s">
        <v>1088</v>
      </c>
      <c r="B22" s="7" t="s">
        <v>1089</v>
      </c>
      <c r="C22" s="8">
        <v>24.687559197180001</v>
      </c>
      <c r="D22" s="8">
        <v>-7.0746211266221799</v>
      </c>
      <c r="E22" s="9">
        <v>-5.0783300000000003E-2</v>
      </c>
      <c r="F22" s="8">
        <v>1.5379510659665701</v>
      </c>
      <c r="G22" s="8">
        <v>11.376131535000001</v>
      </c>
      <c r="H22" s="9">
        <v>4.5448414479169801E-2</v>
      </c>
    </row>
    <row r="23" spans="1:8" collapsed="1" x14ac:dyDescent="0.25">
      <c r="A23" s="7" t="s">
        <v>1090</v>
      </c>
      <c r="B23" s="7" t="s">
        <v>1091</v>
      </c>
      <c r="C23" s="8">
        <v>31.3282866783</v>
      </c>
      <c r="D23" s="8">
        <v>-7.3600473725038702</v>
      </c>
      <c r="E23" s="9">
        <v>-4.07E-2</v>
      </c>
      <c r="F23" s="8">
        <v>4.3247804778666197</v>
      </c>
      <c r="G23" s="8">
        <v>8.7629587690000008</v>
      </c>
      <c r="H23" s="9">
        <v>4.5395549786024801E-2</v>
      </c>
    </row>
    <row r="24" spans="1:8" collapsed="1" x14ac:dyDescent="0.25">
      <c r="A24" s="7" t="s">
        <v>1092</v>
      </c>
      <c r="B24" s="7" t="s">
        <v>1093</v>
      </c>
      <c r="C24" s="8">
        <v>12.71790458599</v>
      </c>
      <c r="D24" s="8">
        <v>-3.1087285167873802</v>
      </c>
      <c r="E24" s="9">
        <v>0.14000000000000001</v>
      </c>
      <c r="F24" s="8">
        <v>-14.730720405003201</v>
      </c>
      <c r="G24" s="8">
        <v>19.885934989999999</v>
      </c>
      <c r="H24" s="9">
        <v>4.5244905056620197E-2</v>
      </c>
    </row>
    <row r="25" spans="1:8" collapsed="1" x14ac:dyDescent="0.25">
      <c r="A25" s="7" t="s">
        <v>1094</v>
      </c>
      <c r="B25" s="7" t="s">
        <v>1095</v>
      </c>
      <c r="C25" s="8">
        <v>21.483003049650002</v>
      </c>
      <c r="D25" s="8">
        <v>9.0478127387538798</v>
      </c>
      <c r="E25" s="9">
        <v>-5.1920000000000001E-2</v>
      </c>
      <c r="F25" s="8">
        <v>1.9141963975251399</v>
      </c>
      <c r="G25" s="8"/>
      <c r="H25" s="9">
        <v>4.4877653153614902E-2</v>
      </c>
    </row>
    <row r="26" spans="1:8" collapsed="1" x14ac:dyDescent="0.25">
      <c r="A26" s="7" t="s">
        <v>1096</v>
      </c>
      <c r="B26" s="7" t="s">
        <v>1097</v>
      </c>
      <c r="C26" s="8">
        <v>6.2157978459500001</v>
      </c>
      <c r="D26" s="8">
        <v>16.080493712602699</v>
      </c>
      <c r="E26" s="9"/>
      <c r="F26" s="8">
        <v>0.94795217507248397</v>
      </c>
      <c r="G26" s="8">
        <v>16.096708209999999</v>
      </c>
      <c r="H26" s="9">
        <v>4.4653867231973399E-2</v>
      </c>
    </row>
    <row r="27" spans="1:8" collapsed="1" x14ac:dyDescent="0.25">
      <c r="A27" s="7" t="s">
        <v>1098</v>
      </c>
      <c r="B27" s="7" t="s">
        <v>1099</v>
      </c>
      <c r="C27" s="8">
        <v>198.05086468214</v>
      </c>
      <c r="D27" s="8">
        <v>8.5327482963945407</v>
      </c>
      <c r="E27" s="9">
        <v>0.11225</v>
      </c>
      <c r="F27" s="8">
        <v>4.2349128657972299</v>
      </c>
      <c r="G27" s="8">
        <v>21.001386944</v>
      </c>
      <c r="H27" s="9">
        <v>4.4633089875745303E-2</v>
      </c>
    </row>
    <row r="28" spans="1:8" collapsed="1" x14ac:dyDescent="0.25">
      <c r="A28" s="7" t="s">
        <v>1100</v>
      </c>
      <c r="B28" s="7" t="s">
        <v>1101</v>
      </c>
      <c r="C28" s="8">
        <v>236.07828363735001</v>
      </c>
      <c r="D28" s="8">
        <v>0.11932434722357101</v>
      </c>
      <c r="E28" s="9">
        <v>2.7195E-2</v>
      </c>
      <c r="F28" s="8">
        <v>6.4822585398965504</v>
      </c>
      <c r="G28" s="8">
        <v>11.567760141000001</v>
      </c>
      <c r="H28" s="9">
        <v>4.4541832474582196E-2</v>
      </c>
    </row>
    <row r="29" spans="1:8" collapsed="1" x14ac:dyDescent="0.25">
      <c r="A29" s="7" t="s">
        <v>1102</v>
      </c>
      <c r="B29" s="7" t="s">
        <v>1103</v>
      </c>
      <c r="C29" s="8">
        <v>8.1575746273800007</v>
      </c>
      <c r="D29" s="8">
        <v>-4.34105380116248</v>
      </c>
      <c r="E29" s="9">
        <v>2.3250000000000003E-2</v>
      </c>
      <c r="F29" s="8">
        <v>3.0235748312149702</v>
      </c>
      <c r="G29" s="8">
        <v>12.7237760156</v>
      </c>
      <c r="H29" s="9">
        <v>4.4158775451510604E-2</v>
      </c>
    </row>
    <row r="30" spans="1:8" collapsed="1" x14ac:dyDescent="0.25">
      <c r="A30" s="7" t="s">
        <v>1104</v>
      </c>
      <c r="B30" s="7" t="s">
        <v>1105</v>
      </c>
      <c r="C30" s="8">
        <v>181.93602119043001</v>
      </c>
      <c r="D30" s="8">
        <v>-9.0131058903543995</v>
      </c>
      <c r="E30" s="9">
        <v>-2.6006700000000001E-2</v>
      </c>
      <c r="F30" s="8">
        <v>1.3713324786252299</v>
      </c>
      <c r="G30" s="8">
        <v>34.436708803000002</v>
      </c>
      <c r="H30" s="9">
        <v>4.3770361429101998E-2</v>
      </c>
    </row>
    <row r="31" spans="1:8" collapsed="1" x14ac:dyDescent="0.25">
      <c r="A31" s="7" t="s">
        <v>1106</v>
      </c>
      <c r="B31" s="7" t="s">
        <v>1107</v>
      </c>
      <c r="C31" s="8">
        <v>114.96418910632001</v>
      </c>
      <c r="D31" s="8">
        <v>7.8544089413856</v>
      </c>
      <c r="E31" s="9">
        <v>-1.0920000000000001E-2</v>
      </c>
      <c r="F31" s="8">
        <v>7.3843167311746196</v>
      </c>
      <c r="G31" s="8">
        <v>13.544599409</v>
      </c>
      <c r="H31" s="9">
        <v>4.3611879093879098E-2</v>
      </c>
    </row>
    <row r="32" spans="1:8" collapsed="1" x14ac:dyDescent="0.25">
      <c r="A32" s="7" t="s">
        <v>1108</v>
      </c>
      <c r="B32" s="7" t="s">
        <v>1109</v>
      </c>
      <c r="C32" s="8">
        <v>41.590441515149998</v>
      </c>
      <c r="D32" s="8">
        <v>-17.361669751784401</v>
      </c>
      <c r="E32" s="9">
        <v>-9.6235000000000001E-2</v>
      </c>
      <c r="F32" s="8">
        <v>8.0203295104339496</v>
      </c>
      <c r="G32" s="8">
        <v>19.591040518</v>
      </c>
      <c r="H32" s="9">
        <v>4.3247197149878902E-2</v>
      </c>
    </row>
    <row r="33" spans="1:8" collapsed="1" x14ac:dyDescent="0.25">
      <c r="A33" s="7" t="s">
        <v>1110</v>
      </c>
      <c r="B33" s="7" t="s">
        <v>1111</v>
      </c>
      <c r="C33" s="8">
        <v>57.8905229812</v>
      </c>
      <c r="D33" s="8">
        <v>7.9234694192215098</v>
      </c>
      <c r="E33" s="9">
        <v>-9.3299999999999998E-3</v>
      </c>
      <c r="F33" s="8">
        <v>2.75126008703349</v>
      </c>
      <c r="G33" s="8">
        <v>22.640957962000002</v>
      </c>
      <c r="H33" s="9">
        <v>4.3112047079804795E-2</v>
      </c>
    </row>
    <row r="34" spans="1:8" collapsed="1" x14ac:dyDescent="0.25">
      <c r="A34" s="7" t="s">
        <v>1112</v>
      </c>
      <c r="B34" s="7" t="s">
        <v>1113</v>
      </c>
      <c r="C34" s="8">
        <v>66.515934652799999</v>
      </c>
      <c r="D34" s="8">
        <v>0.48362762381728402</v>
      </c>
      <c r="E34" s="9">
        <v>2.359E-2</v>
      </c>
      <c r="F34" s="8">
        <v>1.39724571705908</v>
      </c>
      <c r="G34" s="8">
        <v>20.136265383000001</v>
      </c>
      <c r="H34" s="9">
        <v>4.2982525998546101E-2</v>
      </c>
    </row>
    <row r="35" spans="1:8" collapsed="1" x14ac:dyDescent="0.25">
      <c r="A35" s="7" t="s">
        <v>1114</v>
      </c>
      <c r="B35" s="7" t="s">
        <v>1115</v>
      </c>
      <c r="C35" s="8">
        <v>21.708222792299999</v>
      </c>
      <c r="D35" s="8">
        <v>8.1779764640896904</v>
      </c>
      <c r="E35" s="9"/>
      <c r="F35" s="8">
        <v>2.2957149797092899</v>
      </c>
      <c r="G35" s="8">
        <v>50.884940880999999</v>
      </c>
      <c r="H35" s="9">
        <v>4.2922252571656799E-2</v>
      </c>
    </row>
    <row r="36" spans="1:8" collapsed="1" x14ac:dyDescent="0.25">
      <c r="A36" s="7" t="s">
        <v>1116</v>
      </c>
      <c r="B36" s="7" t="s">
        <v>1117</v>
      </c>
      <c r="C36" s="8">
        <v>35.20199550265</v>
      </c>
      <c r="D36" s="8">
        <v>5.4948853903567896</v>
      </c>
      <c r="E36" s="9">
        <v>-2.5169999999999998E-2</v>
      </c>
      <c r="F36" s="8">
        <v>1.19302511619869</v>
      </c>
      <c r="G36" s="8">
        <v>45.354721665</v>
      </c>
      <c r="H36" s="9">
        <v>4.2453235557911702E-2</v>
      </c>
    </row>
    <row r="37" spans="1:8" collapsed="1" x14ac:dyDescent="0.25">
      <c r="A37" s="7" t="s">
        <v>1118</v>
      </c>
      <c r="B37" s="7" t="s">
        <v>1119</v>
      </c>
      <c r="C37" s="8">
        <v>19.80414957708</v>
      </c>
      <c r="D37" s="8">
        <v>-2.8932443723228798</v>
      </c>
      <c r="E37" s="9">
        <v>2.4209999999999999E-2</v>
      </c>
      <c r="F37" s="8">
        <v>3.4102292372890202</v>
      </c>
      <c r="G37" s="8">
        <v>13.459877132000001</v>
      </c>
      <c r="H37" s="9">
        <v>4.2305438210020599E-2</v>
      </c>
    </row>
    <row r="38" spans="1:8" collapsed="1" x14ac:dyDescent="0.25">
      <c r="A38" s="7" t="s">
        <v>1120</v>
      </c>
      <c r="B38" s="7" t="s">
        <v>1121</v>
      </c>
      <c r="C38" s="8">
        <v>16.87998118422</v>
      </c>
      <c r="D38" s="8">
        <v>-5.9528713892059404</v>
      </c>
      <c r="E38" s="9">
        <v>-6.6000000000000003E-2</v>
      </c>
      <c r="F38" s="8">
        <v>2.4480586321059001</v>
      </c>
      <c r="G38" s="8"/>
      <c r="H38" s="9">
        <v>4.1993696535263601E-2</v>
      </c>
    </row>
    <row r="39" spans="1:8" collapsed="1" x14ac:dyDescent="0.25">
      <c r="A39" s="7" t="s">
        <v>1122</v>
      </c>
      <c r="B39" s="7" t="s">
        <v>1123</v>
      </c>
      <c r="C39" s="8">
        <v>33.604559999999999</v>
      </c>
      <c r="D39" s="8">
        <v>1.25651239264679</v>
      </c>
      <c r="E39" s="9">
        <v>4.0430000000000001E-2</v>
      </c>
      <c r="F39" s="8">
        <v>0.70978833973080602</v>
      </c>
      <c r="G39" s="8">
        <v>8.0172904109999994</v>
      </c>
      <c r="H39" s="9">
        <v>4.1565496172286401E-2</v>
      </c>
    </row>
    <row r="40" spans="1:8" collapsed="1" x14ac:dyDescent="0.25">
      <c r="A40" s="7" t="s">
        <v>1124</v>
      </c>
      <c r="B40" s="7" t="s">
        <v>1125</v>
      </c>
      <c r="C40" s="8">
        <v>19.046117492640001</v>
      </c>
      <c r="D40" s="8">
        <v>-2.4680593282746002</v>
      </c>
      <c r="E40" s="9">
        <v>5.3499999999999999E-2</v>
      </c>
      <c r="F40" s="8">
        <v>1.76481129963619</v>
      </c>
      <c r="G40" s="8">
        <v>47.886302256999997</v>
      </c>
      <c r="H40" s="9">
        <v>4.1110618493186903E-2</v>
      </c>
    </row>
    <row r="41" spans="1:8" collapsed="1" x14ac:dyDescent="0.25">
      <c r="A41" s="7" t="s">
        <v>1126</v>
      </c>
      <c r="B41" s="7" t="s">
        <v>1127</v>
      </c>
      <c r="C41" s="8">
        <v>39.564085716480001</v>
      </c>
      <c r="D41" s="8">
        <v>20.949827688092</v>
      </c>
      <c r="E41" s="9">
        <v>-3.2966700000000002E-2</v>
      </c>
      <c r="F41" s="8">
        <v>1.18056933732017</v>
      </c>
      <c r="G41" s="8">
        <v>66.679589480000004</v>
      </c>
      <c r="H41" s="9">
        <v>4.1055977886486704E-2</v>
      </c>
    </row>
    <row r="42" spans="1:8" collapsed="1" x14ac:dyDescent="0.25">
      <c r="A42" s="7" t="s">
        <v>1128</v>
      </c>
      <c r="B42" s="7" t="s">
        <v>1129</v>
      </c>
      <c r="C42" s="8">
        <v>10.41067719108</v>
      </c>
      <c r="D42" s="8">
        <v>-15.3896757917844</v>
      </c>
      <c r="E42" s="9"/>
      <c r="F42" s="8">
        <v>1.74348332461208</v>
      </c>
      <c r="G42" s="8">
        <v>16.910252054200001</v>
      </c>
      <c r="H42" s="9">
        <v>4.0808632943564696E-2</v>
      </c>
    </row>
    <row r="43" spans="1:8" collapsed="1" x14ac:dyDescent="0.25">
      <c r="A43" s="7" t="s">
        <v>1130</v>
      </c>
      <c r="B43" s="7" t="s">
        <v>1131</v>
      </c>
      <c r="C43" s="8">
        <v>11.8171700928</v>
      </c>
      <c r="D43" s="8">
        <v>-2.6362471023712599</v>
      </c>
      <c r="E43" s="9">
        <v>-5.8799999999999998E-2</v>
      </c>
      <c r="F43" s="8">
        <v>2.35251587563054</v>
      </c>
      <c r="G43" s="8">
        <v>22.718562746</v>
      </c>
      <c r="H43" s="9">
        <v>4.0638233336159804E-2</v>
      </c>
    </row>
    <row r="44" spans="1:8" collapsed="1" x14ac:dyDescent="0.25">
      <c r="A44" s="7" t="s">
        <v>1132</v>
      </c>
      <c r="B44" s="7" t="s">
        <v>1133</v>
      </c>
      <c r="C44" s="8">
        <v>4.4347258727099996</v>
      </c>
      <c r="D44" s="8">
        <v>-5.2257868085197199</v>
      </c>
      <c r="E44" s="9"/>
      <c r="F44" s="8">
        <v>1.1454058753710199</v>
      </c>
      <c r="G44" s="8">
        <v>40.973805311900001</v>
      </c>
      <c r="H44" s="9">
        <v>3.9893555224329101E-2</v>
      </c>
    </row>
    <row r="45" spans="1:8" collapsed="1" x14ac:dyDescent="0.25">
      <c r="A45" s="7" t="s">
        <v>1134</v>
      </c>
      <c r="B45" s="7" t="s">
        <v>1135</v>
      </c>
      <c r="C45" s="8">
        <v>14.923232238880001</v>
      </c>
      <c r="D45" s="8">
        <v>3.92070808706517</v>
      </c>
      <c r="E45" s="9">
        <v>7.0660000000000001E-2</v>
      </c>
      <c r="F45" s="8">
        <v>1.25550377214881</v>
      </c>
      <c r="G45" s="8">
        <v>10.187647519</v>
      </c>
      <c r="H45" s="9">
        <v>3.91583745912953E-2</v>
      </c>
    </row>
    <row r="46" spans="1:8" collapsed="1" x14ac:dyDescent="0.25">
      <c r="A46" s="7" t="s">
        <v>1136</v>
      </c>
      <c r="B46" s="7" t="s">
        <v>1137</v>
      </c>
      <c r="C46" s="8">
        <v>24.4080321</v>
      </c>
      <c r="D46" s="8">
        <v>-2.5667114394078099</v>
      </c>
      <c r="E46" s="9"/>
      <c r="F46" s="8">
        <v>2.5323817158231701</v>
      </c>
      <c r="G46" s="8">
        <v>37.447502610999997</v>
      </c>
      <c r="H46" s="9">
        <v>3.8790072069614899E-2</v>
      </c>
    </row>
    <row r="47" spans="1:8" collapsed="1" x14ac:dyDescent="0.25">
      <c r="A47" s="7" t="s">
        <v>1138</v>
      </c>
      <c r="B47" s="7" t="s">
        <v>1139</v>
      </c>
      <c r="C47" s="8">
        <v>7.2143642033199997</v>
      </c>
      <c r="D47" s="8">
        <v>-9.3322086565743803</v>
      </c>
      <c r="E47" s="9"/>
      <c r="F47" s="8">
        <v>2.1710586372898399</v>
      </c>
      <c r="G47" s="8">
        <v>13.449389010000001</v>
      </c>
      <c r="H47" s="9">
        <v>3.8780973054741097E-2</v>
      </c>
    </row>
    <row r="48" spans="1:8" collapsed="1" x14ac:dyDescent="0.25">
      <c r="A48" s="7" t="s">
        <v>1140</v>
      </c>
      <c r="B48" s="7" t="s">
        <v>1141</v>
      </c>
      <c r="C48" s="8">
        <v>9.7235648964900001</v>
      </c>
      <c r="D48" s="8">
        <v>0.32435237309731402</v>
      </c>
      <c r="E48" s="9">
        <v>1.8000000000000002E-2</v>
      </c>
      <c r="F48" s="8">
        <v>3.9148207096794301</v>
      </c>
      <c r="G48" s="8">
        <v>15.274050275</v>
      </c>
      <c r="H48" s="9">
        <v>3.82863362735575E-2</v>
      </c>
    </row>
    <row r="49" spans="1:8" collapsed="1" x14ac:dyDescent="0.25">
      <c r="A49" s="7" t="s">
        <v>1142</v>
      </c>
      <c r="B49" s="7" t="s">
        <v>1143</v>
      </c>
      <c r="C49" s="8">
        <v>29.988492883140001</v>
      </c>
      <c r="D49" s="8">
        <v>4.3244051944429902</v>
      </c>
      <c r="E49" s="9">
        <v>-6.5096699999999993E-2</v>
      </c>
      <c r="F49" s="8">
        <v>1.6211053592197699</v>
      </c>
      <c r="G49" s="8">
        <v>12.271952932</v>
      </c>
      <c r="H49" s="9">
        <v>3.8224007642720798E-2</v>
      </c>
    </row>
    <row r="50" spans="1:8" collapsed="1" x14ac:dyDescent="0.25">
      <c r="A50" s="7" t="s">
        <v>1144</v>
      </c>
      <c r="B50" s="7" t="s">
        <v>1145</v>
      </c>
      <c r="C50" s="8">
        <v>4.7827494856800001</v>
      </c>
      <c r="D50" s="8">
        <v>-4.7154033682304002</v>
      </c>
      <c r="E50" s="9">
        <v>-0.12867000000000001</v>
      </c>
      <c r="F50" s="8">
        <v>1.27196411468781</v>
      </c>
      <c r="G50" s="8">
        <v>12.723184212</v>
      </c>
      <c r="H50" s="9">
        <v>3.8204316998005299E-2</v>
      </c>
    </row>
    <row r="51" spans="1:8" collapsed="1" x14ac:dyDescent="0.25">
      <c r="A51" s="7" t="s">
        <v>1146</v>
      </c>
      <c r="B51" s="7" t="s">
        <v>1147</v>
      </c>
      <c r="C51" s="8">
        <v>15.210863496</v>
      </c>
      <c r="D51" s="8">
        <v>2.4383569064812902</v>
      </c>
      <c r="E51" s="9">
        <v>-2.1499999999999998E-2</v>
      </c>
      <c r="F51" s="8">
        <v>1.2050007289554501</v>
      </c>
      <c r="G51" s="8">
        <v>13.295933472</v>
      </c>
      <c r="H51" s="9">
        <v>3.7989286465192E-2</v>
      </c>
    </row>
    <row r="52" spans="1:8" collapsed="1" x14ac:dyDescent="0.25">
      <c r="A52" s="7" t="s">
        <v>1148</v>
      </c>
      <c r="B52" s="7" t="s">
        <v>1149</v>
      </c>
      <c r="C52" s="8">
        <v>18.663580012880001</v>
      </c>
      <c r="D52" s="8">
        <v>-7.49158302714019</v>
      </c>
      <c r="E52" s="9">
        <v>7.8E-2</v>
      </c>
      <c r="F52" s="8">
        <v>3.3155139419150399</v>
      </c>
      <c r="G52" s="8"/>
      <c r="H52" s="9">
        <v>3.7840219376591697E-2</v>
      </c>
    </row>
    <row r="53" spans="1:8" collapsed="1" x14ac:dyDescent="0.25">
      <c r="A53" s="7" t="s">
        <v>1150</v>
      </c>
      <c r="B53" s="7" t="s">
        <v>1151</v>
      </c>
      <c r="C53" s="8">
        <v>204.21743790468</v>
      </c>
      <c r="D53" s="8">
        <v>-2.5289815610047999</v>
      </c>
      <c r="E53" s="9">
        <v>-0.01</v>
      </c>
      <c r="F53" s="8">
        <v>3.1598734647679798</v>
      </c>
      <c r="G53" s="8">
        <v>16.540743306100001</v>
      </c>
      <c r="H53" s="9">
        <v>3.7560424104203502E-2</v>
      </c>
    </row>
    <row r="54" spans="1:8" collapsed="1" x14ac:dyDescent="0.25">
      <c r="A54" s="7" t="s">
        <v>1152</v>
      </c>
      <c r="B54" s="7" t="s">
        <v>1153</v>
      </c>
      <c r="C54" s="8">
        <v>10.272303000000001</v>
      </c>
      <c r="D54" s="8">
        <v>-14.4191377067462</v>
      </c>
      <c r="E54" s="9">
        <v>5.2400000000000002E-2</v>
      </c>
      <c r="F54" s="8">
        <v>2.13108070205688</v>
      </c>
      <c r="G54" s="8"/>
      <c r="H54" s="9">
        <v>3.7454533266075701E-2</v>
      </c>
    </row>
    <row r="55" spans="1:8" collapsed="1" x14ac:dyDescent="0.25">
      <c r="A55" s="7" t="s">
        <v>1154</v>
      </c>
      <c r="B55" s="7" t="s">
        <v>1155</v>
      </c>
      <c r="C55" s="8">
        <v>78.492908783999994</v>
      </c>
      <c r="D55" s="8">
        <v>-6.7220725693303001</v>
      </c>
      <c r="E55" s="9">
        <v>8.4964999999999999E-2</v>
      </c>
      <c r="F55" s="8">
        <v>1.2100290897269299</v>
      </c>
      <c r="G55" s="8">
        <v>9.2880871470000006</v>
      </c>
      <c r="H55" s="9">
        <v>3.7247754599340301E-2</v>
      </c>
    </row>
    <row r="56" spans="1:8" collapsed="1" x14ac:dyDescent="0.25">
      <c r="A56" s="7" t="s">
        <v>1156</v>
      </c>
      <c r="B56" s="7" t="s">
        <v>1157</v>
      </c>
      <c r="C56" s="8">
        <v>46.905316497560001</v>
      </c>
      <c r="D56" s="8">
        <v>-1.21255722594685</v>
      </c>
      <c r="E56" s="9">
        <v>3.7670000000000002E-2</v>
      </c>
      <c r="F56" s="8">
        <v>0.68975875931724595</v>
      </c>
      <c r="G56" s="8">
        <v>11.743383065</v>
      </c>
      <c r="H56" s="9">
        <v>3.7188660478840403E-2</v>
      </c>
    </row>
    <row r="57" spans="1:8" collapsed="1" x14ac:dyDescent="0.25">
      <c r="A57" s="7" t="s">
        <v>1158</v>
      </c>
      <c r="B57" s="7" t="s">
        <v>1159</v>
      </c>
      <c r="C57" s="8">
        <v>9.1967711998699997</v>
      </c>
      <c r="D57" s="8">
        <v>-4.1535953985335601</v>
      </c>
      <c r="E57" s="9">
        <v>8.7135000000000004E-2</v>
      </c>
      <c r="F57" s="8">
        <v>-26.588010753392702</v>
      </c>
      <c r="G57" s="8">
        <v>19.428703596999998</v>
      </c>
      <c r="H57" s="9">
        <v>3.7126302897930598E-2</v>
      </c>
    </row>
    <row r="58" spans="1:8" collapsed="1" x14ac:dyDescent="0.25">
      <c r="A58" s="7" t="s">
        <v>1160</v>
      </c>
      <c r="B58" s="7" t="s">
        <v>1161</v>
      </c>
      <c r="C58" s="8">
        <v>7.9647853960799999</v>
      </c>
      <c r="D58" s="8">
        <v>4.4122085812059999E-3</v>
      </c>
      <c r="E58" s="9"/>
      <c r="F58" s="8">
        <v>1.9710748986614599</v>
      </c>
      <c r="G58" s="8">
        <v>49.164553318999999</v>
      </c>
      <c r="H58" s="9">
        <v>3.7026570650406702E-2</v>
      </c>
    </row>
    <row r="59" spans="1:8" collapsed="1" x14ac:dyDescent="0.25">
      <c r="A59" s="7" t="s">
        <v>1162</v>
      </c>
      <c r="B59" s="7" t="s">
        <v>1163</v>
      </c>
      <c r="C59" s="8">
        <v>4.1839382158799996</v>
      </c>
      <c r="D59" s="8">
        <v>-8.5100044371437509</v>
      </c>
      <c r="E59" s="9">
        <v>-0.17</v>
      </c>
      <c r="F59" s="8">
        <v>1.08894213267606</v>
      </c>
      <c r="G59" s="8">
        <v>18.362222104000001</v>
      </c>
      <c r="H59" s="9">
        <v>3.7012549423497097E-2</v>
      </c>
    </row>
    <row r="60" spans="1:8" collapsed="1" x14ac:dyDescent="0.25">
      <c r="A60" s="7" t="s">
        <v>1164</v>
      </c>
      <c r="B60" s="7" t="s">
        <v>1165</v>
      </c>
      <c r="C60" s="8">
        <v>68.744563673939993</v>
      </c>
      <c r="D60" s="8">
        <v>5.8363175553428803</v>
      </c>
      <c r="E60" s="9">
        <v>0.17466670000000001</v>
      </c>
      <c r="F60" s="8">
        <v>4.8413734496591001</v>
      </c>
      <c r="G60" s="8">
        <v>58.219390503</v>
      </c>
      <c r="H60" s="9">
        <v>3.6862440692218501E-2</v>
      </c>
    </row>
    <row r="61" spans="1:8" collapsed="1" x14ac:dyDescent="0.25">
      <c r="A61" s="7" t="s">
        <v>1166</v>
      </c>
      <c r="B61" s="7" t="s">
        <v>1167</v>
      </c>
      <c r="C61" s="8">
        <v>35.385402828780002</v>
      </c>
      <c r="D61" s="8">
        <v>-4.1886772293448802</v>
      </c>
      <c r="E61" s="9">
        <v>-1.7935E-2</v>
      </c>
      <c r="F61" s="8">
        <v>2.1330063834706601</v>
      </c>
      <c r="G61" s="8"/>
      <c r="H61" s="9">
        <v>3.66047115606132E-2</v>
      </c>
    </row>
    <row r="62" spans="1:8" collapsed="1" x14ac:dyDescent="0.25">
      <c r="A62" s="7" t="s">
        <v>1168</v>
      </c>
      <c r="B62" s="7" t="s">
        <v>1169</v>
      </c>
      <c r="C62" s="8">
        <v>32.663917834300001</v>
      </c>
      <c r="D62" s="8">
        <v>-7.7699904264812698</v>
      </c>
      <c r="E62" s="9">
        <v>-7.7516699999999994E-2</v>
      </c>
      <c r="F62" s="8">
        <v>1.8245590775290901</v>
      </c>
      <c r="G62" s="8">
        <v>11.96073951</v>
      </c>
      <c r="H62" s="9">
        <v>3.6576954676347605E-2</v>
      </c>
    </row>
    <row r="63" spans="1:8" collapsed="1" x14ac:dyDescent="0.25">
      <c r="A63" s="7" t="s">
        <v>1170</v>
      </c>
      <c r="B63" s="7" t="s">
        <v>1171</v>
      </c>
      <c r="C63" s="8">
        <v>38.569260968039998</v>
      </c>
      <c r="D63" s="8">
        <v>1.97308154058156</v>
      </c>
      <c r="E63" s="9"/>
      <c r="F63" s="8">
        <v>4.2761527221776197</v>
      </c>
      <c r="G63" s="8">
        <v>30.913208987000001</v>
      </c>
      <c r="H63" s="9">
        <v>3.6203398590929199E-2</v>
      </c>
    </row>
    <row r="64" spans="1:8" collapsed="1" x14ac:dyDescent="0.25">
      <c r="A64" s="7" t="s">
        <v>1172</v>
      </c>
      <c r="B64" s="7" t="s">
        <v>1173</v>
      </c>
      <c r="C64" s="8">
        <v>23.770199391839999</v>
      </c>
      <c r="D64" s="8">
        <v>0.16811567295777999</v>
      </c>
      <c r="E64" s="9">
        <v>2.5556700000000002E-2</v>
      </c>
      <c r="F64" s="8">
        <v>1.5871079404642201</v>
      </c>
      <c r="G64" s="8">
        <v>18.041604496000001</v>
      </c>
      <c r="H64" s="9">
        <v>3.6118841894491598E-2</v>
      </c>
    </row>
    <row r="65" spans="1:8" collapsed="1" x14ac:dyDescent="0.25">
      <c r="A65" s="7" t="s">
        <v>1174</v>
      </c>
      <c r="B65" s="7" t="s">
        <v>1175</v>
      </c>
      <c r="C65" s="8">
        <v>11.749584260260001</v>
      </c>
      <c r="D65" s="8">
        <v>3.4536238014491301</v>
      </c>
      <c r="E65" s="9">
        <v>0.17199999999999999</v>
      </c>
      <c r="F65" s="8">
        <v>1.0639382222142499</v>
      </c>
      <c r="G65" s="8">
        <v>24.957813650399999</v>
      </c>
      <c r="H65" s="9">
        <v>3.5909524093785603E-2</v>
      </c>
    </row>
    <row r="66" spans="1:8" collapsed="1" x14ac:dyDescent="0.25">
      <c r="A66" s="7" t="s">
        <v>1176</v>
      </c>
      <c r="B66" s="7" t="s">
        <v>1177</v>
      </c>
      <c r="C66" s="8">
        <v>34.038675410659998</v>
      </c>
      <c r="D66" s="8">
        <v>3.45526271776186</v>
      </c>
      <c r="E66" s="9">
        <v>4.9124999999999995E-2</v>
      </c>
      <c r="F66" s="8">
        <v>5.8654613950736501</v>
      </c>
      <c r="G66" s="8">
        <v>17.823303195000001</v>
      </c>
      <c r="H66" s="9">
        <v>3.5860795247399803E-2</v>
      </c>
    </row>
    <row r="67" spans="1:8" collapsed="1" x14ac:dyDescent="0.25">
      <c r="A67" s="7" t="s">
        <v>1178</v>
      </c>
      <c r="B67" s="7" t="s">
        <v>1179</v>
      </c>
      <c r="C67" s="8">
        <v>14.667449019119999</v>
      </c>
      <c r="D67" s="8">
        <v>4.5580175090826698</v>
      </c>
      <c r="E67" s="9"/>
      <c r="F67" s="8">
        <v>5.10852465503873</v>
      </c>
      <c r="G67" s="8">
        <v>30.786108540000001</v>
      </c>
      <c r="H67" s="9">
        <v>3.5844704269627797E-2</v>
      </c>
    </row>
    <row r="68" spans="1:8" collapsed="1" x14ac:dyDescent="0.25">
      <c r="A68" s="7" t="s">
        <v>1180</v>
      </c>
      <c r="B68" s="7" t="s">
        <v>1181</v>
      </c>
      <c r="C68" s="8">
        <v>29.430236174560001</v>
      </c>
      <c r="D68" s="8">
        <v>1.4172255617509899</v>
      </c>
      <c r="E68" s="9">
        <v>1.15E-2</v>
      </c>
      <c r="F68" s="8">
        <v>1.8214544266333399</v>
      </c>
      <c r="G68" s="8">
        <v>17.107358319999999</v>
      </c>
      <c r="H68" s="9">
        <v>3.5485278447988801E-2</v>
      </c>
    </row>
    <row r="69" spans="1:8" collapsed="1" x14ac:dyDescent="0.25">
      <c r="A69" s="7" t="s">
        <v>62</v>
      </c>
      <c r="B69" s="7" t="s">
        <v>63</v>
      </c>
      <c r="C69" s="8">
        <v>185.22387000000001</v>
      </c>
      <c r="D69" s="8">
        <v>-2.0804249638443402</v>
      </c>
      <c r="E69" s="9">
        <v>0.24183330000000003</v>
      </c>
      <c r="F69" s="8">
        <v>15.9875125489014</v>
      </c>
      <c r="G69" s="8">
        <v>37.148672328099998</v>
      </c>
      <c r="H69" s="9">
        <v>3.5395699303134104E-2</v>
      </c>
    </row>
    <row r="70" spans="1:8" collapsed="1" x14ac:dyDescent="0.25">
      <c r="A70" s="7" t="s">
        <v>1182</v>
      </c>
      <c r="B70" s="7" t="s">
        <v>1183</v>
      </c>
      <c r="C70" s="8">
        <v>23.040141823439999</v>
      </c>
      <c r="D70" s="8">
        <v>1.5505290152456801</v>
      </c>
      <c r="E70" s="9">
        <v>-5.0000000000000001E-3</v>
      </c>
      <c r="F70" s="8">
        <v>1.5897902670911599</v>
      </c>
      <c r="G70" s="8">
        <v>28.990421142999999</v>
      </c>
      <c r="H70" s="9">
        <v>3.5102345739026798E-2</v>
      </c>
    </row>
    <row r="71" spans="1:8" collapsed="1" x14ac:dyDescent="0.25">
      <c r="A71" s="7" t="s">
        <v>1184</v>
      </c>
      <c r="B71" s="7" t="s">
        <v>1185</v>
      </c>
      <c r="C71" s="8">
        <v>41.774012865659998</v>
      </c>
      <c r="D71" s="8">
        <v>-1.2641098244070801</v>
      </c>
      <c r="E71" s="9">
        <v>3.7353299999999999E-2</v>
      </c>
      <c r="F71" s="8">
        <v>1.30355628973265</v>
      </c>
      <c r="G71" s="8">
        <v>15.087685075</v>
      </c>
      <c r="H71" s="9">
        <v>3.4929096435382403E-2</v>
      </c>
    </row>
    <row r="72" spans="1:8" collapsed="1" x14ac:dyDescent="0.25">
      <c r="A72" s="7" t="s">
        <v>1186</v>
      </c>
      <c r="B72" s="7" t="s">
        <v>1187</v>
      </c>
      <c r="C72" s="8">
        <v>38.659993602169997</v>
      </c>
      <c r="D72" s="8">
        <v>8.3219407208294296</v>
      </c>
      <c r="E72" s="9"/>
      <c r="F72" s="8">
        <v>2.7393930803484201</v>
      </c>
      <c r="G72" s="8">
        <v>61.775973620000002</v>
      </c>
      <c r="H72" s="9">
        <v>3.48724594003849E-2</v>
      </c>
    </row>
    <row r="73" spans="1:8" collapsed="1" x14ac:dyDescent="0.25">
      <c r="A73" s="7" t="s">
        <v>1188</v>
      </c>
      <c r="B73" s="7" t="s">
        <v>1189</v>
      </c>
      <c r="C73" s="8">
        <v>14.93784114532</v>
      </c>
      <c r="D73" s="8">
        <v>2.5458081442337699</v>
      </c>
      <c r="E73" s="9"/>
      <c r="F73" s="8">
        <v>2.1251455895853302</v>
      </c>
      <c r="G73" s="8">
        <v>34.849560613000001</v>
      </c>
      <c r="H73" s="9">
        <v>3.4636712876971697E-2</v>
      </c>
    </row>
    <row r="74" spans="1:8" collapsed="1" x14ac:dyDescent="0.25">
      <c r="A74" s="7" t="s">
        <v>1190</v>
      </c>
      <c r="B74" s="7" t="s">
        <v>1191</v>
      </c>
      <c r="C74" s="8">
        <v>7.9690685135999999</v>
      </c>
      <c r="D74" s="8">
        <v>-1.31355102739084</v>
      </c>
      <c r="E74" s="9">
        <v>-2.92E-2</v>
      </c>
      <c r="F74" s="8">
        <v>3.1211261235109902</v>
      </c>
      <c r="G74" s="8">
        <v>176.364739606</v>
      </c>
      <c r="H74" s="9">
        <v>3.4484372209054398E-2</v>
      </c>
    </row>
    <row r="75" spans="1:8" collapsed="1" x14ac:dyDescent="0.25">
      <c r="A75" s="7" t="s">
        <v>1192</v>
      </c>
      <c r="B75" s="7" t="s">
        <v>1193</v>
      </c>
      <c r="C75" s="8">
        <v>5.7804750722999998</v>
      </c>
      <c r="D75" s="8">
        <v>1.77431344853345</v>
      </c>
      <c r="E75" s="9"/>
      <c r="F75" s="8">
        <v>5.0582641635388104</v>
      </c>
      <c r="G75" s="8">
        <v>18.941256882000001</v>
      </c>
      <c r="H75" s="9">
        <v>3.4461209944557099E-2</v>
      </c>
    </row>
    <row r="76" spans="1:8" collapsed="1" x14ac:dyDescent="0.25">
      <c r="A76" s="7" t="s">
        <v>1194</v>
      </c>
      <c r="B76" s="7" t="s">
        <v>1195</v>
      </c>
      <c r="C76" s="8">
        <v>9.6240896130499998</v>
      </c>
      <c r="D76" s="8">
        <v>-0.29812864433534902</v>
      </c>
      <c r="E76" s="9"/>
      <c r="F76" s="8">
        <v>2.5542496935864101</v>
      </c>
      <c r="G76" s="8">
        <v>30.432220823000002</v>
      </c>
      <c r="H76" s="9">
        <v>3.44544002191371E-2</v>
      </c>
    </row>
    <row r="77" spans="1:8" collapsed="1" x14ac:dyDescent="0.25">
      <c r="A77" s="7" t="s">
        <v>1196</v>
      </c>
      <c r="B77" s="7" t="s">
        <v>1197</v>
      </c>
      <c r="C77" s="8">
        <v>18.113565913799999</v>
      </c>
      <c r="D77" s="8">
        <v>10.360219739080099</v>
      </c>
      <c r="E77" s="9"/>
      <c r="F77" s="8">
        <v>1.08715722606467</v>
      </c>
      <c r="G77" s="8">
        <v>13.731997058999999</v>
      </c>
      <c r="H77" s="9">
        <v>3.4450912215540003E-2</v>
      </c>
    </row>
    <row r="78" spans="1:8" collapsed="1" x14ac:dyDescent="0.25">
      <c r="A78" s="7" t="s">
        <v>1198</v>
      </c>
      <c r="B78" s="7" t="s">
        <v>1199</v>
      </c>
      <c r="C78" s="8">
        <v>8.7825491519999996</v>
      </c>
      <c r="D78" s="8">
        <v>-1.2255177087529301</v>
      </c>
      <c r="E78" s="9">
        <v>3.705E-2</v>
      </c>
      <c r="F78" s="8">
        <v>1.81662296577074</v>
      </c>
      <c r="G78" s="8">
        <v>18.712679859000001</v>
      </c>
      <c r="H78" s="9">
        <v>3.4404731515778997E-2</v>
      </c>
    </row>
    <row r="79" spans="1:8" collapsed="1" x14ac:dyDescent="0.25">
      <c r="A79" s="7" t="s">
        <v>1200</v>
      </c>
      <c r="B79" s="7" t="s">
        <v>1201</v>
      </c>
      <c r="C79" s="8">
        <v>5.2677442507599999</v>
      </c>
      <c r="D79" s="8">
        <v>-1.6343969899966899</v>
      </c>
      <c r="E79" s="9">
        <v>-2.8999999999999998E-2</v>
      </c>
      <c r="F79" s="8">
        <v>0.92232563103047505</v>
      </c>
      <c r="G79" s="8"/>
      <c r="H79" s="9">
        <v>3.4319497912402901E-2</v>
      </c>
    </row>
    <row r="80" spans="1:8" collapsed="1" x14ac:dyDescent="0.25">
      <c r="A80" s="7" t="s">
        <v>1202</v>
      </c>
      <c r="B80" s="7" t="s">
        <v>1203</v>
      </c>
      <c r="C80" s="8">
        <v>134.90839470173</v>
      </c>
      <c r="D80" s="8">
        <v>-3.32259276182771</v>
      </c>
      <c r="E80" s="9"/>
      <c r="F80" s="8">
        <v>1.11837793883457</v>
      </c>
      <c r="G80" s="8">
        <v>14.609080520499999</v>
      </c>
      <c r="H80" s="9">
        <v>3.4176728407016702E-2</v>
      </c>
    </row>
    <row r="81" spans="1:8" collapsed="1" x14ac:dyDescent="0.25">
      <c r="A81" s="7" t="s">
        <v>1204</v>
      </c>
      <c r="B81" s="7" t="s">
        <v>1205</v>
      </c>
      <c r="C81" s="8">
        <v>6.5964307823999997</v>
      </c>
      <c r="D81" s="8">
        <v>-0.47307644390404102</v>
      </c>
      <c r="E81" s="9"/>
      <c r="F81" s="8">
        <v>4.2105883522673997</v>
      </c>
      <c r="G81" s="8">
        <v>36.522710267999997</v>
      </c>
      <c r="H81" s="9">
        <v>3.4004074407265598E-2</v>
      </c>
    </row>
    <row r="82" spans="1:8" collapsed="1" x14ac:dyDescent="0.25">
      <c r="A82" s="7" t="s">
        <v>1206</v>
      </c>
      <c r="B82" s="7" t="s">
        <v>1207</v>
      </c>
      <c r="C82" s="8">
        <v>23.46292212705</v>
      </c>
      <c r="D82" s="8">
        <v>6.5009141588701498</v>
      </c>
      <c r="E82" s="9">
        <v>5.5999999999999994E-2</v>
      </c>
      <c r="F82" s="8">
        <v>3.2224121508179602</v>
      </c>
      <c r="G82" s="8">
        <v>17.481505994999999</v>
      </c>
      <c r="H82" s="9">
        <v>3.3971141881546298E-2</v>
      </c>
    </row>
    <row r="83" spans="1:8" collapsed="1" x14ac:dyDescent="0.25">
      <c r="A83" s="7" t="s">
        <v>106</v>
      </c>
      <c r="B83" s="7" t="s">
        <v>107</v>
      </c>
      <c r="C83" s="8">
        <v>40.063599289140001</v>
      </c>
      <c r="D83" s="8">
        <v>-1.4255969695855699</v>
      </c>
      <c r="E83" s="9">
        <v>6.0499999999999998E-2</v>
      </c>
      <c r="F83" s="8">
        <v>1.98506726136915</v>
      </c>
      <c r="G83" s="8">
        <v>21.323379104000001</v>
      </c>
      <c r="H83" s="9">
        <v>3.3882576769491898E-2</v>
      </c>
    </row>
    <row r="84" spans="1:8" collapsed="1" x14ac:dyDescent="0.25">
      <c r="A84" s="7" t="s">
        <v>1208</v>
      </c>
      <c r="B84" s="7" t="s">
        <v>1209</v>
      </c>
      <c r="C84" s="8">
        <v>11.39054434264</v>
      </c>
      <c r="D84" s="8">
        <v>6.6586544159777699</v>
      </c>
      <c r="E84" s="9"/>
      <c r="F84" s="8">
        <v>3.6047520456973499</v>
      </c>
      <c r="G84" s="8">
        <v>47.722566542999999</v>
      </c>
      <c r="H84" s="9">
        <v>3.3335669010140803E-2</v>
      </c>
    </row>
    <row r="85" spans="1:8" collapsed="1" x14ac:dyDescent="0.25">
      <c r="A85" s="7" t="s">
        <v>1210</v>
      </c>
      <c r="B85" s="7" t="s">
        <v>1211</v>
      </c>
      <c r="C85" s="8">
        <v>50.024299999999997</v>
      </c>
      <c r="D85" s="8">
        <v>-3.2792011466125102</v>
      </c>
      <c r="E85" s="9">
        <v>-2.3E-3</v>
      </c>
      <c r="F85" s="8">
        <v>2.1944293483253898</v>
      </c>
      <c r="G85" s="8">
        <v>14.311581724</v>
      </c>
      <c r="H85" s="9">
        <v>3.3215739903453195E-2</v>
      </c>
    </row>
    <row r="86" spans="1:8" collapsed="1" x14ac:dyDescent="0.25">
      <c r="A86" s="7" t="s">
        <v>1212</v>
      </c>
      <c r="B86" s="7" t="s">
        <v>1213</v>
      </c>
      <c r="C86" s="8">
        <v>70.304370179399996</v>
      </c>
      <c r="D86" s="8">
        <v>29.378665719436899</v>
      </c>
      <c r="E86" s="9"/>
      <c r="F86" s="8"/>
      <c r="G86" s="8"/>
      <c r="H86" s="9">
        <v>3.3208720522385902E-2</v>
      </c>
    </row>
    <row r="87" spans="1:8" collapsed="1" x14ac:dyDescent="0.25">
      <c r="A87" s="7" t="s">
        <v>1214</v>
      </c>
      <c r="B87" s="7" t="s">
        <v>1215</v>
      </c>
      <c r="C87" s="8">
        <v>13.564826461799999</v>
      </c>
      <c r="D87" s="8">
        <v>-3.34316004930306</v>
      </c>
      <c r="E87" s="9">
        <v>3.2000000000000001E-2</v>
      </c>
      <c r="F87" s="8">
        <v>6.9965424872912401</v>
      </c>
      <c r="G87" s="8">
        <v>15.049835653000001</v>
      </c>
      <c r="H87" s="9">
        <v>3.3190637647653599E-2</v>
      </c>
    </row>
    <row r="88" spans="1:8" collapsed="1" x14ac:dyDescent="0.25">
      <c r="A88" s="7" t="s">
        <v>1216</v>
      </c>
      <c r="B88" s="7" t="s">
        <v>1217</v>
      </c>
      <c r="C88" s="8">
        <v>23.397483601840001</v>
      </c>
      <c r="D88" s="8">
        <v>-3.2211442536638302</v>
      </c>
      <c r="E88" s="9">
        <v>6.0309999999999996E-2</v>
      </c>
      <c r="F88" s="8">
        <v>1.99919411828987</v>
      </c>
      <c r="G88" s="8">
        <v>19.067523640000001</v>
      </c>
      <c r="H88" s="9">
        <v>3.2856993205685303E-2</v>
      </c>
    </row>
    <row r="89" spans="1:8" collapsed="1" x14ac:dyDescent="0.25">
      <c r="A89" s="7" t="s">
        <v>1218</v>
      </c>
      <c r="B89" s="7" t="s">
        <v>1219</v>
      </c>
      <c r="C89" s="8">
        <v>5.3711574986399997</v>
      </c>
      <c r="D89" s="8">
        <v>0.190728303392351</v>
      </c>
      <c r="E89" s="9">
        <v>9.300000000000001E-3</v>
      </c>
      <c r="F89" s="8">
        <v>6.9597336625858404</v>
      </c>
      <c r="G89" s="8">
        <v>17.089307306999999</v>
      </c>
      <c r="H89" s="9">
        <v>3.2808540475577401E-2</v>
      </c>
    </row>
    <row r="90" spans="1:8" collapsed="1" x14ac:dyDescent="0.25">
      <c r="A90" s="7" t="s">
        <v>1220</v>
      </c>
      <c r="B90" s="7" t="s">
        <v>1221</v>
      </c>
      <c r="C90" s="8">
        <v>22.673894929029998</v>
      </c>
      <c r="D90" s="8">
        <v>1.79010537738133</v>
      </c>
      <c r="E90" s="9"/>
      <c r="F90" s="8">
        <v>2.3889970510120602</v>
      </c>
      <c r="G90" s="8">
        <v>28.875763921000001</v>
      </c>
      <c r="H90" s="9">
        <v>3.2800089504833402E-2</v>
      </c>
    </row>
    <row r="91" spans="1:8" collapsed="1" x14ac:dyDescent="0.25">
      <c r="A91" s="7" t="s">
        <v>1222</v>
      </c>
      <c r="B91" s="7" t="s">
        <v>1223</v>
      </c>
      <c r="C91" s="8">
        <v>208.46855302812</v>
      </c>
      <c r="D91" s="8">
        <v>0.58755762944824297</v>
      </c>
      <c r="E91" s="9">
        <v>2.4817499999999999E-2</v>
      </c>
      <c r="F91" s="8">
        <v>10.0120356883391</v>
      </c>
      <c r="G91" s="8">
        <v>33.208149536000001</v>
      </c>
      <c r="H91" s="9">
        <v>3.2784183731605604E-2</v>
      </c>
    </row>
    <row r="92" spans="1:8" collapsed="1" x14ac:dyDescent="0.25">
      <c r="A92" s="7" t="s">
        <v>1224</v>
      </c>
      <c r="B92" s="7" t="s">
        <v>1225</v>
      </c>
      <c r="C92" s="8">
        <v>20.093460576959998</v>
      </c>
      <c r="D92" s="8">
        <v>0.77698202231062397</v>
      </c>
      <c r="E92" s="9">
        <v>2.1400000000000002E-2</v>
      </c>
      <c r="F92" s="8">
        <v>10.2082306998851</v>
      </c>
      <c r="G92" s="8">
        <v>24.451744855000001</v>
      </c>
      <c r="H92" s="9">
        <v>3.2767110316646302E-2</v>
      </c>
    </row>
    <row r="93" spans="1:8" collapsed="1" x14ac:dyDescent="0.25">
      <c r="A93" s="7" t="s">
        <v>1226</v>
      </c>
      <c r="B93" s="7" t="s">
        <v>1227</v>
      </c>
      <c r="C93" s="8">
        <v>32.421456883680001</v>
      </c>
      <c r="D93" s="8">
        <v>0.30388959188669701</v>
      </c>
      <c r="E93" s="9">
        <v>0.1074175</v>
      </c>
      <c r="F93" s="8">
        <v>-16.1874679856647</v>
      </c>
      <c r="G93" s="8">
        <v>9.3204948421000005</v>
      </c>
      <c r="H93" s="9">
        <v>3.26163580413543E-2</v>
      </c>
    </row>
    <row r="94" spans="1:8" collapsed="1" x14ac:dyDescent="0.25">
      <c r="A94" s="7" t="s">
        <v>1228</v>
      </c>
      <c r="B94" s="7" t="s">
        <v>1229</v>
      </c>
      <c r="C94" s="8">
        <v>22.450593447189998</v>
      </c>
      <c r="D94" s="8">
        <v>1.8429352813014801</v>
      </c>
      <c r="E94" s="9"/>
      <c r="F94" s="8">
        <v>2.3706281350974199</v>
      </c>
      <c r="G94" s="8">
        <v>17.202397684000001</v>
      </c>
      <c r="H94" s="9">
        <v>3.2574895385408198E-2</v>
      </c>
    </row>
    <row r="95" spans="1:8" collapsed="1" x14ac:dyDescent="0.25">
      <c r="A95" s="7" t="s">
        <v>1230</v>
      </c>
      <c r="B95" s="7" t="s">
        <v>1231</v>
      </c>
      <c r="C95" s="8">
        <v>17.691376140660001</v>
      </c>
      <c r="D95" s="8">
        <v>1.2507186858764701</v>
      </c>
      <c r="E95" s="9"/>
      <c r="F95" s="8">
        <v>0.93577087240977497</v>
      </c>
      <c r="G95" s="8">
        <v>12.675036641</v>
      </c>
      <c r="H95" s="9">
        <v>3.25566069988363E-2</v>
      </c>
    </row>
    <row r="96" spans="1:8" collapsed="1" x14ac:dyDescent="0.25">
      <c r="A96" s="7" t="s">
        <v>1232</v>
      </c>
      <c r="B96" s="7" t="s">
        <v>1233</v>
      </c>
      <c r="C96" s="8">
        <v>5.3074328666400001</v>
      </c>
      <c r="D96" s="8">
        <v>1.7431622121125501</v>
      </c>
      <c r="E96" s="9">
        <v>3.2656700000000004E-2</v>
      </c>
      <c r="F96" s="8">
        <v>0.82786799484557805</v>
      </c>
      <c r="G96" s="8">
        <v>9.8069575130000004</v>
      </c>
      <c r="H96" s="9">
        <v>3.2311040106166103E-2</v>
      </c>
    </row>
    <row r="97" spans="1:8" collapsed="1" x14ac:dyDescent="0.25">
      <c r="A97" s="7" t="s">
        <v>58</v>
      </c>
      <c r="B97" s="7" t="s">
        <v>59</v>
      </c>
      <c r="C97" s="8">
        <v>190.95099578118999</v>
      </c>
      <c r="D97" s="8">
        <v>-0.347656896487258</v>
      </c>
      <c r="E97" s="9">
        <v>7.4999999999999997E-2</v>
      </c>
      <c r="F97" s="8">
        <v>4.1042496219389797</v>
      </c>
      <c r="G97" s="8">
        <v>22.360121308</v>
      </c>
      <c r="H97" s="9">
        <v>3.2170206058506602E-2</v>
      </c>
    </row>
    <row r="98" spans="1:8" collapsed="1" x14ac:dyDescent="0.25">
      <c r="A98" s="7" t="s">
        <v>1234</v>
      </c>
      <c r="B98" s="7" t="s">
        <v>1235</v>
      </c>
      <c r="C98" s="8">
        <v>84.074132953429995</v>
      </c>
      <c r="D98" s="8">
        <v>-1.62847198033593</v>
      </c>
      <c r="E98" s="9">
        <v>1.6946000000000003E-2</v>
      </c>
      <c r="F98" s="8">
        <v>4.7730918112424296</v>
      </c>
      <c r="G98" s="8">
        <v>11.023270162999999</v>
      </c>
      <c r="H98" s="9">
        <v>3.2144140877426397E-2</v>
      </c>
    </row>
    <row r="99" spans="1:8" collapsed="1" x14ac:dyDescent="0.25">
      <c r="A99" s="7" t="s">
        <v>1236</v>
      </c>
      <c r="B99" s="7" t="s">
        <v>1237</v>
      </c>
      <c r="C99" s="8">
        <v>16.082380948410002</v>
      </c>
      <c r="D99" s="8">
        <v>4.0491988139725699</v>
      </c>
      <c r="E99" s="9">
        <v>5.151E-2</v>
      </c>
      <c r="F99" s="8">
        <v>5.3672899292419496</v>
      </c>
      <c r="G99" s="8">
        <v>281.25693776399999</v>
      </c>
      <c r="H99" s="9">
        <v>3.1994444581537003E-2</v>
      </c>
    </row>
    <row r="100" spans="1:8" collapsed="1" x14ac:dyDescent="0.25">
      <c r="A100" s="7" t="s">
        <v>1238</v>
      </c>
      <c r="B100" s="7" t="s">
        <v>1239</v>
      </c>
      <c r="C100" s="8">
        <v>44.778998529749998</v>
      </c>
      <c r="D100" s="8">
        <v>0.74058940230716797</v>
      </c>
      <c r="E100" s="9">
        <v>6.6299999999999998E-2</v>
      </c>
      <c r="F100" s="8">
        <v>-100.75694527236401</v>
      </c>
      <c r="G100" s="8">
        <v>24.128703196</v>
      </c>
      <c r="H100" s="9">
        <v>3.1785925033764199E-2</v>
      </c>
    </row>
    <row r="101" spans="1:8" collapsed="1" x14ac:dyDescent="0.25">
      <c r="A101" s="7" t="s">
        <v>1240</v>
      </c>
      <c r="B101" s="7" t="s">
        <v>1241</v>
      </c>
      <c r="C101" s="8">
        <v>17.437394019719999</v>
      </c>
      <c r="D101" s="8">
        <v>4.7506240490878602</v>
      </c>
      <c r="E101" s="9">
        <v>-4.98433E-2</v>
      </c>
      <c r="F101" s="8">
        <v>0.75695866637750397</v>
      </c>
      <c r="G101" s="8">
        <v>12.439911455900001</v>
      </c>
      <c r="H101" s="9">
        <v>3.16558910039361E-2</v>
      </c>
    </row>
    <row r="102" spans="1:8" collapsed="1" x14ac:dyDescent="0.25">
      <c r="A102" s="7" t="s">
        <v>1242</v>
      </c>
      <c r="B102" s="7" t="s">
        <v>1243</v>
      </c>
      <c r="C102" s="8">
        <v>135.08811678324</v>
      </c>
      <c r="D102" s="8">
        <v>4.7165331757545097</v>
      </c>
      <c r="E102" s="9">
        <v>9.6059999999999993E-2</v>
      </c>
      <c r="F102" s="8">
        <v>57.530295410167</v>
      </c>
      <c r="G102" s="8">
        <v>21.419025692000002</v>
      </c>
      <c r="H102" s="9">
        <v>3.1620009414081697E-2</v>
      </c>
    </row>
    <row r="103" spans="1:8" collapsed="1" x14ac:dyDescent="0.25">
      <c r="A103" s="7" t="s">
        <v>1244</v>
      </c>
      <c r="B103" s="7" t="s">
        <v>1245</v>
      </c>
      <c r="C103" s="8">
        <v>8.8877143818000004</v>
      </c>
      <c r="D103" s="8">
        <v>-1.7331796103910799</v>
      </c>
      <c r="E103" s="9">
        <v>-0.107</v>
      </c>
      <c r="F103" s="8">
        <v>1.3697181142669299</v>
      </c>
      <c r="G103" s="8">
        <v>13.9643158889</v>
      </c>
      <c r="H103" s="9">
        <v>3.15974159030631E-2</v>
      </c>
    </row>
    <row r="104" spans="1:8" collapsed="1" x14ac:dyDescent="0.25">
      <c r="A104" s="7" t="s">
        <v>1246</v>
      </c>
      <c r="B104" s="7" t="s">
        <v>1247</v>
      </c>
      <c r="C104" s="8">
        <v>12.108281484000001</v>
      </c>
      <c r="D104" s="8">
        <v>14.400194516293499</v>
      </c>
      <c r="E104" s="9">
        <v>5.9000000000000004E-2</v>
      </c>
      <c r="F104" s="8">
        <v>1.7586951508844</v>
      </c>
      <c r="G104" s="8">
        <v>22.624198508999999</v>
      </c>
      <c r="H104" s="9">
        <v>3.1432357120872403E-2</v>
      </c>
    </row>
    <row r="105" spans="1:8" collapsed="1" x14ac:dyDescent="0.25">
      <c r="A105" s="7" t="s">
        <v>1248</v>
      </c>
      <c r="B105" s="7" t="s">
        <v>1249</v>
      </c>
      <c r="C105" s="8">
        <v>31.858157027760001</v>
      </c>
      <c r="D105" s="8">
        <v>5.0548485581042497</v>
      </c>
      <c r="E105" s="9">
        <v>4.4999999999999998E-2</v>
      </c>
      <c r="F105" s="8">
        <v>11.0366038156171</v>
      </c>
      <c r="G105" s="8">
        <v>25.896227647</v>
      </c>
      <c r="H105" s="9">
        <v>3.1395242587857697E-2</v>
      </c>
    </row>
    <row r="106" spans="1:8" collapsed="1" x14ac:dyDescent="0.25">
      <c r="A106" s="7" t="s">
        <v>1250</v>
      </c>
      <c r="B106" s="7" t="s">
        <v>1251</v>
      </c>
      <c r="C106" s="8">
        <v>94.225474210559995</v>
      </c>
      <c r="D106" s="8">
        <v>5.5474837507334804</v>
      </c>
      <c r="E106" s="9">
        <v>0.13752330000000001</v>
      </c>
      <c r="F106" s="8">
        <v>4.0005597109450397</v>
      </c>
      <c r="G106" s="8">
        <v>14.387912064</v>
      </c>
      <c r="H106" s="9">
        <v>3.13383250344626E-2</v>
      </c>
    </row>
    <row r="107" spans="1:8" collapsed="1" x14ac:dyDescent="0.25">
      <c r="A107" s="7" t="s">
        <v>1252</v>
      </c>
      <c r="B107" s="7" t="s">
        <v>1253</v>
      </c>
      <c r="C107" s="8">
        <v>22.847306834400001</v>
      </c>
      <c r="D107" s="8">
        <v>7.7044784358458704</v>
      </c>
      <c r="E107" s="9"/>
      <c r="F107" s="8">
        <v>1.0092738172270499</v>
      </c>
      <c r="G107" s="8">
        <v>10.042892792</v>
      </c>
      <c r="H107" s="9">
        <v>3.1283562944391601E-2</v>
      </c>
    </row>
    <row r="108" spans="1:8" collapsed="1" x14ac:dyDescent="0.25">
      <c r="A108" s="7" t="s">
        <v>1254</v>
      </c>
      <c r="B108" s="7" t="s">
        <v>1255</v>
      </c>
      <c r="C108" s="8">
        <v>27.717232238969999</v>
      </c>
      <c r="D108" s="8">
        <v>-1.7661196038903699</v>
      </c>
      <c r="E108" s="9">
        <v>6.1033299999999999E-2</v>
      </c>
      <c r="F108" s="8">
        <v>2.4062632317097701</v>
      </c>
      <c r="G108" s="8">
        <v>21.087687282000001</v>
      </c>
      <c r="H108" s="9">
        <v>3.1278428581198101E-2</v>
      </c>
    </row>
    <row r="109" spans="1:8" collapsed="1" x14ac:dyDescent="0.25">
      <c r="A109" s="7" t="s">
        <v>1256</v>
      </c>
      <c r="B109" s="7" t="s">
        <v>1257</v>
      </c>
      <c r="C109" s="8">
        <v>25.901485795500001</v>
      </c>
      <c r="D109" s="8">
        <v>-2.9240512558487599</v>
      </c>
      <c r="E109" s="9">
        <v>0.15710000000000002</v>
      </c>
      <c r="F109" s="8">
        <v>7.7764569478257997</v>
      </c>
      <c r="G109" s="8">
        <v>26.44764297</v>
      </c>
      <c r="H109" s="9">
        <v>3.1273589989578701E-2</v>
      </c>
    </row>
    <row r="110" spans="1:8" collapsed="1" x14ac:dyDescent="0.25">
      <c r="A110" s="7" t="s">
        <v>1258</v>
      </c>
      <c r="B110" s="7" t="s">
        <v>1259</v>
      </c>
      <c r="C110" s="8">
        <v>29.5442585019</v>
      </c>
      <c r="D110" s="8">
        <v>0.36765771442606199</v>
      </c>
      <c r="E110" s="9">
        <v>4.4999999999999998E-2</v>
      </c>
      <c r="F110" s="8">
        <v>1.32520975532555</v>
      </c>
      <c r="G110" s="8">
        <v>15.460497702</v>
      </c>
      <c r="H110" s="9">
        <v>3.1226143099195299E-2</v>
      </c>
    </row>
    <row r="111" spans="1:8" collapsed="1" x14ac:dyDescent="0.25">
      <c r="A111" s="7" t="s">
        <v>1260</v>
      </c>
      <c r="B111" s="7" t="s">
        <v>1261</v>
      </c>
      <c r="C111" s="8">
        <v>9.2486977363400005</v>
      </c>
      <c r="D111" s="8">
        <v>-3.9848788743145098</v>
      </c>
      <c r="E111" s="9">
        <v>0.4254</v>
      </c>
      <c r="F111" s="8">
        <v>3.3634457795697399</v>
      </c>
      <c r="G111" s="8">
        <v>35.899523037000002</v>
      </c>
      <c r="H111" s="9">
        <v>3.1156165632884099E-2</v>
      </c>
    </row>
    <row r="112" spans="1:8" collapsed="1" x14ac:dyDescent="0.25">
      <c r="A112" s="7" t="s">
        <v>1262</v>
      </c>
      <c r="B112" s="7" t="s">
        <v>1263</v>
      </c>
      <c r="C112" s="8">
        <v>49.894432731809999</v>
      </c>
      <c r="D112" s="8">
        <v>0.55439954103320099</v>
      </c>
      <c r="E112" s="9">
        <v>2.971E-2</v>
      </c>
      <c r="F112" s="8">
        <v>4.8960717300445298</v>
      </c>
      <c r="G112" s="8">
        <v>21.316856031499999</v>
      </c>
      <c r="H112" s="9">
        <v>3.1121096911352501E-2</v>
      </c>
    </row>
    <row r="113" spans="1:8" collapsed="1" x14ac:dyDescent="0.25">
      <c r="A113" s="7" t="s">
        <v>1264</v>
      </c>
      <c r="B113" s="7" t="s">
        <v>1265</v>
      </c>
      <c r="C113" s="8">
        <v>13.73007576386</v>
      </c>
      <c r="D113" s="8">
        <v>-4.2075658616283498</v>
      </c>
      <c r="E113" s="9">
        <v>3.8894999999999999E-2</v>
      </c>
      <c r="F113" s="8">
        <v>1.5478024702902</v>
      </c>
      <c r="G113" s="8">
        <v>13.5910012934</v>
      </c>
      <c r="H113" s="9">
        <v>3.0726081711157698E-2</v>
      </c>
    </row>
    <row r="114" spans="1:8" collapsed="1" x14ac:dyDescent="0.25">
      <c r="A114" s="7" t="s">
        <v>1266</v>
      </c>
      <c r="B114" s="7" t="s">
        <v>1267</v>
      </c>
      <c r="C114" s="8">
        <v>14.36403495615</v>
      </c>
      <c r="D114" s="8">
        <v>0.77941976454665196</v>
      </c>
      <c r="E114" s="9"/>
      <c r="F114" s="8">
        <v>4.2098738844360497</v>
      </c>
      <c r="G114" s="8">
        <v>20.687056253000002</v>
      </c>
      <c r="H114" s="9">
        <v>3.0499341166845401E-2</v>
      </c>
    </row>
    <row r="115" spans="1:8" collapsed="1" x14ac:dyDescent="0.25">
      <c r="A115" s="7" t="s">
        <v>1268</v>
      </c>
      <c r="B115" s="7" t="s">
        <v>1269</v>
      </c>
      <c r="C115" s="8">
        <v>12.395621704690001</v>
      </c>
      <c r="D115" s="8">
        <v>0.416055694691919</v>
      </c>
      <c r="E115" s="9">
        <v>5.9000000000000004E-2</v>
      </c>
      <c r="F115" s="8">
        <v>2.24609120884972</v>
      </c>
      <c r="G115" s="8">
        <v>21.234157584999998</v>
      </c>
      <c r="H115" s="9">
        <v>3.0481375000088299E-2</v>
      </c>
    </row>
    <row r="116" spans="1:8" collapsed="1" x14ac:dyDescent="0.25">
      <c r="A116" s="7" t="s">
        <v>1270</v>
      </c>
      <c r="B116" s="7" t="s">
        <v>1271</v>
      </c>
      <c r="C116" s="8">
        <v>210.47356481403</v>
      </c>
      <c r="D116" s="8">
        <v>4.5899705622638702</v>
      </c>
      <c r="E116" s="9">
        <v>7.5666700000000003E-2</v>
      </c>
      <c r="F116" s="8">
        <v>5.7564213735268401</v>
      </c>
      <c r="G116" s="8">
        <v>33.605528896999999</v>
      </c>
      <c r="H116" s="9">
        <v>3.02072548885466E-2</v>
      </c>
    </row>
    <row r="117" spans="1:8" collapsed="1" x14ac:dyDescent="0.25">
      <c r="A117" s="7" t="s">
        <v>1272</v>
      </c>
      <c r="B117" s="7" t="s">
        <v>1273</v>
      </c>
      <c r="C117" s="8">
        <v>35.04336524112</v>
      </c>
      <c r="D117" s="8">
        <v>-0.52728455482112802</v>
      </c>
      <c r="E117" s="9">
        <v>7.6999999999999999E-2</v>
      </c>
      <c r="F117" s="8">
        <v>2.01697744801303</v>
      </c>
      <c r="G117" s="8">
        <v>24.881960976999999</v>
      </c>
      <c r="H117" s="9">
        <v>3.0182695395357898E-2</v>
      </c>
    </row>
    <row r="118" spans="1:8" collapsed="1" x14ac:dyDescent="0.25">
      <c r="A118" s="7" t="s">
        <v>1274</v>
      </c>
      <c r="B118" s="7" t="s">
        <v>1275</v>
      </c>
      <c r="C118" s="8">
        <v>29.873720394500001</v>
      </c>
      <c r="D118" s="8">
        <v>2.4218925882209899</v>
      </c>
      <c r="E118" s="9">
        <v>6.5153299999999997E-2</v>
      </c>
      <c r="F118" s="8">
        <v>1.86650029389357</v>
      </c>
      <c r="G118" s="8">
        <v>21.466613200000001</v>
      </c>
      <c r="H118" s="9">
        <v>3.0068168928745701E-2</v>
      </c>
    </row>
    <row r="119" spans="1:8" collapsed="1" x14ac:dyDescent="0.25">
      <c r="A119" s="7" t="s">
        <v>1276</v>
      </c>
      <c r="B119" s="7" t="s">
        <v>1277</v>
      </c>
      <c r="C119" s="8">
        <v>8.6069458547799993</v>
      </c>
      <c r="D119" s="8">
        <v>-0.974215059956973</v>
      </c>
      <c r="E119" s="9">
        <v>1.6549999999999999E-2</v>
      </c>
      <c r="F119" s="8">
        <v>1.8402496549888401</v>
      </c>
      <c r="G119" s="8">
        <v>40.149791272000002</v>
      </c>
      <c r="H119" s="9">
        <v>2.9993344851665903E-2</v>
      </c>
    </row>
    <row r="120" spans="1:8" collapsed="1" x14ac:dyDescent="0.25">
      <c r="A120" s="7" t="s">
        <v>1278</v>
      </c>
      <c r="B120" s="7" t="s">
        <v>1279</v>
      </c>
      <c r="C120" s="8">
        <v>35.278848647159997</v>
      </c>
      <c r="D120" s="8">
        <v>-2.7026945777475402</v>
      </c>
      <c r="E120" s="9">
        <v>3.74233E-2</v>
      </c>
      <c r="F120" s="8">
        <v>3.4173012836346</v>
      </c>
      <c r="G120" s="8">
        <v>14.371162983</v>
      </c>
      <c r="H120" s="9">
        <v>2.9921849052740201E-2</v>
      </c>
    </row>
    <row r="121" spans="1:8" collapsed="1" x14ac:dyDescent="0.25">
      <c r="A121" s="7" t="s">
        <v>1280</v>
      </c>
      <c r="B121" s="7" t="s">
        <v>1281</v>
      </c>
      <c r="C121" s="8">
        <v>105.42470239898</v>
      </c>
      <c r="D121" s="8">
        <v>-2.9726799204178</v>
      </c>
      <c r="E121" s="9">
        <v>-1.11533E-2</v>
      </c>
      <c r="F121" s="8">
        <v>4.8951727319443599</v>
      </c>
      <c r="G121" s="8">
        <v>22.53761463</v>
      </c>
      <c r="H121" s="9">
        <v>2.9879271840334402E-2</v>
      </c>
    </row>
    <row r="122" spans="1:8" collapsed="1" x14ac:dyDescent="0.25">
      <c r="A122" s="7" t="s">
        <v>1282</v>
      </c>
      <c r="B122" s="7" t="s">
        <v>1283</v>
      </c>
      <c r="C122" s="8">
        <v>34.002372490829998</v>
      </c>
      <c r="D122" s="8">
        <v>-0.31403764031487902</v>
      </c>
      <c r="E122" s="9">
        <v>6.2E-2</v>
      </c>
      <c r="F122" s="8">
        <v>2.2384862453559902</v>
      </c>
      <c r="G122" s="8">
        <v>20.641137296</v>
      </c>
      <c r="H122" s="9">
        <v>2.9811409172752601E-2</v>
      </c>
    </row>
    <row r="123" spans="1:8" collapsed="1" x14ac:dyDescent="0.25">
      <c r="A123" s="7" t="s">
        <v>1284</v>
      </c>
      <c r="B123" s="7" t="s">
        <v>1285</v>
      </c>
      <c r="C123" s="8">
        <v>12.42868972996</v>
      </c>
      <c r="D123" s="8">
        <v>-3.30502394030602</v>
      </c>
      <c r="E123" s="9"/>
      <c r="F123" s="8">
        <v>2.8982255968422201</v>
      </c>
      <c r="G123" s="8">
        <v>18.001702747</v>
      </c>
      <c r="H123" s="9">
        <v>2.97842131633951E-2</v>
      </c>
    </row>
    <row r="124" spans="1:8" collapsed="1" x14ac:dyDescent="0.25">
      <c r="A124" s="7" t="s">
        <v>1286</v>
      </c>
      <c r="B124" s="7" t="s">
        <v>1287</v>
      </c>
      <c r="C124" s="8">
        <v>15.46523272032</v>
      </c>
      <c r="D124" s="8">
        <v>2.8309690025252401</v>
      </c>
      <c r="E124" s="9"/>
      <c r="F124" s="8">
        <v>2.62436422179641</v>
      </c>
      <c r="G124" s="8">
        <v>43.587270240000002</v>
      </c>
      <c r="H124" s="9">
        <v>2.9647750085755199E-2</v>
      </c>
    </row>
    <row r="125" spans="1:8" collapsed="1" x14ac:dyDescent="0.25">
      <c r="A125" s="7" t="s">
        <v>1288</v>
      </c>
      <c r="B125" s="7" t="s">
        <v>1289</v>
      </c>
      <c r="C125" s="8">
        <v>18.043637324220001</v>
      </c>
      <c r="D125" s="8">
        <v>-2.49325878385442</v>
      </c>
      <c r="E125" s="9">
        <v>6.6000000000000003E-2</v>
      </c>
      <c r="F125" s="8">
        <v>2.07795830932697</v>
      </c>
      <c r="G125" s="8">
        <v>21.077195200999999</v>
      </c>
      <c r="H125" s="9">
        <v>2.95972089214428E-2</v>
      </c>
    </row>
    <row r="126" spans="1:8" collapsed="1" x14ac:dyDescent="0.25">
      <c r="A126" s="7" t="s">
        <v>1290</v>
      </c>
      <c r="B126" s="7" t="s">
        <v>1291</v>
      </c>
      <c r="C126" s="8">
        <v>329.91890530239999</v>
      </c>
      <c r="D126" s="8">
        <v>2.6400531051972198</v>
      </c>
      <c r="E126" s="9">
        <v>8.8716699999999996E-2</v>
      </c>
      <c r="F126" s="8">
        <v>4.9288693778332</v>
      </c>
      <c r="G126" s="8">
        <v>24.760969558999999</v>
      </c>
      <c r="H126" s="9">
        <v>2.9565116375486099E-2</v>
      </c>
    </row>
    <row r="127" spans="1:8" collapsed="1" x14ac:dyDescent="0.25">
      <c r="A127" s="7" t="s">
        <v>56</v>
      </c>
      <c r="B127" s="7" t="s">
        <v>57</v>
      </c>
      <c r="C127" s="8">
        <v>196.32073825910001</v>
      </c>
      <c r="D127" s="8">
        <v>2.0958151970209999</v>
      </c>
      <c r="E127" s="9">
        <v>6.1233300000000004E-2</v>
      </c>
      <c r="F127" s="8">
        <v>13.5869356402489</v>
      </c>
      <c r="G127" s="8">
        <v>22.568826274999999</v>
      </c>
      <c r="H127" s="9">
        <v>2.9499566810047503E-2</v>
      </c>
    </row>
    <row r="128" spans="1:8" collapsed="1" x14ac:dyDescent="0.25">
      <c r="A128" s="7" t="s">
        <v>1292</v>
      </c>
      <c r="B128" s="7" t="s">
        <v>1293</v>
      </c>
      <c r="C128" s="8">
        <v>13.24596712176</v>
      </c>
      <c r="D128" s="8">
        <v>1.6521006236103E-2</v>
      </c>
      <c r="E128" s="9"/>
      <c r="F128" s="8">
        <v>4.1235657517581297</v>
      </c>
      <c r="G128" s="8">
        <v>14.756721041</v>
      </c>
      <c r="H128" s="9">
        <v>2.93875982152558E-2</v>
      </c>
    </row>
    <row r="129" spans="1:8" collapsed="1" x14ac:dyDescent="0.25">
      <c r="A129" s="7" t="s">
        <v>1294</v>
      </c>
      <c r="B129" s="7" t="s">
        <v>1295</v>
      </c>
      <c r="C129" s="8">
        <v>15.817699889549999</v>
      </c>
      <c r="D129" s="8">
        <v>-6.8680173865944303</v>
      </c>
      <c r="E129" s="9"/>
      <c r="F129" s="8">
        <v>1.6642865347206399</v>
      </c>
      <c r="G129" s="8">
        <v>270.35216303200002</v>
      </c>
      <c r="H129" s="9">
        <v>2.9353714899870601E-2</v>
      </c>
    </row>
    <row r="130" spans="1:8" collapsed="1" x14ac:dyDescent="0.25">
      <c r="A130" s="7" t="s">
        <v>1296</v>
      </c>
      <c r="B130" s="7" t="s">
        <v>1297</v>
      </c>
      <c r="C130" s="8">
        <v>14.050588357920001</v>
      </c>
      <c r="D130" s="8">
        <v>0.66473542316378698</v>
      </c>
      <c r="E130" s="9"/>
      <c r="F130" s="8">
        <v>9.2514605595719406</v>
      </c>
      <c r="G130" s="8">
        <v>21.225335091600002</v>
      </c>
      <c r="H130" s="9">
        <v>2.9332821419265298E-2</v>
      </c>
    </row>
    <row r="131" spans="1:8" collapsed="1" x14ac:dyDescent="0.25">
      <c r="A131" s="7" t="s">
        <v>1298</v>
      </c>
      <c r="B131" s="7" t="s">
        <v>1299</v>
      </c>
      <c r="C131" s="8">
        <v>16.871788887800001</v>
      </c>
      <c r="D131" s="8">
        <v>-2.5736208873103399</v>
      </c>
      <c r="E131" s="9">
        <v>-8.4700000000000011E-2</v>
      </c>
      <c r="F131" s="8">
        <v>1.8935678859084399</v>
      </c>
      <c r="G131" s="8">
        <v>14.765178782</v>
      </c>
      <c r="H131" s="9">
        <v>2.9245243654373101E-2</v>
      </c>
    </row>
    <row r="132" spans="1:8" collapsed="1" x14ac:dyDescent="0.25">
      <c r="A132" s="7" t="s">
        <v>1300</v>
      </c>
      <c r="B132" s="7" t="s">
        <v>1301</v>
      </c>
      <c r="C132" s="8">
        <v>72.451246229999995</v>
      </c>
      <c r="D132" s="8">
        <v>13.3419213922409</v>
      </c>
      <c r="E132" s="9"/>
      <c r="F132" s="8">
        <v>2.1053509521534002</v>
      </c>
      <c r="G132" s="8">
        <v>25.055363667999998</v>
      </c>
      <c r="H132" s="9">
        <v>2.9102779069077898E-2</v>
      </c>
    </row>
    <row r="133" spans="1:8" collapsed="1" x14ac:dyDescent="0.25">
      <c r="A133" s="7" t="s">
        <v>1302</v>
      </c>
      <c r="B133" s="7" t="s">
        <v>1303</v>
      </c>
      <c r="C133" s="8">
        <v>14.206518043779999</v>
      </c>
      <c r="D133" s="8">
        <v>-4.4726031059545104</v>
      </c>
      <c r="E133" s="9">
        <v>3.8300000000000001E-2</v>
      </c>
      <c r="F133" s="8">
        <v>2.1865088259713401</v>
      </c>
      <c r="G133" s="8">
        <v>11.428552901</v>
      </c>
      <c r="H133" s="9">
        <v>2.8993567692667799E-2</v>
      </c>
    </row>
    <row r="134" spans="1:8" collapsed="1" x14ac:dyDescent="0.25">
      <c r="A134" s="7" t="s">
        <v>1304</v>
      </c>
      <c r="B134" s="7" t="s">
        <v>1305</v>
      </c>
      <c r="C134" s="8">
        <v>97.552116007359999</v>
      </c>
      <c r="D134" s="8">
        <v>-0.61685149250466598</v>
      </c>
      <c r="E134" s="9">
        <v>4.7043299999999996E-2</v>
      </c>
      <c r="F134" s="8">
        <v>10.014624945083799</v>
      </c>
      <c r="G134" s="8">
        <v>23.073981196999998</v>
      </c>
      <c r="H134" s="9">
        <v>2.8864829008121502E-2</v>
      </c>
    </row>
    <row r="135" spans="1:8" collapsed="1" x14ac:dyDescent="0.25">
      <c r="A135" s="7" t="s">
        <v>1306</v>
      </c>
      <c r="B135" s="7" t="s">
        <v>1307</v>
      </c>
      <c r="C135" s="8">
        <v>23.214214440380001</v>
      </c>
      <c r="D135" s="8">
        <v>13.4232172811992</v>
      </c>
      <c r="E135" s="9"/>
      <c r="F135" s="8">
        <v>2.07888165766744</v>
      </c>
      <c r="G135" s="8">
        <v>77.377132509999996</v>
      </c>
      <c r="H135" s="9">
        <v>2.88151615929483E-2</v>
      </c>
    </row>
    <row r="136" spans="1:8" collapsed="1" x14ac:dyDescent="0.25">
      <c r="A136" s="7" t="s">
        <v>60</v>
      </c>
      <c r="B136" s="7" t="s">
        <v>61</v>
      </c>
      <c r="C136" s="8">
        <v>186.79113370386</v>
      </c>
      <c r="D136" s="8">
        <v>5.4803135509982699</v>
      </c>
      <c r="E136" s="9">
        <v>7.9000000000000001E-2</v>
      </c>
      <c r="F136" s="8">
        <v>4.8187627691588997</v>
      </c>
      <c r="G136" s="8">
        <v>31.858108801</v>
      </c>
      <c r="H136" s="9">
        <v>2.8646493966516702E-2</v>
      </c>
    </row>
    <row r="137" spans="1:8" collapsed="1" x14ac:dyDescent="0.25">
      <c r="A137" s="7" t="s">
        <v>1308</v>
      </c>
      <c r="B137" s="7" t="s">
        <v>1309</v>
      </c>
      <c r="C137" s="8">
        <v>14.52147839331</v>
      </c>
      <c r="D137" s="8">
        <v>2.8461933509421198</v>
      </c>
      <c r="E137" s="9"/>
      <c r="F137" s="8">
        <v>3.1834834473443201</v>
      </c>
      <c r="G137" s="8">
        <v>37.476287567</v>
      </c>
      <c r="H137" s="9">
        <v>2.8605293946482799E-2</v>
      </c>
    </row>
    <row r="138" spans="1:8" collapsed="1" x14ac:dyDescent="0.25">
      <c r="A138" s="7" t="s">
        <v>1310</v>
      </c>
      <c r="B138" s="7" t="s">
        <v>1311</v>
      </c>
      <c r="C138" s="8">
        <v>150.81581631131999</v>
      </c>
      <c r="D138" s="8">
        <v>20.0220900955022</v>
      </c>
      <c r="E138" s="9">
        <v>0.21350000000000002</v>
      </c>
      <c r="F138" s="8">
        <v>5.8209679438018904</v>
      </c>
      <c r="G138" s="8">
        <v>33.085384791000003</v>
      </c>
      <c r="H138" s="9">
        <v>2.86003718432358E-2</v>
      </c>
    </row>
    <row r="139" spans="1:8" collapsed="1" x14ac:dyDescent="0.25">
      <c r="A139" s="7" t="s">
        <v>1312</v>
      </c>
      <c r="B139" s="7" t="s">
        <v>1313</v>
      </c>
      <c r="C139" s="8">
        <v>72.414489753980007</v>
      </c>
      <c r="D139" s="8">
        <v>10.968739668204201</v>
      </c>
      <c r="E139" s="9">
        <v>2.11667E-2</v>
      </c>
      <c r="F139" s="8">
        <v>1.56963310668835</v>
      </c>
      <c r="G139" s="8">
        <v>14.1606373694</v>
      </c>
      <c r="H139" s="9">
        <v>2.8446980926561796E-2</v>
      </c>
    </row>
    <row r="140" spans="1:8" collapsed="1" x14ac:dyDescent="0.25">
      <c r="A140" s="7" t="s">
        <v>1314</v>
      </c>
      <c r="B140" s="7" t="s">
        <v>1315</v>
      </c>
      <c r="C140" s="8">
        <v>16.6789826445</v>
      </c>
      <c r="D140" s="8">
        <v>-0.26354512016034698</v>
      </c>
      <c r="E140" s="9">
        <v>7.2329999999999992E-2</v>
      </c>
      <c r="F140" s="8">
        <v>3.1184242881891602</v>
      </c>
      <c r="G140" s="8">
        <v>23.238860534000001</v>
      </c>
      <c r="H140" s="9">
        <v>2.8318960254346898E-2</v>
      </c>
    </row>
    <row r="141" spans="1:8" collapsed="1" x14ac:dyDescent="0.25">
      <c r="A141" s="7" t="s">
        <v>1316</v>
      </c>
      <c r="B141" s="7" t="s">
        <v>1317</v>
      </c>
      <c r="C141" s="8">
        <v>21.983064160979101</v>
      </c>
      <c r="D141" s="8">
        <v>0.31237148502871698</v>
      </c>
      <c r="E141" s="9">
        <v>-0.44468000000000002</v>
      </c>
      <c r="F141" s="8">
        <v>1.44764244063238</v>
      </c>
      <c r="G141" s="8">
        <v>14.890564309</v>
      </c>
      <c r="H141" s="9">
        <v>2.8295389546199499E-2</v>
      </c>
    </row>
    <row r="142" spans="1:8" collapsed="1" x14ac:dyDescent="0.25">
      <c r="A142" s="7" t="s">
        <v>1318</v>
      </c>
      <c r="B142" s="7" t="s">
        <v>1319</v>
      </c>
      <c r="C142" s="8">
        <v>14.390790805989999</v>
      </c>
      <c r="D142" s="8">
        <v>6.0792171268765802</v>
      </c>
      <c r="E142" s="9"/>
      <c r="F142" s="8">
        <v>2.4738587160765801</v>
      </c>
      <c r="G142" s="8">
        <v>14.17654873</v>
      </c>
      <c r="H142" s="9">
        <v>2.8196248763526201E-2</v>
      </c>
    </row>
    <row r="143" spans="1:8" collapsed="1" x14ac:dyDescent="0.25">
      <c r="A143" s="7" t="s">
        <v>1320</v>
      </c>
      <c r="B143" s="7" t="s">
        <v>1321</v>
      </c>
      <c r="C143" s="8">
        <v>35.885071253360003</v>
      </c>
      <c r="D143" s="8">
        <v>4.8185988180281303</v>
      </c>
      <c r="E143" s="9">
        <v>0.14595</v>
      </c>
      <c r="F143" s="8">
        <v>4.0382885348284097</v>
      </c>
      <c r="G143" s="8">
        <v>14.874840783</v>
      </c>
      <c r="H143" s="9">
        <v>2.79356834535275E-2</v>
      </c>
    </row>
    <row r="144" spans="1:8" collapsed="1" x14ac:dyDescent="0.25">
      <c r="A144" s="7" t="s">
        <v>1322</v>
      </c>
      <c r="B144" s="7" t="s">
        <v>1323</v>
      </c>
      <c r="C144" s="8">
        <v>144.53500130123999</v>
      </c>
      <c r="D144" s="8">
        <v>2.1558726822657399</v>
      </c>
      <c r="E144" s="9">
        <v>6.6963300000000003E-2</v>
      </c>
      <c r="F144" s="8">
        <v>7.9882053617442299</v>
      </c>
      <c r="G144" s="8">
        <v>19.333336982999999</v>
      </c>
      <c r="H144" s="9">
        <v>2.79288647184751E-2</v>
      </c>
    </row>
    <row r="145" spans="1:8" collapsed="1" x14ac:dyDescent="0.25">
      <c r="A145" s="7" t="s">
        <v>1324</v>
      </c>
      <c r="B145" s="7" t="s">
        <v>1325</v>
      </c>
      <c r="C145" s="8">
        <v>13.194821217599999</v>
      </c>
      <c r="D145" s="8">
        <v>2.2168058220920499</v>
      </c>
      <c r="E145" s="9">
        <v>-7.2499999999999995E-3</v>
      </c>
      <c r="F145" s="8">
        <v>1.7687174577979301</v>
      </c>
      <c r="G145" s="8">
        <v>17.798425452</v>
      </c>
      <c r="H145" s="9">
        <v>2.78879307117233E-2</v>
      </c>
    </row>
    <row r="146" spans="1:8" collapsed="1" x14ac:dyDescent="0.25">
      <c r="A146" s="7" t="s">
        <v>1326</v>
      </c>
      <c r="B146" s="7" t="s">
        <v>1327</v>
      </c>
      <c r="C146" s="8">
        <v>66.097363020000003</v>
      </c>
      <c r="D146" s="8">
        <v>0.90903201337402295</v>
      </c>
      <c r="E146" s="9">
        <v>-1.6200000000000003E-2</v>
      </c>
      <c r="F146" s="8">
        <v>1.19358032488095</v>
      </c>
      <c r="G146" s="8"/>
      <c r="H146" s="9">
        <v>2.78005762553633E-2</v>
      </c>
    </row>
    <row r="147" spans="1:8" collapsed="1" x14ac:dyDescent="0.25">
      <c r="A147" s="7" t="s">
        <v>1328</v>
      </c>
      <c r="B147" s="7" t="s">
        <v>1329</v>
      </c>
      <c r="C147" s="8">
        <v>420.77395081652003</v>
      </c>
      <c r="D147" s="8">
        <v>2.6806106015453</v>
      </c>
      <c r="E147" s="9">
        <v>4.8433E-3</v>
      </c>
      <c r="F147" s="8">
        <v>1.26209461918971</v>
      </c>
      <c r="G147" s="8">
        <v>13.5572803121</v>
      </c>
      <c r="H147" s="9">
        <v>2.7786658929669698E-2</v>
      </c>
    </row>
    <row r="148" spans="1:8" collapsed="1" x14ac:dyDescent="0.25">
      <c r="A148" s="7" t="s">
        <v>1330</v>
      </c>
      <c r="B148" s="7" t="s">
        <v>1331</v>
      </c>
      <c r="C148" s="8">
        <v>41.603604725250001</v>
      </c>
      <c r="D148" s="8">
        <v>2.05096917652916</v>
      </c>
      <c r="E148" s="9">
        <v>3.8490000000000003E-2</v>
      </c>
      <c r="F148" s="8">
        <v>2.3930091409494199</v>
      </c>
      <c r="G148" s="8">
        <v>18.3003829594</v>
      </c>
      <c r="H148" s="9">
        <v>2.7681365741266603E-2</v>
      </c>
    </row>
    <row r="149" spans="1:8" collapsed="1" x14ac:dyDescent="0.25">
      <c r="A149" s="7" t="s">
        <v>1332</v>
      </c>
      <c r="B149" s="7" t="s">
        <v>1333</v>
      </c>
      <c r="C149" s="8">
        <v>98.692077749199996</v>
      </c>
      <c r="D149" s="8">
        <v>11.404195903324</v>
      </c>
      <c r="E149" s="9">
        <v>4.6006699999999998E-2</v>
      </c>
      <c r="F149" s="8">
        <v>1.89354349344079</v>
      </c>
      <c r="G149" s="8">
        <v>18.958992935000001</v>
      </c>
      <c r="H149" s="9">
        <v>2.7502795036437502E-2</v>
      </c>
    </row>
    <row r="150" spans="1:8" collapsed="1" x14ac:dyDescent="0.25">
      <c r="A150" s="7" t="s">
        <v>1334</v>
      </c>
      <c r="B150" s="7" t="s">
        <v>1335</v>
      </c>
      <c r="C150" s="8">
        <v>13.194678303510001</v>
      </c>
      <c r="D150" s="8">
        <v>0.88729980218384996</v>
      </c>
      <c r="E150" s="9">
        <v>8.900000000000001E-2</v>
      </c>
      <c r="F150" s="8">
        <v>6.1586498422409699</v>
      </c>
      <c r="G150" s="8">
        <v>25.195494586999999</v>
      </c>
      <c r="H150" s="9">
        <v>2.7354386201227401E-2</v>
      </c>
    </row>
    <row r="151" spans="1:8" collapsed="1" x14ac:dyDescent="0.25">
      <c r="A151" s="7" t="s">
        <v>1336</v>
      </c>
      <c r="B151" s="7" t="s">
        <v>1337</v>
      </c>
      <c r="C151" s="8">
        <v>15.08730259431</v>
      </c>
      <c r="D151" s="8">
        <v>6.0351484290275499</v>
      </c>
      <c r="E151" s="9">
        <v>-2.7045E-2</v>
      </c>
      <c r="F151" s="8">
        <v>1.6271748340088299</v>
      </c>
      <c r="G151" s="8">
        <v>14.231465963</v>
      </c>
      <c r="H151" s="9">
        <v>2.7265861828396097E-2</v>
      </c>
    </row>
    <row r="152" spans="1:8" collapsed="1" x14ac:dyDescent="0.25">
      <c r="A152" s="7" t="s">
        <v>1338</v>
      </c>
      <c r="B152" s="7" t="s">
        <v>1339</v>
      </c>
      <c r="C152" s="8">
        <v>428.52529614816001</v>
      </c>
      <c r="D152" s="8">
        <v>0.72562422977122698</v>
      </c>
      <c r="E152" s="9">
        <v>4.3040000000000002E-2</v>
      </c>
      <c r="F152" s="8">
        <v>5.4329577583007698</v>
      </c>
      <c r="G152" s="8">
        <v>27.277500678999999</v>
      </c>
      <c r="H152" s="9">
        <v>2.6927388727628898E-2</v>
      </c>
    </row>
    <row r="153" spans="1:8" collapsed="1" x14ac:dyDescent="0.25">
      <c r="A153" s="7" t="s">
        <v>1340</v>
      </c>
      <c r="B153" s="7" t="s">
        <v>1341</v>
      </c>
      <c r="C153" s="8">
        <v>14.359177322360001</v>
      </c>
      <c r="D153" s="8">
        <v>-2.71623078544904</v>
      </c>
      <c r="E153" s="9">
        <v>5.0006700000000001E-2</v>
      </c>
      <c r="F153" s="8">
        <v>14.175644040010299</v>
      </c>
      <c r="G153" s="8">
        <v>22.489845951</v>
      </c>
      <c r="H153" s="9">
        <v>2.6894270237492499E-2</v>
      </c>
    </row>
    <row r="154" spans="1:8" collapsed="1" x14ac:dyDescent="0.25">
      <c r="A154" s="7" t="s">
        <v>1342</v>
      </c>
      <c r="B154" s="7" t="s">
        <v>1343</v>
      </c>
      <c r="C154" s="8">
        <v>36.399462261499998</v>
      </c>
      <c r="D154" s="8">
        <v>-1.28600700144868</v>
      </c>
      <c r="E154" s="9">
        <v>1.8906700000000002E-2</v>
      </c>
      <c r="F154" s="8">
        <v>0.66857302475943503</v>
      </c>
      <c r="G154" s="8"/>
      <c r="H154" s="9">
        <v>2.67593108457817E-2</v>
      </c>
    </row>
    <row r="155" spans="1:8" collapsed="1" x14ac:dyDescent="0.25">
      <c r="A155" s="7" t="s">
        <v>1344</v>
      </c>
      <c r="B155" s="7" t="s">
        <v>1345</v>
      </c>
      <c r="C155" s="8">
        <v>28.903424380240001</v>
      </c>
      <c r="D155" s="8">
        <v>1.59123756940029</v>
      </c>
      <c r="E155" s="9">
        <v>9.6313300000000004E-2</v>
      </c>
      <c r="F155" s="8">
        <v>4.9061268546146799</v>
      </c>
      <c r="G155" s="8">
        <v>13.875079369</v>
      </c>
      <c r="H155" s="9">
        <v>2.6717817168961301E-2</v>
      </c>
    </row>
    <row r="156" spans="1:8" collapsed="1" x14ac:dyDescent="0.25">
      <c r="A156" s="7" t="s">
        <v>120</v>
      </c>
      <c r="B156" s="7" t="s">
        <v>121</v>
      </c>
      <c r="C156" s="8">
        <v>28.943767033059999</v>
      </c>
      <c r="D156" s="8">
        <v>14.670214154797501</v>
      </c>
      <c r="E156" s="9">
        <v>8.1099999999999992E-2</v>
      </c>
      <c r="F156" s="8">
        <v>7.4996602867398199</v>
      </c>
      <c r="G156" s="8">
        <v>26.771037938700001</v>
      </c>
      <c r="H156" s="9">
        <v>2.6698620091776603E-2</v>
      </c>
    </row>
    <row r="157" spans="1:8" collapsed="1" x14ac:dyDescent="0.25">
      <c r="A157" s="7" t="s">
        <v>1346</v>
      </c>
      <c r="B157" s="7" t="s">
        <v>1347</v>
      </c>
      <c r="C157" s="8">
        <v>237.64302000000001</v>
      </c>
      <c r="D157" s="8">
        <v>5.4443764141872197</v>
      </c>
      <c r="E157" s="9">
        <v>5.0300000000000004E-2</v>
      </c>
      <c r="F157" s="8">
        <v>2.9098665897017502</v>
      </c>
      <c r="G157" s="8">
        <v>14.35661567</v>
      </c>
      <c r="H157" s="9">
        <v>2.6655900559361897E-2</v>
      </c>
    </row>
    <row r="158" spans="1:8" collapsed="1" x14ac:dyDescent="0.25">
      <c r="A158" s="7" t="s">
        <v>1348</v>
      </c>
      <c r="B158" s="7" t="s">
        <v>1349</v>
      </c>
      <c r="C158" s="8">
        <v>159.8963396247</v>
      </c>
      <c r="D158" s="8">
        <v>-3.7165341274470198</v>
      </c>
      <c r="E158" s="9">
        <v>0.1</v>
      </c>
      <c r="F158" s="8">
        <v>10.485993829441499</v>
      </c>
      <c r="G158" s="8">
        <v>21.939093592999999</v>
      </c>
      <c r="H158" s="9">
        <v>2.6565144103219598E-2</v>
      </c>
    </row>
    <row r="159" spans="1:8" collapsed="1" x14ac:dyDescent="0.25">
      <c r="A159" s="7" t="s">
        <v>1350</v>
      </c>
      <c r="B159" s="7" t="s">
        <v>1351</v>
      </c>
      <c r="C159" s="8">
        <v>25.12809886366</v>
      </c>
      <c r="D159" s="8">
        <v>-1.08234941247966</v>
      </c>
      <c r="E159" s="9">
        <v>0.10108499999999999</v>
      </c>
      <c r="F159" s="8">
        <v>3.0662527178057002</v>
      </c>
      <c r="G159" s="8">
        <v>12.214025648</v>
      </c>
      <c r="H159" s="9">
        <v>2.6544719208490899E-2</v>
      </c>
    </row>
    <row r="160" spans="1:8" collapsed="1" x14ac:dyDescent="0.25">
      <c r="A160" s="7" t="s">
        <v>1352</v>
      </c>
      <c r="B160" s="7" t="s">
        <v>1353</v>
      </c>
      <c r="C160" s="8">
        <v>95.546149600500001</v>
      </c>
      <c r="D160" s="8">
        <v>6.3639170098207103</v>
      </c>
      <c r="E160" s="9">
        <v>8.1016699999999997E-2</v>
      </c>
      <c r="F160" s="8">
        <v>16.951309420499101</v>
      </c>
      <c r="G160" s="8">
        <v>19.236729408999999</v>
      </c>
      <c r="H160" s="9">
        <v>2.6518399084260201E-2</v>
      </c>
    </row>
    <row r="161" spans="1:8" collapsed="1" x14ac:dyDescent="0.25">
      <c r="A161" s="7" t="s">
        <v>1354</v>
      </c>
      <c r="B161" s="7" t="s">
        <v>1355</v>
      </c>
      <c r="C161" s="8">
        <v>15.922982661100001</v>
      </c>
      <c r="D161" s="8">
        <v>-5.0465531059079103</v>
      </c>
      <c r="E161" s="9">
        <v>3.1176699999999998E-2</v>
      </c>
      <c r="F161" s="8">
        <v>0.87960637626913596</v>
      </c>
      <c r="G161" s="8">
        <v>17.8413430574</v>
      </c>
      <c r="H161" s="9">
        <v>2.6187441673800001E-2</v>
      </c>
    </row>
    <row r="162" spans="1:8" collapsed="1" x14ac:dyDescent="0.25">
      <c r="A162" s="7" t="s">
        <v>1356</v>
      </c>
      <c r="B162" s="7" t="s">
        <v>1357</v>
      </c>
      <c r="C162" s="8">
        <v>23.67632104918</v>
      </c>
      <c r="D162" s="8">
        <v>3.3230012539574099</v>
      </c>
      <c r="E162" s="9">
        <v>3.2530000000000003E-2</v>
      </c>
      <c r="F162" s="8">
        <v>0.94083216217883603</v>
      </c>
      <c r="G162" s="8"/>
      <c r="H162" s="9">
        <v>2.6167285983677801E-2</v>
      </c>
    </row>
    <row r="163" spans="1:8" collapsed="1" x14ac:dyDescent="0.25">
      <c r="A163" s="7" t="s">
        <v>1358</v>
      </c>
      <c r="B163" s="7" t="s">
        <v>1359</v>
      </c>
      <c r="C163" s="8">
        <v>49.129592473999999</v>
      </c>
      <c r="D163" s="8">
        <v>-10.9661044069673</v>
      </c>
      <c r="E163" s="9">
        <v>-8.5024999999999989E-2</v>
      </c>
      <c r="F163" s="8">
        <v>1.83362958063057</v>
      </c>
      <c r="G163" s="8">
        <v>61.300780152000002</v>
      </c>
      <c r="H163" s="9">
        <v>2.6144273156422398E-2</v>
      </c>
    </row>
    <row r="164" spans="1:8" collapsed="1" x14ac:dyDescent="0.25">
      <c r="A164" s="7" t="s">
        <v>1360</v>
      </c>
      <c r="B164" s="7" t="s">
        <v>1361</v>
      </c>
      <c r="C164" s="8">
        <v>155.79525648091999</v>
      </c>
      <c r="D164" s="8">
        <v>-3.8709960909146699</v>
      </c>
      <c r="E164" s="9">
        <v>5.4968000000000003E-2</v>
      </c>
      <c r="F164" s="8">
        <v>-16.929683663124202</v>
      </c>
      <c r="G164" s="8">
        <v>24.581642713000001</v>
      </c>
      <c r="H164" s="9">
        <v>2.6117473682456399E-2</v>
      </c>
    </row>
    <row r="165" spans="1:8" collapsed="1" x14ac:dyDescent="0.25">
      <c r="A165" s="7" t="s">
        <v>1362</v>
      </c>
      <c r="B165" s="7" t="s">
        <v>1363</v>
      </c>
      <c r="C165" s="8">
        <v>111.90575108025</v>
      </c>
      <c r="D165" s="8">
        <v>2.8680586318820902</v>
      </c>
      <c r="E165" s="9">
        <v>0.12676750000000001</v>
      </c>
      <c r="F165" s="8">
        <v>2.3335771544202202</v>
      </c>
      <c r="G165" s="8">
        <v>17.188901451</v>
      </c>
      <c r="H165" s="9">
        <v>2.6018191667477E-2</v>
      </c>
    </row>
    <row r="166" spans="1:8" collapsed="1" x14ac:dyDescent="0.25">
      <c r="A166" s="7" t="s">
        <v>1364</v>
      </c>
      <c r="B166" s="7" t="s">
        <v>1365</v>
      </c>
      <c r="C166" s="8">
        <v>37.375359868890001</v>
      </c>
      <c r="D166" s="8">
        <v>-10.264011828398701</v>
      </c>
      <c r="E166" s="9">
        <v>0.11674670000000001</v>
      </c>
      <c r="F166" s="8">
        <v>1.97423547175545</v>
      </c>
      <c r="G166" s="8">
        <v>20.061830904200001</v>
      </c>
      <c r="H166" s="9">
        <v>2.5917808490047E-2</v>
      </c>
    </row>
    <row r="167" spans="1:8" collapsed="1" x14ac:dyDescent="0.25">
      <c r="A167" s="7" t="s">
        <v>194</v>
      </c>
      <c r="B167" s="7" t="s">
        <v>195</v>
      </c>
      <c r="C167" s="8">
        <v>6.7266612032399999</v>
      </c>
      <c r="D167" s="8">
        <v>-9.44318027417488</v>
      </c>
      <c r="E167" s="9"/>
      <c r="F167" s="8">
        <v>1.8040599801849999</v>
      </c>
      <c r="G167" s="8"/>
      <c r="H167" s="9">
        <v>2.5774257241101203E-2</v>
      </c>
    </row>
    <row r="168" spans="1:8" collapsed="1" x14ac:dyDescent="0.25">
      <c r="A168" s="7" t="s">
        <v>1366</v>
      </c>
      <c r="B168" s="7" t="s">
        <v>1367</v>
      </c>
      <c r="C168" s="8">
        <v>31.960845173399999</v>
      </c>
      <c r="D168" s="8">
        <v>31.7732745753122</v>
      </c>
      <c r="E168" s="9">
        <v>0.1036333</v>
      </c>
      <c r="F168" s="8">
        <v>6.8995521223184397</v>
      </c>
      <c r="G168" s="8"/>
      <c r="H168" s="9">
        <v>2.5617892264598902E-2</v>
      </c>
    </row>
    <row r="169" spans="1:8" collapsed="1" x14ac:dyDescent="0.25">
      <c r="A169" s="7" t="s">
        <v>1368</v>
      </c>
      <c r="B169" s="7" t="s">
        <v>1369</v>
      </c>
      <c r="C169" s="8">
        <v>10.1676900635</v>
      </c>
      <c r="D169" s="8">
        <v>5.5811086360603603</v>
      </c>
      <c r="E169" s="9">
        <v>0.18187329999999999</v>
      </c>
      <c r="F169" s="8">
        <v>0.74146577897006305</v>
      </c>
      <c r="G169" s="8">
        <v>9.9228862489999994</v>
      </c>
      <c r="H169" s="9">
        <v>2.5576353800014502E-2</v>
      </c>
    </row>
    <row r="170" spans="1:8" collapsed="1" x14ac:dyDescent="0.25">
      <c r="A170" s="7" t="s">
        <v>1370</v>
      </c>
      <c r="B170" s="7" t="s">
        <v>1371</v>
      </c>
      <c r="C170" s="8">
        <v>16.430911030139999</v>
      </c>
      <c r="D170" s="8">
        <v>10.45320750035</v>
      </c>
      <c r="E170" s="9">
        <v>6.4750000000000002E-2</v>
      </c>
      <c r="F170" s="8">
        <v>3.1454868093948898</v>
      </c>
      <c r="G170" s="8">
        <v>34.233339680999997</v>
      </c>
      <c r="H170" s="9">
        <v>2.55283144545175E-2</v>
      </c>
    </row>
    <row r="171" spans="1:8" collapsed="1" x14ac:dyDescent="0.25">
      <c r="A171" s="7" t="s">
        <v>1372</v>
      </c>
      <c r="B171" s="7" t="s">
        <v>1373</v>
      </c>
      <c r="C171" s="8">
        <v>29.437306417369999</v>
      </c>
      <c r="D171" s="8">
        <v>0.72577656105696797</v>
      </c>
      <c r="E171" s="9">
        <v>0.04</v>
      </c>
      <c r="F171" s="8">
        <v>1.6064706753329701</v>
      </c>
      <c r="G171" s="8">
        <v>23.228251494999999</v>
      </c>
      <c r="H171" s="9">
        <v>2.5430139697714901E-2</v>
      </c>
    </row>
    <row r="172" spans="1:8" collapsed="1" x14ac:dyDescent="0.25">
      <c r="A172" s="7" t="s">
        <v>1374</v>
      </c>
      <c r="B172" s="7" t="s">
        <v>1375</v>
      </c>
      <c r="C172" s="8">
        <v>162.23092820843999</v>
      </c>
      <c r="D172" s="8">
        <v>3.0888208910136998</v>
      </c>
      <c r="E172" s="9">
        <v>8.7538000000000005E-2</v>
      </c>
      <c r="F172" s="8">
        <v>2.8186123654535602</v>
      </c>
      <c r="G172" s="8">
        <v>17.5356302705</v>
      </c>
      <c r="H172" s="9">
        <v>2.5330421188931397E-2</v>
      </c>
    </row>
    <row r="173" spans="1:8" collapsed="1" x14ac:dyDescent="0.25">
      <c r="A173" s="7" t="s">
        <v>1376</v>
      </c>
      <c r="B173" s="7" t="s">
        <v>1377</v>
      </c>
      <c r="C173" s="8">
        <v>16.176332088039999</v>
      </c>
      <c r="D173" s="8">
        <v>-4.4301012563158197</v>
      </c>
      <c r="E173" s="9">
        <v>0.33603</v>
      </c>
      <c r="F173" s="8">
        <v>5.3112900807060903</v>
      </c>
      <c r="G173" s="8">
        <v>26.373623740999999</v>
      </c>
      <c r="H173" s="9">
        <v>2.53044470754917E-2</v>
      </c>
    </row>
    <row r="174" spans="1:8" collapsed="1" x14ac:dyDescent="0.25">
      <c r="A174" s="7" t="s">
        <v>1378</v>
      </c>
      <c r="B174" s="7" t="s">
        <v>1379</v>
      </c>
      <c r="C174" s="8">
        <v>18.756380459199999</v>
      </c>
      <c r="D174" s="8">
        <v>10.554499715982701</v>
      </c>
      <c r="E174" s="9">
        <v>-5.4800000000000001E-2</v>
      </c>
      <c r="F174" s="8">
        <v>1.3096186179912299</v>
      </c>
      <c r="G174" s="8">
        <v>15.183082073</v>
      </c>
      <c r="H174" s="9">
        <v>2.5236445193506901E-2</v>
      </c>
    </row>
    <row r="175" spans="1:8" collapsed="1" x14ac:dyDescent="0.25">
      <c r="A175" s="7" t="s">
        <v>1380</v>
      </c>
      <c r="B175" s="7" t="s">
        <v>1381</v>
      </c>
      <c r="C175" s="8">
        <v>24.77007154779</v>
      </c>
      <c r="D175" s="8">
        <v>4.2507678059945597</v>
      </c>
      <c r="E175" s="9">
        <v>5.1862500000000006E-2</v>
      </c>
      <c r="F175" s="8">
        <v>39.079790961349097</v>
      </c>
      <c r="G175" s="8">
        <v>25.827917719999999</v>
      </c>
      <c r="H175" s="9">
        <v>2.5174398195008399E-2</v>
      </c>
    </row>
    <row r="176" spans="1:8" collapsed="1" x14ac:dyDescent="0.25">
      <c r="A176" s="7" t="s">
        <v>1382</v>
      </c>
      <c r="B176" s="7" t="s">
        <v>1383</v>
      </c>
      <c r="C176" s="8">
        <v>38.135682050630002</v>
      </c>
      <c r="D176" s="8">
        <v>-3.9161365812120601</v>
      </c>
      <c r="E176" s="9">
        <v>0.25466499999999997</v>
      </c>
      <c r="F176" s="8">
        <v>14.1323894908037</v>
      </c>
      <c r="G176" s="8">
        <v>29.092092288</v>
      </c>
      <c r="H176" s="9">
        <v>2.4897289493253399E-2</v>
      </c>
    </row>
    <row r="177" spans="1:8" collapsed="1" x14ac:dyDescent="0.25">
      <c r="A177" s="7" t="s">
        <v>1384</v>
      </c>
      <c r="B177" s="7" t="s">
        <v>1385</v>
      </c>
      <c r="C177" s="8">
        <v>105.33817130736</v>
      </c>
      <c r="D177" s="8">
        <v>3.1702071202935</v>
      </c>
      <c r="E177" s="9">
        <v>-0.15232999999999999</v>
      </c>
      <c r="F177" s="8">
        <v>1.7536959206832099</v>
      </c>
      <c r="G177" s="8">
        <v>10.427815923000001</v>
      </c>
      <c r="H177" s="9">
        <v>2.4687878839136198E-2</v>
      </c>
    </row>
    <row r="178" spans="1:8" collapsed="1" x14ac:dyDescent="0.25">
      <c r="A178" s="7" t="s">
        <v>1386</v>
      </c>
      <c r="B178" s="7" t="s">
        <v>1387</v>
      </c>
      <c r="C178" s="8">
        <v>27.659339288000002</v>
      </c>
      <c r="D178" s="8">
        <v>-9.0229899143838193</v>
      </c>
      <c r="E178" s="9">
        <v>0.11470000000000001</v>
      </c>
      <c r="F178" s="8">
        <v>1.1923882018718099</v>
      </c>
      <c r="G178" s="8">
        <v>13.8213956111</v>
      </c>
      <c r="H178" s="9">
        <v>2.4682257504023898E-2</v>
      </c>
    </row>
    <row r="179" spans="1:8" collapsed="1" x14ac:dyDescent="0.25">
      <c r="A179" s="7" t="s">
        <v>1388</v>
      </c>
      <c r="B179" s="7" t="s">
        <v>1389</v>
      </c>
      <c r="C179" s="8">
        <v>135.67177661752001</v>
      </c>
      <c r="D179" s="8">
        <v>13.4843877302827</v>
      </c>
      <c r="E179" s="9">
        <v>4.9439999999999998E-2</v>
      </c>
      <c r="F179" s="8">
        <v>0.95578005047737402</v>
      </c>
      <c r="G179" s="8">
        <v>11.550812145</v>
      </c>
      <c r="H179" s="9">
        <v>2.46801871607569E-2</v>
      </c>
    </row>
    <row r="180" spans="1:8" collapsed="1" x14ac:dyDescent="0.25">
      <c r="A180" s="7" t="s">
        <v>1390</v>
      </c>
      <c r="B180" s="7" t="s">
        <v>1391</v>
      </c>
      <c r="C180" s="8">
        <v>23.1765498239</v>
      </c>
      <c r="D180" s="8">
        <v>-0.49219456362453701</v>
      </c>
      <c r="E180" s="9">
        <v>3.0499999999999999E-2</v>
      </c>
      <c r="F180" s="8">
        <v>1.60967052408198</v>
      </c>
      <c r="G180" s="8">
        <v>9.6488330750000006</v>
      </c>
      <c r="H180" s="9">
        <v>2.46483636646854E-2</v>
      </c>
    </row>
    <row r="181" spans="1:8" collapsed="1" x14ac:dyDescent="0.25">
      <c r="A181" s="7" t="s">
        <v>1392</v>
      </c>
      <c r="B181" s="7" t="s">
        <v>1393</v>
      </c>
      <c r="C181" s="8">
        <v>48.512739323360002</v>
      </c>
      <c r="D181" s="8">
        <v>12.8836529083763</v>
      </c>
      <c r="E181" s="9">
        <v>0.1215</v>
      </c>
      <c r="F181" s="8">
        <v>13.378265515225999</v>
      </c>
      <c r="G181" s="8">
        <v>18.914505599999998</v>
      </c>
      <c r="H181" s="9">
        <v>2.4425574998706501E-2</v>
      </c>
    </row>
    <row r="182" spans="1:8" collapsed="1" x14ac:dyDescent="0.25">
      <c r="A182" s="7" t="s">
        <v>1394</v>
      </c>
      <c r="B182" s="7" t="s">
        <v>1395</v>
      </c>
      <c r="C182" s="8">
        <v>8.0818385267400004</v>
      </c>
      <c r="D182" s="8">
        <v>-2.9687462825246098</v>
      </c>
      <c r="E182" s="9"/>
      <c r="F182" s="8">
        <v>1.9491491070951299</v>
      </c>
      <c r="G182" s="8">
        <v>20.900007536</v>
      </c>
      <c r="H182" s="9">
        <v>2.44079497290038E-2</v>
      </c>
    </row>
    <row r="183" spans="1:8" collapsed="1" x14ac:dyDescent="0.25">
      <c r="A183" s="7" t="s">
        <v>1396</v>
      </c>
      <c r="B183" s="7" t="s">
        <v>1397</v>
      </c>
      <c r="C183" s="8">
        <v>36.352340291110004</v>
      </c>
      <c r="D183" s="8">
        <v>3.0786019433098701</v>
      </c>
      <c r="E183" s="9">
        <v>4.6002500000000002E-2</v>
      </c>
      <c r="F183" s="8">
        <v>1.4040810043045</v>
      </c>
      <c r="G183" s="8">
        <v>13.160827697</v>
      </c>
      <c r="H183" s="9">
        <v>2.4145095597092298E-2</v>
      </c>
    </row>
    <row r="184" spans="1:8" collapsed="1" x14ac:dyDescent="0.25">
      <c r="A184" s="7" t="s">
        <v>1398</v>
      </c>
      <c r="B184" s="7" t="s">
        <v>1399</v>
      </c>
      <c r="C184" s="8">
        <v>9.3016107340200005</v>
      </c>
      <c r="D184" s="8">
        <v>7.7673630264237596</v>
      </c>
      <c r="E184" s="9">
        <v>6.7113300000000001E-2</v>
      </c>
      <c r="F184" s="8">
        <v>1.1299972390486801</v>
      </c>
      <c r="G184" s="8">
        <v>13.276288205</v>
      </c>
      <c r="H184" s="9">
        <v>2.4123617086104301E-2</v>
      </c>
    </row>
    <row r="185" spans="1:8" collapsed="1" x14ac:dyDescent="0.25">
      <c r="A185" s="7" t="s">
        <v>1400</v>
      </c>
      <c r="B185" s="7" t="s">
        <v>1401</v>
      </c>
      <c r="C185" s="8">
        <v>33.050048777249998</v>
      </c>
      <c r="D185" s="8">
        <v>4.3514240890174999E-2</v>
      </c>
      <c r="E185" s="9">
        <v>6.1150000000000003E-2</v>
      </c>
      <c r="F185" s="8">
        <v>1.3464713394256</v>
      </c>
      <c r="G185" s="8">
        <v>10.302442092</v>
      </c>
      <c r="H185" s="9">
        <v>2.4019583836700699E-2</v>
      </c>
    </row>
    <row r="186" spans="1:8" collapsed="1" x14ac:dyDescent="0.25">
      <c r="A186" s="7" t="s">
        <v>1402</v>
      </c>
      <c r="B186" s="7" t="s">
        <v>1403</v>
      </c>
      <c r="C186" s="8">
        <v>63.14487533658</v>
      </c>
      <c r="D186" s="8">
        <v>0.445151444687575</v>
      </c>
      <c r="E186" s="9">
        <v>0.10159499999999999</v>
      </c>
      <c r="F186" s="8">
        <v>4.0499321334708798</v>
      </c>
      <c r="G186" s="8">
        <v>24.575329367999998</v>
      </c>
      <c r="H186" s="9">
        <v>2.3989978363316199E-2</v>
      </c>
    </row>
    <row r="187" spans="1:8" collapsed="1" x14ac:dyDescent="0.25">
      <c r="A187" s="7" t="s">
        <v>1404</v>
      </c>
      <c r="B187" s="7" t="s">
        <v>1405</v>
      </c>
      <c r="C187" s="8">
        <v>30.961346517500001</v>
      </c>
      <c r="D187" s="8">
        <v>1.55276291694237</v>
      </c>
      <c r="E187" s="9">
        <v>7.7666700000000005E-2</v>
      </c>
      <c r="F187" s="8">
        <v>21.736333053044699</v>
      </c>
      <c r="G187" s="8">
        <v>27.509748467000001</v>
      </c>
      <c r="H187" s="9">
        <v>2.39680413025418E-2</v>
      </c>
    </row>
    <row r="188" spans="1:8" collapsed="1" x14ac:dyDescent="0.25">
      <c r="A188" s="7" t="s">
        <v>1406</v>
      </c>
      <c r="B188" s="7" t="s">
        <v>1407</v>
      </c>
      <c r="C188" s="8">
        <v>22.578602799999999</v>
      </c>
      <c r="D188" s="8">
        <v>1.9201844261874001E-2</v>
      </c>
      <c r="E188" s="9">
        <v>0.11176999999999999</v>
      </c>
      <c r="F188" s="8">
        <v>3.0229026608151699</v>
      </c>
      <c r="G188" s="8">
        <v>23.477494145000001</v>
      </c>
      <c r="H188" s="9">
        <v>2.3957624479557401E-2</v>
      </c>
    </row>
    <row r="189" spans="1:8" collapsed="1" x14ac:dyDescent="0.25">
      <c r="A189" s="7" t="s">
        <v>1408</v>
      </c>
      <c r="B189" s="7" t="s">
        <v>1409</v>
      </c>
      <c r="C189" s="8">
        <v>16.484366380240001</v>
      </c>
      <c r="D189" s="8">
        <v>-10.8239704038598</v>
      </c>
      <c r="E189" s="9">
        <v>-0.42315330000000001</v>
      </c>
      <c r="F189" s="8">
        <v>2.0199768254550601</v>
      </c>
      <c r="G189" s="8">
        <v>15.703223981000001</v>
      </c>
      <c r="H189" s="9">
        <v>2.3855642364468899E-2</v>
      </c>
    </row>
    <row r="190" spans="1:8" collapsed="1" x14ac:dyDescent="0.25">
      <c r="A190" s="7" t="s">
        <v>1410</v>
      </c>
      <c r="B190" s="7" t="s">
        <v>1411</v>
      </c>
      <c r="C190" s="8">
        <v>189.86231557104</v>
      </c>
      <c r="D190" s="8">
        <v>-0.75044321623416399</v>
      </c>
      <c r="E190" s="9">
        <v>0.1386667</v>
      </c>
      <c r="F190" s="8">
        <v>19.2729857220043</v>
      </c>
      <c r="G190" s="8">
        <v>29.375222826000002</v>
      </c>
      <c r="H190" s="9">
        <v>2.3783135619700298E-2</v>
      </c>
    </row>
    <row r="191" spans="1:8" collapsed="1" x14ac:dyDescent="0.25">
      <c r="A191" s="7" t="s">
        <v>1412</v>
      </c>
      <c r="B191" s="7" t="s">
        <v>1413</v>
      </c>
      <c r="C191" s="8">
        <v>20.262683244880002</v>
      </c>
      <c r="D191" s="8">
        <v>2.66801381644526</v>
      </c>
      <c r="E191" s="9">
        <v>-2.4300000000000002E-2</v>
      </c>
      <c r="F191" s="8">
        <v>1.9041226889254499</v>
      </c>
      <c r="G191" s="8">
        <v>17.013238221000002</v>
      </c>
      <c r="H191" s="9">
        <v>2.3764477838868602E-2</v>
      </c>
    </row>
    <row r="192" spans="1:8" collapsed="1" x14ac:dyDescent="0.25">
      <c r="A192" s="7" t="s">
        <v>1414</v>
      </c>
      <c r="B192" s="7" t="s">
        <v>1415</v>
      </c>
      <c r="C192" s="8">
        <v>69.302099986350001</v>
      </c>
      <c r="D192" s="8">
        <v>1.0192977518978199</v>
      </c>
      <c r="E192" s="9">
        <v>7.2750000000000009E-2</v>
      </c>
      <c r="F192" s="8">
        <v>-234.18807428057801</v>
      </c>
      <c r="G192" s="8">
        <v>27.951502017999999</v>
      </c>
      <c r="H192" s="9">
        <v>2.3482859976566697E-2</v>
      </c>
    </row>
    <row r="193" spans="1:8" collapsed="1" x14ac:dyDescent="0.25">
      <c r="A193" s="7" t="s">
        <v>1416</v>
      </c>
      <c r="B193" s="7" t="s">
        <v>1417</v>
      </c>
      <c r="C193" s="8">
        <v>13.11064448788</v>
      </c>
      <c r="D193" s="8">
        <v>-0.70867390557714005</v>
      </c>
      <c r="E193" s="9">
        <v>5.6415E-2</v>
      </c>
      <c r="F193" s="8">
        <v>7.7808909287080104</v>
      </c>
      <c r="G193" s="8">
        <v>19.737701839</v>
      </c>
      <c r="H193" s="9">
        <v>2.3478292943678501E-2</v>
      </c>
    </row>
    <row r="194" spans="1:8" collapsed="1" x14ac:dyDescent="0.25">
      <c r="A194" s="7" t="s">
        <v>1418</v>
      </c>
      <c r="B194" s="7" t="s">
        <v>1419</v>
      </c>
      <c r="C194" s="8">
        <v>64.826514655409994</v>
      </c>
      <c r="D194" s="8">
        <v>-4.31755801495125</v>
      </c>
      <c r="E194" s="9">
        <v>3.3235000000000001E-2</v>
      </c>
      <c r="F194" s="8">
        <v>13.896206387908199</v>
      </c>
      <c r="G194" s="8">
        <v>22.174985575000001</v>
      </c>
      <c r="H194" s="9">
        <v>2.3432813897450101E-2</v>
      </c>
    </row>
    <row r="195" spans="1:8" collapsed="1" x14ac:dyDescent="0.25">
      <c r="A195" s="7" t="s">
        <v>1420</v>
      </c>
      <c r="B195" s="7" t="s">
        <v>1421</v>
      </c>
      <c r="C195" s="8">
        <v>30.364591611240002</v>
      </c>
      <c r="D195" s="8">
        <v>3.14520217200061</v>
      </c>
      <c r="E195" s="9">
        <v>3.4849999999999999E-2</v>
      </c>
      <c r="F195" s="8">
        <v>2.1174142414327801</v>
      </c>
      <c r="G195" s="8">
        <v>10.434289697000001</v>
      </c>
      <c r="H195" s="9">
        <v>2.2970191709879902E-2</v>
      </c>
    </row>
    <row r="196" spans="1:8" collapsed="1" x14ac:dyDescent="0.25">
      <c r="A196" s="7" t="s">
        <v>1422</v>
      </c>
      <c r="B196" s="7" t="s">
        <v>1423</v>
      </c>
      <c r="C196" s="8">
        <v>294.11656736139003</v>
      </c>
      <c r="D196" s="8">
        <v>5.6167476630763398</v>
      </c>
      <c r="E196" s="9">
        <v>8.4055000000000005E-2</v>
      </c>
      <c r="F196" s="8">
        <v>-23.129058548626901</v>
      </c>
      <c r="G196" s="8">
        <v>22.558565384000001</v>
      </c>
      <c r="H196" s="9">
        <v>2.28472399201647E-2</v>
      </c>
    </row>
    <row r="197" spans="1:8" collapsed="1" x14ac:dyDescent="0.25">
      <c r="A197" s="7" t="s">
        <v>1424</v>
      </c>
      <c r="B197" s="7" t="s">
        <v>1425</v>
      </c>
      <c r="C197" s="8">
        <v>61.980937638299999</v>
      </c>
      <c r="D197" s="8">
        <v>-16.7682331524651</v>
      </c>
      <c r="E197" s="9">
        <v>2.4249999999999997E-2</v>
      </c>
      <c r="F197" s="8">
        <v>0.865429892195971</v>
      </c>
      <c r="G197" s="8"/>
      <c r="H197" s="9">
        <v>2.2785408739981697E-2</v>
      </c>
    </row>
    <row r="198" spans="1:8" collapsed="1" x14ac:dyDescent="0.25">
      <c r="A198" s="7" t="s">
        <v>1426</v>
      </c>
      <c r="B198" s="7" t="s">
        <v>1427</v>
      </c>
      <c r="C198" s="8">
        <v>132.60001189182</v>
      </c>
      <c r="D198" s="8">
        <v>1.0209899865096801</v>
      </c>
      <c r="E198" s="9">
        <v>1.2766699999999999E-2</v>
      </c>
      <c r="F198" s="8">
        <v>0.71759114848124705</v>
      </c>
      <c r="G198" s="8">
        <v>15.349422609499999</v>
      </c>
      <c r="H198" s="9">
        <v>2.27315297115681E-2</v>
      </c>
    </row>
    <row r="199" spans="1:8" collapsed="1" x14ac:dyDescent="0.25">
      <c r="A199" s="7" t="s">
        <v>1428</v>
      </c>
      <c r="B199" s="7" t="s">
        <v>1429</v>
      </c>
      <c r="C199" s="8">
        <v>405.69130892914001</v>
      </c>
      <c r="D199" s="8">
        <v>2.3954706456693402</v>
      </c>
      <c r="E199" s="9">
        <v>6.9315000000000002E-2</v>
      </c>
      <c r="F199" s="8">
        <v>3.8142358966121002</v>
      </c>
      <c r="G199" s="8">
        <v>22.865115532000001</v>
      </c>
      <c r="H199" s="9">
        <v>2.2612309410893202E-2</v>
      </c>
    </row>
    <row r="200" spans="1:8" collapsed="1" x14ac:dyDescent="0.25">
      <c r="A200" s="7" t="s">
        <v>1430</v>
      </c>
      <c r="B200" s="7" t="s">
        <v>1431</v>
      </c>
      <c r="C200" s="8">
        <v>8.40138912918</v>
      </c>
      <c r="D200" s="8">
        <v>12.228785738037599</v>
      </c>
      <c r="E200" s="9"/>
      <c r="F200" s="8">
        <v>1.22695758443225</v>
      </c>
      <c r="G200" s="8">
        <v>16.280392880000001</v>
      </c>
      <c r="H200" s="9">
        <v>2.2562944532136302E-2</v>
      </c>
    </row>
    <row r="201" spans="1:8" collapsed="1" x14ac:dyDescent="0.25">
      <c r="A201" s="7" t="s">
        <v>1432</v>
      </c>
      <c r="B201" s="7" t="s">
        <v>1433</v>
      </c>
      <c r="C201" s="8">
        <v>18.157508031780001</v>
      </c>
      <c r="D201" s="8">
        <v>-14.968775620323999</v>
      </c>
      <c r="E201" s="9">
        <v>0.15504499999999999</v>
      </c>
      <c r="F201" s="8">
        <v>3.2066778963317701</v>
      </c>
      <c r="G201" s="8"/>
      <c r="H201" s="9">
        <v>2.2550866241457503E-2</v>
      </c>
    </row>
    <row r="202" spans="1:8" collapsed="1" x14ac:dyDescent="0.25">
      <c r="A202" s="7" t="s">
        <v>1434</v>
      </c>
      <c r="B202" s="7" t="s">
        <v>1435</v>
      </c>
      <c r="C202" s="8">
        <v>18.869680707099999</v>
      </c>
      <c r="D202" s="8">
        <v>3.1631536116977901</v>
      </c>
      <c r="E202" s="9">
        <v>4.4999999999999999E-4</v>
      </c>
      <c r="F202" s="8">
        <v>1.14035364482002</v>
      </c>
      <c r="G202" s="8">
        <v>30.733648605999999</v>
      </c>
      <c r="H202" s="9">
        <v>2.2487576552733798E-2</v>
      </c>
    </row>
    <row r="203" spans="1:8" collapsed="1" x14ac:dyDescent="0.25">
      <c r="A203" s="7" t="s">
        <v>1436</v>
      </c>
      <c r="B203" s="7" t="s">
        <v>1437</v>
      </c>
      <c r="C203" s="8">
        <v>40.602742585100003</v>
      </c>
      <c r="D203" s="8">
        <v>9.0952273660729297</v>
      </c>
      <c r="E203" s="9">
        <v>8.1900000000000001E-2</v>
      </c>
      <c r="F203" s="8">
        <v>1.1128021995098201</v>
      </c>
      <c r="G203" s="8"/>
      <c r="H203" s="9">
        <v>2.2374013001121601E-2</v>
      </c>
    </row>
    <row r="204" spans="1:8" collapsed="1" x14ac:dyDescent="0.25">
      <c r="A204" s="7" t="s">
        <v>1438</v>
      </c>
      <c r="B204" s="7" t="s">
        <v>1439</v>
      </c>
      <c r="C204" s="8">
        <v>145.07048925719999</v>
      </c>
      <c r="D204" s="8">
        <v>-2.94575655148904</v>
      </c>
      <c r="E204" s="9">
        <v>8.9305000000000009E-2</v>
      </c>
      <c r="F204" s="8">
        <v>5.4311361624379604</v>
      </c>
      <c r="G204" s="8">
        <v>15.792299675000001</v>
      </c>
      <c r="H204" s="9">
        <v>2.23606604498723E-2</v>
      </c>
    </row>
    <row r="205" spans="1:8" collapsed="1" x14ac:dyDescent="0.25">
      <c r="A205" s="7" t="s">
        <v>1440</v>
      </c>
      <c r="B205" s="7" t="s">
        <v>1441</v>
      </c>
      <c r="C205" s="8">
        <v>11.29405801553</v>
      </c>
      <c r="D205" s="8">
        <v>-2.9193113875149899</v>
      </c>
      <c r="E205" s="9">
        <v>-2.496E-2</v>
      </c>
      <c r="F205" s="8">
        <v>1.29072762264633</v>
      </c>
      <c r="G205" s="8">
        <v>16.603110051000002</v>
      </c>
      <c r="H205" s="9">
        <v>2.2341489304909298E-2</v>
      </c>
    </row>
    <row r="206" spans="1:8" collapsed="1" x14ac:dyDescent="0.25">
      <c r="A206" s="7" t="s">
        <v>1442</v>
      </c>
      <c r="B206" s="7" t="s">
        <v>1443</v>
      </c>
      <c r="C206" s="8">
        <v>69.459291558019999</v>
      </c>
      <c r="D206" s="8">
        <v>3.17800528330174</v>
      </c>
      <c r="E206" s="9">
        <v>0.11070000000000001</v>
      </c>
      <c r="F206" s="8">
        <v>12.1289739996155</v>
      </c>
      <c r="G206" s="8">
        <v>28.675029715000001</v>
      </c>
      <c r="H206" s="9">
        <v>2.2243903853871098E-2</v>
      </c>
    </row>
    <row r="207" spans="1:8" collapsed="1" x14ac:dyDescent="0.25">
      <c r="A207" s="7" t="s">
        <v>1444</v>
      </c>
      <c r="B207" s="7" t="s">
        <v>1445</v>
      </c>
      <c r="C207" s="8">
        <v>11.35337927008</v>
      </c>
      <c r="D207" s="8">
        <v>-2.54135499205583</v>
      </c>
      <c r="E207" s="9">
        <v>6.766670000000001E-2</v>
      </c>
      <c r="F207" s="8">
        <v>2.1812957071615098</v>
      </c>
      <c r="G207" s="8">
        <v>21.201072681500001</v>
      </c>
      <c r="H207" s="9">
        <v>2.2160842285871996E-2</v>
      </c>
    </row>
    <row r="208" spans="1:8" collapsed="1" x14ac:dyDescent="0.25">
      <c r="A208" s="7" t="s">
        <v>1446</v>
      </c>
      <c r="B208" s="7" t="s">
        <v>1447</v>
      </c>
      <c r="C208" s="8">
        <v>59.31710568546</v>
      </c>
      <c r="D208" s="8">
        <v>-2.4918747746122998</v>
      </c>
      <c r="E208" s="9">
        <v>0.11470000000000001</v>
      </c>
      <c r="F208" s="8">
        <v>3.5645214777868399</v>
      </c>
      <c r="G208" s="8">
        <v>29.3955523132</v>
      </c>
      <c r="H208" s="9">
        <v>2.21288514947162E-2</v>
      </c>
    </row>
    <row r="209" spans="1:8" collapsed="1" x14ac:dyDescent="0.25">
      <c r="A209" s="7" t="s">
        <v>1448</v>
      </c>
      <c r="B209" s="7" t="s">
        <v>1449</v>
      </c>
      <c r="C209" s="8">
        <v>9.3503846457899993</v>
      </c>
      <c r="D209" s="8">
        <v>-2.1036826639819699</v>
      </c>
      <c r="E209" s="9">
        <v>0.1</v>
      </c>
      <c r="F209" s="8">
        <v>2.9866642484221702</v>
      </c>
      <c r="G209" s="8">
        <v>16.25552682</v>
      </c>
      <c r="H209" s="9">
        <v>2.2096286342778302E-2</v>
      </c>
    </row>
    <row r="210" spans="1:8" collapsed="1" x14ac:dyDescent="0.25">
      <c r="A210" s="7" t="s">
        <v>1450</v>
      </c>
      <c r="B210" s="7" t="s">
        <v>1451</v>
      </c>
      <c r="C210" s="8">
        <v>118.95205013706</v>
      </c>
      <c r="D210" s="8">
        <v>-13.5770350607552</v>
      </c>
      <c r="E210" s="9"/>
      <c r="F210" s="8">
        <v>192.307196179014</v>
      </c>
      <c r="G210" s="8">
        <v>27.117597258</v>
      </c>
      <c r="H210" s="9">
        <v>2.18966846993328E-2</v>
      </c>
    </row>
    <row r="211" spans="1:8" collapsed="1" x14ac:dyDescent="0.25">
      <c r="A211" s="7" t="s">
        <v>1452</v>
      </c>
      <c r="B211" s="7" t="s">
        <v>1453</v>
      </c>
      <c r="C211" s="8">
        <v>43.9440453295</v>
      </c>
      <c r="D211" s="8">
        <v>5.2139499660767799</v>
      </c>
      <c r="E211" s="9">
        <v>2.7853300000000001E-2</v>
      </c>
      <c r="F211" s="8">
        <v>4.3111437213146999</v>
      </c>
      <c r="G211" s="8">
        <v>16.839492320000002</v>
      </c>
      <c r="H211" s="9">
        <v>2.1697540826413401E-2</v>
      </c>
    </row>
    <row r="212" spans="1:8" collapsed="1" x14ac:dyDescent="0.25">
      <c r="A212" s="7" t="s">
        <v>1454</v>
      </c>
      <c r="B212" s="7" t="s">
        <v>1455</v>
      </c>
      <c r="C212" s="8">
        <v>48.603938371940004</v>
      </c>
      <c r="D212" s="8">
        <v>1.0060032035601201</v>
      </c>
      <c r="E212" s="9">
        <v>4.3799999999999999E-2</v>
      </c>
      <c r="F212" s="8">
        <v>6.3408542686666598</v>
      </c>
      <c r="G212" s="8">
        <v>24.220717607000001</v>
      </c>
      <c r="H212" s="9">
        <v>2.1572505450992197E-2</v>
      </c>
    </row>
    <row r="213" spans="1:8" collapsed="1" x14ac:dyDescent="0.25">
      <c r="A213" s="7" t="s">
        <v>1456</v>
      </c>
      <c r="B213" s="7" t="s">
        <v>1457</v>
      </c>
      <c r="C213" s="8">
        <v>12.86885369572</v>
      </c>
      <c r="D213" s="8">
        <v>11.3901420726664</v>
      </c>
      <c r="E213" s="9">
        <v>1.78E-2</v>
      </c>
      <c r="F213" s="8">
        <v>4.4695060560761597</v>
      </c>
      <c r="G213" s="8">
        <v>30.10597014</v>
      </c>
      <c r="H213" s="9">
        <v>2.14663633693397E-2</v>
      </c>
    </row>
    <row r="214" spans="1:8" collapsed="1" x14ac:dyDescent="0.25">
      <c r="A214" s="7" t="s">
        <v>1458</v>
      </c>
      <c r="B214" s="7" t="s">
        <v>1459</v>
      </c>
      <c r="C214" s="8">
        <v>159.24762016618999</v>
      </c>
      <c r="D214" s="8">
        <v>-2.1044084174790001</v>
      </c>
      <c r="E214" s="9">
        <v>0.10326</v>
      </c>
      <c r="F214" s="8">
        <v>2.43751463252817</v>
      </c>
      <c r="G214" s="8">
        <v>29.462809521000001</v>
      </c>
      <c r="H214" s="9">
        <v>2.1456279109476499E-2</v>
      </c>
    </row>
    <row r="215" spans="1:8" collapsed="1" x14ac:dyDescent="0.25">
      <c r="A215" s="7" t="s">
        <v>1460</v>
      </c>
      <c r="B215" s="7" t="s">
        <v>1461</v>
      </c>
      <c r="C215" s="8">
        <v>70.124923676479995</v>
      </c>
      <c r="D215" s="8">
        <v>3.5365012364638702</v>
      </c>
      <c r="E215" s="9">
        <v>6.59333E-2</v>
      </c>
      <c r="F215" s="8">
        <v>1.23589579863706</v>
      </c>
      <c r="G215" s="8">
        <v>15.495544524</v>
      </c>
      <c r="H215" s="9">
        <v>2.1456106268091402E-2</v>
      </c>
    </row>
    <row r="216" spans="1:8" collapsed="1" x14ac:dyDescent="0.25">
      <c r="A216" s="7" t="s">
        <v>1462</v>
      </c>
      <c r="B216" s="7" t="s">
        <v>1463</v>
      </c>
      <c r="C216" s="8">
        <v>18.086405057490001</v>
      </c>
      <c r="D216" s="8">
        <v>-4.3164650597970704</v>
      </c>
      <c r="E216" s="9">
        <v>3.7949999999999998E-2</v>
      </c>
      <c r="F216" s="8">
        <v>3.7022207608068101</v>
      </c>
      <c r="G216" s="8">
        <v>16.998473599</v>
      </c>
      <c r="H216" s="9">
        <v>2.1450319214519703E-2</v>
      </c>
    </row>
    <row r="217" spans="1:8" collapsed="1" x14ac:dyDescent="0.25">
      <c r="A217" s="7" t="s">
        <v>1464</v>
      </c>
      <c r="B217" s="7" t="s">
        <v>1465</v>
      </c>
      <c r="C217" s="8">
        <v>30.325631238</v>
      </c>
      <c r="D217" s="8">
        <v>-0.67888921387850798</v>
      </c>
      <c r="E217" s="9">
        <v>0.11546670000000001</v>
      </c>
      <c r="F217" s="8">
        <v>17.427882672245602</v>
      </c>
      <c r="G217" s="8">
        <v>28.434956034900001</v>
      </c>
      <c r="H217" s="9">
        <v>2.1401143272091701E-2</v>
      </c>
    </row>
    <row r="218" spans="1:8" collapsed="1" x14ac:dyDescent="0.25">
      <c r="A218" s="7" t="s">
        <v>1466</v>
      </c>
      <c r="B218" s="7" t="s">
        <v>1467</v>
      </c>
      <c r="C218" s="8">
        <v>8.09069198135</v>
      </c>
      <c r="D218" s="8">
        <v>-7.4831295178286901</v>
      </c>
      <c r="E218" s="9"/>
      <c r="F218" s="8">
        <v>1.0253092143115601</v>
      </c>
      <c r="G218" s="8"/>
      <c r="H218" s="9">
        <v>2.13582892008072E-2</v>
      </c>
    </row>
    <row r="219" spans="1:8" collapsed="1" x14ac:dyDescent="0.25">
      <c r="A219" s="7" t="s">
        <v>1468</v>
      </c>
      <c r="B219" s="7" t="s">
        <v>1469</v>
      </c>
      <c r="C219" s="8">
        <v>100.12534839</v>
      </c>
      <c r="D219" s="8">
        <v>-10.9226749550227</v>
      </c>
      <c r="E219" s="9">
        <v>-2.7523300000000001E-2</v>
      </c>
      <c r="F219" s="8">
        <v>2.5327593455619599</v>
      </c>
      <c r="G219" s="8"/>
      <c r="H219" s="9">
        <v>2.11314650236234E-2</v>
      </c>
    </row>
    <row r="220" spans="1:8" collapsed="1" x14ac:dyDescent="0.25">
      <c r="A220" s="7" t="s">
        <v>1470</v>
      </c>
      <c r="B220" s="7" t="s">
        <v>1471</v>
      </c>
      <c r="C220" s="8">
        <v>145.08054939167999</v>
      </c>
      <c r="D220" s="8">
        <v>-6.7330334218176304</v>
      </c>
      <c r="E220" s="9">
        <v>2.4837500000000002E-2</v>
      </c>
      <c r="F220" s="8">
        <v>5.7328598152501504</v>
      </c>
      <c r="G220" s="8">
        <v>21.029879339000001</v>
      </c>
      <c r="H220" s="9">
        <v>2.10675559278884E-2</v>
      </c>
    </row>
    <row r="221" spans="1:8" collapsed="1" x14ac:dyDescent="0.25">
      <c r="A221" s="7" t="s">
        <v>1472</v>
      </c>
      <c r="B221" s="7" t="s">
        <v>1473</v>
      </c>
      <c r="C221" s="8">
        <v>7.3175182469999998</v>
      </c>
      <c r="D221" s="8">
        <v>0.18595428940997299</v>
      </c>
      <c r="E221" s="9"/>
      <c r="F221" s="8">
        <v>5.9300025041018802</v>
      </c>
      <c r="G221" s="8">
        <v>17.929253952</v>
      </c>
      <c r="H221" s="9">
        <v>2.1024938111809402E-2</v>
      </c>
    </row>
    <row r="222" spans="1:8" collapsed="1" x14ac:dyDescent="0.25">
      <c r="A222" s="7" t="s">
        <v>1474</v>
      </c>
      <c r="B222" s="7" t="s">
        <v>1475</v>
      </c>
      <c r="C222" s="8">
        <v>15.493266348420001</v>
      </c>
      <c r="D222" s="8">
        <v>-5.4237262960892298</v>
      </c>
      <c r="E222" s="9">
        <v>5.9000000000000004E-2</v>
      </c>
      <c r="F222" s="8">
        <v>4.5890271849954303</v>
      </c>
      <c r="G222" s="8">
        <v>15.532226271000001</v>
      </c>
      <c r="H222" s="9">
        <v>2.0947091002906499E-2</v>
      </c>
    </row>
    <row r="223" spans="1:8" collapsed="1" x14ac:dyDescent="0.25">
      <c r="A223" s="7" t="s">
        <v>1476</v>
      </c>
      <c r="B223" s="7" t="s">
        <v>1477</v>
      </c>
      <c r="C223" s="8">
        <v>63.455696845920002</v>
      </c>
      <c r="D223" s="8">
        <v>-2.3176406440290398</v>
      </c>
      <c r="E223" s="9">
        <v>7.4573299999999995E-2</v>
      </c>
      <c r="F223" s="8">
        <v>2.8824411910729602</v>
      </c>
      <c r="G223" s="8">
        <v>13.878640181</v>
      </c>
      <c r="H223" s="9">
        <v>2.0865173827105499E-2</v>
      </c>
    </row>
    <row r="224" spans="1:8" collapsed="1" x14ac:dyDescent="0.25">
      <c r="A224" s="7" t="s">
        <v>1478</v>
      </c>
      <c r="B224" s="7" t="s">
        <v>1479</v>
      </c>
      <c r="C224" s="8">
        <v>42.877360532639997</v>
      </c>
      <c r="D224" s="8">
        <v>-4.3803604854204101</v>
      </c>
      <c r="E224" s="9">
        <v>0.11</v>
      </c>
      <c r="F224" s="8">
        <v>3.06500208174065</v>
      </c>
      <c r="G224" s="8">
        <v>19.1524178769</v>
      </c>
      <c r="H224" s="9">
        <v>2.0632359860985199E-2</v>
      </c>
    </row>
    <row r="225" spans="1:8" collapsed="1" x14ac:dyDescent="0.25">
      <c r="A225" s="7" t="s">
        <v>1480</v>
      </c>
      <c r="B225" s="7" t="s">
        <v>1481</v>
      </c>
      <c r="C225" s="8">
        <v>30.173665928950001</v>
      </c>
      <c r="D225" s="8">
        <v>0.46516654433863502</v>
      </c>
      <c r="E225" s="9">
        <v>8.2699999999999996E-2</v>
      </c>
      <c r="F225" s="8">
        <v>2.9744404374601499</v>
      </c>
      <c r="G225" s="8">
        <v>23.307281928999998</v>
      </c>
      <c r="H225" s="9">
        <v>2.06304574980943E-2</v>
      </c>
    </row>
    <row r="226" spans="1:8" collapsed="1" x14ac:dyDescent="0.25">
      <c r="A226" s="7" t="s">
        <v>1482</v>
      </c>
      <c r="B226" s="7" t="s">
        <v>1483</v>
      </c>
      <c r="C226" s="8">
        <v>21.171509044499999</v>
      </c>
      <c r="D226" s="8">
        <v>2.6261382536273601</v>
      </c>
      <c r="E226" s="9">
        <v>5.7950000000000002E-2</v>
      </c>
      <c r="F226" s="8">
        <v>8.0948976117771103</v>
      </c>
      <c r="G226" s="8">
        <v>21.209564225000001</v>
      </c>
      <c r="H226" s="9">
        <v>2.04916839586737E-2</v>
      </c>
    </row>
    <row r="227" spans="1:8" collapsed="1" x14ac:dyDescent="0.25">
      <c r="A227" s="7" t="s">
        <v>1484</v>
      </c>
      <c r="B227" s="7" t="s">
        <v>1485</v>
      </c>
      <c r="C227" s="8">
        <v>11.560492416340001</v>
      </c>
      <c r="D227" s="8">
        <v>-16.5709105446861</v>
      </c>
      <c r="E227" s="9">
        <v>-1.099E-2</v>
      </c>
      <c r="F227" s="8">
        <v>-7.2601950948817704</v>
      </c>
      <c r="G227" s="8">
        <v>31.093359739</v>
      </c>
      <c r="H227" s="9">
        <v>2.03126849865756E-2</v>
      </c>
    </row>
    <row r="228" spans="1:8" collapsed="1" x14ac:dyDescent="0.25">
      <c r="A228" s="7" t="s">
        <v>1486</v>
      </c>
      <c r="B228" s="7" t="s">
        <v>1487</v>
      </c>
      <c r="C228" s="8">
        <v>15.52579581729</v>
      </c>
      <c r="D228" s="8">
        <v>5.3665401176807404</v>
      </c>
      <c r="E228" s="9">
        <v>0.1193867</v>
      </c>
      <c r="F228" s="8">
        <v>3.0594995775895502</v>
      </c>
      <c r="G228" s="8">
        <v>18.852711914</v>
      </c>
      <c r="H228" s="9">
        <v>2.0277011341436699E-2</v>
      </c>
    </row>
    <row r="229" spans="1:8" collapsed="1" x14ac:dyDescent="0.25">
      <c r="A229" s="7" t="s">
        <v>1488</v>
      </c>
      <c r="B229" s="7" t="s">
        <v>1489</v>
      </c>
      <c r="C229" s="8">
        <v>92.751152266559998</v>
      </c>
      <c r="D229" s="8">
        <v>0.84511097826545101</v>
      </c>
      <c r="E229" s="9">
        <v>0.24312600000000001</v>
      </c>
      <c r="F229" s="8">
        <v>4.6179368649472101</v>
      </c>
      <c r="G229" s="8">
        <v>20.1438668865</v>
      </c>
      <c r="H229" s="9">
        <v>2.0272210634422499E-2</v>
      </c>
    </row>
    <row r="230" spans="1:8" collapsed="1" x14ac:dyDescent="0.25">
      <c r="A230" s="7" t="s">
        <v>1490</v>
      </c>
      <c r="B230" s="7" t="s">
        <v>1491</v>
      </c>
      <c r="C230" s="8">
        <v>81.719500277820003</v>
      </c>
      <c r="D230" s="8">
        <v>0.101232094974124</v>
      </c>
      <c r="E230" s="9">
        <v>6.5333299999999997E-2</v>
      </c>
      <c r="F230" s="8">
        <v>2.6460776984818799</v>
      </c>
      <c r="G230" s="8">
        <v>18.529035458999999</v>
      </c>
      <c r="H230" s="9">
        <v>2.0237034262295398E-2</v>
      </c>
    </row>
    <row r="231" spans="1:8" collapsed="1" x14ac:dyDescent="0.25">
      <c r="A231" s="7" t="s">
        <v>1492</v>
      </c>
      <c r="B231" s="7" t="s">
        <v>1493</v>
      </c>
      <c r="C231" s="8">
        <v>16.979166324160001</v>
      </c>
      <c r="D231" s="8">
        <v>2.0475078444392798</v>
      </c>
      <c r="E231" s="9">
        <v>9.7243300000000005E-2</v>
      </c>
      <c r="F231" s="8">
        <v>2.61086557967502</v>
      </c>
      <c r="G231" s="8">
        <v>17.077801013999999</v>
      </c>
      <c r="H231" s="9">
        <v>2.0046499963854401E-2</v>
      </c>
    </row>
    <row r="232" spans="1:8" collapsed="1" x14ac:dyDescent="0.25">
      <c r="A232" s="7" t="s">
        <v>1494</v>
      </c>
      <c r="B232" s="7" t="s">
        <v>1495</v>
      </c>
      <c r="C232" s="8">
        <v>7.8403868399999999</v>
      </c>
      <c r="D232" s="8">
        <v>-6.7820583188194501</v>
      </c>
      <c r="E232" s="9">
        <v>1.3000000000000001E-2</v>
      </c>
      <c r="F232" s="8">
        <v>2.38247848390156</v>
      </c>
      <c r="G232" s="8">
        <v>31.234889439</v>
      </c>
      <c r="H232" s="9">
        <v>2.0018725727663601E-2</v>
      </c>
    </row>
    <row r="233" spans="1:8" collapsed="1" x14ac:dyDescent="0.25">
      <c r="A233" s="7" t="s">
        <v>1496</v>
      </c>
      <c r="B233" s="7" t="s">
        <v>1497</v>
      </c>
      <c r="C233" s="8">
        <v>283.48637827238002</v>
      </c>
      <c r="D233" s="8">
        <v>-0.42898008681586702</v>
      </c>
      <c r="E233" s="9">
        <v>2.6050000000000001E-3</v>
      </c>
      <c r="F233" s="8">
        <v>0.90548326455456996</v>
      </c>
      <c r="G233" s="8">
        <v>13.791674610199999</v>
      </c>
      <c r="H233" s="9">
        <v>1.99333231853638E-2</v>
      </c>
    </row>
    <row r="234" spans="1:8" collapsed="1" x14ac:dyDescent="0.25">
      <c r="A234" s="7" t="s">
        <v>1498</v>
      </c>
      <c r="B234" s="7" t="s">
        <v>1499</v>
      </c>
      <c r="C234" s="8">
        <v>9.72460452262</v>
      </c>
      <c r="D234" s="8">
        <v>-15.2512440189151</v>
      </c>
      <c r="E234" s="9">
        <v>6.6000000000000003E-2</v>
      </c>
      <c r="F234" s="8">
        <v>2.6968896811694698</v>
      </c>
      <c r="G234" s="8">
        <v>19.992082455999999</v>
      </c>
      <c r="H234" s="9">
        <v>1.9892211718489802E-2</v>
      </c>
    </row>
    <row r="235" spans="1:8" collapsed="1" x14ac:dyDescent="0.25">
      <c r="A235" s="7" t="s">
        <v>1500</v>
      </c>
      <c r="B235" s="7" t="s">
        <v>1501</v>
      </c>
      <c r="C235" s="8">
        <v>13.32764944394</v>
      </c>
      <c r="D235" s="8">
        <v>-0.46048156242847199</v>
      </c>
      <c r="E235" s="9">
        <v>8.9329999999999993E-2</v>
      </c>
      <c r="F235" s="8">
        <v>8.3049985815735194</v>
      </c>
      <c r="G235" s="8">
        <v>25.357371690000001</v>
      </c>
      <c r="H235" s="9">
        <v>1.9891930639179701E-2</v>
      </c>
    </row>
    <row r="236" spans="1:8" collapsed="1" x14ac:dyDescent="0.25">
      <c r="A236" s="7" t="s">
        <v>1502</v>
      </c>
      <c r="B236" s="7" t="s">
        <v>1503</v>
      </c>
      <c r="C236" s="8">
        <v>36.856774124289998</v>
      </c>
      <c r="D236" s="8">
        <v>-1.9571369179136</v>
      </c>
      <c r="E236" s="9">
        <v>6.3550000000000009E-2</v>
      </c>
      <c r="F236" s="8">
        <v>2.94139319499642</v>
      </c>
      <c r="G236" s="8">
        <v>14.169641948000001</v>
      </c>
      <c r="H236" s="9">
        <v>1.9768286489414498E-2</v>
      </c>
    </row>
    <row r="237" spans="1:8" collapsed="1" x14ac:dyDescent="0.25">
      <c r="A237" s="7" t="s">
        <v>1504</v>
      </c>
      <c r="B237" s="7" t="s">
        <v>1505</v>
      </c>
      <c r="C237" s="8">
        <v>25.5964881572</v>
      </c>
      <c r="D237" s="8">
        <v>1.69445978303206</v>
      </c>
      <c r="E237" s="9">
        <v>8.0350000000000005E-2</v>
      </c>
      <c r="F237" s="8">
        <v>3.37830107226659</v>
      </c>
      <c r="G237" s="8">
        <v>13.041557251</v>
      </c>
      <c r="H237" s="9">
        <v>1.94139689233221E-2</v>
      </c>
    </row>
    <row r="238" spans="1:8" collapsed="1" x14ac:dyDescent="0.25">
      <c r="A238" s="7" t="s">
        <v>1506</v>
      </c>
      <c r="B238" s="7" t="s">
        <v>1507</v>
      </c>
      <c r="C238" s="8">
        <v>96.340993516799998</v>
      </c>
      <c r="D238" s="8">
        <v>4.0061947993526701</v>
      </c>
      <c r="E238" s="9">
        <v>0.15579999999999999</v>
      </c>
      <c r="F238" s="8">
        <v>14.184188152430201</v>
      </c>
      <c r="G238" s="8">
        <v>56.151374629000003</v>
      </c>
      <c r="H238" s="9">
        <v>1.93770819516693E-2</v>
      </c>
    </row>
    <row r="239" spans="1:8" collapsed="1" x14ac:dyDescent="0.25">
      <c r="A239" s="7" t="s">
        <v>1508</v>
      </c>
      <c r="B239" s="7" t="s">
        <v>1509</v>
      </c>
      <c r="C239" s="8">
        <v>33.529581227020003</v>
      </c>
      <c r="D239" s="8">
        <v>2.67388919456892</v>
      </c>
      <c r="E239" s="9">
        <v>6.2179999999999999E-2</v>
      </c>
      <c r="F239" s="8">
        <v>1.36948228090975</v>
      </c>
      <c r="G239" s="8">
        <v>11.240027698</v>
      </c>
      <c r="H239" s="9">
        <v>1.9351996011286701E-2</v>
      </c>
    </row>
    <row r="240" spans="1:8" collapsed="1" x14ac:dyDescent="0.25">
      <c r="A240" s="7" t="s">
        <v>1510</v>
      </c>
      <c r="B240" s="7" t="s">
        <v>1511</v>
      </c>
      <c r="C240" s="8">
        <v>199.51474317316999</v>
      </c>
      <c r="D240" s="8">
        <v>3.3370533023842301</v>
      </c>
      <c r="E240" s="9">
        <v>0.13277329999999998</v>
      </c>
      <c r="F240" s="8">
        <v>3.98313940975877</v>
      </c>
      <c r="G240" s="8">
        <v>39.617970515000003</v>
      </c>
      <c r="H240" s="9">
        <v>1.9306896256662001E-2</v>
      </c>
    </row>
    <row r="241" spans="1:8" collapsed="1" x14ac:dyDescent="0.25">
      <c r="A241" s="7" t="s">
        <v>1512</v>
      </c>
      <c r="B241" s="7" t="s">
        <v>1513</v>
      </c>
      <c r="C241" s="8">
        <v>19.081791127359999</v>
      </c>
      <c r="D241" s="8">
        <v>-3.3200086727808702</v>
      </c>
      <c r="E241" s="9"/>
      <c r="F241" s="8">
        <v>1.5412530419022601</v>
      </c>
      <c r="G241" s="8"/>
      <c r="H241" s="9">
        <v>1.9234640656870201E-2</v>
      </c>
    </row>
    <row r="242" spans="1:8" collapsed="1" x14ac:dyDescent="0.25">
      <c r="A242" s="7" t="s">
        <v>1514</v>
      </c>
      <c r="B242" s="7" t="s">
        <v>1515</v>
      </c>
      <c r="C242" s="8">
        <v>223.48165950597499</v>
      </c>
      <c r="D242" s="8">
        <v>5.80497031957219</v>
      </c>
      <c r="E242" s="9">
        <v>5.9844000000000001E-2</v>
      </c>
      <c r="F242" s="8">
        <v>2.7107058306210101</v>
      </c>
      <c r="G242" s="8">
        <v>13.455556551000001</v>
      </c>
      <c r="H242" s="9">
        <v>1.9234551725989001E-2</v>
      </c>
    </row>
    <row r="243" spans="1:8" collapsed="1" x14ac:dyDescent="0.25">
      <c r="A243" s="7" t="s">
        <v>1516</v>
      </c>
      <c r="B243" s="7" t="s">
        <v>1517</v>
      </c>
      <c r="C243" s="8">
        <v>24.161335735750001</v>
      </c>
      <c r="D243" s="8">
        <v>0.69958432233991896</v>
      </c>
      <c r="E243" s="9">
        <v>4.0500000000000001E-2</v>
      </c>
      <c r="F243" s="8">
        <v>4.0811858043216303</v>
      </c>
      <c r="G243" s="8">
        <v>23.443847909900001</v>
      </c>
      <c r="H243" s="9">
        <v>1.9211366424354601E-2</v>
      </c>
    </row>
    <row r="244" spans="1:8" collapsed="1" x14ac:dyDescent="0.25">
      <c r="A244" s="7" t="s">
        <v>1518</v>
      </c>
      <c r="B244" s="7" t="s">
        <v>1519</v>
      </c>
      <c r="C244" s="8">
        <v>63.825344786720002</v>
      </c>
      <c r="D244" s="8">
        <v>6.7811866308194997</v>
      </c>
      <c r="E244" s="9">
        <v>0.23</v>
      </c>
      <c r="F244" s="8">
        <v>5.5930789183282297</v>
      </c>
      <c r="G244" s="8">
        <v>110.446644681</v>
      </c>
      <c r="H244" s="9">
        <v>1.91226130842021E-2</v>
      </c>
    </row>
    <row r="245" spans="1:8" collapsed="1" x14ac:dyDescent="0.25">
      <c r="A245" s="7" t="s">
        <v>1520</v>
      </c>
      <c r="B245" s="7" t="s">
        <v>1521</v>
      </c>
      <c r="C245" s="8">
        <v>29.118941662200001</v>
      </c>
      <c r="D245" s="8">
        <v>3.7395706303363401</v>
      </c>
      <c r="E245" s="9">
        <v>5.8814999999999999E-2</v>
      </c>
      <c r="F245" s="8">
        <v>-28.7775872200328</v>
      </c>
      <c r="G245" s="8">
        <v>33.114217385000003</v>
      </c>
      <c r="H245" s="9">
        <v>1.9082720928517601E-2</v>
      </c>
    </row>
    <row r="246" spans="1:8" collapsed="1" x14ac:dyDescent="0.25">
      <c r="A246" s="7" t="s">
        <v>110</v>
      </c>
      <c r="B246" s="7" t="s">
        <v>111</v>
      </c>
      <c r="C246" s="8">
        <v>34.160162481119997</v>
      </c>
      <c r="D246" s="8">
        <v>4.3800925705599099</v>
      </c>
      <c r="E246" s="9"/>
      <c r="F246" s="8">
        <v>8.1157304967217403</v>
      </c>
      <c r="G246" s="8">
        <v>29.750540743999998</v>
      </c>
      <c r="H246" s="9">
        <v>1.90528422269442E-2</v>
      </c>
    </row>
    <row r="247" spans="1:8" collapsed="1" x14ac:dyDescent="0.25">
      <c r="A247" s="7" t="s">
        <v>1522</v>
      </c>
      <c r="B247" s="7" t="s">
        <v>1523</v>
      </c>
      <c r="C247" s="8">
        <v>120.351198</v>
      </c>
      <c r="D247" s="8">
        <v>0.35020078373062502</v>
      </c>
      <c r="E247" s="9">
        <v>0.49804000000000004</v>
      </c>
      <c r="F247" s="8">
        <v>4.6458602859226401</v>
      </c>
      <c r="G247" s="8">
        <v>31.1994821049</v>
      </c>
      <c r="H247" s="9">
        <v>1.9013859644138199E-2</v>
      </c>
    </row>
    <row r="248" spans="1:8" collapsed="1" x14ac:dyDescent="0.25">
      <c r="A248" s="7" t="s">
        <v>1524</v>
      </c>
      <c r="B248" s="7" t="s">
        <v>1525</v>
      </c>
      <c r="C248" s="8">
        <v>68.997389619800003</v>
      </c>
      <c r="D248" s="8">
        <v>7.9790038129183403</v>
      </c>
      <c r="E248" s="9">
        <v>2.9342500000000001E-2</v>
      </c>
      <c r="F248" s="8">
        <v>2.1722752597333401</v>
      </c>
      <c r="G248" s="8">
        <v>22.462330883</v>
      </c>
      <c r="H248" s="9">
        <v>1.8992365609551202E-2</v>
      </c>
    </row>
    <row r="249" spans="1:8" collapsed="1" x14ac:dyDescent="0.25">
      <c r="A249" s="7" t="s">
        <v>1526</v>
      </c>
      <c r="B249" s="7" t="s">
        <v>1527</v>
      </c>
      <c r="C249" s="8">
        <v>23.335988549220001</v>
      </c>
      <c r="D249" s="8">
        <v>2.97324067591958</v>
      </c>
      <c r="E249" s="9">
        <v>0.11071999999999999</v>
      </c>
      <c r="F249" s="8">
        <v>2.5989922176643501</v>
      </c>
      <c r="G249" s="8">
        <v>26.397434763</v>
      </c>
      <c r="H249" s="9">
        <v>1.8788734549926502E-2</v>
      </c>
    </row>
    <row r="250" spans="1:8" collapsed="1" x14ac:dyDescent="0.25">
      <c r="A250" s="7" t="s">
        <v>1528</v>
      </c>
      <c r="B250" s="7" t="s">
        <v>1529</v>
      </c>
      <c r="C250" s="8">
        <v>32.396140802870001</v>
      </c>
      <c r="D250" s="8">
        <v>-1.1575006797882199</v>
      </c>
      <c r="E250" s="9">
        <v>7.8460000000000002E-2</v>
      </c>
      <c r="F250" s="8">
        <v>2.0194980394425999</v>
      </c>
      <c r="G250" s="8">
        <v>19.939355174999999</v>
      </c>
      <c r="H250" s="9">
        <v>1.8731269186969698E-2</v>
      </c>
    </row>
    <row r="251" spans="1:8" collapsed="1" x14ac:dyDescent="0.25">
      <c r="A251" s="7" t="s">
        <v>1530</v>
      </c>
      <c r="B251" s="7" t="s">
        <v>1531</v>
      </c>
      <c r="C251" s="8">
        <v>56.916925653180002</v>
      </c>
      <c r="D251" s="8">
        <v>5.31800635174808</v>
      </c>
      <c r="E251" s="9">
        <v>7.3346700000000001E-2</v>
      </c>
      <c r="F251" s="8">
        <v>6.0086944798892397</v>
      </c>
      <c r="G251" s="8">
        <v>24.926937526</v>
      </c>
      <c r="H251" s="9">
        <v>1.8707530100901201E-2</v>
      </c>
    </row>
    <row r="252" spans="1:8" collapsed="1" x14ac:dyDescent="0.25">
      <c r="A252" s="7" t="s">
        <v>1532</v>
      </c>
      <c r="B252" s="7" t="s">
        <v>1533</v>
      </c>
      <c r="C252" s="8">
        <v>28.289025671440001</v>
      </c>
      <c r="D252" s="8">
        <v>1.29811426644899</v>
      </c>
      <c r="E252" s="9">
        <v>7.4149999999999994E-2</v>
      </c>
      <c r="F252" s="8">
        <v>2.8127192769388398</v>
      </c>
      <c r="G252" s="8">
        <v>22.0084251</v>
      </c>
      <c r="H252" s="9">
        <v>1.8705042603710201E-2</v>
      </c>
    </row>
    <row r="253" spans="1:8" collapsed="1" x14ac:dyDescent="0.25">
      <c r="A253" s="7" t="s">
        <v>1534</v>
      </c>
      <c r="B253" s="7" t="s">
        <v>1535</v>
      </c>
      <c r="C253" s="8">
        <v>28.871190643649999</v>
      </c>
      <c r="D253" s="8">
        <v>3.2255433705358199</v>
      </c>
      <c r="E253" s="9">
        <v>8.4000000000000005E-2</v>
      </c>
      <c r="F253" s="8">
        <v>3.1147261682367202</v>
      </c>
      <c r="G253" s="8">
        <v>30.747267894</v>
      </c>
      <c r="H253" s="9">
        <v>1.8698114057996099E-2</v>
      </c>
    </row>
    <row r="254" spans="1:8" collapsed="1" x14ac:dyDescent="0.25">
      <c r="A254" s="7" t="s">
        <v>1536</v>
      </c>
      <c r="B254" s="7" t="s">
        <v>1537</v>
      </c>
      <c r="C254" s="8">
        <v>27.016012561429999</v>
      </c>
      <c r="D254" s="8">
        <v>20.232469363153498</v>
      </c>
      <c r="E254" s="9">
        <v>-2.9420000000000002E-2</v>
      </c>
      <c r="F254" s="8">
        <v>5.3767277598543899</v>
      </c>
      <c r="G254" s="8">
        <v>12.634848717000001</v>
      </c>
      <c r="H254" s="9">
        <v>1.8674990344089999E-2</v>
      </c>
    </row>
    <row r="255" spans="1:8" collapsed="1" x14ac:dyDescent="0.25">
      <c r="A255" s="7" t="s">
        <v>1538</v>
      </c>
      <c r="B255" s="7" t="s">
        <v>1539</v>
      </c>
      <c r="C255" s="8">
        <v>25.707069673309999</v>
      </c>
      <c r="D255" s="8">
        <v>-9.0648731052254998</v>
      </c>
      <c r="E255" s="9">
        <v>-0.22244</v>
      </c>
      <c r="F255" s="8">
        <v>2.8524747104810402</v>
      </c>
      <c r="G255" s="8">
        <v>72.797264580700002</v>
      </c>
      <c r="H255" s="9">
        <v>1.8644202221038998E-2</v>
      </c>
    </row>
    <row r="256" spans="1:8" collapsed="1" x14ac:dyDescent="0.25">
      <c r="A256" s="7" t="s">
        <v>1540</v>
      </c>
      <c r="B256" s="7" t="s">
        <v>1541</v>
      </c>
      <c r="C256" s="8">
        <v>4.9825762740000004</v>
      </c>
      <c r="D256" s="8">
        <v>0.76044189663000405</v>
      </c>
      <c r="E256" s="9">
        <v>4.2646699999999996E-2</v>
      </c>
      <c r="F256" s="8">
        <v>3.3546320497517099</v>
      </c>
      <c r="G256" s="8">
        <v>37.938019912999998</v>
      </c>
      <c r="H256" s="9">
        <v>1.8589539118422801E-2</v>
      </c>
    </row>
    <row r="257" spans="1:8" collapsed="1" x14ac:dyDescent="0.25">
      <c r="A257" s="7" t="s">
        <v>1542</v>
      </c>
      <c r="B257" s="7" t="s">
        <v>1543</v>
      </c>
      <c r="C257" s="8">
        <v>125.11975540284</v>
      </c>
      <c r="D257" s="8">
        <v>5.7534342571318602</v>
      </c>
      <c r="E257" s="9">
        <v>0.23918</v>
      </c>
      <c r="F257" s="8">
        <v>20.206826472721801</v>
      </c>
      <c r="G257" s="8">
        <v>24.692909461999999</v>
      </c>
      <c r="H257" s="9">
        <v>1.8559948398024998E-2</v>
      </c>
    </row>
    <row r="258" spans="1:8" collapsed="1" x14ac:dyDescent="0.25">
      <c r="A258" s="7" t="s">
        <v>1544</v>
      </c>
      <c r="B258" s="7" t="s">
        <v>1545</v>
      </c>
      <c r="C258" s="8">
        <v>39.902646213499999</v>
      </c>
      <c r="D258" s="8">
        <v>6.1439855828227197</v>
      </c>
      <c r="E258" s="9">
        <v>0.10099999999999999</v>
      </c>
      <c r="F258" s="8">
        <v>4.96429560722519</v>
      </c>
      <c r="G258" s="8">
        <v>53.001244604999997</v>
      </c>
      <c r="H258" s="9">
        <v>1.85100012470127E-2</v>
      </c>
    </row>
    <row r="259" spans="1:8" collapsed="1" x14ac:dyDescent="0.25">
      <c r="A259" s="7" t="s">
        <v>1546</v>
      </c>
      <c r="B259" s="7" t="s">
        <v>1547</v>
      </c>
      <c r="C259" s="8">
        <v>37.197510467199997</v>
      </c>
      <c r="D259" s="8">
        <v>-0.74636699862191702</v>
      </c>
      <c r="E259" s="9">
        <v>0.1348567</v>
      </c>
      <c r="F259" s="8">
        <v>3.9443116789285702</v>
      </c>
      <c r="G259" s="8">
        <v>18.610609053000001</v>
      </c>
      <c r="H259" s="9">
        <v>1.8466054814619298E-2</v>
      </c>
    </row>
    <row r="260" spans="1:8" collapsed="1" x14ac:dyDescent="0.25">
      <c r="A260" s="7" t="s">
        <v>1548</v>
      </c>
      <c r="B260" s="7" t="s">
        <v>1549</v>
      </c>
      <c r="C260" s="8">
        <v>39.942298233700001</v>
      </c>
      <c r="D260" s="8"/>
      <c r="E260" s="9">
        <v>0.13573000000000002</v>
      </c>
      <c r="F260" s="8">
        <v>4.2342793101865599</v>
      </c>
      <c r="G260" s="8"/>
      <c r="H260" s="9">
        <v>1.8247687095046899E-2</v>
      </c>
    </row>
    <row r="261" spans="1:8" collapsed="1" x14ac:dyDescent="0.25">
      <c r="A261" s="7" t="s">
        <v>1550</v>
      </c>
      <c r="B261" s="7" t="s">
        <v>1551</v>
      </c>
      <c r="C261" s="8">
        <v>135.79587398528</v>
      </c>
      <c r="D261" s="8">
        <v>24.907586711098801</v>
      </c>
      <c r="E261" s="9">
        <v>0.11710000000000001</v>
      </c>
      <c r="F261" s="8">
        <v>5.1009160254565096</v>
      </c>
      <c r="G261" s="8">
        <v>23.094711904</v>
      </c>
      <c r="H261" s="9">
        <v>1.8226205835603998E-2</v>
      </c>
    </row>
    <row r="262" spans="1:8" collapsed="1" x14ac:dyDescent="0.25">
      <c r="A262" s="7" t="s">
        <v>36</v>
      </c>
      <c r="B262" s="7" t="s">
        <v>37</v>
      </c>
      <c r="C262" s="8">
        <v>1636.3937475303601</v>
      </c>
      <c r="D262" s="8">
        <v>9.5664635245566796</v>
      </c>
      <c r="E262" s="9">
        <v>0.14550000000000002</v>
      </c>
      <c r="F262" s="8">
        <v>9.2632430176699394</v>
      </c>
      <c r="G262" s="8">
        <v>29.633584231</v>
      </c>
      <c r="H262" s="9">
        <v>1.82078971493757E-2</v>
      </c>
    </row>
    <row r="263" spans="1:8" collapsed="1" x14ac:dyDescent="0.25">
      <c r="A263" s="7" t="s">
        <v>1552</v>
      </c>
      <c r="B263" s="7" t="s">
        <v>1553</v>
      </c>
      <c r="C263" s="8">
        <v>10.88367427323</v>
      </c>
      <c r="D263" s="8">
        <v>0.70139338444743504</v>
      </c>
      <c r="E263" s="9"/>
      <c r="F263" s="8">
        <v>0.89768907089097605</v>
      </c>
      <c r="G263" s="8">
        <v>76.113494273000001</v>
      </c>
      <c r="H263" s="9">
        <v>1.8174767933507099E-2</v>
      </c>
    </row>
    <row r="264" spans="1:8" collapsed="1" x14ac:dyDescent="0.25">
      <c r="A264" s="7" t="s">
        <v>1554</v>
      </c>
      <c r="B264" s="7" t="s">
        <v>1555</v>
      </c>
      <c r="C264" s="8">
        <v>51.621835690259999</v>
      </c>
      <c r="D264" s="8">
        <v>0.95942331199301301</v>
      </c>
      <c r="E264" s="9">
        <v>4.1950000000000001E-2</v>
      </c>
      <c r="F264" s="8">
        <v>0.77312468126525702</v>
      </c>
      <c r="G264" s="8">
        <v>10.852629722</v>
      </c>
      <c r="H264" s="9">
        <v>1.8157246130199901E-2</v>
      </c>
    </row>
    <row r="265" spans="1:8" collapsed="1" x14ac:dyDescent="0.25">
      <c r="A265" s="7" t="s">
        <v>1556</v>
      </c>
      <c r="B265" s="7" t="s">
        <v>1557</v>
      </c>
      <c r="C265" s="8">
        <v>32.430546479999997</v>
      </c>
      <c r="D265" s="8"/>
      <c r="E265" s="9">
        <v>0.12219329999999999</v>
      </c>
      <c r="F265" s="8">
        <v>0.88968712720950005</v>
      </c>
      <c r="G265" s="8"/>
      <c r="H265" s="9">
        <v>1.8070908865837402E-2</v>
      </c>
    </row>
    <row r="266" spans="1:8" collapsed="1" x14ac:dyDescent="0.25">
      <c r="A266" s="7" t="s">
        <v>1558</v>
      </c>
      <c r="B266" s="7" t="s">
        <v>1559</v>
      </c>
      <c r="C266" s="8">
        <v>23.310917706600002</v>
      </c>
      <c r="D266" s="8">
        <v>2.6125650263137499</v>
      </c>
      <c r="E266" s="9">
        <v>4.4000000000000004E-2</v>
      </c>
      <c r="F266" s="8">
        <v>2.1191759900768199</v>
      </c>
      <c r="G266" s="8">
        <v>12.014223276799999</v>
      </c>
      <c r="H266" s="9">
        <v>1.8032104680409E-2</v>
      </c>
    </row>
    <row r="267" spans="1:8" collapsed="1" x14ac:dyDescent="0.25">
      <c r="A267" s="7" t="s">
        <v>172</v>
      </c>
      <c r="B267" s="7" t="s">
        <v>173</v>
      </c>
      <c r="C267" s="8">
        <v>9.4816155053400006</v>
      </c>
      <c r="D267" s="8">
        <v>21.076818974938998</v>
      </c>
      <c r="E267" s="9">
        <v>0.21899999999999997</v>
      </c>
      <c r="F267" s="8">
        <v>1.84127788511777</v>
      </c>
      <c r="G267" s="8">
        <v>136.09145191299999</v>
      </c>
      <c r="H267" s="9">
        <v>1.7715254640016002E-2</v>
      </c>
    </row>
    <row r="268" spans="1:8" collapsed="1" x14ac:dyDescent="0.25">
      <c r="A268" s="7" t="s">
        <v>1560</v>
      </c>
      <c r="B268" s="7" t="s">
        <v>1561</v>
      </c>
      <c r="C268" s="8">
        <v>21.185720014499999</v>
      </c>
      <c r="D268" s="8">
        <v>4.90800015642359</v>
      </c>
      <c r="E268" s="9">
        <v>8.7289999999999993E-2</v>
      </c>
      <c r="F268" s="8">
        <v>5.9179361184179102</v>
      </c>
      <c r="G268" s="8">
        <v>150.8745521454</v>
      </c>
      <c r="H268" s="9">
        <v>1.7693469463748598E-2</v>
      </c>
    </row>
    <row r="269" spans="1:8" collapsed="1" x14ac:dyDescent="0.25">
      <c r="A269" s="7" t="s">
        <v>1562</v>
      </c>
      <c r="B269" s="7" t="s">
        <v>1563</v>
      </c>
      <c r="C269" s="8">
        <v>169.1448116592</v>
      </c>
      <c r="D269" s="8">
        <v>4.3083322355697504</v>
      </c>
      <c r="E269" s="9">
        <v>9.9316700000000008E-2</v>
      </c>
      <c r="F269" s="8">
        <v>9.5141837751909701</v>
      </c>
      <c r="G269" s="8">
        <v>25.4694771192</v>
      </c>
      <c r="H269" s="9">
        <v>1.76639209052212E-2</v>
      </c>
    </row>
    <row r="270" spans="1:8" collapsed="1" x14ac:dyDescent="0.25">
      <c r="A270" s="7" t="s">
        <v>1564</v>
      </c>
      <c r="B270" s="7" t="s">
        <v>1565</v>
      </c>
      <c r="C270" s="8">
        <v>17.523288237239999</v>
      </c>
      <c r="D270" s="8">
        <v>1.5909007384759399</v>
      </c>
      <c r="E270" s="9"/>
      <c r="F270" s="8">
        <v>10.3888364292742</v>
      </c>
      <c r="G270" s="8">
        <v>30.342624682</v>
      </c>
      <c r="H270" s="9">
        <v>1.7539340732116798E-2</v>
      </c>
    </row>
    <row r="271" spans="1:8" collapsed="1" x14ac:dyDescent="0.25">
      <c r="A271" s="7" t="s">
        <v>1566</v>
      </c>
      <c r="B271" s="7" t="s">
        <v>1567</v>
      </c>
      <c r="C271" s="8">
        <v>101.2247435238</v>
      </c>
      <c r="D271" s="8">
        <v>4.0351676283081801</v>
      </c>
      <c r="E271" s="9">
        <v>0.15326999999999999</v>
      </c>
      <c r="F271" s="8">
        <v>0.890217748012198</v>
      </c>
      <c r="G271" s="8">
        <v>11.9879035213</v>
      </c>
      <c r="H271" s="9">
        <v>1.72767077321043E-2</v>
      </c>
    </row>
    <row r="272" spans="1:8" collapsed="1" x14ac:dyDescent="0.25">
      <c r="A272" s="7" t="s">
        <v>1568</v>
      </c>
      <c r="B272" s="7" t="s">
        <v>1569</v>
      </c>
      <c r="C272" s="8">
        <v>83.528227784400002</v>
      </c>
      <c r="D272" s="8">
        <v>0.84712854183131003</v>
      </c>
      <c r="E272" s="9">
        <v>0.19375000000000001</v>
      </c>
      <c r="F272" s="8">
        <v>5.4076309162417697</v>
      </c>
      <c r="G272" s="8">
        <v>15.932595157</v>
      </c>
      <c r="H272" s="9">
        <v>1.6968309659443299E-2</v>
      </c>
    </row>
    <row r="273" spans="1:8" collapsed="1" x14ac:dyDescent="0.25">
      <c r="A273" s="7" t="s">
        <v>1570</v>
      </c>
      <c r="B273" s="7" t="s">
        <v>1571</v>
      </c>
      <c r="C273" s="8">
        <v>24.815911979582001</v>
      </c>
      <c r="D273" s="8">
        <v>2.7480794889112499</v>
      </c>
      <c r="E273" s="9">
        <v>4.8000000000000001E-2</v>
      </c>
      <c r="F273" s="8">
        <v>6.2448873592833998</v>
      </c>
      <c r="G273" s="8">
        <v>26.291953796800001</v>
      </c>
      <c r="H273" s="9">
        <v>1.6919499976446199E-2</v>
      </c>
    </row>
    <row r="274" spans="1:8" collapsed="1" x14ac:dyDescent="0.25">
      <c r="A274" s="7" t="s">
        <v>1572</v>
      </c>
      <c r="B274" s="7" t="s">
        <v>1573</v>
      </c>
      <c r="C274" s="8">
        <v>34.259088641680002</v>
      </c>
      <c r="D274" s="8">
        <v>6.8898023279675202</v>
      </c>
      <c r="E274" s="9">
        <v>8.4853299999999993E-2</v>
      </c>
      <c r="F274" s="8">
        <v>5.34389547291814</v>
      </c>
      <c r="G274" s="8">
        <v>21.598952088000001</v>
      </c>
      <c r="H274" s="9">
        <v>1.6736811065181302E-2</v>
      </c>
    </row>
    <row r="275" spans="1:8" collapsed="1" x14ac:dyDescent="0.25">
      <c r="A275" s="7" t="s">
        <v>1574</v>
      </c>
      <c r="B275" s="7" t="s">
        <v>1575</v>
      </c>
      <c r="C275" s="8">
        <v>30.905894736419999</v>
      </c>
      <c r="D275" s="8">
        <v>-1.9790006331501699</v>
      </c>
      <c r="E275" s="9">
        <v>-6.9249999999999997E-3</v>
      </c>
      <c r="F275" s="8">
        <v>2.6972747192994899</v>
      </c>
      <c r="G275" s="8">
        <v>12.6321221687</v>
      </c>
      <c r="H275" s="9">
        <v>1.6705034973409801E-2</v>
      </c>
    </row>
    <row r="276" spans="1:8" collapsed="1" x14ac:dyDescent="0.25">
      <c r="A276" s="7" t="s">
        <v>164</v>
      </c>
      <c r="B276" s="7" t="s">
        <v>165</v>
      </c>
      <c r="C276" s="8">
        <v>12.29904968538</v>
      </c>
      <c r="D276" s="8">
        <v>-17.5724630254843</v>
      </c>
      <c r="E276" s="9">
        <v>0.13949999999999999</v>
      </c>
      <c r="F276" s="8">
        <v>57.537804647201597</v>
      </c>
      <c r="G276" s="8">
        <v>6.602517067</v>
      </c>
      <c r="H276" s="9">
        <v>1.64425383278596E-2</v>
      </c>
    </row>
    <row r="277" spans="1:8" collapsed="1" x14ac:dyDescent="0.25">
      <c r="A277" s="7" t="s">
        <v>1576</v>
      </c>
      <c r="B277" s="7" t="s">
        <v>1577</v>
      </c>
      <c r="C277" s="8">
        <v>56.328670465720002</v>
      </c>
      <c r="D277" s="8">
        <v>10.057202042514501</v>
      </c>
      <c r="E277" s="9">
        <v>1.3600000000000001E-2</v>
      </c>
      <c r="F277" s="8">
        <v>3.1875772776623399</v>
      </c>
      <c r="G277" s="8">
        <v>14.426239840999999</v>
      </c>
      <c r="H277" s="9">
        <v>1.63080695607093E-2</v>
      </c>
    </row>
    <row r="278" spans="1:8" collapsed="1" x14ac:dyDescent="0.25">
      <c r="A278" s="7" t="s">
        <v>1578</v>
      </c>
      <c r="B278" s="7" t="s">
        <v>1579</v>
      </c>
      <c r="C278" s="8">
        <v>70.864047608280003</v>
      </c>
      <c r="D278" s="8">
        <v>7.0821299430813296</v>
      </c>
      <c r="E278" s="9">
        <v>6.6873299999999997E-2</v>
      </c>
      <c r="F278" s="8">
        <v>3.9905977873896199</v>
      </c>
      <c r="G278" s="8">
        <v>14.127147699</v>
      </c>
      <c r="H278" s="9">
        <v>1.6280337082178999E-2</v>
      </c>
    </row>
    <row r="279" spans="1:8" collapsed="1" x14ac:dyDescent="0.25">
      <c r="A279" s="7" t="s">
        <v>1580</v>
      </c>
      <c r="B279" s="7" t="s">
        <v>1581</v>
      </c>
      <c r="C279" s="8">
        <v>180.43984386</v>
      </c>
      <c r="D279" s="8">
        <v>-0.30953414837460203</v>
      </c>
      <c r="E279" s="9">
        <v>0.109</v>
      </c>
      <c r="F279" s="8">
        <v>7.5990854694836898</v>
      </c>
      <c r="G279" s="8">
        <v>21.128520824999999</v>
      </c>
      <c r="H279" s="9">
        <v>1.6261622539116199E-2</v>
      </c>
    </row>
    <row r="280" spans="1:8" collapsed="1" x14ac:dyDescent="0.25">
      <c r="A280" s="7" t="s">
        <v>1582</v>
      </c>
      <c r="B280" s="7" t="s">
        <v>1583</v>
      </c>
      <c r="C280" s="8">
        <v>9.6095835738000002</v>
      </c>
      <c r="D280" s="8">
        <v>-4.2212758038009701</v>
      </c>
      <c r="E280" s="9">
        <v>6.6299999999999998E-2</v>
      </c>
      <c r="F280" s="8">
        <v>2.14378054749695</v>
      </c>
      <c r="G280" s="8">
        <v>13.713427677</v>
      </c>
      <c r="H280" s="9">
        <v>1.61356763964236E-2</v>
      </c>
    </row>
    <row r="281" spans="1:8" collapsed="1" x14ac:dyDescent="0.25">
      <c r="A281" s="7" t="s">
        <v>1584</v>
      </c>
      <c r="B281" s="7" t="s">
        <v>1585</v>
      </c>
      <c r="C281" s="8">
        <v>19.721195003249999</v>
      </c>
      <c r="D281" s="8">
        <v>0.90520723698863703</v>
      </c>
      <c r="E281" s="9">
        <v>0.15</v>
      </c>
      <c r="F281" s="8">
        <v>2.6831922087775002</v>
      </c>
      <c r="G281" s="8">
        <v>20.466208029000001</v>
      </c>
      <c r="H281" s="9">
        <v>1.5943080035950401E-2</v>
      </c>
    </row>
    <row r="282" spans="1:8" collapsed="1" x14ac:dyDescent="0.25">
      <c r="A282" s="7" t="s">
        <v>1586</v>
      </c>
      <c r="B282" s="7" t="s">
        <v>1587</v>
      </c>
      <c r="C282" s="8">
        <v>6.7656452943799996</v>
      </c>
      <c r="D282" s="8">
        <v>-9.8087339006233201</v>
      </c>
      <c r="E282" s="9">
        <v>-0.16556499999999999</v>
      </c>
      <c r="F282" s="8">
        <v>2.4372825320859102</v>
      </c>
      <c r="G282" s="8">
        <v>12.205338928</v>
      </c>
      <c r="H282" s="9">
        <v>1.59230469778073E-2</v>
      </c>
    </row>
    <row r="283" spans="1:8" collapsed="1" x14ac:dyDescent="0.25">
      <c r="A283" s="7" t="s">
        <v>1588</v>
      </c>
      <c r="B283" s="7" t="s">
        <v>1589</v>
      </c>
      <c r="C283" s="8">
        <v>49.68469695564</v>
      </c>
      <c r="D283" s="8">
        <v>8.1777731535783698</v>
      </c>
      <c r="E283" s="9">
        <v>7.6215000000000005E-2</v>
      </c>
      <c r="F283" s="8">
        <v>6.6773098752860998</v>
      </c>
      <c r="G283" s="8">
        <v>18.881374903000001</v>
      </c>
      <c r="H283" s="9">
        <v>1.5898357401051298E-2</v>
      </c>
    </row>
    <row r="284" spans="1:8" collapsed="1" x14ac:dyDescent="0.25">
      <c r="A284" s="7" t="s">
        <v>1590</v>
      </c>
      <c r="B284" s="7" t="s">
        <v>1591</v>
      </c>
      <c r="C284" s="8">
        <v>102.05934728925</v>
      </c>
      <c r="D284" s="8">
        <v>10.7074405767017</v>
      </c>
      <c r="E284" s="9">
        <v>6.6507499999999997E-2</v>
      </c>
      <c r="F284" s="8">
        <v>3.80191335299188</v>
      </c>
      <c r="G284" s="8">
        <v>15.664330078000001</v>
      </c>
      <c r="H284" s="9">
        <v>1.5878838025360199E-2</v>
      </c>
    </row>
    <row r="285" spans="1:8" collapsed="1" x14ac:dyDescent="0.25">
      <c r="A285" s="7" t="s">
        <v>1592</v>
      </c>
      <c r="B285" s="7" t="s">
        <v>1593</v>
      </c>
      <c r="C285" s="8">
        <v>6.9068258522599999</v>
      </c>
      <c r="D285" s="8">
        <v>4.99468651896502</v>
      </c>
      <c r="E285" s="9">
        <v>3.7599999999999999E-3</v>
      </c>
      <c r="F285" s="8">
        <v>5.2475208267043296</v>
      </c>
      <c r="G285" s="8">
        <v>15.604552619</v>
      </c>
      <c r="H285" s="9">
        <v>1.56707495497144E-2</v>
      </c>
    </row>
    <row r="286" spans="1:8" collapsed="1" x14ac:dyDescent="0.25">
      <c r="A286" s="7" t="s">
        <v>1594</v>
      </c>
      <c r="B286" s="7" t="s">
        <v>1595</v>
      </c>
      <c r="C286" s="8">
        <v>7.6505596200000001</v>
      </c>
      <c r="D286" s="8">
        <v>-30.4834039813557</v>
      </c>
      <c r="E286" s="9">
        <v>4.4999999999999998E-2</v>
      </c>
      <c r="F286" s="8">
        <v>2.1278042065182001</v>
      </c>
      <c r="G286" s="8"/>
      <c r="H286" s="9">
        <v>1.5532336939348902E-2</v>
      </c>
    </row>
    <row r="287" spans="1:8" collapsed="1" x14ac:dyDescent="0.25">
      <c r="A287" s="7" t="s">
        <v>1596</v>
      </c>
      <c r="B287" s="7" t="s">
        <v>1597</v>
      </c>
      <c r="C287" s="8">
        <v>26.803928790800001</v>
      </c>
      <c r="D287" s="8">
        <v>-4.7548111588485096</v>
      </c>
      <c r="E287" s="9">
        <v>0.1195</v>
      </c>
      <c r="F287" s="8">
        <v>4.3004181808416497</v>
      </c>
      <c r="G287" s="8">
        <v>19.494298792399999</v>
      </c>
      <c r="H287" s="9">
        <v>1.5471397891291301E-2</v>
      </c>
    </row>
    <row r="288" spans="1:8" collapsed="1" x14ac:dyDescent="0.25">
      <c r="A288" s="7" t="s">
        <v>1598</v>
      </c>
      <c r="B288" s="7" t="s">
        <v>1599</v>
      </c>
      <c r="C288" s="8">
        <v>334.16516585490001</v>
      </c>
      <c r="D288" s="8">
        <v>14.4279374798262</v>
      </c>
      <c r="E288" s="9">
        <v>0.12251429999999999</v>
      </c>
      <c r="F288" s="8">
        <v>4.43991952691783</v>
      </c>
      <c r="G288" s="8">
        <v>21.057178498700001</v>
      </c>
      <c r="H288" s="9">
        <v>1.5405385410951201E-2</v>
      </c>
    </row>
    <row r="289" spans="1:8" collapsed="1" x14ac:dyDescent="0.25">
      <c r="A289" s="7" t="s">
        <v>1600</v>
      </c>
      <c r="B289" s="7" t="s">
        <v>1601</v>
      </c>
      <c r="C289" s="8">
        <v>6.7057229463599999</v>
      </c>
      <c r="D289" s="8">
        <v>0.69361541215757805</v>
      </c>
      <c r="E289" s="9">
        <v>7.9500000000000001E-2</v>
      </c>
      <c r="F289" s="8">
        <v>10.113691382516</v>
      </c>
      <c r="G289" s="8">
        <v>19.006923564000001</v>
      </c>
      <c r="H289" s="9">
        <v>1.53486764463202E-2</v>
      </c>
    </row>
    <row r="290" spans="1:8" collapsed="1" x14ac:dyDescent="0.25">
      <c r="A290" s="7" t="s">
        <v>1602</v>
      </c>
      <c r="B290" s="7" t="s">
        <v>1603</v>
      </c>
      <c r="C290" s="8">
        <v>17.745331368790001</v>
      </c>
      <c r="D290" s="8"/>
      <c r="E290" s="9">
        <v>5.3700000000000006E-3</v>
      </c>
      <c r="F290" s="8">
        <v>1.9133215330498701</v>
      </c>
      <c r="G290" s="8"/>
      <c r="H290" s="9">
        <v>1.51857851716302E-2</v>
      </c>
    </row>
    <row r="291" spans="1:8" collapsed="1" x14ac:dyDescent="0.25">
      <c r="A291" s="7" t="s">
        <v>1604</v>
      </c>
      <c r="B291" s="7" t="s">
        <v>1603</v>
      </c>
      <c r="C291" s="8">
        <v>17.745331368790001</v>
      </c>
      <c r="D291" s="8"/>
      <c r="E291" s="9">
        <v>5.3700000000000006E-3</v>
      </c>
      <c r="F291" s="8">
        <v>1.9133215330498701</v>
      </c>
      <c r="G291" s="8"/>
      <c r="H291" s="9">
        <v>1.51857851716302E-2</v>
      </c>
    </row>
    <row r="292" spans="1:8" collapsed="1" x14ac:dyDescent="0.25">
      <c r="A292" s="7" t="s">
        <v>1605</v>
      </c>
      <c r="B292" s="7" t="s">
        <v>1606</v>
      </c>
      <c r="C292" s="8">
        <v>10.989631961700001</v>
      </c>
      <c r="D292" s="8">
        <v>8.6128484977444006E-2</v>
      </c>
      <c r="E292" s="9">
        <v>0.51695999999999998</v>
      </c>
      <c r="F292" s="8">
        <v>0.81021733410545305</v>
      </c>
      <c r="G292" s="8"/>
      <c r="H292" s="9">
        <v>1.51416541143278E-2</v>
      </c>
    </row>
    <row r="293" spans="1:8" collapsed="1" x14ac:dyDescent="0.25">
      <c r="A293" s="7" t="s">
        <v>1607</v>
      </c>
      <c r="B293" s="7" t="s">
        <v>1606</v>
      </c>
      <c r="C293" s="8">
        <v>10.989631961700001</v>
      </c>
      <c r="D293" s="8">
        <v>8.6128484977444006E-2</v>
      </c>
      <c r="E293" s="9">
        <v>0.51695999999999998</v>
      </c>
      <c r="F293" s="8">
        <v>0.81021733410545305</v>
      </c>
      <c r="G293" s="8"/>
      <c r="H293" s="9">
        <v>1.51416541143278E-2</v>
      </c>
    </row>
    <row r="294" spans="1:8" collapsed="1" x14ac:dyDescent="0.25">
      <c r="A294" s="7" t="s">
        <v>34</v>
      </c>
      <c r="B294" s="7" t="s">
        <v>35</v>
      </c>
      <c r="C294" s="8">
        <v>2150.5177092899999</v>
      </c>
      <c r="D294" s="8">
        <v>2.79486946398948</v>
      </c>
      <c r="E294" s="9">
        <v>0.12921199999999999</v>
      </c>
      <c r="F294" s="8">
        <v>10.381238184861401</v>
      </c>
      <c r="G294" s="8">
        <v>21.330457682799999</v>
      </c>
      <c r="H294" s="9">
        <v>1.5122457181759901E-2</v>
      </c>
    </row>
    <row r="295" spans="1:8" collapsed="1" x14ac:dyDescent="0.25">
      <c r="A295" s="7" t="s">
        <v>1608</v>
      </c>
      <c r="B295" s="7" t="s">
        <v>1609</v>
      </c>
      <c r="C295" s="8">
        <v>99.748743484079995</v>
      </c>
      <c r="D295" s="8">
        <v>0.61803394799575495</v>
      </c>
      <c r="E295" s="9">
        <v>0.1605</v>
      </c>
      <c r="F295" s="8">
        <v>5.49792147871542</v>
      </c>
      <c r="G295" s="8">
        <v>16.126513107699999</v>
      </c>
      <c r="H295" s="9">
        <v>1.5069720663768001E-2</v>
      </c>
    </row>
    <row r="296" spans="1:8" collapsed="1" x14ac:dyDescent="0.25">
      <c r="A296" s="7" t="s">
        <v>1610</v>
      </c>
      <c r="B296" s="7" t="s">
        <v>1611</v>
      </c>
      <c r="C296" s="8">
        <v>14.2874827245</v>
      </c>
      <c r="D296" s="8">
        <v>4.36604206431912</v>
      </c>
      <c r="E296" s="9">
        <v>9.1509999999999994E-2</v>
      </c>
      <c r="F296" s="8">
        <v>1.86246205026367</v>
      </c>
      <c r="G296" s="8">
        <v>14.582950656</v>
      </c>
      <c r="H296" s="9">
        <v>1.5011784133111E-2</v>
      </c>
    </row>
    <row r="297" spans="1:8" collapsed="1" x14ac:dyDescent="0.25">
      <c r="A297" s="7" t="s">
        <v>1612</v>
      </c>
      <c r="B297" s="7" t="s">
        <v>1613</v>
      </c>
      <c r="C297" s="8">
        <v>9.2359562151999999</v>
      </c>
      <c r="D297" s="8">
        <v>-2.9155988461138498</v>
      </c>
      <c r="E297" s="9"/>
      <c r="F297" s="8">
        <v>5.3763170344367701</v>
      </c>
      <c r="G297" s="8">
        <v>23.909185904000001</v>
      </c>
      <c r="H297" s="9">
        <v>1.49102729975444E-2</v>
      </c>
    </row>
    <row r="298" spans="1:8" collapsed="1" x14ac:dyDescent="0.25">
      <c r="A298" s="7" t="s">
        <v>1614</v>
      </c>
      <c r="B298" s="7" t="s">
        <v>1615</v>
      </c>
      <c r="C298" s="8">
        <v>26.876780904</v>
      </c>
      <c r="D298" s="8">
        <v>3.84814586759465</v>
      </c>
      <c r="E298" s="9">
        <v>5.2199999999999996E-2</v>
      </c>
      <c r="F298" s="8">
        <v>2.1697559020208401</v>
      </c>
      <c r="G298" s="8">
        <v>29.142872739000001</v>
      </c>
      <c r="H298" s="9">
        <v>1.47943528271249E-2</v>
      </c>
    </row>
    <row r="299" spans="1:8" collapsed="1" x14ac:dyDescent="0.25">
      <c r="A299" s="7" t="s">
        <v>1616</v>
      </c>
      <c r="B299" s="7" t="s">
        <v>1617</v>
      </c>
      <c r="C299" s="8">
        <v>31.142266379700001</v>
      </c>
      <c r="D299" s="8">
        <v>8.5693555013788902</v>
      </c>
      <c r="E299" s="9">
        <v>0.221</v>
      </c>
      <c r="F299" s="8">
        <v>7.7145747192720897</v>
      </c>
      <c r="G299" s="8">
        <v>39.476352413999997</v>
      </c>
      <c r="H299" s="9">
        <v>1.4697043500946701E-2</v>
      </c>
    </row>
    <row r="300" spans="1:8" collapsed="1" x14ac:dyDescent="0.25">
      <c r="A300" s="7" t="s">
        <v>1618</v>
      </c>
      <c r="B300" s="7" t="s">
        <v>1619</v>
      </c>
      <c r="C300" s="8">
        <v>11.79880558542</v>
      </c>
      <c r="D300" s="8">
        <v>4.84280282324334</v>
      </c>
      <c r="E300" s="9">
        <v>0.16500000000000001</v>
      </c>
      <c r="F300" s="8">
        <v>1.7054443830541</v>
      </c>
      <c r="G300" s="8">
        <v>11.415703735999999</v>
      </c>
      <c r="H300" s="9">
        <v>1.4656718752088601E-2</v>
      </c>
    </row>
    <row r="301" spans="1:8" collapsed="1" x14ac:dyDescent="0.25">
      <c r="A301" s="7" t="s">
        <v>1620</v>
      </c>
      <c r="B301" s="7" t="s">
        <v>1621</v>
      </c>
      <c r="C301" s="8">
        <v>39.278509439399997</v>
      </c>
      <c r="D301" s="8">
        <v>1.6770682921702</v>
      </c>
      <c r="E301" s="9">
        <v>0.18072669999999999</v>
      </c>
      <c r="F301" s="8">
        <v>6.5366845680279404</v>
      </c>
      <c r="G301" s="8">
        <v>13.895621687</v>
      </c>
      <c r="H301" s="9">
        <v>1.45734065369151E-2</v>
      </c>
    </row>
    <row r="302" spans="1:8" collapsed="1" x14ac:dyDescent="0.25">
      <c r="A302" s="7" t="s">
        <v>1622</v>
      </c>
      <c r="B302" s="7" t="s">
        <v>1623</v>
      </c>
      <c r="C302" s="8">
        <v>7.0993195223300001</v>
      </c>
      <c r="D302" s="8">
        <v>1.3337219135457701</v>
      </c>
      <c r="E302" s="9">
        <v>6.4000000000000001E-2</v>
      </c>
      <c r="F302" s="8">
        <v>3.2309141201625202</v>
      </c>
      <c r="G302" s="8">
        <v>29.676929776000001</v>
      </c>
      <c r="H302" s="9">
        <v>1.4521424529802899E-2</v>
      </c>
    </row>
    <row r="303" spans="1:8" collapsed="1" x14ac:dyDescent="0.25">
      <c r="A303" s="7" t="s">
        <v>1624</v>
      </c>
      <c r="B303" s="7" t="s">
        <v>1625</v>
      </c>
      <c r="C303" s="8">
        <v>15.10261767713</v>
      </c>
      <c r="D303" s="8">
        <v>-9.4526153477720598</v>
      </c>
      <c r="E303" s="9">
        <v>-8.7650000000000002E-3</v>
      </c>
      <c r="F303" s="8">
        <v>2.2590564889186999</v>
      </c>
      <c r="G303" s="8">
        <v>15.613989135000001</v>
      </c>
      <c r="H303" s="9">
        <v>1.4511410149919902E-2</v>
      </c>
    </row>
    <row r="304" spans="1:8" collapsed="1" x14ac:dyDescent="0.25">
      <c r="A304" s="7" t="s">
        <v>1626</v>
      </c>
      <c r="B304" s="7" t="s">
        <v>1627</v>
      </c>
      <c r="C304" s="8">
        <v>6.7650853264000004</v>
      </c>
      <c r="D304" s="8">
        <v>-11.389477412855699</v>
      </c>
      <c r="E304" s="9">
        <v>-2.7019999999999999E-2</v>
      </c>
      <c r="F304" s="8">
        <v>0.835882310904836</v>
      </c>
      <c r="G304" s="8"/>
      <c r="H304" s="9">
        <v>1.4384836810561298E-2</v>
      </c>
    </row>
    <row r="305" spans="1:8" collapsed="1" x14ac:dyDescent="0.25">
      <c r="A305" s="7" t="s">
        <v>1628</v>
      </c>
      <c r="B305" s="7" t="s">
        <v>1629</v>
      </c>
      <c r="C305" s="8">
        <v>21.158034105319999</v>
      </c>
      <c r="D305" s="8">
        <v>5.5326538577295397</v>
      </c>
      <c r="E305" s="9">
        <v>9.8019999999999996E-2</v>
      </c>
      <c r="F305" s="8">
        <v>6.5432094229753499</v>
      </c>
      <c r="G305" s="8">
        <v>25.034239757999998</v>
      </c>
      <c r="H305" s="9">
        <v>1.4182221689214701E-2</v>
      </c>
    </row>
    <row r="306" spans="1:8" collapsed="1" x14ac:dyDescent="0.25">
      <c r="A306" s="7" t="s">
        <v>1630</v>
      </c>
      <c r="B306" s="7" t="s">
        <v>1631</v>
      </c>
      <c r="C306" s="8">
        <v>80.503098103900001</v>
      </c>
      <c r="D306" s="8">
        <v>8.2048140251353292</v>
      </c>
      <c r="E306" s="9">
        <v>0.136245</v>
      </c>
      <c r="F306" s="8">
        <v>2.0288087907235099</v>
      </c>
      <c r="G306" s="8">
        <v>16.354027938000002</v>
      </c>
      <c r="H306" s="9">
        <v>1.4167430528835501E-2</v>
      </c>
    </row>
    <row r="307" spans="1:8" collapsed="1" x14ac:dyDescent="0.25">
      <c r="A307" s="7" t="s">
        <v>1632</v>
      </c>
      <c r="B307" s="7" t="s">
        <v>1633</v>
      </c>
      <c r="C307" s="8">
        <v>18.342514685299999</v>
      </c>
      <c r="D307" s="8">
        <v>8.3470590476842705</v>
      </c>
      <c r="E307" s="9">
        <v>0.15654500000000002</v>
      </c>
      <c r="F307" s="8">
        <v>7.4509184490812403</v>
      </c>
      <c r="G307" s="8">
        <v>22.219008384999999</v>
      </c>
      <c r="H307" s="9">
        <v>1.3910440603783601E-2</v>
      </c>
    </row>
    <row r="308" spans="1:8" collapsed="1" x14ac:dyDescent="0.25">
      <c r="A308" s="7" t="s">
        <v>1634</v>
      </c>
      <c r="B308" s="7" t="s">
        <v>1635</v>
      </c>
      <c r="C308" s="8">
        <v>12.297969586240001</v>
      </c>
      <c r="D308" s="8">
        <v>2.8282834065490801</v>
      </c>
      <c r="E308" s="9">
        <v>9.1499999999999998E-2</v>
      </c>
      <c r="F308" s="8">
        <v>3.7157999132995401</v>
      </c>
      <c r="G308" s="8">
        <v>21.103996175100001</v>
      </c>
      <c r="H308" s="9">
        <v>1.39080881665661E-2</v>
      </c>
    </row>
    <row r="309" spans="1:8" collapsed="1" x14ac:dyDescent="0.25">
      <c r="A309" s="7" t="s">
        <v>1636</v>
      </c>
      <c r="B309" s="7" t="s">
        <v>1637</v>
      </c>
      <c r="C309" s="8">
        <v>75.845373035850002</v>
      </c>
      <c r="D309" s="8">
        <v>5.7343502081014499</v>
      </c>
      <c r="E309" s="9">
        <v>9.5000000000000001E-2</v>
      </c>
      <c r="F309" s="8">
        <v>3.6505646392492799</v>
      </c>
      <c r="G309" s="8">
        <v>68.652158806700001</v>
      </c>
      <c r="H309" s="9">
        <v>1.38726673844382E-2</v>
      </c>
    </row>
    <row r="310" spans="1:8" collapsed="1" x14ac:dyDescent="0.25">
      <c r="A310" s="7" t="s">
        <v>1638</v>
      </c>
      <c r="B310" s="7" t="s">
        <v>1639</v>
      </c>
      <c r="C310" s="8">
        <v>80.658403075479995</v>
      </c>
      <c r="D310" s="8">
        <v>-2.7419738240623301</v>
      </c>
      <c r="E310" s="9">
        <v>4.6449999999999998E-2</v>
      </c>
      <c r="F310" s="8">
        <v>11.8273546983032</v>
      </c>
      <c r="G310" s="8">
        <v>20.920969769999999</v>
      </c>
      <c r="H310" s="9">
        <v>1.38350785933975E-2</v>
      </c>
    </row>
    <row r="311" spans="1:8" collapsed="1" x14ac:dyDescent="0.25">
      <c r="A311" s="7" t="s">
        <v>1640</v>
      </c>
      <c r="B311" s="7" t="s">
        <v>1641</v>
      </c>
      <c r="C311" s="8">
        <v>15.12579179149</v>
      </c>
      <c r="D311" s="8">
        <v>6.7025573944185401</v>
      </c>
      <c r="E311" s="9">
        <v>0.1004867</v>
      </c>
      <c r="F311" s="8">
        <v>3.91845001458905</v>
      </c>
      <c r="G311" s="8">
        <v>19.937564582</v>
      </c>
      <c r="H311" s="9">
        <v>1.3799113990649701E-2</v>
      </c>
    </row>
    <row r="312" spans="1:8" collapsed="1" x14ac:dyDescent="0.25">
      <c r="A312" s="7" t="s">
        <v>1642</v>
      </c>
      <c r="B312" s="7" t="s">
        <v>1643</v>
      </c>
      <c r="C312" s="8">
        <v>10.06922498582</v>
      </c>
      <c r="D312" s="8">
        <v>-4.6097488538617197</v>
      </c>
      <c r="E312" s="9"/>
      <c r="F312" s="8">
        <v>-6.3061200879801298</v>
      </c>
      <c r="G312" s="8"/>
      <c r="H312" s="9">
        <v>1.3735382123286299E-2</v>
      </c>
    </row>
    <row r="313" spans="1:8" collapsed="1" x14ac:dyDescent="0.25">
      <c r="A313" s="7" t="s">
        <v>1644</v>
      </c>
      <c r="B313" s="7" t="s">
        <v>1645</v>
      </c>
      <c r="C313" s="8">
        <v>15.75186529752</v>
      </c>
      <c r="D313" s="8">
        <v>5.5425840194539102</v>
      </c>
      <c r="E313" s="9">
        <v>8.4890000000000007E-2</v>
      </c>
      <c r="F313" s="8">
        <v>5.85461007683333</v>
      </c>
      <c r="G313" s="8">
        <v>21.567667631999999</v>
      </c>
      <c r="H313" s="9">
        <v>1.37188732588125E-2</v>
      </c>
    </row>
    <row r="314" spans="1:8" collapsed="1" x14ac:dyDescent="0.25">
      <c r="A314" s="7" t="s">
        <v>1646</v>
      </c>
      <c r="B314" s="7" t="s">
        <v>1647</v>
      </c>
      <c r="C314" s="8">
        <v>11.282513271379999</v>
      </c>
      <c r="D314" s="8">
        <v>1.72501600361887</v>
      </c>
      <c r="E314" s="9">
        <v>9.6999999999999989E-2</v>
      </c>
      <c r="F314" s="8">
        <v>-141.51276728571301</v>
      </c>
      <c r="G314" s="8"/>
      <c r="H314" s="9">
        <v>1.3392037187696999E-2</v>
      </c>
    </row>
    <row r="315" spans="1:8" collapsed="1" x14ac:dyDescent="0.25">
      <c r="A315" s="7" t="s">
        <v>1648</v>
      </c>
      <c r="B315" s="7" t="s">
        <v>1649</v>
      </c>
      <c r="C315" s="8">
        <v>35.2827283536</v>
      </c>
      <c r="D315" s="8">
        <v>-0.26166731294371398</v>
      </c>
      <c r="E315" s="9">
        <v>3.4750000000000003E-2</v>
      </c>
      <c r="F315" s="8">
        <v>3.0973913841304599</v>
      </c>
      <c r="G315" s="8">
        <v>94.121995068000004</v>
      </c>
      <c r="H315" s="9">
        <v>1.33308535804032E-2</v>
      </c>
    </row>
    <row r="316" spans="1:8" collapsed="1" x14ac:dyDescent="0.25">
      <c r="A316" s="7" t="s">
        <v>1650</v>
      </c>
      <c r="B316" s="7" t="s">
        <v>1651</v>
      </c>
      <c r="C316" s="8">
        <v>42.927169477360003</v>
      </c>
      <c r="D316" s="8">
        <v>1.6471154002661601</v>
      </c>
      <c r="E316" s="9">
        <v>8.8340000000000002E-2</v>
      </c>
      <c r="F316" s="8">
        <v>4.0605883603601596</v>
      </c>
      <c r="G316" s="8">
        <v>20.582537232</v>
      </c>
      <c r="H316" s="9">
        <v>1.32274958999586E-2</v>
      </c>
    </row>
    <row r="317" spans="1:8" collapsed="1" x14ac:dyDescent="0.25">
      <c r="A317" s="7" t="s">
        <v>1652</v>
      </c>
      <c r="B317" s="7" t="s">
        <v>1653</v>
      </c>
      <c r="C317" s="8">
        <v>28.31793976158</v>
      </c>
      <c r="D317" s="8"/>
      <c r="E317" s="9">
        <v>8.6279999999999996E-2</v>
      </c>
      <c r="F317" s="8">
        <v>-1.5034880507939501</v>
      </c>
      <c r="G317" s="8"/>
      <c r="H317" s="9">
        <v>1.3138865371514199E-2</v>
      </c>
    </row>
    <row r="318" spans="1:8" collapsed="1" x14ac:dyDescent="0.25">
      <c r="A318" s="7" t="s">
        <v>1654</v>
      </c>
      <c r="B318" s="7" t="s">
        <v>1655</v>
      </c>
      <c r="C318" s="8">
        <v>7.1769669771800002</v>
      </c>
      <c r="D318" s="8">
        <v>-5.4962594190076501</v>
      </c>
      <c r="E318" s="9">
        <v>-9.4499999999999987E-2</v>
      </c>
      <c r="F318" s="8">
        <v>2.01512168476911</v>
      </c>
      <c r="G318" s="8"/>
      <c r="H318" s="9">
        <v>1.3083199527940901E-2</v>
      </c>
    </row>
    <row r="319" spans="1:8" collapsed="1" x14ac:dyDescent="0.25">
      <c r="A319" s="7" t="s">
        <v>1656</v>
      </c>
      <c r="B319" s="7" t="s">
        <v>1657</v>
      </c>
      <c r="C319" s="8">
        <v>10.528685201449999</v>
      </c>
      <c r="D319" s="8">
        <v>3.1582327541005899</v>
      </c>
      <c r="E319" s="9">
        <v>3.5784999999999997E-2</v>
      </c>
      <c r="F319" s="8">
        <v>7.9078318316890197</v>
      </c>
      <c r="G319" s="8">
        <v>31.017810376</v>
      </c>
      <c r="H319" s="9">
        <v>1.2975371011506E-2</v>
      </c>
    </row>
    <row r="320" spans="1:8" collapsed="1" x14ac:dyDescent="0.25">
      <c r="A320" s="7" t="s">
        <v>1658</v>
      </c>
      <c r="B320" s="7" t="s">
        <v>1659</v>
      </c>
      <c r="C320" s="8">
        <v>14.643769799119999</v>
      </c>
      <c r="D320" s="8">
        <v>-0.13218552431206701</v>
      </c>
      <c r="E320" s="9">
        <v>0.13</v>
      </c>
      <c r="F320" s="8">
        <v>5.3288706050805503</v>
      </c>
      <c r="G320" s="8">
        <v>26.672028777000001</v>
      </c>
      <c r="H320" s="9">
        <v>1.2917680815710299E-2</v>
      </c>
    </row>
    <row r="321" spans="1:8" collapsed="1" x14ac:dyDescent="0.25">
      <c r="A321" s="7" t="s">
        <v>1660</v>
      </c>
      <c r="B321" s="7" t="s">
        <v>1661</v>
      </c>
      <c r="C321" s="8">
        <v>64.480279727359999</v>
      </c>
      <c r="D321" s="8">
        <v>5.5620654401829803</v>
      </c>
      <c r="E321" s="9">
        <v>0.11293329999999999</v>
      </c>
      <c r="F321" s="8">
        <v>2.5866970513067802</v>
      </c>
      <c r="G321" s="8">
        <v>21.948065866</v>
      </c>
      <c r="H321" s="9">
        <v>1.28351190846856E-2</v>
      </c>
    </row>
    <row r="322" spans="1:8" collapsed="1" x14ac:dyDescent="0.25">
      <c r="A322" s="7" t="s">
        <v>1662</v>
      </c>
      <c r="B322" s="7" t="s">
        <v>1663</v>
      </c>
      <c r="C322" s="8">
        <v>19.81170386134</v>
      </c>
      <c r="D322" s="8">
        <v>1.01841488604162</v>
      </c>
      <c r="E322" s="9">
        <v>0.1200267</v>
      </c>
      <c r="F322" s="8">
        <v>2.7087481360457701</v>
      </c>
      <c r="G322" s="8">
        <v>17.388844853999998</v>
      </c>
      <c r="H322" s="9">
        <v>1.2767558436814801E-2</v>
      </c>
    </row>
    <row r="323" spans="1:8" collapsed="1" x14ac:dyDescent="0.25">
      <c r="A323" s="7" t="s">
        <v>1664</v>
      </c>
      <c r="B323" s="7" t="s">
        <v>1665</v>
      </c>
      <c r="C323" s="8">
        <v>18.79098717314</v>
      </c>
      <c r="D323" s="8">
        <v>-1.4762601903694999E-2</v>
      </c>
      <c r="E323" s="9">
        <v>-7.3400000000000002E-3</v>
      </c>
      <c r="F323" s="8">
        <v>4.72878219305918</v>
      </c>
      <c r="G323" s="8">
        <v>28.848097293999999</v>
      </c>
      <c r="H323" s="9">
        <v>1.2672474520572302E-2</v>
      </c>
    </row>
    <row r="324" spans="1:8" collapsed="1" x14ac:dyDescent="0.25">
      <c r="A324" s="7" t="s">
        <v>1666</v>
      </c>
      <c r="B324" s="7" t="s">
        <v>1667</v>
      </c>
      <c r="C324" s="8">
        <v>311.87415247361997</v>
      </c>
      <c r="D324" s="8">
        <v>5.4081809778545198</v>
      </c>
      <c r="E324" s="9">
        <v>0.41570000000000001</v>
      </c>
      <c r="F324" s="8">
        <v>3.3477859220380002</v>
      </c>
      <c r="G324" s="8">
        <v>22.587812294999999</v>
      </c>
      <c r="H324" s="9">
        <v>1.2621470748879799E-2</v>
      </c>
    </row>
    <row r="325" spans="1:8" collapsed="1" x14ac:dyDescent="0.25">
      <c r="A325" s="7" t="s">
        <v>1668</v>
      </c>
      <c r="B325" s="7" t="s">
        <v>1669</v>
      </c>
      <c r="C325" s="8">
        <v>34.681250562339997</v>
      </c>
      <c r="D325" s="8">
        <v>0.91304862799945796</v>
      </c>
      <c r="E325" s="9">
        <v>8.8149999999999992E-2</v>
      </c>
      <c r="F325" s="8">
        <v>15.150190797291399</v>
      </c>
      <c r="G325" s="8">
        <v>29.364893055</v>
      </c>
      <c r="H325" s="9">
        <v>1.24862713450004E-2</v>
      </c>
    </row>
    <row r="326" spans="1:8" collapsed="1" x14ac:dyDescent="0.25">
      <c r="A326" s="7" t="s">
        <v>1670</v>
      </c>
      <c r="B326" s="7" t="s">
        <v>1671</v>
      </c>
      <c r="C326" s="8">
        <v>16.106867255640001</v>
      </c>
      <c r="D326" s="8">
        <v>4.3641348265789803</v>
      </c>
      <c r="E326" s="9"/>
      <c r="F326" s="8">
        <v>3.0162395891759002</v>
      </c>
      <c r="G326" s="8">
        <v>34.506348887999998</v>
      </c>
      <c r="H326" s="9">
        <v>1.23857915981491E-2</v>
      </c>
    </row>
    <row r="327" spans="1:8" collapsed="1" x14ac:dyDescent="0.25">
      <c r="A327" s="7" t="s">
        <v>1672</v>
      </c>
      <c r="B327" s="7" t="s">
        <v>1673</v>
      </c>
      <c r="C327" s="8">
        <v>79.462360001440004</v>
      </c>
      <c r="D327" s="8">
        <v>11.835967072180299</v>
      </c>
      <c r="E327" s="9">
        <v>0.1138067</v>
      </c>
      <c r="F327" s="8">
        <v>2.7419507562883201</v>
      </c>
      <c r="G327" s="8">
        <v>43.946374566000003</v>
      </c>
      <c r="H327" s="9">
        <v>1.23012748032771E-2</v>
      </c>
    </row>
    <row r="328" spans="1:8" collapsed="1" x14ac:dyDescent="0.25">
      <c r="A328" s="7" t="s">
        <v>1674</v>
      </c>
      <c r="B328" s="7" t="s">
        <v>1675</v>
      </c>
      <c r="C328" s="8">
        <v>16.666006705920001</v>
      </c>
      <c r="D328" s="8">
        <v>-5.8460584607607098</v>
      </c>
      <c r="E328" s="9">
        <v>0.1085</v>
      </c>
      <c r="F328" s="8">
        <v>10.423631847757401</v>
      </c>
      <c r="G328" s="8">
        <v>30.926000009199999</v>
      </c>
      <c r="H328" s="9">
        <v>1.22923561016107E-2</v>
      </c>
    </row>
    <row r="329" spans="1:8" collapsed="1" x14ac:dyDescent="0.25">
      <c r="A329" s="7" t="s">
        <v>1676</v>
      </c>
      <c r="B329" s="7" t="s">
        <v>1677</v>
      </c>
      <c r="C329" s="8">
        <v>26.001553152749999</v>
      </c>
      <c r="D329" s="8">
        <v>8.5254295981302306</v>
      </c>
      <c r="E329" s="9">
        <v>0.16600000000000001</v>
      </c>
      <c r="F329" s="8">
        <v>1.87017875509526</v>
      </c>
      <c r="G329" s="8">
        <v>12.270104437400001</v>
      </c>
      <c r="H329" s="9">
        <v>1.21905216203752E-2</v>
      </c>
    </row>
    <row r="330" spans="1:8" collapsed="1" x14ac:dyDescent="0.25">
      <c r="A330" s="7" t="s">
        <v>1678</v>
      </c>
      <c r="B330" s="7" t="s">
        <v>1679</v>
      </c>
      <c r="C330" s="8">
        <v>7.4175715854100002</v>
      </c>
      <c r="D330" s="8">
        <v>-4.9039700674722599</v>
      </c>
      <c r="E330" s="9">
        <v>-1.567E-2</v>
      </c>
      <c r="F330" s="8">
        <v>4.0772897466930003</v>
      </c>
      <c r="G330" s="8">
        <v>57.481651159000002</v>
      </c>
      <c r="H330" s="9">
        <v>1.2078798567475998E-2</v>
      </c>
    </row>
    <row r="331" spans="1:8" collapsed="1" x14ac:dyDescent="0.25">
      <c r="A331" s="7" t="s">
        <v>1680</v>
      </c>
      <c r="B331" s="7" t="s">
        <v>1681</v>
      </c>
      <c r="C331" s="8">
        <v>111.14544587851999</v>
      </c>
      <c r="D331" s="8">
        <v>3.0971734778258502</v>
      </c>
      <c r="E331" s="9">
        <v>5.3203300000000002E-2</v>
      </c>
      <c r="F331" s="8">
        <v>2.8228535070238499</v>
      </c>
      <c r="G331" s="8">
        <v>22.934971475299999</v>
      </c>
      <c r="H331" s="9">
        <v>1.1963165243767499E-2</v>
      </c>
    </row>
    <row r="332" spans="1:8" collapsed="1" x14ac:dyDescent="0.25">
      <c r="A332" s="7" t="s">
        <v>1682</v>
      </c>
      <c r="B332" s="7" t="s">
        <v>1683</v>
      </c>
      <c r="C332" s="8">
        <v>90.967644339990002</v>
      </c>
      <c r="D332" s="8">
        <v>3.3062758950448399</v>
      </c>
      <c r="E332" s="9">
        <v>8.6847499999999994E-2</v>
      </c>
      <c r="F332" s="8">
        <v>5.7950261241119403</v>
      </c>
      <c r="G332" s="8">
        <v>28.639830379999999</v>
      </c>
      <c r="H332" s="9">
        <v>1.19199261283655E-2</v>
      </c>
    </row>
    <row r="333" spans="1:8" collapsed="1" x14ac:dyDescent="0.25">
      <c r="A333" s="7" t="s">
        <v>1684</v>
      </c>
      <c r="B333" s="7" t="s">
        <v>1685</v>
      </c>
      <c r="C333" s="8">
        <v>5.9332771152900001</v>
      </c>
      <c r="D333" s="8">
        <v>1.32547032837727</v>
      </c>
      <c r="E333" s="9"/>
      <c r="F333" s="8">
        <v>1.39123766497083</v>
      </c>
      <c r="G333" s="8"/>
      <c r="H333" s="9">
        <v>1.18239659164178E-2</v>
      </c>
    </row>
    <row r="334" spans="1:8" collapsed="1" x14ac:dyDescent="0.25">
      <c r="A334" s="7" t="s">
        <v>1686</v>
      </c>
      <c r="B334" s="7" t="s">
        <v>1687</v>
      </c>
      <c r="C334" s="8">
        <v>14.7585202524</v>
      </c>
      <c r="D334" s="8">
        <v>-3.8539516122290798</v>
      </c>
      <c r="E334" s="9">
        <v>0.14713329999999999</v>
      </c>
      <c r="F334" s="8">
        <v>-79.448945353750403</v>
      </c>
      <c r="G334" s="8">
        <v>18.561339852</v>
      </c>
      <c r="H334" s="9">
        <v>1.1758568356874E-2</v>
      </c>
    </row>
    <row r="335" spans="1:8" collapsed="1" x14ac:dyDescent="0.25">
      <c r="A335" s="7" t="s">
        <v>1688</v>
      </c>
      <c r="B335" s="7" t="s">
        <v>1689</v>
      </c>
      <c r="C335" s="8">
        <v>21.4115929391</v>
      </c>
      <c r="D335" s="8">
        <v>4.1532501493219502</v>
      </c>
      <c r="E335" s="9">
        <v>9.5009999999999997E-2</v>
      </c>
      <c r="F335" s="8">
        <v>5.77743932979583</v>
      </c>
      <c r="G335" s="8">
        <v>50.108669298999999</v>
      </c>
      <c r="H335" s="9">
        <v>1.1743779401523999E-2</v>
      </c>
    </row>
    <row r="336" spans="1:8" collapsed="1" x14ac:dyDescent="0.25">
      <c r="A336" s="7" t="s">
        <v>1690</v>
      </c>
      <c r="B336" s="7" t="s">
        <v>1691</v>
      </c>
      <c r="C336" s="8">
        <v>49.687695578049997</v>
      </c>
      <c r="D336" s="8">
        <v>13.8598012483943</v>
      </c>
      <c r="E336" s="9">
        <v>0.44119329999999995</v>
      </c>
      <c r="F336" s="8">
        <v>1.8234397513798499</v>
      </c>
      <c r="G336" s="8">
        <v>47.464856011999998</v>
      </c>
      <c r="H336" s="9">
        <v>1.17051617530487E-2</v>
      </c>
    </row>
    <row r="337" spans="1:8" collapsed="1" x14ac:dyDescent="0.25">
      <c r="A337" s="7" t="s">
        <v>1692</v>
      </c>
      <c r="B337" s="7" t="s">
        <v>1693</v>
      </c>
      <c r="C337" s="8">
        <v>66.140414115840002</v>
      </c>
      <c r="D337" s="8">
        <v>3.3203361448663098</v>
      </c>
      <c r="E337" s="9">
        <v>0.28139999999999998</v>
      </c>
      <c r="F337" s="8">
        <v>2.9269007646922298</v>
      </c>
      <c r="G337" s="8">
        <v>21.604779927999999</v>
      </c>
      <c r="H337" s="9">
        <v>1.1681270283012399E-2</v>
      </c>
    </row>
    <row r="338" spans="1:8" collapsed="1" x14ac:dyDescent="0.25">
      <c r="A338" s="7" t="s">
        <v>1694</v>
      </c>
      <c r="B338" s="7" t="s">
        <v>1695</v>
      </c>
      <c r="C338" s="8">
        <v>41.144721491760002</v>
      </c>
      <c r="D338" s="8">
        <v>-11.4006015867649</v>
      </c>
      <c r="E338" s="9">
        <v>-9.9299999999999999E-2</v>
      </c>
      <c r="F338" s="8">
        <v>-66.2489032905264</v>
      </c>
      <c r="G338" s="8">
        <v>28.859091296300001</v>
      </c>
      <c r="H338" s="9">
        <v>1.1632345165793801E-2</v>
      </c>
    </row>
    <row r="339" spans="1:8" collapsed="1" x14ac:dyDescent="0.25">
      <c r="A339" s="7" t="s">
        <v>1696</v>
      </c>
      <c r="B339" s="7" t="s">
        <v>1697</v>
      </c>
      <c r="C339" s="8">
        <v>11.8908224477</v>
      </c>
      <c r="D339" s="8">
        <v>3.7289798268195198</v>
      </c>
      <c r="E339" s="9">
        <v>0.10796500000000001</v>
      </c>
      <c r="F339" s="8">
        <v>7.8358325243951601</v>
      </c>
      <c r="G339" s="8">
        <v>35.268422228299997</v>
      </c>
      <c r="H339" s="9">
        <v>1.1553225087957E-2</v>
      </c>
    </row>
    <row r="340" spans="1:8" collapsed="1" x14ac:dyDescent="0.25">
      <c r="A340" s="7" t="s">
        <v>1698</v>
      </c>
      <c r="B340" s="7" t="s">
        <v>1699</v>
      </c>
      <c r="C340" s="8">
        <v>42.642969111120003</v>
      </c>
      <c r="D340" s="8">
        <v>2.8234471341071199</v>
      </c>
      <c r="E340" s="9">
        <v>2.5099999999999997E-2</v>
      </c>
      <c r="F340" s="8">
        <v>3.5599363144142702</v>
      </c>
      <c r="G340" s="8">
        <v>21.397413991000001</v>
      </c>
      <c r="H340" s="9">
        <v>1.1539647286280298E-2</v>
      </c>
    </row>
    <row r="341" spans="1:8" collapsed="1" x14ac:dyDescent="0.25">
      <c r="A341" s="7" t="s">
        <v>1700</v>
      </c>
      <c r="B341" s="7" t="s">
        <v>1701</v>
      </c>
      <c r="C341" s="8">
        <v>19.01314241667</v>
      </c>
      <c r="D341" s="8">
        <v>4.8543638930032396</v>
      </c>
      <c r="E341" s="9">
        <v>9.8705000000000001E-2</v>
      </c>
      <c r="F341" s="8">
        <v>12.845873498819399</v>
      </c>
      <c r="G341" s="8">
        <v>22.289828162999999</v>
      </c>
      <c r="H341" s="9">
        <v>1.1453203857437399E-2</v>
      </c>
    </row>
    <row r="342" spans="1:8" collapsed="1" x14ac:dyDescent="0.25">
      <c r="A342" s="7" t="s">
        <v>1702</v>
      </c>
      <c r="B342" s="7" t="s">
        <v>1703</v>
      </c>
      <c r="C342" s="8">
        <v>34.109651059199997</v>
      </c>
      <c r="D342" s="8">
        <v>6.55694945720946</v>
      </c>
      <c r="E342" s="9">
        <v>0.14800000000000002</v>
      </c>
      <c r="F342" s="8">
        <v>-32.853684257575303</v>
      </c>
      <c r="G342" s="8">
        <v>33.656101319999998</v>
      </c>
      <c r="H342" s="9">
        <v>1.1274591153403299E-2</v>
      </c>
    </row>
    <row r="343" spans="1:8" collapsed="1" x14ac:dyDescent="0.25">
      <c r="A343" s="7" t="s">
        <v>1704</v>
      </c>
      <c r="B343" s="7" t="s">
        <v>1705</v>
      </c>
      <c r="C343" s="8">
        <v>50.572662000000001</v>
      </c>
      <c r="D343" s="8">
        <v>6.0066493074313101</v>
      </c>
      <c r="E343" s="9">
        <v>0.1033733</v>
      </c>
      <c r="F343" s="8">
        <v>40.107400106965699</v>
      </c>
      <c r="G343" s="8">
        <v>28.442115688000001</v>
      </c>
      <c r="H343" s="9">
        <v>1.1249940192539E-2</v>
      </c>
    </row>
    <row r="344" spans="1:8" collapsed="1" x14ac:dyDescent="0.25">
      <c r="A344" s="7" t="s">
        <v>1706</v>
      </c>
      <c r="B344" s="7" t="s">
        <v>1707</v>
      </c>
      <c r="C344" s="8">
        <v>34.988165049529997</v>
      </c>
      <c r="D344" s="8"/>
      <c r="E344" s="9">
        <v>-4.8339999999999994E-2</v>
      </c>
      <c r="F344" s="8">
        <v>5.29463411547699</v>
      </c>
      <c r="G344" s="8"/>
      <c r="H344" s="9">
        <v>1.1199998092367401E-2</v>
      </c>
    </row>
    <row r="345" spans="1:8" collapsed="1" x14ac:dyDescent="0.25">
      <c r="A345" s="7" t="s">
        <v>1708</v>
      </c>
      <c r="B345" s="7" t="s">
        <v>1709</v>
      </c>
      <c r="C345" s="8">
        <v>14.482389426659999</v>
      </c>
      <c r="D345" s="8">
        <v>7.41666997526145</v>
      </c>
      <c r="E345" s="9"/>
      <c r="F345" s="8">
        <v>22.448993593444001</v>
      </c>
      <c r="G345" s="8">
        <v>29.507231848</v>
      </c>
      <c r="H345" s="9">
        <v>1.11693237519889E-2</v>
      </c>
    </row>
    <row r="346" spans="1:8" collapsed="1" x14ac:dyDescent="0.25">
      <c r="A346" s="7" t="s">
        <v>1710</v>
      </c>
      <c r="B346" s="7" t="s">
        <v>1711</v>
      </c>
      <c r="C346" s="8">
        <v>219.55776383196999</v>
      </c>
      <c r="D346" s="8">
        <v>1.15323600803301</v>
      </c>
      <c r="E346" s="9">
        <v>0.34299999999999997</v>
      </c>
      <c r="F346" s="8">
        <v>12.589118033298201</v>
      </c>
      <c r="G346" s="8">
        <v>35.883137961000003</v>
      </c>
      <c r="H346" s="9">
        <v>1.1139200066105399E-2</v>
      </c>
    </row>
    <row r="347" spans="1:8" collapsed="1" x14ac:dyDescent="0.25">
      <c r="A347" s="7" t="s">
        <v>1712</v>
      </c>
      <c r="B347" s="7" t="s">
        <v>1713</v>
      </c>
      <c r="C347" s="8">
        <v>89.83730619536</v>
      </c>
      <c r="D347" s="8">
        <v>1.8706564625378801</v>
      </c>
      <c r="E347" s="9">
        <v>0.17066669999999998</v>
      </c>
      <c r="F347" s="8">
        <v>12.365839704217599</v>
      </c>
      <c r="G347" s="8">
        <v>44.005568132999997</v>
      </c>
      <c r="H347" s="9">
        <v>1.10337839318576E-2</v>
      </c>
    </row>
    <row r="348" spans="1:8" collapsed="1" x14ac:dyDescent="0.25">
      <c r="A348" s="7" t="s">
        <v>1714</v>
      </c>
      <c r="B348" s="7" t="s">
        <v>1715</v>
      </c>
      <c r="C348" s="8">
        <v>61.630469461529998</v>
      </c>
      <c r="D348" s="8">
        <v>-1.7369831749632401</v>
      </c>
      <c r="E348" s="9">
        <v>8.4544999999999995E-2</v>
      </c>
      <c r="F348" s="8">
        <v>6.1101770424056596</v>
      </c>
      <c r="G348" s="8">
        <v>30.976805561999999</v>
      </c>
      <c r="H348" s="9">
        <v>1.0927480997034601E-2</v>
      </c>
    </row>
    <row r="349" spans="1:8" collapsed="1" x14ac:dyDescent="0.25">
      <c r="A349" s="7" t="s">
        <v>1716</v>
      </c>
      <c r="B349" s="7" t="s">
        <v>1717</v>
      </c>
      <c r="C349" s="8">
        <v>18.121242689180001</v>
      </c>
      <c r="D349" s="8">
        <v>6.5727975968930901</v>
      </c>
      <c r="E349" s="9"/>
      <c r="F349" s="8">
        <v>15.6680299433486</v>
      </c>
      <c r="G349" s="8">
        <v>48.857262731900001</v>
      </c>
      <c r="H349" s="9">
        <v>1.0922684800376302E-2</v>
      </c>
    </row>
    <row r="350" spans="1:8" collapsed="1" x14ac:dyDescent="0.25">
      <c r="A350" s="7" t="s">
        <v>1718</v>
      </c>
      <c r="B350" s="7" t="s">
        <v>1719</v>
      </c>
      <c r="C350" s="8">
        <v>50.484886072179997</v>
      </c>
      <c r="D350" s="8">
        <v>8.9622248026188096</v>
      </c>
      <c r="E350" s="9">
        <v>0.16896</v>
      </c>
      <c r="F350" s="8">
        <v>4.9392258389633401</v>
      </c>
      <c r="G350" s="8">
        <v>19.388438992000001</v>
      </c>
      <c r="H350" s="9">
        <v>1.07778889850549E-2</v>
      </c>
    </row>
    <row r="351" spans="1:8" collapsed="1" x14ac:dyDescent="0.25">
      <c r="A351" s="7" t="s">
        <v>1720</v>
      </c>
      <c r="B351" s="7" t="s">
        <v>1721</v>
      </c>
      <c r="C351" s="8">
        <v>40.267814314340001</v>
      </c>
      <c r="D351" s="8">
        <v>1.9522758361299399</v>
      </c>
      <c r="E351" s="9">
        <v>8.900000000000001E-2</v>
      </c>
      <c r="F351" s="8">
        <v>4.2629196735916599</v>
      </c>
      <c r="G351" s="8">
        <v>17.845248117000001</v>
      </c>
      <c r="H351" s="9">
        <v>1.0777878188101799E-2</v>
      </c>
    </row>
    <row r="352" spans="1:8" collapsed="1" x14ac:dyDescent="0.25">
      <c r="A352" s="7" t="s">
        <v>1722</v>
      </c>
      <c r="B352" s="7" t="s">
        <v>1723</v>
      </c>
      <c r="C352" s="8">
        <v>38.497517571179998</v>
      </c>
      <c r="D352" s="8">
        <v>-6.2836881140688803</v>
      </c>
      <c r="E352" s="9">
        <v>9.5966999999999997E-3</v>
      </c>
      <c r="F352" s="8">
        <v>6.1159087321915298</v>
      </c>
      <c r="G352" s="8">
        <v>16.370807410000001</v>
      </c>
      <c r="H352" s="9">
        <v>1.0630387600477999E-2</v>
      </c>
    </row>
    <row r="353" spans="1:8" collapsed="1" x14ac:dyDescent="0.25">
      <c r="A353" s="7" t="s">
        <v>1724</v>
      </c>
      <c r="B353" s="7" t="s">
        <v>1725</v>
      </c>
      <c r="C353" s="8">
        <v>47.647442808000001</v>
      </c>
      <c r="D353" s="8">
        <v>1.2478365017147199</v>
      </c>
      <c r="E353" s="9">
        <v>7.6600000000000001E-2</v>
      </c>
      <c r="F353" s="8">
        <v>8.7121234790100601</v>
      </c>
      <c r="G353" s="8">
        <v>26.896003081</v>
      </c>
      <c r="H353" s="9">
        <v>1.0378018672104701E-2</v>
      </c>
    </row>
    <row r="354" spans="1:8" collapsed="1" x14ac:dyDescent="0.25">
      <c r="A354" s="7" t="s">
        <v>1726</v>
      </c>
      <c r="B354" s="7" t="s">
        <v>1727</v>
      </c>
      <c r="C354" s="8">
        <v>12.8769274656</v>
      </c>
      <c r="D354" s="8">
        <v>3.7059938024575301</v>
      </c>
      <c r="E354" s="9">
        <v>0.30367</v>
      </c>
      <c r="F354" s="8">
        <v>1.7788588000040599</v>
      </c>
      <c r="G354" s="8">
        <v>97.447771857500001</v>
      </c>
      <c r="H354" s="9">
        <v>1.0352502375378402E-2</v>
      </c>
    </row>
    <row r="355" spans="1:8" collapsed="1" x14ac:dyDescent="0.25">
      <c r="A355" s="7" t="s">
        <v>1728</v>
      </c>
      <c r="B355" s="7" t="s">
        <v>1729</v>
      </c>
      <c r="C355" s="8">
        <v>24.376962789979999</v>
      </c>
      <c r="D355" s="8">
        <v>2.1491883100323501</v>
      </c>
      <c r="E355" s="9">
        <v>0.10353329999999999</v>
      </c>
      <c r="F355" s="8">
        <v>4.7082212477898002</v>
      </c>
      <c r="G355" s="8">
        <v>31.631439261000001</v>
      </c>
      <c r="H355" s="9">
        <v>1.0288765341443001E-2</v>
      </c>
    </row>
    <row r="356" spans="1:8" collapsed="1" x14ac:dyDescent="0.25">
      <c r="A356" s="7" t="s">
        <v>64</v>
      </c>
      <c r="B356" s="7" t="s">
        <v>65</v>
      </c>
      <c r="C356" s="8">
        <v>157.01434002363001</v>
      </c>
      <c r="D356" s="8">
        <v>6.0736300347684598</v>
      </c>
      <c r="E356" s="9">
        <v>8.5950000000000013E-2</v>
      </c>
      <c r="F356" s="8">
        <v>7.2791513374933698</v>
      </c>
      <c r="G356" s="8">
        <v>32.474172348499998</v>
      </c>
      <c r="H356" s="9">
        <v>1.02777702467208E-2</v>
      </c>
    </row>
    <row r="357" spans="1:8" collapsed="1" x14ac:dyDescent="0.25">
      <c r="A357" s="7" t="s">
        <v>1730</v>
      </c>
      <c r="B357" s="7" t="s">
        <v>1731</v>
      </c>
      <c r="C357" s="8">
        <v>75.341483999999994</v>
      </c>
      <c r="D357" s="8">
        <v>5.1557571317199802</v>
      </c>
      <c r="E357" s="9">
        <v>0.11833</v>
      </c>
      <c r="F357" s="8">
        <v>451.803724016351</v>
      </c>
      <c r="G357" s="8">
        <v>23.890520000999999</v>
      </c>
      <c r="H357" s="9">
        <v>1.02091495270543E-2</v>
      </c>
    </row>
    <row r="358" spans="1:8" collapsed="1" x14ac:dyDescent="0.25">
      <c r="A358" s="7" t="s">
        <v>1732</v>
      </c>
      <c r="B358" s="7" t="s">
        <v>1733</v>
      </c>
      <c r="C358" s="8">
        <v>33.823849284520001</v>
      </c>
      <c r="D358" s="8">
        <v>2.3997656700227399</v>
      </c>
      <c r="E358" s="9">
        <v>0.125</v>
      </c>
      <c r="F358" s="8">
        <v>7.1538609206950001</v>
      </c>
      <c r="G358" s="8">
        <v>25.445653185000001</v>
      </c>
      <c r="H358" s="9">
        <v>9.8918603635003398E-3</v>
      </c>
    </row>
    <row r="359" spans="1:8" collapsed="1" x14ac:dyDescent="0.25">
      <c r="A359" s="7" t="s">
        <v>170</v>
      </c>
      <c r="B359" s="7" t="s">
        <v>171</v>
      </c>
      <c r="C359" s="8">
        <v>9.6618309957000008</v>
      </c>
      <c r="D359" s="8">
        <v>-11.9178461058764</v>
      </c>
      <c r="E359" s="9">
        <v>-0.41912750000000004</v>
      </c>
      <c r="F359" s="8">
        <v>-33.9938969342357</v>
      </c>
      <c r="G359" s="8">
        <v>8.0253937359999998</v>
      </c>
      <c r="H359" s="9">
        <v>9.802468060782589E-3</v>
      </c>
    </row>
    <row r="360" spans="1:8" collapsed="1" x14ac:dyDescent="0.25">
      <c r="A360" s="7" t="s">
        <v>1734</v>
      </c>
      <c r="B360" s="7" t="s">
        <v>1735</v>
      </c>
      <c r="C360" s="8">
        <v>29.29819062975</v>
      </c>
      <c r="D360" s="8">
        <v>3.6234108978459201</v>
      </c>
      <c r="E360" s="9">
        <v>0.10122999999999999</v>
      </c>
      <c r="F360" s="8">
        <v>3.50556151573771</v>
      </c>
      <c r="G360" s="8">
        <v>18.452576983</v>
      </c>
      <c r="H360" s="9">
        <v>9.7436359808386105E-3</v>
      </c>
    </row>
    <row r="361" spans="1:8" collapsed="1" x14ac:dyDescent="0.25">
      <c r="A361" s="7" t="s">
        <v>1736</v>
      </c>
      <c r="B361" s="7" t="s">
        <v>1737</v>
      </c>
      <c r="C361" s="8">
        <v>39.593131294849996</v>
      </c>
      <c r="D361" s="8">
        <v>3.04701720632954</v>
      </c>
      <c r="E361" s="9">
        <v>7.8E-2</v>
      </c>
      <c r="F361" s="8">
        <v>6.4295990099317404</v>
      </c>
      <c r="G361" s="8">
        <v>27.000228816</v>
      </c>
      <c r="H361" s="9">
        <v>9.7319801127001108E-3</v>
      </c>
    </row>
    <row r="362" spans="1:8" collapsed="1" x14ac:dyDescent="0.25">
      <c r="A362" s="7" t="s">
        <v>1738</v>
      </c>
      <c r="B362" s="7" t="s">
        <v>1739</v>
      </c>
      <c r="C362" s="8">
        <v>5.3891050417599997</v>
      </c>
      <c r="D362" s="8">
        <v>-1.3094385740394101</v>
      </c>
      <c r="E362" s="9"/>
      <c r="F362" s="8">
        <v>0.890459118964264</v>
      </c>
      <c r="G362" s="8"/>
      <c r="H362" s="9">
        <v>9.5684190780319801E-3</v>
      </c>
    </row>
    <row r="363" spans="1:8" collapsed="1" x14ac:dyDescent="0.25">
      <c r="A363" s="7" t="s">
        <v>1740</v>
      </c>
      <c r="B363" s="7" t="s">
        <v>1741</v>
      </c>
      <c r="C363" s="8">
        <v>65.903169798660002</v>
      </c>
      <c r="D363" s="8">
        <v>2.8464161760525499</v>
      </c>
      <c r="E363" s="9">
        <v>0.100062</v>
      </c>
      <c r="F363" s="8">
        <v>15.102815472917699</v>
      </c>
      <c r="G363" s="8">
        <v>27.557949416</v>
      </c>
      <c r="H363" s="9">
        <v>9.5540780164137199E-3</v>
      </c>
    </row>
    <row r="364" spans="1:8" collapsed="1" x14ac:dyDescent="0.25">
      <c r="A364" s="7" t="s">
        <v>1742</v>
      </c>
      <c r="B364" s="7" t="s">
        <v>1743</v>
      </c>
      <c r="C364" s="8">
        <v>10.55779541065</v>
      </c>
      <c r="D364" s="8">
        <v>2.47036960604725</v>
      </c>
      <c r="E364" s="9">
        <v>1.1265000000000001E-2</v>
      </c>
      <c r="F364" s="8">
        <v>38.181089960902597</v>
      </c>
      <c r="G364" s="8">
        <v>26.513182896</v>
      </c>
      <c r="H364" s="9">
        <v>9.5449313127466597E-3</v>
      </c>
    </row>
    <row r="365" spans="1:8" collapsed="1" x14ac:dyDescent="0.25">
      <c r="A365" s="7" t="s">
        <v>1744</v>
      </c>
      <c r="B365" s="7" t="s">
        <v>1745</v>
      </c>
      <c r="C365" s="8">
        <v>15.6954383966</v>
      </c>
      <c r="D365" s="8">
        <v>3.7816444283259099</v>
      </c>
      <c r="E365" s="9">
        <v>0.16975999999999999</v>
      </c>
      <c r="F365" s="8">
        <v>6.4034935062989096</v>
      </c>
      <c r="G365" s="8">
        <v>23.3379659382</v>
      </c>
      <c r="H365" s="9">
        <v>9.4754039984249298E-3</v>
      </c>
    </row>
    <row r="366" spans="1:8" collapsed="1" x14ac:dyDescent="0.25">
      <c r="A366" s="7" t="s">
        <v>1746</v>
      </c>
      <c r="B366" s="7" t="s">
        <v>1747</v>
      </c>
      <c r="C366" s="8">
        <v>56.204037669999998</v>
      </c>
      <c r="D366" s="8">
        <v>4.0278973166690601</v>
      </c>
      <c r="E366" s="9">
        <v>0.10542249999999999</v>
      </c>
      <c r="F366" s="8">
        <v>-10.3313680984316</v>
      </c>
      <c r="G366" s="8">
        <v>12.876213841</v>
      </c>
      <c r="H366" s="9">
        <v>9.3409034145696904E-3</v>
      </c>
    </row>
    <row r="367" spans="1:8" collapsed="1" x14ac:dyDescent="0.25">
      <c r="A367" s="7" t="s">
        <v>1748</v>
      </c>
      <c r="B367" s="7" t="s">
        <v>1749</v>
      </c>
      <c r="C367" s="8">
        <v>14.6823749709</v>
      </c>
      <c r="D367" s="8">
        <v>7.6201130835693096</v>
      </c>
      <c r="E367" s="9">
        <v>0.150954</v>
      </c>
      <c r="F367" s="8">
        <v>-4.1064422078934797</v>
      </c>
      <c r="G367" s="8">
        <v>31.787874777999999</v>
      </c>
      <c r="H367" s="9">
        <v>9.3210005940891402E-3</v>
      </c>
    </row>
    <row r="368" spans="1:8" collapsed="1" x14ac:dyDescent="0.25">
      <c r="A368" s="7" t="s">
        <v>1750</v>
      </c>
      <c r="B368" s="7" t="s">
        <v>1751</v>
      </c>
      <c r="C368" s="8">
        <v>101.14400456385</v>
      </c>
      <c r="D368" s="8">
        <v>8.8031459520937503</v>
      </c>
      <c r="E368" s="9">
        <v>0.10791000000000001</v>
      </c>
      <c r="F368" s="8">
        <v>24.268587653079098</v>
      </c>
      <c r="G368" s="8">
        <v>40.832894575099999</v>
      </c>
      <c r="H368" s="9">
        <v>9.175331028532659E-3</v>
      </c>
    </row>
    <row r="369" spans="1:8" collapsed="1" x14ac:dyDescent="0.25">
      <c r="A369" s="7" t="s">
        <v>1752</v>
      </c>
      <c r="B369" s="7" t="s">
        <v>1753</v>
      </c>
      <c r="C369" s="8">
        <v>27.699151148670001</v>
      </c>
      <c r="D369" s="8">
        <v>-11.144525577469899</v>
      </c>
      <c r="E369" s="9">
        <v>-0.1613433</v>
      </c>
      <c r="F369" s="8">
        <v>3.2271626090928001</v>
      </c>
      <c r="G369" s="8">
        <v>12.414491776</v>
      </c>
      <c r="H369" s="9">
        <v>9.1306445780465987E-3</v>
      </c>
    </row>
    <row r="370" spans="1:8" collapsed="1" x14ac:dyDescent="0.25">
      <c r="A370" s="7" t="s">
        <v>1754</v>
      </c>
      <c r="B370" s="7" t="s">
        <v>1755</v>
      </c>
      <c r="C370" s="8">
        <v>14.517620555580001</v>
      </c>
      <c r="D370" s="8">
        <v>1.9425983612075199</v>
      </c>
      <c r="E370" s="9">
        <v>0.11243499999999999</v>
      </c>
      <c r="F370" s="8">
        <v>1.74308184679887</v>
      </c>
      <c r="G370" s="8">
        <v>24.560266617300002</v>
      </c>
      <c r="H370" s="9">
        <v>9.1223736482934498E-3</v>
      </c>
    </row>
    <row r="371" spans="1:8" collapsed="1" x14ac:dyDescent="0.25">
      <c r="A371" s="7" t="s">
        <v>1756</v>
      </c>
      <c r="B371" s="7" t="s">
        <v>1757</v>
      </c>
      <c r="C371" s="8">
        <v>39.077287136099997</v>
      </c>
      <c r="D371" s="8">
        <v>3.4663027674720901</v>
      </c>
      <c r="E371" s="9">
        <v>9.3000000000000013E-2</v>
      </c>
      <c r="F371" s="8">
        <v>4.6958505030978399</v>
      </c>
      <c r="G371" s="8">
        <v>34.909343913699999</v>
      </c>
      <c r="H371" s="9">
        <v>9.1130092718728697E-3</v>
      </c>
    </row>
    <row r="372" spans="1:8" collapsed="1" x14ac:dyDescent="0.25">
      <c r="A372" s="7" t="s">
        <v>1758</v>
      </c>
      <c r="B372" s="7" t="s">
        <v>1759</v>
      </c>
      <c r="C372" s="8">
        <v>19.118180014</v>
      </c>
      <c r="D372" s="8">
        <v>4.55264777227449</v>
      </c>
      <c r="E372" s="9">
        <v>7.2000000000000008E-2</v>
      </c>
      <c r="F372" s="8">
        <v>2.8854202152656399</v>
      </c>
      <c r="G372" s="8">
        <v>26.191722617</v>
      </c>
      <c r="H372" s="9">
        <v>9.0038475144518498E-3</v>
      </c>
    </row>
    <row r="373" spans="1:8" collapsed="1" x14ac:dyDescent="0.25">
      <c r="A373" s="7" t="s">
        <v>1760</v>
      </c>
      <c r="B373" s="7" t="s">
        <v>1761</v>
      </c>
      <c r="C373" s="8">
        <v>36.895017169660001</v>
      </c>
      <c r="D373" s="8">
        <v>3.2541810232336901</v>
      </c>
      <c r="E373" s="9">
        <v>0.10384</v>
      </c>
      <c r="F373" s="8">
        <v>2.8385029775069901</v>
      </c>
      <c r="G373" s="8">
        <v>47.905923657700001</v>
      </c>
      <c r="H373" s="9">
        <v>9.0038202134911805E-3</v>
      </c>
    </row>
    <row r="374" spans="1:8" collapsed="1" x14ac:dyDescent="0.25">
      <c r="A374" s="7" t="s">
        <v>1762</v>
      </c>
      <c r="B374" s="7" t="s">
        <v>1763</v>
      </c>
      <c r="C374" s="8">
        <v>21.050754808459999</v>
      </c>
      <c r="D374" s="8">
        <v>5.9089433428746601</v>
      </c>
      <c r="E374" s="9">
        <v>8.3475000000000008E-2</v>
      </c>
      <c r="F374" s="8">
        <v>3.2711035007255802</v>
      </c>
      <c r="G374" s="8">
        <v>33.470283293000001</v>
      </c>
      <c r="H374" s="9">
        <v>8.9952686862328005E-3</v>
      </c>
    </row>
    <row r="375" spans="1:8" collapsed="1" x14ac:dyDescent="0.25">
      <c r="A375" s="7" t="s">
        <v>1764</v>
      </c>
      <c r="B375" s="7" t="s">
        <v>1765</v>
      </c>
      <c r="C375" s="8">
        <v>20.203521432599999</v>
      </c>
      <c r="D375" s="8">
        <v>-7.9379047500458402</v>
      </c>
      <c r="E375" s="9">
        <v>-0.1795467</v>
      </c>
      <c r="F375" s="8">
        <v>4.38321843458397</v>
      </c>
      <c r="G375" s="8">
        <v>35.316525597999998</v>
      </c>
      <c r="H375" s="9">
        <v>8.7768391054254095E-3</v>
      </c>
    </row>
    <row r="376" spans="1:8" collapsed="1" x14ac:dyDescent="0.25">
      <c r="A376" s="7" t="s">
        <v>1766</v>
      </c>
      <c r="B376" s="7" t="s">
        <v>1767</v>
      </c>
      <c r="C376" s="8">
        <v>40.629664365959997</v>
      </c>
      <c r="D376" s="8">
        <v>-3.5153732301315501</v>
      </c>
      <c r="E376" s="9">
        <v>4.3049999999999998E-2</v>
      </c>
      <c r="F376" s="8">
        <v>10.4996625118554</v>
      </c>
      <c r="G376" s="8">
        <v>22.799942744999999</v>
      </c>
      <c r="H376" s="9">
        <v>8.4818864166393403E-3</v>
      </c>
    </row>
    <row r="377" spans="1:8" collapsed="1" x14ac:dyDescent="0.25">
      <c r="A377" s="7" t="s">
        <v>1768</v>
      </c>
      <c r="B377" s="7" t="s">
        <v>1769</v>
      </c>
      <c r="C377" s="8">
        <v>29.577437020560001</v>
      </c>
      <c r="D377" s="8">
        <v>0.104607518798372</v>
      </c>
      <c r="E377" s="9">
        <v>0.1380625</v>
      </c>
      <c r="F377" s="8">
        <v>5.8231348591244396</v>
      </c>
      <c r="G377" s="8">
        <v>38.271517834000001</v>
      </c>
      <c r="H377" s="9">
        <v>8.3580638565339208E-3</v>
      </c>
    </row>
    <row r="378" spans="1:8" collapsed="1" x14ac:dyDescent="0.25">
      <c r="A378" s="7" t="s">
        <v>1770</v>
      </c>
      <c r="B378" s="7" t="s">
        <v>1771</v>
      </c>
      <c r="C378" s="8">
        <v>23.35243095101</v>
      </c>
      <c r="D378" s="8">
        <v>11.337188033704001</v>
      </c>
      <c r="E378" s="9">
        <v>0.24536999999999998</v>
      </c>
      <c r="F378" s="8">
        <v>4.8419438249823203</v>
      </c>
      <c r="G378" s="8">
        <v>26.856047802999999</v>
      </c>
      <c r="H378" s="9">
        <v>8.2443859913633195E-3</v>
      </c>
    </row>
    <row r="379" spans="1:8" collapsed="1" x14ac:dyDescent="0.25">
      <c r="A379" s="7" t="s">
        <v>1772</v>
      </c>
      <c r="B379" s="7" t="s">
        <v>1773</v>
      </c>
      <c r="C379" s="8">
        <v>10.139654463119999</v>
      </c>
      <c r="D379" s="8">
        <v>2.9366081814042002</v>
      </c>
      <c r="E379" s="9">
        <v>7.374E-2</v>
      </c>
      <c r="F379" s="8">
        <v>1.5891815604561801</v>
      </c>
      <c r="G379" s="8">
        <v>11.878657242099999</v>
      </c>
      <c r="H379" s="9">
        <v>8.1165128204824695E-3</v>
      </c>
    </row>
    <row r="380" spans="1:8" collapsed="1" x14ac:dyDescent="0.25">
      <c r="A380" s="7" t="s">
        <v>1774</v>
      </c>
      <c r="B380" s="7" t="s">
        <v>1775</v>
      </c>
      <c r="C380" s="8">
        <v>12.032508752249999</v>
      </c>
      <c r="D380" s="8">
        <v>-8.5004216503014192</v>
      </c>
      <c r="E380" s="9"/>
      <c r="F380" s="8">
        <v>1.4738039406266801</v>
      </c>
      <c r="G380" s="8"/>
      <c r="H380" s="9">
        <v>8.089803220573219E-3</v>
      </c>
    </row>
    <row r="381" spans="1:8" collapsed="1" x14ac:dyDescent="0.25">
      <c r="A381" s="7" t="s">
        <v>1776</v>
      </c>
      <c r="B381" s="7" t="s">
        <v>1777</v>
      </c>
      <c r="C381" s="8">
        <v>33.150030513750004</v>
      </c>
      <c r="D381" s="8">
        <v>-3.0095836288006299</v>
      </c>
      <c r="E381" s="9">
        <v>3.5393300000000003E-2</v>
      </c>
      <c r="F381" s="8">
        <v>2.2618094677770499</v>
      </c>
      <c r="G381" s="8">
        <v>39.176182697000002</v>
      </c>
      <c r="H381" s="9">
        <v>7.8961112075023199E-3</v>
      </c>
    </row>
    <row r="382" spans="1:8" collapsed="1" x14ac:dyDescent="0.25">
      <c r="A382" s="7" t="s">
        <v>1778</v>
      </c>
      <c r="B382" s="7" t="s">
        <v>1779</v>
      </c>
      <c r="C382" s="8">
        <v>11.69485565486</v>
      </c>
      <c r="D382" s="8">
        <v>0.236008617570205</v>
      </c>
      <c r="E382" s="9">
        <v>9.8150000000000001E-2</v>
      </c>
      <c r="F382" s="8">
        <v>1.69864365815796</v>
      </c>
      <c r="G382" s="8">
        <v>15.565748513000001</v>
      </c>
      <c r="H382" s="9">
        <v>7.8767556660724707E-3</v>
      </c>
    </row>
    <row r="383" spans="1:8" collapsed="1" x14ac:dyDescent="0.25">
      <c r="A383" s="7" t="s">
        <v>1780</v>
      </c>
      <c r="B383" s="7" t="s">
        <v>1781</v>
      </c>
      <c r="C383" s="8">
        <v>46.070457629910003</v>
      </c>
      <c r="D383" s="8">
        <v>-9.8221752514380096</v>
      </c>
      <c r="E383" s="9">
        <v>3.6888999999999998</v>
      </c>
      <c r="F383" s="8">
        <v>2.6038943205680201</v>
      </c>
      <c r="G383" s="8"/>
      <c r="H383" s="9">
        <v>7.8049893411916106E-3</v>
      </c>
    </row>
    <row r="384" spans="1:8" collapsed="1" x14ac:dyDescent="0.25">
      <c r="A384" s="7" t="s">
        <v>1782</v>
      </c>
      <c r="B384" s="7" t="s">
        <v>1783</v>
      </c>
      <c r="C384" s="8">
        <v>29.944780130369999</v>
      </c>
      <c r="D384" s="8">
        <v>-9.7877176018850491</v>
      </c>
      <c r="E384" s="9">
        <v>-6.25E-2</v>
      </c>
      <c r="F384" s="8">
        <v>-32.433442745981999</v>
      </c>
      <c r="G384" s="8">
        <v>25.836048133999999</v>
      </c>
      <c r="H384" s="9">
        <v>7.7024063910582094E-3</v>
      </c>
    </row>
    <row r="385" spans="1:8" collapsed="1" x14ac:dyDescent="0.25">
      <c r="A385" s="7" t="s">
        <v>1784</v>
      </c>
      <c r="B385" s="7" t="s">
        <v>1785</v>
      </c>
      <c r="C385" s="8">
        <v>26.96122514</v>
      </c>
      <c r="D385" s="8">
        <v>4.8908405961668899</v>
      </c>
      <c r="E385" s="9">
        <v>8.3889999999999992E-2</v>
      </c>
      <c r="F385" s="8">
        <v>1.90617837865296</v>
      </c>
      <c r="G385" s="8">
        <v>22.040585847300001</v>
      </c>
      <c r="H385" s="9">
        <v>7.5254971650571103E-3</v>
      </c>
    </row>
    <row r="386" spans="1:8" collapsed="1" x14ac:dyDescent="0.25">
      <c r="A386" s="7" t="s">
        <v>1786</v>
      </c>
      <c r="B386" s="7" t="s">
        <v>1787</v>
      </c>
      <c r="C386" s="8">
        <v>27.366214621200001</v>
      </c>
      <c r="D386" s="8">
        <v>1.3285115528570299</v>
      </c>
      <c r="E386" s="9"/>
      <c r="F386" s="8">
        <v>4.0275953265319604</v>
      </c>
      <c r="G386" s="8">
        <v>23.313549867999999</v>
      </c>
      <c r="H386" s="9">
        <v>6.9542265566897403E-3</v>
      </c>
    </row>
    <row r="387" spans="1:8" collapsed="1" x14ac:dyDescent="0.25">
      <c r="A387" s="7" t="s">
        <v>1788</v>
      </c>
      <c r="B387" s="7" t="s">
        <v>1789</v>
      </c>
      <c r="C387" s="8">
        <v>12.74614270488</v>
      </c>
      <c r="D387" s="8">
        <v>-4.7718449371687104</v>
      </c>
      <c r="E387" s="9">
        <v>5.6835000000000004E-2</v>
      </c>
      <c r="F387" s="8">
        <v>2.0188992675014301</v>
      </c>
      <c r="G387" s="8"/>
      <c r="H387" s="9">
        <v>6.9246995193026498E-3</v>
      </c>
    </row>
    <row r="388" spans="1:8" collapsed="1" x14ac:dyDescent="0.25">
      <c r="A388" s="7" t="s">
        <v>1790</v>
      </c>
      <c r="B388" s="7" t="s">
        <v>1791</v>
      </c>
      <c r="C388" s="8">
        <v>19.58498072898</v>
      </c>
      <c r="D388" s="8">
        <v>14.439233629596901</v>
      </c>
      <c r="E388" s="9">
        <v>0.19856670000000001</v>
      </c>
      <c r="F388" s="8">
        <v>16.304887282299099</v>
      </c>
      <c r="G388" s="8">
        <v>53.191473203999998</v>
      </c>
      <c r="H388" s="9">
        <v>6.8414217213039093E-3</v>
      </c>
    </row>
    <row r="389" spans="1:8" collapsed="1" x14ac:dyDescent="0.25">
      <c r="A389" s="7" t="s">
        <v>1792</v>
      </c>
      <c r="B389" s="7" t="s">
        <v>1793</v>
      </c>
      <c r="C389" s="8">
        <v>471.33505940561997</v>
      </c>
      <c r="D389" s="8">
        <v>3.83111995722729</v>
      </c>
      <c r="E389" s="9">
        <v>0.12025000000000001</v>
      </c>
      <c r="F389" s="8">
        <v>8.2927871584019694</v>
      </c>
      <c r="G389" s="8">
        <v>36.704575238399997</v>
      </c>
      <c r="H389" s="9">
        <v>6.7655197666612998E-3</v>
      </c>
    </row>
    <row r="390" spans="1:8" collapsed="1" x14ac:dyDescent="0.25">
      <c r="A390" s="7" t="s">
        <v>1794</v>
      </c>
      <c r="B390" s="7" t="s">
        <v>1795</v>
      </c>
      <c r="C390" s="8">
        <v>53.903996406810002</v>
      </c>
      <c r="D390" s="8">
        <v>9.5075813653479493</v>
      </c>
      <c r="E390" s="9">
        <v>0.1177633</v>
      </c>
      <c r="F390" s="8">
        <v>3.3912863364994799</v>
      </c>
      <c r="G390" s="8">
        <v>20.845137393000002</v>
      </c>
      <c r="H390" s="9">
        <v>6.7571864438505901E-3</v>
      </c>
    </row>
    <row r="391" spans="1:8" collapsed="1" x14ac:dyDescent="0.25">
      <c r="A391" s="7" t="s">
        <v>1796</v>
      </c>
      <c r="B391" s="7" t="s">
        <v>1797</v>
      </c>
      <c r="C391" s="8">
        <v>77.264289334829996</v>
      </c>
      <c r="D391" s="8">
        <v>5.2071374746735604</v>
      </c>
      <c r="E391" s="9">
        <v>9.5931700000000009E-2</v>
      </c>
      <c r="F391" s="8">
        <v>21.064866878378901</v>
      </c>
      <c r="G391" s="8">
        <v>38.668792867000001</v>
      </c>
      <c r="H391" s="9">
        <v>6.5427818940241101E-3</v>
      </c>
    </row>
    <row r="392" spans="1:8" collapsed="1" x14ac:dyDescent="0.25">
      <c r="A392" s="7" t="s">
        <v>1798</v>
      </c>
      <c r="B392" s="7" t="s">
        <v>1799</v>
      </c>
      <c r="C392" s="8">
        <v>31.11480945189</v>
      </c>
      <c r="D392" s="8">
        <v>6.1633655715370503</v>
      </c>
      <c r="E392" s="9">
        <v>0.11050499999999999</v>
      </c>
      <c r="F392" s="8">
        <v>10.474269589327999</v>
      </c>
      <c r="G392" s="8">
        <v>31.994180946</v>
      </c>
      <c r="H392" s="9">
        <v>6.4645018031351201E-3</v>
      </c>
    </row>
    <row r="393" spans="1:8" collapsed="1" x14ac:dyDescent="0.25">
      <c r="A393" s="7" t="s">
        <v>1800</v>
      </c>
      <c r="B393" s="7" t="s">
        <v>1801</v>
      </c>
      <c r="C393" s="8">
        <v>28.588849751360002</v>
      </c>
      <c r="D393" s="8">
        <v>-10.291914423042099</v>
      </c>
      <c r="E393" s="9">
        <v>0.16344</v>
      </c>
      <c r="F393" s="8">
        <v>2.2474032291177202</v>
      </c>
      <c r="G393" s="8">
        <v>77.026838315999996</v>
      </c>
      <c r="H393" s="9">
        <v>6.4072218150005196E-3</v>
      </c>
    </row>
    <row r="394" spans="1:8" collapsed="1" x14ac:dyDescent="0.25">
      <c r="A394" s="7" t="s">
        <v>1802</v>
      </c>
      <c r="B394" s="7" t="s">
        <v>1803</v>
      </c>
      <c r="C394" s="8">
        <v>29.90539447874</v>
      </c>
      <c r="D394" s="8">
        <v>4.6452656337266003</v>
      </c>
      <c r="E394" s="9">
        <v>0.41185000000000005</v>
      </c>
      <c r="F394" s="8">
        <v>-7.6889386484961797</v>
      </c>
      <c r="G394" s="8">
        <v>435.14679610299999</v>
      </c>
      <c r="H394" s="9">
        <v>6.2239390485720599E-3</v>
      </c>
    </row>
    <row r="395" spans="1:8" collapsed="1" x14ac:dyDescent="0.25">
      <c r="A395" s="7" t="s">
        <v>1804</v>
      </c>
      <c r="B395" s="7" t="s">
        <v>1805</v>
      </c>
      <c r="C395" s="8">
        <v>324.93784792712</v>
      </c>
      <c r="D395" s="8">
        <v>4.9245742435789097</v>
      </c>
      <c r="E395" s="9">
        <v>0.102295</v>
      </c>
      <c r="F395" s="8">
        <v>36.959754380820002</v>
      </c>
      <c r="G395" s="8">
        <v>34.639308872999997</v>
      </c>
      <c r="H395" s="9">
        <v>6.1762422023728105E-3</v>
      </c>
    </row>
    <row r="396" spans="1:8" collapsed="1" x14ac:dyDescent="0.25">
      <c r="A396" s="7" t="s">
        <v>88</v>
      </c>
      <c r="B396" s="7" t="s">
        <v>89</v>
      </c>
      <c r="C396" s="8">
        <v>71.991646782749996</v>
      </c>
      <c r="D396" s="8">
        <v>2.3736328360306</v>
      </c>
      <c r="E396" s="9">
        <v>0.24377669999999999</v>
      </c>
      <c r="F396" s="8">
        <v>4.1817872196771404</v>
      </c>
      <c r="G396" s="8">
        <v>34.045395720000002</v>
      </c>
      <c r="H396" s="9">
        <v>6.0659414524602499E-3</v>
      </c>
    </row>
    <row r="397" spans="1:8" collapsed="1" x14ac:dyDescent="0.25">
      <c r="A397" s="7" t="s">
        <v>1806</v>
      </c>
      <c r="B397" s="7" t="s">
        <v>1807</v>
      </c>
      <c r="C397" s="8">
        <v>15.53634746046</v>
      </c>
      <c r="D397" s="8">
        <v>21.912371027801999</v>
      </c>
      <c r="E397" s="9"/>
      <c r="F397" s="8">
        <v>2.62656691897919</v>
      </c>
      <c r="G397" s="8">
        <v>25.459065536000001</v>
      </c>
      <c r="H397" s="9">
        <v>6.0591426261406203E-3</v>
      </c>
    </row>
    <row r="398" spans="1:8" collapsed="1" x14ac:dyDescent="0.25">
      <c r="A398" s="7" t="s">
        <v>1808</v>
      </c>
      <c r="B398" s="7" t="s">
        <v>1809</v>
      </c>
      <c r="C398" s="8">
        <v>43.462252569230003</v>
      </c>
      <c r="D398" s="8">
        <v>3.4808335558860901</v>
      </c>
      <c r="E398" s="9">
        <v>5.0999999999999997E-2</v>
      </c>
      <c r="F398" s="8">
        <v>3.9605537952372898</v>
      </c>
      <c r="G398" s="8">
        <v>25.809373437000001</v>
      </c>
      <c r="H398" s="9">
        <v>6.0008509851242594E-3</v>
      </c>
    </row>
    <row r="399" spans="1:8" collapsed="1" x14ac:dyDescent="0.25">
      <c r="A399" s="7" t="s">
        <v>1810</v>
      </c>
      <c r="B399" s="7" t="s">
        <v>1811</v>
      </c>
      <c r="C399" s="8">
        <v>167.72722373337001</v>
      </c>
      <c r="D399" s="8">
        <v>1.8018967958988801</v>
      </c>
      <c r="E399" s="9">
        <v>0.1936833</v>
      </c>
      <c r="F399" s="8">
        <v>2.8949767377852802</v>
      </c>
      <c r="G399" s="8">
        <v>25.165203565999999</v>
      </c>
      <c r="H399" s="9">
        <v>5.65830474141655E-3</v>
      </c>
    </row>
    <row r="400" spans="1:8" collapsed="1" x14ac:dyDescent="0.25">
      <c r="A400" s="7" t="s">
        <v>1812</v>
      </c>
      <c r="B400" s="7" t="s">
        <v>1813</v>
      </c>
      <c r="C400" s="8">
        <v>17.966835648450001</v>
      </c>
      <c r="D400" s="8">
        <v>3.20200784890132</v>
      </c>
      <c r="E400" s="9">
        <v>0.12</v>
      </c>
      <c r="F400" s="8">
        <v>4.7335159918773098</v>
      </c>
      <c r="G400" s="8">
        <v>42.867971283999999</v>
      </c>
      <c r="H400" s="9">
        <v>5.6236427392331902E-3</v>
      </c>
    </row>
    <row r="401" spans="1:8" collapsed="1" x14ac:dyDescent="0.25">
      <c r="A401" s="7" t="s">
        <v>1814</v>
      </c>
      <c r="B401" s="7" t="s">
        <v>1815</v>
      </c>
      <c r="C401" s="8">
        <v>13.07295379232</v>
      </c>
      <c r="D401" s="8"/>
      <c r="E401" s="9"/>
      <c r="F401" s="8">
        <v>0.77938077890325397</v>
      </c>
      <c r="G401" s="8">
        <v>20.903846964</v>
      </c>
      <c r="H401" s="9">
        <v>5.6008019053263702E-3</v>
      </c>
    </row>
    <row r="402" spans="1:8" collapsed="1" x14ac:dyDescent="0.25">
      <c r="A402" s="7" t="s">
        <v>1816</v>
      </c>
      <c r="B402" s="7" t="s">
        <v>1817</v>
      </c>
      <c r="C402" s="8">
        <v>22.187027662559998</v>
      </c>
      <c r="D402" s="8">
        <v>6.3210635821332701</v>
      </c>
      <c r="E402" s="9">
        <v>0.20499999999999999</v>
      </c>
      <c r="F402" s="8">
        <v>6.8314646421168801</v>
      </c>
      <c r="G402" s="8">
        <v>44.141484544999997</v>
      </c>
      <c r="H402" s="9">
        <v>5.24624900728174E-3</v>
      </c>
    </row>
    <row r="403" spans="1:8" collapsed="1" x14ac:dyDescent="0.25">
      <c r="A403" s="7" t="s">
        <v>1818</v>
      </c>
      <c r="B403" s="7" t="s">
        <v>1819</v>
      </c>
      <c r="C403" s="8">
        <v>41.02565813783</v>
      </c>
      <c r="D403" s="8">
        <v>2.7410939719426199</v>
      </c>
      <c r="E403" s="9">
        <v>0.13794499999999998</v>
      </c>
      <c r="F403" s="8">
        <v>6.3814922195393802</v>
      </c>
      <c r="G403" s="8">
        <v>20.319339687999999</v>
      </c>
      <c r="H403" s="9">
        <v>5.1514629699226499E-3</v>
      </c>
    </row>
    <row r="404" spans="1:8" collapsed="1" x14ac:dyDescent="0.25">
      <c r="A404" s="7" t="s">
        <v>1820</v>
      </c>
      <c r="B404" s="7" t="s">
        <v>1821</v>
      </c>
      <c r="C404" s="8">
        <v>23.897446773239999</v>
      </c>
      <c r="D404" s="8">
        <v>7.7044891903763597</v>
      </c>
      <c r="E404" s="9"/>
      <c r="F404" s="8">
        <v>1.3980461380899201</v>
      </c>
      <c r="G404" s="8"/>
      <c r="H404" s="9">
        <v>4.5898055485890802E-3</v>
      </c>
    </row>
    <row r="405" spans="1:8" collapsed="1" x14ac:dyDescent="0.25">
      <c r="A405" s="7" t="s">
        <v>1822</v>
      </c>
      <c r="B405" s="7" t="s">
        <v>1823</v>
      </c>
      <c r="C405" s="8">
        <v>10.865865425000001</v>
      </c>
      <c r="D405" s="8">
        <v>4.3482333066173799</v>
      </c>
      <c r="E405" s="9">
        <v>0.12037</v>
      </c>
      <c r="F405" s="8">
        <v>1.4814215681135301</v>
      </c>
      <c r="G405" s="8">
        <v>17.396034396000001</v>
      </c>
      <c r="H405" s="9">
        <v>4.5118190655548899E-3</v>
      </c>
    </row>
    <row r="406" spans="1:8" collapsed="1" x14ac:dyDescent="0.25">
      <c r="A406" s="7" t="s">
        <v>44</v>
      </c>
      <c r="B406" s="7" t="s">
        <v>45</v>
      </c>
      <c r="C406" s="8">
        <v>322.50519000000003</v>
      </c>
      <c r="D406" s="8">
        <v>8.3268327090269896</v>
      </c>
      <c r="E406" s="9">
        <v>0.22045000000000001</v>
      </c>
      <c r="F406" s="8">
        <v>13.870778303284901</v>
      </c>
      <c r="G406" s="8">
        <v>40.526701326999998</v>
      </c>
      <c r="H406" s="9">
        <v>4.3449639797340303E-3</v>
      </c>
    </row>
    <row r="407" spans="1:8" collapsed="1" x14ac:dyDescent="0.25">
      <c r="A407" s="7" t="s">
        <v>1824</v>
      </c>
      <c r="B407" s="7" t="s">
        <v>1825</v>
      </c>
      <c r="C407" s="8">
        <v>23.73184138932</v>
      </c>
      <c r="D407" s="8">
        <v>1.2600135694704799</v>
      </c>
      <c r="E407" s="9">
        <v>-8.1240000000000007E-2</v>
      </c>
      <c r="F407" s="8">
        <v>4.3635160796354402</v>
      </c>
      <c r="G407" s="8"/>
      <c r="H407" s="9">
        <v>4.1022344681996498E-3</v>
      </c>
    </row>
    <row r="408" spans="1:8" collapsed="1" x14ac:dyDescent="0.25">
      <c r="A408" s="7" t="s">
        <v>1826</v>
      </c>
      <c r="B408" s="7" t="s">
        <v>1827</v>
      </c>
      <c r="C408" s="8">
        <v>24.347448566970002</v>
      </c>
      <c r="D408" s="8">
        <v>2.6489848843893999</v>
      </c>
      <c r="E408" s="9">
        <v>0.15067</v>
      </c>
      <c r="F408" s="8">
        <v>4.7976688866994204</v>
      </c>
      <c r="G408" s="8">
        <v>21.216825603</v>
      </c>
      <c r="H408" s="9">
        <v>3.8443609916980299E-3</v>
      </c>
    </row>
    <row r="409" spans="1:8" collapsed="1" x14ac:dyDescent="0.25">
      <c r="A409" s="7" t="s">
        <v>1828</v>
      </c>
      <c r="B409" s="7" t="s">
        <v>1829</v>
      </c>
      <c r="C409" s="8">
        <v>16.716670865649998</v>
      </c>
      <c r="D409" s="8">
        <v>7.8534377469940999</v>
      </c>
      <c r="E409" s="9">
        <v>0.17</v>
      </c>
      <c r="F409" s="8">
        <v>3.5055005102635701</v>
      </c>
      <c r="G409" s="8">
        <v>32.627021175000003</v>
      </c>
      <c r="H409" s="9">
        <v>3.7956889063898301E-3</v>
      </c>
    </row>
    <row r="410" spans="1:8" collapsed="1" x14ac:dyDescent="0.25">
      <c r="A410" s="7" t="s">
        <v>1830</v>
      </c>
      <c r="B410" s="7" t="s">
        <v>1831</v>
      </c>
      <c r="C410" s="8">
        <v>10.9948426016</v>
      </c>
      <c r="D410" s="8">
        <v>2.45199751703431</v>
      </c>
      <c r="E410" s="9">
        <v>5.1100000000000007E-2</v>
      </c>
      <c r="F410" s="8">
        <v>2.2441499328658701</v>
      </c>
      <c r="G410" s="8">
        <v>15.313130312</v>
      </c>
      <c r="H410" s="9">
        <v>3.2995741045844101E-3</v>
      </c>
    </row>
    <row r="411" spans="1:8" collapsed="1" x14ac:dyDescent="0.25">
      <c r="A411" s="7" t="s">
        <v>1832</v>
      </c>
      <c r="B411" s="7" t="s">
        <v>1833</v>
      </c>
      <c r="C411" s="8">
        <v>201.09254920958</v>
      </c>
      <c r="D411" s="8">
        <v>6.87780705124554</v>
      </c>
      <c r="E411" s="9">
        <v>0.16733499999999998</v>
      </c>
      <c r="F411" s="8">
        <v>3.6992590392335498</v>
      </c>
      <c r="G411" s="8">
        <v>31.920724581000002</v>
      </c>
      <c r="H411" s="9">
        <v>3.10550237364054E-3</v>
      </c>
    </row>
    <row r="412" spans="1:8" collapsed="1" x14ac:dyDescent="0.25">
      <c r="A412" s="7" t="s">
        <v>1834</v>
      </c>
      <c r="B412" s="7" t="s">
        <v>1835</v>
      </c>
      <c r="C412" s="8">
        <v>11.25910365627</v>
      </c>
      <c r="D412" s="8">
        <v>1.1619073780697999</v>
      </c>
      <c r="E412" s="9">
        <v>0.11449999999999999</v>
      </c>
      <c r="F412" s="8">
        <v>3.2131886334101099</v>
      </c>
      <c r="G412" s="8">
        <v>23.214083289000001</v>
      </c>
      <c r="H412" s="9">
        <v>2.7501311456250401E-3</v>
      </c>
    </row>
    <row r="413" spans="1:8" collapsed="1" x14ac:dyDescent="0.25">
      <c r="A413" s="7" t="s">
        <v>1836</v>
      </c>
      <c r="B413" s="7" t="s">
        <v>1837</v>
      </c>
      <c r="C413" s="8">
        <v>11.299555343470001</v>
      </c>
      <c r="D413" s="8">
        <v>-4.8380157464676898</v>
      </c>
      <c r="E413" s="9">
        <v>-3.5279999999999999E-2</v>
      </c>
      <c r="F413" s="8">
        <v>2.1774121032045199</v>
      </c>
      <c r="G413" s="8">
        <v>15.323077955</v>
      </c>
      <c r="H413" s="9">
        <v>1.7702452182707001E-3</v>
      </c>
    </row>
    <row r="414" spans="1:8" collapsed="1" x14ac:dyDescent="0.25">
      <c r="A414" s="7" t="s">
        <v>1838</v>
      </c>
      <c r="B414" s="7" t="s">
        <v>1839</v>
      </c>
      <c r="C414" s="8">
        <v>56.200571691500002</v>
      </c>
      <c r="D414" s="8">
        <v>20.019204991721001</v>
      </c>
      <c r="E414" s="9">
        <v>0.14474399999999998</v>
      </c>
      <c r="F414" s="8">
        <v>4.7589678368135004</v>
      </c>
      <c r="G414" s="8"/>
      <c r="H414" s="9">
        <v>1.4066909166852101E-3</v>
      </c>
    </row>
    <row r="415" spans="1:8" collapsed="1" x14ac:dyDescent="0.25">
      <c r="A415" s="7" t="s">
        <v>1840</v>
      </c>
      <c r="B415" s="7" t="s">
        <v>1841</v>
      </c>
      <c r="C415" s="8">
        <v>6.9194763300000002</v>
      </c>
      <c r="D415" s="8">
        <v>-5.1365037617495304</v>
      </c>
      <c r="E415" s="9">
        <v>-5.4612499999999994E-2</v>
      </c>
      <c r="F415" s="8">
        <v>1.52580474356665</v>
      </c>
      <c r="G415" s="8">
        <v>14.278281093</v>
      </c>
      <c r="H415" s="9">
        <v>1.2251243719884101E-3</v>
      </c>
    </row>
    <row r="416" spans="1:8" collapsed="1" x14ac:dyDescent="0.25">
      <c r="A416" s="7" t="s">
        <v>1842</v>
      </c>
      <c r="B416" s="7" t="s">
        <v>1843</v>
      </c>
      <c r="C416" s="8">
        <v>79.767815424000005</v>
      </c>
      <c r="D416" s="8">
        <v>42.828570227466301</v>
      </c>
      <c r="E416" s="9">
        <v>0.10249499999999999</v>
      </c>
      <c r="F416" s="8">
        <v>2.3625343291538199</v>
      </c>
      <c r="G416" s="8">
        <v>18.285809101000002</v>
      </c>
      <c r="H416" s="9">
        <v>3.7675201859919001E-4</v>
      </c>
    </row>
    <row r="417" spans="1:8" collapsed="1" x14ac:dyDescent="0.25">
      <c r="A417" s="7" t="s">
        <v>1844</v>
      </c>
      <c r="B417" s="7" t="s">
        <v>1845</v>
      </c>
      <c r="C417" s="8">
        <v>19.031515476599999</v>
      </c>
      <c r="D417" s="8">
        <v>0.83705451092592797</v>
      </c>
      <c r="E417" s="9"/>
      <c r="F417" s="8">
        <v>3.7969079660476002</v>
      </c>
      <c r="G417" s="8">
        <v>42.735574423300001</v>
      </c>
      <c r="H417" s="9">
        <v>2.5321563387665998E-4</v>
      </c>
    </row>
    <row r="418" spans="1:8" collapsed="1" x14ac:dyDescent="0.25">
      <c r="A418" s="7" t="s">
        <v>38</v>
      </c>
      <c r="B418" s="7" t="s">
        <v>39</v>
      </c>
      <c r="C418" s="8">
        <v>1565.8450218590799</v>
      </c>
      <c r="D418" s="8">
        <v>17.309877291303401</v>
      </c>
      <c r="E418" s="9">
        <v>0.32799999999999996</v>
      </c>
      <c r="F418" s="8">
        <v>21.075534655272701</v>
      </c>
      <c r="G418" s="8">
        <v>107.23680306200001</v>
      </c>
      <c r="H418" s="9">
        <v>0</v>
      </c>
    </row>
    <row r="419" spans="1:8" collapsed="1" x14ac:dyDescent="0.25">
      <c r="A419" s="7" t="s">
        <v>1846</v>
      </c>
      <c r="B419" s="7" t="s">
        <v>1847</v>
      </c>
      <c r="C419" s="8">
        <v>1209.1702410805201</v>
      </c>
      <c r="D419" s="8">
        <v>10.954568236666899</v>
      </c>
      <c r="E419" s="9">
        <v>0.1681</v>
      </c>
      <c r="F419" s="8">
        <v>4.5292791406339097</v>
      </c>
      <c r="G419" s="8">
        <v>30.995378428999999</v>
      </c>
      <c r="H419" s="9">
        <v>0</v>
      </c>
    </row>
    <row r="420" spans="1:8" collapsed="1" x14ac:dyDescent="0.25">
      <c r="A420" s="7" t="s">
        <v>1848</v>
      </c>
      <c r="B420" s="7" t="s">
        <v>1847</v>
      </c>
      <c r="C420" s="8">
        <v>1209.1702410805201</v>
      </c>
      <c r="D420" s="8">
        <v>10.954568236666899</v>
      </c>
      <c r="E420" s="9">
        <v>0.1681</v>
      </c>
      <c r="F420" s="8">
        <v>4.5292791406339097</v>
      </c>
      <c r="G420" s="8">
        <v>30.995378428999999</v>
      </c>
      <c r="H420" s="9">
        <v>0</v>
      </c>
    </row>
    <row r="421" spans="1:8" collapsed="1" x14ac:dyDescent="0.25">
      <c r="A421" s="7" t="s">
        <v>40</v>
      </c>
      <c r="B421" s="7" t="s">
        <v>41</v>
      </c>
      <c r="C421" s="8">
        <v>800.54956405514997</v>
      </c>
      <c r="D421" s="8">
        <v>19.8428694607064</v>
      </c>
      <c r="E421" s="9">
        <v>4.0890899999999997</v>
      </c>
      <c r="F421" s="8">
        <v>16.4584360178095</v>
      </c>
      <c r="G421" s="8"/>
      <c r="H421" s="9">
        <v>0</v>
      </c>
    </row>
    <row r="422" spans="1:8" collapsed="1" x14ac:dyDescent="0.25">
      <c r="A422" s="7" t="s">
        <v>42</v>
      </c>
      <c r="B422" s="7" t="s">
        <v>43</v>
      </c>
      <c r="C422" s="8">
        <v>743.68921639810003</v>
      </c>
      <c r="D422" s="8">
        <v>16.442696102750102</v>
      </c>
      <c r="E422" s="9">
        <v>0.16600000000000001</v>
      </c>
      <c r="F422" s="8">
        <v>6.4371624111543904</v>
      </c>
      <c r="G422" s="8">
        <v>30.302328304</v>
      </c>
      <c r="H422" s="9">
        <v>0</v>
      </c>
    </row>
    <row r="423" spans="1:8" collapsed="1" x14ac:dyDescent="0.25">
      <c r="A423" s="7" t="s">
        <v>1849</v>
      </c>
      <c r="B423" s="7" t="s">
        <v>1850</v>
      </c>
      <c r="C423" s="8">
        <v>550.37720627936005</v>
      </c>
      <c r="D423" s="8">
        <v>4.6600692138272404</v>
      </c>
      <c r="E423" s="9"/>
      <c r="F423" s="8">
        <v>1.3789771887681599</v>
      </c>
      <c r="G423" s="8">
        <v>12.718925085</v>
      </c>
      <c r="H423" s="9">
        <v>0</v>
      </c>
    </row>
    <row r="424" spans="1:8" collapsed="1" x14ac:dyDescent="0.25">
      <c r="A424" s="7" t="s">
        <v>46</v>
      </c>
      <c r="B424" s="7" t="s">
        <v>47</v>
      </c>
      <c r="C424" s="8">
        <v>289.70079977525</v>
      </c>
      <c r="D424" s="8">
        <v>11.251036967477001</v>
      </c>
      <c r="E424" s="9">
        <v>0.22986249999999997</v>
      </c>
      <c r="F424" s="8">
        <v>6.8864668820072197</v>
      </c>
      <c r="G424" s="8">
        <v>46.159709485999997</v>
      </c>
      <c r="H424" s="9">
        <v>0</v>
      </c>
    </row>
    <row r="425" spans="1:8" collapsed="1" x14ac:dyDescent="0.25">
      <c r="A425" s="7" t="s">
        <v>52</v>
      </c>
      <c r="B425" s="7" t="s">
        <v>53</v>
      </c>
      <c r="C425" s="8">
        <v>221.67948116415999</v>
      </c>
      <c r="D425" s="8">
        <v>5.8672742473794903</v>
      </c>
      <c r="E425" s="9">
        <v>0.44701999999999997</v>
      </c>
      <c r="F425" s="8">
        <v>24.908096123089301</v>
      </c>
      <c r="G425" s="8">
        <v>99.344051482200001</v>
      </c>
      <c r="H425" s="9">
        <v>0</v>
      </c>
    </row>
    <row r="426" spans="1:8" collapsed="1" x14ac:dyDescent="0.25">
      <c r="A426" s="7" t="s">
        <v>50</v>
      </c>
      <c r="B426" s="7" t="s">
        <v>51</v>
      </c>
      <c r="C426" s="8">
        <v>218.52654999999999</v>
      </c>
      <c r="D426" s="8">
        <v>13.4054894872187</v>
      </c>
      <c r="E426" s="9">
        <v>0.16668500000000003</v>
      </c>
      <c r="F426" s="8">
        <v>12.445555267416401</v>
      </c>
      <c r="G426" s="8">
        <v>47.446186576300001</v>
      </c>
      <c r="H426" s="9">
        <v>0</v>
      </c>
    </row>
    <row r="427" spans="1:8" collapsed="1" x14ac:dyDescent="0.25">
      <c r="A427" s="7" t="s">
        <v>1851</v>
      </c>
      <c r="B427" s="7" t="s">
        <v>1852</v>
      </c>
      <c r="C427" s="8">
        <v>198.33539999999999</v>
      </c>
      <c r="D427" s="8">
        <v>18.056628913367899</v>
      </c>
      <c r="E427" s="9">
        <v>0.17692329999999998</v>
      </c>
      <c r="F427" s="8">
        <v>7.2665195823681996</v>
      </c>
      <c r="G427" s="8">
        <v>242.00727627500001</v>
      </c>
      <c r="H427" s="9">
        <v>0</v>
      </c>
    </row>
    <row r="428" spans="1:8" collapsed="1" x14ac:dyDescent="0.25">
      <c r="A428" s="7" t="s">
        <v>80</v>
      </c>
      <c r="B428" s="7" t="s">
        <v>81</v>
      </c>
      <c r="C428" s="8">
        <v>95.646412565999995</v>
      </c>
      <c r="D428" s="8">
        <v>-10.1171541384725</v>
      </c>
      <c r="E428" s="9">
        <v>0.18379999999999999</v>
      </c>
      <c r="F428" s="8">
        <v>1.69952823107611</v>
      </c>
      <c r="G428" s="8">
        <v>8.1707841267999992</v>
      </c>
      <c r="H428" s="9">
        <v>0</v>
      </c>
    </row>
    <row r="429" spans="1:8" collapsed="1" x14ac:dyDescent="0.25">
      <c r="A429" s="7" t="s">
        <v>66</v>
      </c>
      <c r="B429" s="7" t="s">
        <v>67</v>
      </c>
      <c r="C429" s="8">
        <v>161.16810286360001</v>
      </c>
      <c r="D429" s="8">
        <v>10.551113779181501</v>
      </c>
      <c r="E429" s="9">
        <v>-1.3999999999999999E-2</v>
      </c>
      <c r="F429" s="8">
        <v>2.4544866818512099</v>
      </c>
      <c r="G429" s="8">
        <v>20.101622393</v>
      </c>
      <c r="H429" s="9">
        <v>0</v>
      </c>
    </row>
    <row r="430" spans="1:8" collapsed="1" x14ac:dyDescent="0.25">
      <c r="A430" s="7" t="s">
        <v>1853</v>
      </c>
      <c r="B430" s="7" t="s">
        <v>1854</v>
      </c>
      <c r="C430" s="8">
        <v>126.57492230856001</v>
      </c>
      <c r="D430" s="8">
        <v>3.3822057456542201</v>
      </c>
      <c r="E430" s="9">
        <v>0.5185225</v>
      </c>
      <c r="F430" s="8">
        <v>-27.710605784432399</v>
      </c>
      <c r="G430" s="8">
        <v>26.593545953</v>
      </c>
      <c r="H430" s="9">
        <v>0</v>
      </c>
    </row>
    <row r="431" spans="1:8" collapsed="1" x14ac:dyDescent="0.25">
      <c r="A431" s="7" t="s">
        <v>74</v>
      </c>
      <c r="B431" s="7" t="s">
        <v>75</v>
      </c>
      <c r="C431" s="8">
        <v>107.5825560191</v>
      </c>
      <c r="D431" s="8">
        <v>10.9948496152654</v>
      </c>
      <c r="E431" s="9">
        <v>0.39140000000000003</v>
      </c>
      <c r="F431" s="8">
        <v>18.628131973255002</v>
      </c>
      <c r="G431" s="8"/>
      <c r="H431" s="9">
        <v>0</v>
      </c>
    </row>
    <row r="432" spans="1:8" collapsed="1" x14ac:dyDescent="0.25">
      <c r="A432" s="7" t="s">
        <v>1855</v>
      </c>
      <c r="B432" s="7" t="s">
        <v>1856</v>
      </c>
      <c r="C432" s="8">
        <v>101.338842</v>
      </c>
      <c r="D432" s="8">
        <v>20.9206126046485</v>
      </c>
      <c r="E432" s="9">
        <v>0.26107600000000003</v>
      </c>
      <c r="F432" s="8">
        <v>36.3466115405216</v>
      </c>
      <c r="G432" s="8"/>
      <c r="H432" s="9">
        <v>0</v>
      </c>
    </row>
    <row r="433" spans="1:8" collapsed="1" x14ac:dyDescent="0.25">
      <c r="A433" s="7" t="s">
        <v>1857</v>
      </c>
      <c r="B433" s="7" t="s">
        <v>1858</v>
      </c>
      <c r="C433" s="8">
        <v>91.506364300439998</v>
      </c>
      <c r="D433" s="8">
        <v>8.1066191203507802</v>
      </c>
      <c r="E433" s="9">
        <v>6.9199999999999998E-2</v>
      </c>
      <c r="F433" s="8">
        <v>8.0225356202545299</v>
      </c>
      <c r="G433" s="8">
        <v>47.808128242000002</v>
      </c>
      <c r="H433" s="9">
        <v>0</v>
      </c>
    </row>
    <row r="434" spans="1:8" collapsed="1" x14ac:dyDescent="0.25">
      <c r="A434" s="7" t="s">
        <v>1859</v>
      </c>
      <c r="B434" s="7" t="s">
        <v>1860</v>
      </c>
      <c r="C434" s="8">
        <v>88.587112852480004</v>
      </c>
      <c r="D434" s="8">
        <v>-8.3917856243329894</v>
      </c>
      <c r="E434" s="9">
        <v>2.9014999999999999E-2</v>
      </c>
      <c r="F434" s="8">
        <v>10.511939525230201</v>
      </c>
      <c r="G434" s="8">
        <v>24.712370567000001</v>
      </c>
      <c r="H434" s="9">
        <v>0</v>
      </c>
    </row>
    <row r="435" spans="1:8" collapsed="1" x14ac:dyDescent="0.25">
      <c r="A435" s="7" t="s">
        <v>86</v>
      </c>
      <c r="B435" s="7" t="s">
        <v>87</v>
      </c>
      <c r="C435" s="8">
        <v>72.186050631059999</v>
      </c>
      <c r="D435" s="8">
        <v>32.9356876148155</v>
      </c>
      <c r="E435" s="9">
        <v>0.17522400000000002</v>
      </c>
      <c r="F435" s="8">
        <v>8.9774578745703195</v>
      </c>
      <c r="G435" s="8">
        <v>32.024271255000002</v>
      </c>
      <c r="H435" s="9">
        <v>0</v>
      </c>
    </row>
    <row r="436" spans="1:8" collapsed="1" x14ac:dyDescent="0.25">
      <c r="A436" s="7" t="s">
        <v>1861</v>
      </c>
      <c r="B436" s="7" t="s">
        <v>1862</v>
      </c>
      <c r="C436" s="8">
        <v>68.379007650909998</v>
      </c>
      <c r="D436" s="8">
        <v>15.6567110034904</v>
      </c>
      <c r="E436" s="9">
        <v>0.34909999999999997</v>
      </c>
      <c r="F436" s="8">
        <v>12.0087430961302</v>
      </c>
      <c r="G436" s="8"/>
      <c r="H436" s="9">
        <v>0</v>
      </c>
    </row>
    <row r="437" spans="1:8" collapsed="1" x14ac:dyDescent="0.25">
      <c r="A437" s="7" t="s">
        <v>1863</v>
      </c>
      <c r="B437" s="7" t="s">
        <v>1864</v>
      </c>
      <c r="C437" s="8">
        <v>60.305387997540002</v>
      </c>
      <c r="D437" s="8">
        <v>28.411947128979001</v>
      </c>
      <c r="E437" s="9">
        <v>0.2524033</v>
      </c>
      <c r="F437" s="8">
        <v>16.079805217323099</v>
      </c>
      <c r="G437" s="8">
        <v>67.472019177999996</v>
      </c>
      <c r="H437" s="9">
        <v>0</v>
      </c>
    </row>
    <row r="438" spans="1:8" collapsed="1" x14ac:dyDescent="0.25">
      <c r="A438" s="7" t="s">
        <v>1865</v>
      </c>
      <c r="B438" s="7" t="s">
        <v>1866</v>
      </c>
      <c r="C438" s="8">
        <v>56.970660000000002</v>
      </c>
      <c r="D438" s="8">
        <v>2.8140552910163898</v>
      </c>
      <c r="E438" s="9">
        <v>6.3E-2</v>
      </c>
      <c r="F438" s="8">
        <v>11.6071413091141</v>
      </c>
      <c r="G438" s="8">
        <v>49.967087405999997</v>
      </c>
      <c r="H438" s="9">
        <v>0</v>
      </c>
    </row>
    <row r="439" spans="1:8" collapsed="1" x14ac:dyDescent="0.25">
      <c r="A439" s="7" t="s">
        <v>90</v>
      </c>
      <c r="B439" s="7" t="s">
        <v>91</v>
      </c>
      <c r="C439" s="8">
        <v>56.969407286959999</v>
      </c>
      <c r="D439" s="8">
        <v>9.1706413094185102</v>
      </c>
      <c r="E439" s="9">
        <v>0.11142329999999999</v>
      </c>
      <c r="F439" s="8">
        <v>6.7660473114301203</v>
      </c>
      <c r="G439" s="8">
        <v>32.141207131000002</v>
      </c>
      <c r="H439" s="9">
        <v>0</v>
      </c>
    </row>
    <row r="440" spans="1:8" collapsed="1" x14ac:dyDescent="0.25">
      <c r="A440" s="7" t="s">
        <v>1867</v>
      </c>
      <c r="B440" s="7" t="s">
        <v>1868</v>
      </c>
      <c r="C440" s="8">
        <v>54.789755679430002</v>
      </c>
      <c r="D440" s="8">
        <v>6.6195882968108002</v>
      </c>
      <c r="E440" s="9">
        <v>0.11811999999999999</v>
      </c>
      <c r="F440" s="8">
        <v>10.178970606186001</v>
      </c>
      <c r="G440" s="8">
        <v>42.301525660999999</v>
      </c>
      <c r="H440" s="9">
        <v>0</v>
      </c>
    </row>
    <row r="441" spans="1:8" collapsed="1" x14ac:dyDescent="0.25">
      <c r="A441" s="7" t="s">
        <v>1869</v>
      </c>
      <c r="B441" s="7" t="s">
        <v>1870</v>
      </c>
      <c r="C441" s="8">
        <v>51.935791317929997</v>
      </c>
      <c r="D441" s="8">
        <v>2.76028466447424</v>
      </c>
      <c r="E441" s="9">
        <v>7.0982500000000004E-2</v>
      </c>
      <c r="F441" s="8">
        <v>5.1161270318582703</v>
      </c>
      <c r="G441" s="8">
        <v>31.120926908000001</v>
      </c>
      <c r="H441" s="9">
        <v>0</v>
      </c>
    </row>
    <row r="442" spans="1:8" collapsed="1" x14ac:dyDescent="0.25">
      <c r="A442" s="7" t="s">
        <v>1871</v>
      </c>
      <c r="B442" s="7" t="s">
        <v>1872</v>
      </c>
      <c r="C442" s="8">
        <v>47.554741470560003</v>
      </c>
      <c r="D442" s="8">
        <v>6.9217395465521996</v>
      </c>
      <c r="E442" s="9">
        <v>0.146735</v>
      </c>
      <c r="F442" s="8">
        <v>8.2776526808701494</v>
      </c>
      <c r="G442" s="8">
        <v>36.776868874100003</v>
      </c>
      <c r="H442" s="9">
        <v>0</v>
      </c>
    </row>
    <row r="443" spans="1:8" collapsed="1" x14ac:dyDescent="0.25">
      <c r="A443" s="7" t="s">
        <v>1873</v>
      </c>
      <c r="B443" s="7" t="s">
        <v>1874</v>
      </c>
      <c r="C443" s="8">
        <v>43.951997004719999</v>
      </c>
      <c r="D443" s="8">
        <v>9.6760197874223195</v>
      </c>
      <c r="E443" s="9">
        <v>0.19009499999999999</v>
      </c>
      <c r="F443" s="8">
        <v>13.246383553168901</v>
      </c>
      <c r="G443" s="8">
        <v>50.239093965000002</v>
      </c>
      <c r="H443" s="9">
        <v>0</v>
      </c>
    </row>
    <row r="444" spans="1:8" collapsed="1" x14ac:dyDescent="0.25">
      <c r="A444" s="7" t="s">
        <v>1875</v>
      </c>
      <c r="B444" s="7" t="s">
        <v>1876</v>
      </c>
      <c r="C444" s="8">
        <v>42.138936522480002</v>
      </c>
      <c r="D444" s="8">
        <v>3.6656359004943599</v>
      </c>
      <c r="E444" s="9">
        <v>-8.4030000000000007E-2</v>
      </c>
      <c r="F444" s="8">
        <v>4.5190045694404004</v>
      </c>
      <c r="G444" s="8">
        <v>15.018172923</v>
      </c>
      <c r="H444" s="9">
        <v>0</v>
      </c>
    </row>
    <row r="445" spans="1:8" collapsed="1" x14ac:dyDescent="0.25">
      <c r="A445" s="7" t="s">
        <v>1877</v>
      </c>
      <c r="B445" s="7" t="s">
        <v>1878</v>
      </c>
      <c r="C445" s="8">
        <v>41.36447711249</v>
      </c>
      <c r="D445" s="8">
        <v>6.7520290950507498</v>
      </c>
      <c r="E445" s="9">
        <v>0.170875</v>
      </c>
      <c r="F445" s="8">
        <v>-695.23945723331701</v>
      </c>
      <c r="G445" s="8">
        <v>47.872914698000002</v>
      </c>
      <c r="H445" s="9">
        <v>0</v>
      </c>
    </row>
    <row r="446" spans="1:8" collapsed="1" x14ac:dyDescent="0.25">
      <c r="A446" s="7" t="s">
        <v>1879</v>
      </c>
      <c r="B446" s="7" t="s">
        <v>1880</v>
      </c>
      <c r="C446" s="8">
        <v>41.043315695399997</v>
      </c>
      <c r="D446" s="8">
        <v>6.2847355479316098</v>
      </c>
      <c r="E446" s="9">
        <v>0.115</v>
      </c>
      <c r="F446" s="8">
        <v>4.3676730377060498</v>
      </c>
      <c r="G446" s="8">
        <v>44.500146439600002</v>
      </c>
      <c r="H446" s="9">
        <v>0</v>
      </c>
    </row>
    <row r="447" spans="1:8" collapsed="1" x14ac:dyDescent="0.25">
      <c r="A447" s="7" t="s">
        <v>1881</v>
      </c>
      <c r="B447" s="7" t="s">
        <v>1882</v>
      </c>
      <c r="C447" s="8">
        <v>39.997349288519999</v>
      </c>
      <c r="D447" s="8">
        <v>7.2489633543286303</v>
      </c>
      <c r="E447" s="9">
        <v>0.2677775</v>
      </c>
      <c r="F447" s="8">
        <v>10.9916491691601</v>
      </c>
      <c r="G447" s="8">
        <v>59.292069726000001</v>
      </c>
      <c r="H447" s="9">
        <v>0</v>
      </c>
    </row>
    <row r="448" spans="1:8" collapsed="1" x14ac:dyDescent="0.25">
      <c r="A448" s="7" t="s">
        <v>1883</v>
      </c>
      <c r="B448" s="7" t="s">
        <v>1884</v>
      </c>
      <c r="C448" s="8">
        <v>38.38648422</v>
      </c>
      <c r="D448" s="8">
        <v>6.9191082194367501</v>
      </c>
      <c r="E448" s="9">
        <v>0.14699999999999999</v>
      </c>
      <c r="F448" s="8">
        <v>10.9238362680235</v>
      </c>
      <c r="G448" s="8">
        <v>28.826673687</v>
      </c>
      <c r="H448" s="9">
        <v>0</v>
      </c>
    </row>
    <row r="449" spans="1:8" collapsed="1" x14ac:dyDescent="0.25">
      <c r="A449" s="7" t="s">
        <v>1885</v>
      </c>
      <c r="B449" s="7" t="s">
        <v>1886</v>
      </c>
      <c r="C449" s="8">
        <v>36.530406714629997</v>
      </c>
      <c r="D449" s="8">
        <v>7.9239386319216898</v>
      </c>
      <c r="E449" s="9"/>
      <c r="F449" s="8">
        <v>3.4922323865989102</v>
      </c>
      <c r="G449" s="8">
        <v>67.471868619000006</v>
      </c>
      <c r="H449" s="9">
        <v>0</v>
      </c>
    </row>
    <row r="450" spans="1:8" collapsed="1" x14ac:dyDescent="0.25">
      <c r="A450" s="7" t="s">
        <v>1887</v>
      </c>
      <c r="B450" s="7" t="s">
        <v>1888</v>
      </c>
      <c r="C450" s="8">
        <v>36.40549645278</v>
      </c>
      <c r="D450" s="8">
        <v>21.304738063408202</v>
      </c>
      <c r="E450" s="9">
        <v>0.104466</v>
      </c>
      <c r="F450" s="8">
        <v>2.17019845167763</v>
      </c>
      <c r="G450" s="8">
        <v>21.296331125999998</v>
      </c>
      <c r="H450" s="9">
        <v>0</v>
      </c>
    </row>
    <row r="451" spans="1:8" collapsed="1" x14ac:dyDescent="0.25">
      <c r="A451" s="7" t="s">
        <v>1889</v>
      </c>
      <c r="B451" s="7" t="s">
        <v>1890</v>
      </c>
      <c r="C451" s="8">
        <v>36.230420268659998</v>
      </c>
      <c r="D451" s="8">
        <v>6.0984613680550499</v>
      </c>
      <c r="E451" s="9">
        <v>0.13195000000000001</v>
      </c>
      <c r="F451" s="8">
        <v>-1.0519876560177199</v>
      </c>
      <c r="G451" s="8">
        <v>44.659349456000001</v>
      </c>
      <c r="H451" s="9">
        <v>0</v>
      </c>
    </row>
    <row r="452" spans="1:8" collapsed="1" x14ac:dyDescent="0.25">
      <c r="A452" s="7" t="s">
        <v>112</v>
      </c>
      <c r="B452" s="7" t="s">
        <v>113</v>
      </c>
      <c r="C452" s="8">
        <v>34.713141188569999</v>
      </c>
      <c r="D452" s="8">
        <v>14.200135673778499</v>
      </c>
      <c r="E452" s="9">
        <v>0.10998749999999999</v>
      </c>
      <c r="F452" s="8">
        <v>2.9167917108836598</v>
      </c>
      <c r="G452" s="8">
        <v>41.330877571999999</v>
      </c>
      <c r="H452" s="9">
        <v>0</v>
      </c>
    </row>
    <row r="453" spans="1:8" collapsed="1" x14ac:dyDescent="0.25">
      <c r="A453" s="7" t="s">
        <v>1891</v>
      </c>
      <c r="B453" s="7" t="s">
        <v>1892</v>
      </c>
      <c r="C453" s="8">
        <v>34.343311936920003</v>
      </c>
      <c r="D453" s="8">
        <v>25.852713105183501</v>
      </c>
      <c r="E453" s="9">
        <v>0.26899999999999996</v>
      </c>
      <c r="F453" s="8">
        <v>22.949474390276599</v>
      </c>
      <c r="G453" s="8"/>
      <c r="H453" s="9">
        <v>0</v>
      </c>
    </row>
    <row r="454" spans="1:8" collapsed="1" x14ac:dyDescent="0.25">
      <c r="A454" s="7" t="s">
        <v>1893</v>
      </c>
      <c r="B454" s="7" t="s">
        <v>1894</v>
      </c>
      <c r="C454" s="8">
        <v>33.611719510859999</v>
      </c>
      <c r="D454" s="8">
        <v>6.0064237216118403</v>
      </c>
      <c r="E454" s="9">
        <v>0.11985</v>
      </c>
      <c r="F454" s="8">
        <v>68.991857403344696</v>
      </c>
      <c r="G454" s="8">
        <v>23.365355963999999</v>
      </c>
      <c r="H454" s="9">
        <v>0</v>
      </c>
    </row>
    <row r="455" spans="1:8" collapsed="1" x14ac:dyDescent="0.25">
      <c r="A455" s="7" t="s">
        <v>1895</v>
      </c>
      <c r="B455" s="7" t="s">
        <v>1896</v>
      </c>
      <c r="C455" s="8">
        <v>31.735043767770001</v>
      </c>
      <c r="D455" s="8">
        <v>9.3831131990809595</v>
      </c>
      <c r="E455" s="9">
        <v>6.3875000000000001E-2</v>
      </c>
      <c r="F455" s="8">
        <v>5.63809669324176</v>
      </c>
      <c r="G455" s="8">
        <v>38.853495080999998</v>
      </c>
      <c r="H455" s="9">
        <v>0</v>
      </c>
    </row>
    <row r="456" spans="1:8" collapsed="1" x14ac:dyDescent="0.25">
      <c r="A456" s="7" t="s">
        <v>1897</v>
      </c>
      <c r="B456" s="7" t="s">
        <v>1898</v>
      </c>
      <c r="C456" s="8">
        <v>31.214079097620001</v>
      </c>
      <c r="D456" s="8">
        <v>11.4694172841689</v>
      </c>
      <c r="E456" s="9">
        <v>4.2259999999999999E-2</v>
      </c>
      <c r="F456" s="8">
        <v>-9.24845259979414</v>
      </c>
      <c r="G456" s="8">
        <v>30.472673668700001</v>
      </c>
      <c r="H456" s="9">
        <v>0</v>
      </c>
    </row>
    <row r="457" spans="1:8" collapsed="1" x14ac:dyDescent="0.25">
      <c r="A457" s="7" t="s">
        <v>1899</v>
      </c>
      <c r="B457" s="7" t="s">
        <v>1900</v>
      </c>
      <c r="C457" s="8">
        <v>29.29491418308</v>
      </c>
      <c r="D457" s="8">
        <v>1.7971473368663999</v>
      </c>
      <c r="E457" s="9">
        <v>0.121</v>
      </c>
      <c r="F457" s="8">
        <v>33.859933615625103</v>
      </c>
      <c r="G457" s="8">
        <v>32.846392420999997</v>
      </c>
      <c r="H457" s="9">
        <v>0</v>
      </c>
    </row>
    <row r="458" spans="1:8" collapsed="1" x14ac:dyDescent="0.25">
      <c r="A458" s="7" t="s">
        <v>1901</v>
      </c>
      <c r="B458" s="7" t="s">
        <v>1902</v>
      </c>
      <c r="C458" s="8">
        <v>28.182373368739999</v>
      </c>
      <c r="D458" s="8">
        <v>4.4495694328549096</v>
      </c>
      <c r="E458" s="9">
        <v>5.5999999999999994E-2</v>
      </c>
      <c r="F458" s="8">
        <v>-14.296702445635701</v>
      </c>
      <c r="G458" s="8">
        <v>16.1537626227</v>
      </c>
      <c r="H458" s="9">
        <v>0</v>
      </c>
    </row>
    <row r="459" spans="1:8" collapsed="1" x14ac:dyDescent="0.25">
      <c r="A459" s="7" t="s">
        <v>122</v>
      </c>
      <c r="B459" s="7" t="s">
        <v>123</v>
      </c>
      <c r="C459" s="8">
        <v>27.90519168546</v>
      </c>
      <c r="D459" s="8">
        <v>35.826300262434202</v>
      </c>
      <c r="E459" s="9">
        <v>0.60899999999999999</v>
      </c>
      <c r="F459" s="8">
        <v>12.938192414504799</v>
      </c>
      <c r="G459" s="8">
        <v>111.11017838399999</v>
      </c>
      <c r="H459" s="9">
        <v>0</v>
      </c>
    </row>
    <row r="460" spans="1:8" collapsed="1" x14ac:dyDescent="0.25">
      <c r="A460" s="7" t="s">
        <v>1903</v>
      </c>
      <c r="B460" s="7" t="s">
        <v>1904</v>
      </c>
      <c r="C460" s="8">
        <v>27.412665807020002</v>
      </c>
      <c r="D460" s="8">
        <v>7.8639013075357997</v>
      </c>
      <c r="E460" s="9"/>
      <c r="F460" s="8">
        <v>8.6096132629653308</v>
      </c>
      <c r="G460" s="8">
        <v>28.801912039299999</v>
      </c>
      <c r="H460" s="9">
        <v>0</v>
      </c>
    </row>
    <row r="461" spans="1:8" collapsed="1" x14ac:dyDescent="0.25">
      <c r="A461" s="7" t="s">
        <v>1905</v>
      </c>
      <c r="B461" s="7" t="s">
        <v>1906</v>
      </c>
      <c r="C461" s="8">
        <v>27.36885281592</v>
      </c>
      <c r="D461" s="8">
        <v>4.2195986170393596</v>
      </c>
      <c r="E461" s="9">
        <v>0.10490000000000001</v>
      </c>
      <c r="F461" s="8">
        <v>4.7404587178893696</v>
      </c>
      <c r="G461" s="8">
        <v>34.2358473958</v>
      </c>
      <c r="H461" s="9">
        <v>0</v>
      </c>
    </row>
    <row r="462" spans="1:8" collapsed="1" x14ac:dyDescent="0.25">
      <c r="A462" s="7" t="s">
        <v>124</v>
      </c>
      <c r="B462" s="7" t="s">
        <v>125</v>
      </c>
      <c r="C462" s="8">
        <v>25.428219085759999</v>
      </c>
      <c r="D462" s="8">
        <v>30.775176201508899</v>
      </c>
      <c r="E462" s="9">
        <v>0.36699500000000002</v>
      </c>
      <c r="F462" s="8">
        <v>23.710735371859101</v>
      </c>
      <c r="G462" s="8"/>
      <c r="H462" s="9">
        <v>0</v>
      </c>
    </row>
    <row r="463" spans="1:8" collapsed="1" x14ac:dyDescent="0.25">
      <c r="A463" s="7" t="s">
        <v>1907</v>
      </c>
      <c r="B463" s="7" t="s">
        <v>1908</v>
      </c>
      <c r="C463" s="8">
        <v>25.412512023600001</v>
      </c>
      <c r="D463" s="8">
        <v>3.11680350086485</v>
      </c>
      <c r="E463" s="9">
        <v>0.1106133</v>
      </c>
      <c r="F463" s="8">
        <v>3.5933621539893599</v>
      </c>
      <c r="G463" s="8">
        <v>49.532440563999998</v>
      </c>
      <c r="H463" s="9">
        <v>0</v>
      </c>
    </row>
    <row r="464" spans="1:8" collapsed="1" x14ac:dyDescent="0.25">
      <c r="A464" s="7" t="s">
        <v>1909</v>
      </c>
      <c r="B464" s="7" t="s">
        <v>1910</v>
      </c>
      <c r="C464" s="8">
        <v>24.39509239022</v>
      </c>
      <c r="D464" s="8">
        <v>15.1072304324016</v>
      </c>
      <c r="E464" s="9">
        <v>0.08</v>
      </c>
      <c r="F464" s="8">
        <v>2.2847350853052699</v>
      </c>
      <c r="G464" s="8">
        <v>15.327080069999999</v>
      </c>
      <c r="H464" s="9">
        <v>0</v>
      </c>
    </row>
    <row r="465" spans="1:8" collapsed="1" x14ac:dyDescent="0.25">
      <c r="A465" s="7" t="s">
        <v>1911</v>
      </c>
      <c r="B465" s="7" t="s">
        <v>1912</v>
      </c>
      <c r="C465" s="8">
        <v>24.059236835749999</v>
      </c>
      <c r="D465" s="8">
        <v>13.389349173575299</v>
      </c>
      <c r="E465" s="9">
        <v>0.19242200000000001</v>
      </c>
      <c r="F465" s="8">
        <v>14.9854175799013</v>
      </c>
      <c r="G465" s="8">
        <v>67.554885201999994</v>
      </c>
      <c r="H465" s="9">
        <v>0</v>
      </c>
    </row>
    <row r="466" spans="1:8" collapsed="1" x14ac:dyDescent="0.25">
      <c r="A466" s="7" t="s">
        <v>1913</v>
      </c>
      <c r="B466" s="7" t="s">
        <v>1914</v>
      </c>
      <c r="C466" s="8">
        <v>24.05731909344</v>
      </c>
      <c r="D466" s="8">
        <v>5.9074675059760597</v>
      </c>
      <c r="E466" s="9">
        <v>6.5990000000000007E-2</v>
      </c>
      <c r="F466" s="8">
        <v>7.9759167418750696</v>
      </c>
      <c r="G466" s="8">
        <v>34.058474023000002</v>
      </c>
      <c r="H466" s="9">
        <v>0</v>
      </c>
    </row>
    <row r="467" spans="1:8" collapsed="1" x14ac:dyDescent="0.25">
      <c r="A467" s="7" t="s">
        <v>1915</v>
      </c>
      <c r="B467" s="7" t="s">
        <v>1916</v>
      </c>
      <c r="C467" s="8">
        <v>23.248783942229998</v>
      </c>
      <c r="D467" s="8">
        <v>16.361529056681601</v>
      </c>
      <c r="E467" s="9">
        <v>0.136515</v>
      </c>
      <c r="F467" s="8">
        <v>26.674521839515499</v>
      </c>
      <c r="G467" s="8">
        <v>60.743313006900003</v>
      </c>
      <c r="H467" s="9">
        <v>0</v>
      </c>
    </row>
    <row r="468" spans="1:8" collapsed="1" x14ac:dyDescent="0.25">
      <c r="A468" s="7" t="s">
        <v>1917</v>
      </c>
      <c r="B468" s="7" t="s">
        <v>1918</v>
      </c>
      <c r="C468" s="8">
        <v>22.858232035309999</v>
      </c>
      <c r="D468" s="8">
        <v>16.281865944549299</v>
      </c>
      <c r="E468" s="9">
        <v>0.15277670000000002</v>
      </c>
      <c r="F468" s="8">
        <v>7.1551657113746199</v>
      </c>
      <c r="G468" s="8">
        <v>47.434444597000002</v>
      </c>
      <c r="H468" s="9">
        <v>0</v>
      </c>
    </row>
    <row r="469" spans="1:8" collapsed="1" x14ac:dyDescent="0.25">
      <c r="A469" s="7" t="s">
        <v>1919</v>
      </c>
      <c r="B469" s="7" t="s">
        <v>1920</v>
      </c>
      <c r="C469" s="8">
        <v>22.488772785439998</v>
      </c>
      <c r="D469" s="8">
        <v>1.7658438702104999</v>
      </c>
      <c r="E469" s="9"/>
      <c r="F469" s="8">
        <v>-12.145253823245101</v>
      </c>
      <c r="G469" s="8">
        <v>31.225196923999999</v>
      </c>
      <c r="H469" s="9">
        <v>0</v>
      </c>
    </row>
    <row r="470" spans="1:8" collapsed="1" x14ac:dyDescent="0.25">
      <c r="A470" s="7" t="s">
        <v>1921</v>
      </c>
      <c r="B470" s="7" t="s">
        <v>1922</v>
      </c>
      <c r="C470" s="8">
        <v>22.24988578428</v>
      </c>
      <c r="D470" s="8">
        <v>2.42275647517598</v>
      </c>
      <c r="E470" s="9">
        <v>8.7147500000000003E-2</v>
      </c>
      <c r="F470" s="8">
        <v>5.4485921063986797</v>
      </c>
      <c r="G470" s="8">
        <v>26.956786653000002</v>
      </c>
      <c r="H470" s="9">
        <v>0</v>
      </c>
    </row>
    <row r="471" spans="1:8" collapsed="1" x14ac:dyDescent="0.25">
      <c r="A471" s="7" t="s">
        <v>1923</v>
      </c>
      <c r="B471" s="7" t="s">
        <v>1924</v>
      </c>
      <c r="C471" s="8">
        <v>21.987075999999998</v>
      </c>
      <c r="D471" s="8">
        <v>4.0230911029390102</v>
      </c>
      <c r="E471" s="9">
        <v>0.10930999999999999</v>
      </c>
      <c r="F471" s="8">
        <v>2.4030006579443</v>
      </c>
      <c r="G471" s="8">
        <v>17.697356333999998</v>
      </c>
      <c r="H471" s="9">
        <v>0</v>
      </c>
    </row>
    <row r="472" spans="1:8" collapsed="1" x14ac:dyDescent="0.25">
      <c r="A472" s="7" t="s">
        <v>1925</v>
      </c>
      <c r="B472" s="7" t="s">
        <v>1926</v>
      </c>
      <c r="C472" s="8">
        <v>21.63793021104</v>
      </c>
      <c r="D472" s="8">
        <v>3.3460344008057401</v>
      </c>
      <c r="E472" s="9"/>
      <c r="F472" s="8">
        <v>6.9430728908176498</v>
      </c>
      <c r="G472" s="8">
        <v>54.383624546999997</v>
      </c>
      <c r="H472" s="9">
        <v>0</v>
      </c>
    </row>
    <row r="473" spans="1:8" collapsed="1" x14ac:dyDescent="0.25">
      <c r="A473" s="7" t="s">
        <v>1927</v>
      </c>
      <c r="B473" s="7" t="s">
        <v>1928</v>
      </c>
      <c r="C473" s="8">
        <v>21.475973537440002</v>
      </c>
      <c r="D473" s="8">
        <v>-0.58888295404429003</v>
      </c>
      <c r="E473" s="9">
        <v>0</v>
      </c>
      <c r="F473" s="8">
        <v>1.3516024266617901</v>
      </c>
      <c r="G473" s="8">
        <v>39.246928140400001</v>
      </c>
      <c r="H473" s="9">
        <v>0</v>
      </c>
    </row>
    <row r="474" spans="1:8" collapsed="1" x14ac:dyDescent="0.25">
      <c r="A474" s="7" t="s">
        <v>1929</v>
      </c>
      <c r="B474" s="7" t="s">
        <v>1930</v>
      </c>
      <c r="C474" s="8">
        <v>21.33837180806</v>
      </c>
      <c r="D474" s="8">
        <v>10.8961044250913</v>
      </c>
      <c r="E474" s="9">
        <v>0.11</v>
      </c>
      <c r="F474" s="8">
        <v>3.33802818596706</v>
      </c>
      <c r="G474" s="8">
        <v>17.229156531000001</v>
      </c>
      <c r="H474" s="9">
        <v>0</v>
      </c>
    </row>
    <row r="475" spans="1:8" collapsed="1" x14ac:dyDescent="0.25">
      <c r="A475" s="7" t="s">
        <v>1931</v>
      </c>
      <c r="B475" s="7" t="s">
        <v>1932</v>
      </c>
      <c r="C475" s="8">
        <v>21.176425118339999</v>
      </c>
      <c r="D475" s="8">
        <v>4.2963214780418904</v>
      </c>
      <c r="E475" s="9">
        <v>0.1575</v>
      </c>
      <c r="F475" s="8">
        <v>2.0900651363889402</v>
      </c>
      <c r="G475" s="8">
        <v>107.0528179367</v>
      </c>
      <c r="H475" s="9">
        <v>0</v>
      </c>
    </row>
    <row r="476" spans="1:8" collapsed="1" x14ac:dyDescent="0.25">
      <c r="A476" s="7" t="s">
        <v>1933</v>
      </c>
      <c r="B476" s="7" t="s">
        <v>1934</v>
      </c>
      <c r="C476" s="8">
        <v>20.548966026599999</v>
      </c>
      <c r="D476" s="8">
        <v>13.4275805359492</v>
      </c>
      <c r="E476" s="9">
        <v>0.25849</v>
      </c>
      <c r="F476" s="8">
        <v>23.986620037165899</v>
      </c>
      <c r="G476" s="8">
        <v>283.586747559</v>
      </c>
      <c r="H476" s="9">
        <v>0</v>
      </c>
    </row>
    <row r="477" spans="1:8" collapsed="1" x14ac:dyDescent="0.25">
      <c r="A477" s="7" t="s">
        <v>1935</v>
      </c>
      <c r="B477" s="7" t="s">
        <v>1936</v>
      </c>
      <c r="C477" s="8">
        <v>19.735713168339998</v>
      </c>
      <c r="D477" s="8">
        <v>9.6164511127536692</v>
      </c>
      <c r="E477" s="9">
        <v>0.13200000000000001</v>
      </c>
      <c r="F477" s="8">
        <v>4.8142376962634401</v>
      </c>
      <c r="G477" s="8">
        <v>51.041631609100001</v>
      </c>
      <c r="H477" s="9">
        <v>0</v>
      </c>
    </row>
    <row r="478" spans="1:8" collapsed="1" x14ac:dyDescent="0.25">
      <c r="A478" s="7" t="s">
        <v>1937</v>
      </c>
      <c r="B478" s="7" t="s">
        <v>1938</v>
      </c>
      <c r="C478" s="8">
        <v>19.530165811170001</v>
      </c>
      <c r="D478" s="8">
        <v>4.4805856647841997</v>
      </c>
      <c r="E478" s="9">
        <v>0.17399999999999999</v>
      </c>
      <c r="F478" s="8">
        <v>5.1976398334923699</v>
      </c>
      <c r="G478" s="8">
        <v>33.563822027699999</v>
      </c>
      <c r="H478" s="9">
        <v>0</v>
      </c>
    </row>
    <row r="479" spans="1:8" collapsed="1" x14ac:dyDescent="0.25">
      <c r="A479" s="7" t="s">
        <v>1939</v>
      </c>
      <c r="B479" s="7" t="s">
        <v>1940</v>
      </c>
      <c r="C479" s="8">
        <v>19.333279112700001</v>
      </c>
      <c r="D479" s="8">
        <v>23.097069099629302</v>
      </c>
      <c r="E479" s="9">
        <v>6.694E-2</v>
      </c>
      <c r="F479" s="8">
        <v>4.0464378800654002</v>
      </c>
      <c r="G479" s="8"/>
      <c r="H479" s="9">
        <v>0</v>
      </c>
    </row>
    <row r="480" spans="1:8" collapsed="1" x14ac:dyDescent="0.25">
      <c r="A480" s="7" t="s">
        <v>1941</v>
      </c>
      <c r="B480" s="7" t="s">
        <v>1942</v>
      </c>
      <c r="C480" s="8">
        <v>18.924701139930001</v>
      </c>
      <c r="D480" s="8">
        <v>1.6289903920001301</v>
      </c>
      <c r="E480" s="9">
        <v>6.3404999999999989E-2</v>
      </c>
      <c r="F480" s="8">
        <v>3.7246368977454698</v>
      </c>
      <c r="G480" s="8">
        <v>16.098177241999998</v>
      </c>
      <c r="H480" s="9">
        <v>0</v>
      </c>
    </row>
    <row r="481" spans="1:8" collapsed="1" x14ac:dyDescent="0.25">
      <c r="A481" s="7" t="s">
        <v>1943</v>
      </c>
      <c r="B481" s="7" t="s">
        <v>1944</v>
      </c>
      <c r="C481" s="8">
        <v>18.815397463730001</v>
      </c>
      <c r="D481" s="8">
        <v>6.42459102296002</v>
      </c>
      <c r="E481" s="9">
        <v>-2.6000000000000002E-2</v>
      </c>
      <c r="F481" s="8">
        <v>4.1186596952234398</v>
      </c>
      <c r="G481" s="8">
        <v>10.965889996</v>
      </c>
      <c r="H481" s="9">
        <v>0</v>
      </c>
    </row>
    <row r="482" spans="1:8" collapsed="1" x14ac:dyDescent="0.25">
      <c r="A482" s="7" t="s">
        <v>1945</v>
      </c>
      <c r="B482" s="7" t="s">
        <v>1946</v>
      </c>
      <c r="C482" s="8">
        <v>18.148983210920001</v>
      </c>
      <c r="D482" s="8">
        <v>1.7861894070531501</v>
      </c>
      <c r="E482" s="9"/>
      <c r="F482" s="8">
        <v>2.0201743909798502</v>
      </c>
      <c r="G482" s="8">
        <v>14.678615809</v>
      </c>
      <c r="H482" s="9">
        <v>0</v>
      </c>
    </row>
    <row r="483" spans="1:8" collapsed="1" x14ac:dyDescent="0.25">
      <c r="A483" s="7" t="s">
        <v>1947</v>
      </c>
      <c r="B483" s="7" t="s">
        <v>1948</v>
      </c>
      <c r="C483" s="8">
        <v>17.908966619880001</v>
      </c>
      <c r="D483" s="8">
        <v>5.7353844860146301</v>
      </c>
      <c r="E483" s="9">
        <v>0.10436999999999999</v>
      </c>
      <c r="F483" s="8">
        <v>3.6172735748995501</v>
      </c>
      <c r="G483" s="8">
        <v>34.709429737999997</v>
      </c>
      <c r="H483" s="9">
        <v>0</v>
      </c>
    </row>
    <row r="484" spans="1:8" collapsed="1" x14ac:dyDescent="0.25">
      <c r="A484" s="7" t="s">
        <v>138</v>
      </c>
      <c r="B484" s="7" t="s">
        <v>139</v>
      </c>
      <c r="C484" s="8">
        <v>17.19382719971</v>
      </c>
      <c r="D484" s="8">
        <v>-0.71032744660161096</v>
      </c>
      <c r="E484" s="9">
        <v>-0.30830999999999997</v>
      </c>
      <c r="F484" s="8">
        <v>3.5175820761427299</v>
      </c>
      <c r="G484" s="8">
        <v>15.3483250991</v>
      </c>
      <c r="H484" s="9">
        <v>0</v>
      </c>
    </row>
    <row r="485" spans="1:8" collapsed="1" x14ac:dyDescent="0.25">
      <c r="A485" s="7" t="s">
        <v>1949</v>
      </c>
      <c r="B485" s="7" t="s">
        <v>1950</v>
      </c>
      <c r="C485" s="8">
        <v>17.08288997008</v>
      </c>
      <c r="D485" s="8">
        <v>7.8189515501307003</v>
      </c>
      <c r="E485" s="9"/>
      <c r="F485" s="8">
        <v>6.8313439763371298</v>
      </c>
      <c r="G485" s="8">
        <v>59.964828075</v>
      </c>
      <c r="H485" s="9">
        <v>0</v>
      </c>
    </row>
    <row r="486" spans="1:8" collapsed="1" x14ac:dyDescent="0.25">
      <c r="A486" s="7" t="s">
        <v>1951</v>
      </c>
      <c r="B486" s="7" t="s">
        <v>1952</v>
      </c>
      <c r="C486" s="8">
        <v>16.865796572120001</v>
      </c>
      <c r="D486" s="8">
        <v>-0.75736897833498196</v>
      </c>
      <c r="E486" s="9">
        <v>4.9000000000000002E-2</v>
      </c>
      <c r="F486" s="8">
        <v>-12.8927578023814</v>
      </c>
      <c r="G486" s="8">
        <v>30.881508803999999</v>
      </c>
      <c r="H486" s="9">
        <v>0</v>
      </c>
    </row>
    <row r="487" spans="1:8" collapsed="1" x14ac:dyDescent="0.25">
      <c r="A487" s="7" t="s">
        <v>1953</v>
      </c>
      <c r="B487" s="7" t="s">
        <v>1954</v>
      </c>
      <c r="C487" s="8">
        <v>16.618166025619999</v>
      </c>
      <c r="D487" s="8">
        <v>-15.428028186411501</v>
      </c>
      <c r="E487" s="9"/>
      <c r="F487" s="8">
        <v>0.94724961178951805</v>
      </c>
      <c r="G487" s="8"/>
      <c r="H487" s="9">
        <v>0</v>
      </c>
    </row>
    <row r="488" spans="1:8" collapsed="1" x14ac:dyDescent="0.25">
      <c r="A488" s="7" t="s">
        <v>1955</v>
      </c>
      <c r="B488" s="7" t="s">
        <v>1956</v>
      </c>
      <c r="C488" s="8">
        <v>16.516798795629999</v>
      </c>
      <c r="D488" s="8">
        <v>0.75195414222433099</v>
      </c>
      <c r="E488" s="9">
        <v>3.4999999999999996E-3</v>
      </c>
      <c r="F488" s="8">
        <v>8.9470908490877807</v>
      </c>
      <c r="G488" s="8">
        <v>28.274579032999998</v>
      </c>
      <c r="H488" s="9">
        <v>0</v>
      </c>
    </row>
    <row r="489" spans="1:8" collapsed="1" x14ac:dyDescent="0.25">
      <c r="A489" s="7" t="s">
        <v>1957</v>
      </c>
      <c r="B489" s="7" t="s">
        <v>1958</v>
      </c>
      <c r="C489" s="8">
        <v>16.370655785099999</v>
      </c>
      <c r="D489" s="8">
        <v>7.7944489034452102</v>
      </c>
      <c r="E489" s="9">
        <v>1.64967E-2</v>
      </c>
      <c r="F489" s="8">
        <v>1.7069936378741899</v>
      </c>
      <c r="G489" s="8">
        <v>24.393619598000001</v>
      </c>
      <c r="H489" s="9">
        <v>0</v>
      </c>
    </row>
    <row r="490" spans="1:8" collapsed="1" x14ac:dyDescent="0.25">
      <c r="A490" s="7" t="s">
        <v>1959</v>
      </c>
      <c r="B490" s="7" t="s">
        <v>1958</v>
      </c>
      <c r="C490" s="8">
        <v>16.370655785099999</v>
      </c>
      <c r="D490" s="8">
        <v>7.7944489034452102</v>
      </c>
      <c r="E490" s="9">
        <v>-0.01</v>
      </c>
      <c r="F490" s="8">
        <v>1.7069936378741899</v>
      </c>
      <c r="G490" s="8">
        <v>24.393619598000001</v>
      </c>
      <c r="H490" s="9">
        <v>0</v>
      </c>
    </row>
    <row r="491" spans="1:8" collapsed="1" x14ac:dyDescent="0.25">
      <c r="A491" s="7" t="s">
        <v>1960</v>
      </c>
      <c r="B491" s="7" t="s">
        <v>1961</v>
      </c>
      <c r="C491" s="8">
        <v>16.055723676749999</v>
      </c>
      <c r="D491" s="8">
        <v>3.8506743980382101</v>
      </c>
      <c r="E491" s="9"/>
      <c r="F491" s="8">
        <v>6.3456608677639803</v>
      </c>
      <c r="G491" s="8">
        <v>41.440028627300002</v>
      </c>
      <c r="H491" s="9">
        <v>0</v>
      </c>
    </row>
    <row r="492" spans="1:8" collapsed="1" x14ac:dyDescent="0.25">
      <c r="A492" s="7" t="s">
        <v>1962</v>
      </c>
      <c r="B492" s="7" t="s">
        <v>1963</v>
      </c>
      <c r="C492" s="8">
        <v>15.47699712</v>
      </c>
      <c r="D492" s="8">
        <v>1.8298319986693099</v>
      </c>
      <c r="E492" s="9"/>
      <c r="F492" s="8">
        <v>5.8215121592396004</v>
      </c>
      <c r="G492" s="8">
        <v>17.744111362999998</v>
      </c>
      <c r="H492" s="9">
        <v>0</v>
      </c>
    </row>
    <row r="493" spans="1:8" collapsed="1" x14ac:dyDescent="0.25">
      <c r="A493" s="7" t="s">
        <v>1964</v>
      </c>
      <c r="B493" s="7" t="s">
        <v>1965</v>
      </c>
      <c r="C493" s="8">
        <v>15.197357652899999</v>
      </c>
      <c r="D493" s="8">
        <v>8.0615308088119804</v>
      </c>
      <c r="E493" s="9"/>
      <c r="F493" s="8">
        <v>14.080031444907901</v>
      </c>
      <c r="G493" s="8">
        <v>64.919084659999996</v>
      </c>
      <c r="H493" s="9">
        <v>0</v>
      </c>
    </row>
    <row r="494" spans="1:8" collapsed="1" x14ac:dyDescent="0.25">
      <c r="A494" s="7" t="s">
        <v>1966</v>
      </c>
      <c r="B494" s="7" t="s">
        <v>1967</v>
      </c>
      <c r="C494" s="8">
        <v>14.3091187812</v>
      </c>
      <c r="D494" s="8">
        <v>4.2032675573245202</v>
      </c>
      <c r="E494" s="9"/>
      <c r="F494" s="8">
        <v>3.56993324031325</v>
      </c>
      <c r="G494" s="8">
        <v>25.619607592000001</v>
      </c>
      <c r="H494" s="9">
        <v>0</v>
      </c>
    </row>
    <row r="495" spans="1:8" collapsed="1" x14ac:dyDescent="0.25">
      <c r="A495" s="7" t="s">
        <v>1968</v>
      </c>
      <c r="B495" s="7" t="s">
        <v>1969</v>
      </c>
      <c r="C495" s="8">
        <v>14.235899031120001</v>
      </c>
      <c r="D495" s="8">
        <v>4.3536730280102898</v>
      </c>
      <c r="E495" s="9">
        <v>0.11699999999999999</v>
      </c>
      <c r="F495" s="8">
        <v>-31.4737462772908</v>
      </c>
      <c r="G495" s="8">
        <v>71.870405446999996</v>
      </c>
      <c r="H495" s="9">
        <v>0</v>
      </c>
    </row>
    <row r="496" spans="1:8" collapsed="1" x14ac:dyDescent="0.25">
      <c r="A496" s="7" t="s">
        <v>1970</v>
      </c>
      <c r="B496" s="7" t="s">
        <v>1971</v>
      </c>
      <c r="C496" s="8">
        <v>13.7824846628</v>
      </c>
      <c r="D496" s="8">
        <v>-6.9588784132446104</v>
      </c>
      <c r="E496" s="9">
        <v>0.29299999999999998</v>
      </c>
      <c r="F496" s="8">
        <v>4.0154310633296104</v>
      </c>
      <c r="G496" s="8">
        <v>24.946731109000002</v>
      </c>
      <c r="H496" s="9">
        <v>0</v>
      </c>
    </row>
    <row r="497" spans="1:8" collapsed="1" x14ac:dyDescent="0.25">
      <c r="A497" s="7" t="s">
        <v>1972</v>
      </c>
      <c r="B497" s="7" t="s">
        <v>1973</v>
      </c>
      <c r="C497" s="8">
        <v>13.2272</v>
      </c>
      <c r="D497" s="8">
        <v>-6.4564161453889799</v>
      </c>
      <c r="E497" s="9">
        <v>0.218</v>
      </c>
      <c r="F497" s="8">
        <v>3.3541251916658101</v>
      </c>
      <c r="G497" s="8">
        <v>21.875110970000001</v>
      </c>
      <c r="H497" s="9">
        <v>0</v>
      </c>
    </row>
    <row r="498" spans="1:8" collapsed="1" x14ac:dyDescent="0.25">
      <c r="A498" s="7" t="s">
        <v>156</v>
      </c>
      <c r="B498" s="7" t="s">
        <v>157</v>
      </c>
      <c r="C498" s="8">
        <v>13.096640207249999</v>
      </c>
      <c r="D498" s="8">
        <v>-10.646186997810201</v>
      </c>
      <c r="E498" s="9">
        <v>-0.26900499999999999</v>
      </c>
      <c r="F498" s="8">
        <v>2.0953658606302601</v>
      </c>
      <c r="G498" s="8">
        <v>7.0310785469999999</v>
      </c>
      <c r="H498" s="9">
        <v>0</v>
      </c>
    </row>
    <row r="499" spans="1:8" collapsed="1" x14ac:dyDescent="0.25">
      <c r="A499" s="7" t="s">
        <v>1974</v>
      </c>
      <c r="B499" s="7" t="s">
        <v>1975</v>
      </c>
      <c r="C499" s="8">
        <v>12.1234904736</v>
      </c>
      <c r="D499" s="8">
        <v>3.1784261526842199</v>
      </c>
      <c r="E499" s="9">
        <v>4.4573299999999996E-2</v>
      </c>
      <c r="F499" s="8">
        <v>6.3167910698435898</v>
      </c>
      <c r="G499" s="8">
        <v>22.6301068888</v>
      </c>
      <c r="H499" s="9">
        <v>0</v>
      </c>
    </row>
    <row r="500" spans="1:8" collapsed="1" x14ac:dyDescent="0.25">
      <c r="A500" s="7" t="s">
        <v>1976</v>
      </c>
      <c r="B500" s="7" t="s">
        <v>1977</v>
      </c>
      <c r="C500" s="8">
        <v>11.306427151999999</v>
      </c>
      <c r="D500" s="8">
        <v>3.4721234468720201</v>
      </c>
      <c r="E500" s="9"/>
      <c r="F500" s="8">
        <v>2.33621266939315</v>
      </c>
      <c r="G500" s="8">
        <v>20.423028434999999</v>
      </c>
      <c r="H500" s="9">
        <v>0</v>
      </c>
    </row>
    <row r="501" spans="1:8" collapsed="1" x14ac:dyDescent="0.25">
      <c r="A501" s="7" t="s">
        <v>1978</v>
      </c>
      <c r="B501" s="7" t="s">
        <v>1979</v>
      </c>
      <c r="C501" s="8">
        <v>10.601474518</v>
      </c>
      <c r="D501" s="8">
        <v>-1.1110704276483601</v>
      </c>
      <c r="E501" s="9">
        <v>6.5500000000000003E-3</v>
      </c>
      <c r="F501" s="8">
        <v>1.9553245184786501</v>
      </c>
      <c r="G501" s="8">
        <v>16.534730568600001</v>
      </c>
      <c r="H501" s="9">
        <v>0</v>
      </c>
    </row>
    <row r="502" spans="1:8" collapsed="1" x14ac:dyDescent="0.25">
      <c r="A502" s="7" t="s">
        <v>1980</v>
      </c>
      <c r="B502" s="7" t="s">
        <v>1981</v>
      </c>
      <c r="C502" s="8">
        <v>10.055724807940001</v>
      </c>
      <c r="D502" s="8">
        <v>-9.6117894812779401</v>
      </c>
      <c r="E502" s="9">
        <v>5.4339999999999999E-2</v>
      </c>
      <c r="F502" s="8">
        <v>3.30000432338668</v>
      </c>
      <c r="G502" s="8">
        <v>18.2229535765</v>
      </c>
      <c r="H502" s="9">
        <v>0</v>
      </c>
    </row>
    <row r="503" spans="1:8" collapsed="1" x14ac:dyDescent="0.25">
      <c r="A503" s="7" t="s">
        <v>1982</v>
      </c>
      <c r="B503" s="7" t="s">
        <v>1983</v>
      </c>
      <c r="C503" s="8">
        <v>7.9851721356000001</v>
      </c>
      <c r="D503" s="8">
        <v>-12.8696592143814</v>
      </c>
      <c r="E503" s="9">
        <v>-0.51351000000000002</v>
      </c>
      <c r="F503" s="8">
        <v>1.9555187051786</v>
      </c>
      <c r="G503" s="8">
        <v>15.466054441000001</v>
      </c>
      <c r="H503" s="9">
        <v>0</v>
      </c>
    </row>
    <row r="504" spans="1:8" collapsed="1" x14ac:dyDescent="0.25">
      <c r="A504" s="7" t="s">
        <v>1984</v>
      </c>
      <c r="B504" s="7" t="s">
        <v>1985</v>
      </c>
      <c r="C504" s="8">
        <v>7.6477059705699997</v>
      </c>
      <c r="D504" s="8">
        <v>-3.2139788490933898</v>
      </c>
      <c r="E504" s="9">
        <v>-4.4999999999999998E-2</v>
      </c>
      <c r="F504" s="8">
        <v>5.1741463399539196</v>
      </c>
      <c r="G504" s="8">
        <v>83.623205979999994</v>
      </c>
      <c r="H504" s="9">
        <v>0</v>
      </c>
    </row>
    <row r="505" spans="1:8" collapsed="1" x14ac:dyDescent="0.25">
      <c r="A505" s="7" t="s">
        <v>1986</v>
      </c>
      <c r="B505" s="7" t="s">
        <v>1985</v>
      </c>
      <c r="C505" s="8">
        <v>7.6477059705699997</v>
      </c>
      <c r="D505" s="8">
        <v>-3.2139788490933898</v>
      </c>
      <c r="E505" s="9"/>
      <c r="F505" s="8">
        <v>5.1741463399539196</v>
      </c>
      <c r="G505" s="8">
        <v>83.623205979999994</v>
      </c>
      <c r="H505" s="9">
        <v>0</v>
      </c>
    </row>
    <row r="506" spans="1:8" collapsed="1" x14ac:dyDescent="0.25">
      <c r="A506" s="7" t="s">
        <v>1987</v>
      </c>
      <c r="B506" s="7" t="s">
        <v>1988</v>
      </c>
      <c r="C506" s="8">
        <v>5.7390111578800003</v>
      </c>
      <c r="D506" s="8"/>
      <c r="E506" s="9">
        <v>3.7659999999999999E-2</v>
      </c>
      <c r="F506" s="8">
        <v>3.3504602215653501</v>
      </c>
      <c r="G506" s="8"/>
      <c r="H506" s="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394A-BB76-469F-B5F5-C2AF695E8FB7}">
  <dimension ref="A1:E8"/>
  <sheetViews>
    <sheetView workbookViewId="0">
      <selection activeCell="F17" sqref="F17"/>
    </sheetView>
  </sheetViews>
  <sheetFormatPr defaultRowHeight="15" x14ac:dyDescent="0.25"/>
  <cols>
    <col min="2" max="3" width="12" bestFit="1" customWidth="1"/>
  </cols>
  <sheetData>
    <row r="1" spans="1:5" x14ac:dyDescent="0.25">
      <c r="B1">
        <v>10000</v>
      </c>
      <c r="C1">
        <v>2.718282828</v>
      </c>
      <c r="D1">
        <v>0.05</v>
      </c>
      <c r="E1">
        <v>2</v>
      </c>
    </row>
    <row r="2" spans="1:5" x14ac:dyDescent="0.25">
      <c r="A2" t="s">
        <v>1033</v>
      </c>
      <c r="B2">
        <f>B1*POWER(C1,D1*E1)</f>
        <v>11051.709587139436</v>
      </c>
    </row>
    <row r="3" spans="1:5" x14ac:dyDescent="0.25">
      <c r="B3">
        <f>LOG(B2)</f>
        <v>4.0434294641597894</v>
      </c>
    </row>
    <row r="4" spans="1:5" x14ac:dyDescent="0.25">
      <c r="B4">
        <f>LOG(B1)</f>
        <v>4</v>
      </c>
      <c r="C4">
        <f>D1*E1</f>
        <v>0.1</v>
      </c>
    </row>
    <row r="5" spans="1:5" x14ac:dyDescent="0.25">
      <c r="B5" t="s">
        <v>1034</v>
      </c>
    </row>
    <row r="6" spans="1:5" x14ac:dyDescent="0.25">
      <c r="B6" t="s">
        <v>1035</v>
      </c>
    </row>
    <row r="7" spans="1:5" x14ac:dyDescent="0.25">
      <c r="B7" t="s">
        <v>1036</v>
      </c>
    </row>
    <row r="8" spans="1:5" x14ac:dyDescent="0.25">
      <c r="B8" t="s">
        <v>1037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E080-E448-48DE-9DE9-BEA1F076D34E}">
  <dimension ref="A1:D9"/>
  <sheetViews>
    <sheetView workbookViewId="0">
      <selection activeCell="A6" sqref="A6"/>
    </sheetView>
  </sheetViews>
  <sheetFormatPr defaultRowHeight="15" x14ac:dyDescent="0.25"/>
  <cols>
    <col min="1" max="1" width="11" customWidth="1"/>
    <col min="2" max="2" width="13.140625" customWidth="1"/>
    <col min="3" max="3" width="17.140625" customWidth="1"/>
    <col min="4" max="4" width="42.42578125" customWidth="1"/>
  </cols>
  <sheetData>
    <row r="1" spans="1:4" ht="27" thickBot="1" x14ac:dyDescent="0.3">
      <c r="A1" s="10" t="s">
        <v>1996</v>
      </c>
      <c r="B1" s="11" t="s">
        <v>1997</v>
      </c>
      <c r="C1" s="11" t="s">
        <v>1998</v>
      </c>
      <c r="D1" s="12" t="s">
        <v>26</v>
      </c>
    </row>
    <row r="2" spans="1:4" ht="26.25" x14ac:dyDescent="0.25">
      <c r="A2" s="13" t="s">
        <v>1999</v>
      </c>
      <c r="B2" s="14">
        <v>8377</v>
      </c>
      <c r="C2" s="15" t="s">
        <v>2000</v>
      </c>
      <c r="D2" s="16" t="s">
        <v>2001</v>
      </c>
    </row>
    <row r="3" spans="1:4" ht="26.25" x14ac:dyDescent="0.25">
      <c r="A3" s="13" t="s">
        <v>2002</v>
      </c>
      <c r="B3" s="14">
        <v>8361</v>
      </c>
      <c r="C3" s="15" t="s">
        <v>2003</v>
      </c>
      <c r="D3" s="16" t="s">
        <v>2004</v>
      </c>
    </row>
    <row r="4" spans="1:4" ht="26.25" x14ac:dyDescent="0.25">
      <c r="A4" s="13" t="s">
        <v>2005</v>
      </c>
      <c r="B4" s="14">
        <v>8363</v>
      </c>
      <c r="C4" s="15" t="s">
        <v>2006</v>
      </c>
      <c r="D4" s="16" t="s">
        <v>2007</v>
      </c>
    </row>
    <row r="5" spans="1:4" ht="26.25" x14ac:dyDescent="0.25">
      <c r="A5" s="13" t="s">
        <v>2008</v>
      </c>
      <c r="B5" s="14">
        <v>8364</v>
      </c>
      <c r="C5" s="15" t="s">
        <v>2009</v>
      </c>
      <c r="D5" s="16" t="s">
        <v>2010</v>
      </c>
    </row>
    <row r="6" spans="1:4" ht="26.25" x14ac:dyDescent="0.25">
      <c r="A6" s="13" t="s">
        <v>2011</v>
      </c>
      <c r="B6" s="14">
        <v>8381</v>
      </c>
      <c r="C6" s="15" t="s">
        <v>2012</v>
      </c>
      <c r="D6" s="16" t="s">
        <v>2013</v>
      </c>
    </row>
    <row r="7" spans="1:4" ht="26.25" x14ac:dyDescent="0.25">
      <c r="A7" s="13" t="s">
        <v>2014</v>
      </c>
      <c r="B7" s="14">
        <v>8382</v>
      </c>
      <c r="C7" s="15" t="s">
        <v>2015</v>
      </c>
      <c r="D7" s="16" t="s">
        <v>2016</v>
      </c>
    </row>
    <row r="8" spans="1:4" ht="26.25" x14ac:dyDescent="0.25">
      <c r="A8" s="13" t="s">
        <v>2017</v>
      </c>
      <c r="B8" s="14">
        <v>8383</v>
      </c>
      <c r="C8" s="15" t="s">
        <v>2018</v>
      </c>
      <c r="D8" s="16" t="s">
        <v>2019</v>
      </c>
    </row>
    <row r="9" spans="1:4" ht="27" thickBot="1" x14ac:dyDescent="0.3">
      <c r="A9" s="17" t="s">
        <v>2020</v>
      </c>
      <c r="B9" s="18" t="s">
        <v>2021</v>
      </c>
      <c r="C9" s="19" t="s">
        <v>2022</v>
      </c>
      <c r="D9" s="20" t="s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0604-45FE-4825-9803-0D3A815E0843}">
  <dimension ref="A1:D7"/>
  <sheetViews>
    <sheetView workbookViewId="0">
      <selection activeCell="O29" sqref="O29"/>
    </sheetView>
  </sheetViews>
  <sheetFormatPr defaultRowHeight="15" x14ac:dyDescent="0.25"/>
  <sheetData>
    <row r="1" spans="1:4" x14ac:dyDescent="0.25">
      <c r="A1" t="s">
        <v>0</v>
      </c>
      <c r="B1" t="s">
        <v>2034</v>
      </c>
      <c r="C1" t="s">
        <v>2035</v>
      </c>
      <c r="D1" t="s">
        <v>9</v>
      </c>
    </row>
    <row r="2" spans="1:4" x14ac:dyDescent="0.25">
      <c r="A2" t="s">
        <v>10</v>
      </c>
      <c r="B2">
        <v>10.31</v>
      </c>
      <c r="C2">
        <v>3.93</v>
      </c>
      <c r="D2" t="s">
        <v>1</v>
      </c>
    </row>
    <row r="3" spans="1:4" x14ac:dyDescent="0.25">
      <c r="A3" t="s">
        <v>11</v>
      </c>
      <c r="B3">
        <v>3.95</v>
      </c>
      <c r="C3">
        <v>0.3</v>
      </c>
      <c r="D3" t="s">
        <v>2</v>
      </c>
    </row>
    <row r="4" spans="1:4" x14ac:dyDescent="0.25">
      <c r="A4" t="s">
        <v>12</v>
      </c>
      <c r="B4">
        <v>16.100000000000001</v>
      </c>
      <c r="C4">
        <v>4.6100000000000003</v>
      </c>
      <c r="D4" t="s">
        <v>3</v>
      </c>
    </row>
    <row r="5" spans="1:4" x14ac:dyDescent="0.25">
      <c r="A5" t="s">
        <v>13</v>
      </c>
      <c r="B5">
        <v>5.34</v>
      </c>
      <c r="C5">
        <v>1.58</v>
      </c>
      <c r="D5" t="s">
        <v>4</v>
      </c>
    </row>
    <row r="6" spans="1:4" x14ac:dyDescent="0.25">
      <c r="A6" t="s">
        <v>14</v>
      </c>
      <c r="B6">
        <v>11.56</v>
      </c>
      <c r="C6">
        <v>3.89</v>
      </c>
      <c r="D6" t="s">
        <v>5</v>
      </c>
    </row>
    <row r="7" spans="1:4" x14ac:dyDescent="0.25">
      <c r="A7" t="s">
        <v>15</v>
      </c>
      <c r="B7">
        <v>6.18</v>
      </c>
      <c r="C7">
        <v>2.63</v>
      </c>
      <c r="D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0BED-5DDF-4F8A-B772-3DD2626E20E5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2027</v>
      </c>
      <c r="B1">
        <v>-0.3</v>
      </c>
    </row>
    <row r="2" spans="1:2" x14ac:dyDescent="0.25">
      <c r="A2" t="s">
        <v>2028</v>
      </c>
      <c r="B2">
        <v>14</v>
      </c>
    </row>
    <row r="3" spans="1:2" x14ac:dyDescent="0.25">
      <c r="A3" t="s">
        <v>2029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679F-A911-481A-A221-10A555AB460F}">
  <dimension ref="A1:B35"/>
  <sheetViews>
    <sheetView workbookViewId="0">
      <selection activeCell="B22" sqref="B22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1" spans="1:2" x14ac:dyDescent="0.25">
      <c r="A1" t="s">
        <v>2026</v>
      </c>
      <c r="B1" t="s">
        <v>2030</v>
      </c>
    </row>
    <row r="2" spans="1:2" x14ac:dyDescent="0.25">
      <c r="A2">
        <v>5</v>
      </c>
      <c r="B2">
        <v>16</v>
      </c>
    </row>
    <row r="3" spans="1:2" x14ac:dyDescent="0.25">
      <c r="A3" s="24">
        <f t="shared" ref="A3:A35" ca="1" si="0">RAND()*(40-5)+5</f>
        <v>26.498829339894478</v>
      </c>
      <c r="B3" s="23">
        <f ca="1">Constants!$B$1*A3 +Constants!$B$2+RAND()*2+1</f>
        <v>7.2078992014603349</v>
      </c>
    </row>
    <row r="4" spans="1:2" x14ac:dyDescent="0.25">
      <c r="A4" s="24">
        <f t="shared" ca="1" si="0"/>
        <v>26.353476002926243</v>
      </c>
      <c r="B4" s="23">
        <f ca="1">Constants!$B$1*A4 +Constants!$B$2+RAND()*2+1</f>
        <v>7.7464640077037821</v>
      </c>
    </row>
    <row r="5" spans="1:2" x14ac:dyDescent="0.25">
      <c r="A5" s="24">
        <f t="shared" ca="1" si="0"/>
        <v>26.308810645337921</v>
      </c>
      <c r="B5" s="23">
        <f ca="1">Constants!$B$1*A5 +Constants!$B$2+RAND()*2+1</f>
        <v>7.5504741358865468</v>
      </c>
    </row>
    <row r="6" spans="1:2" x14ac:dyDescent="0.25">
      <c r="A6" s="24">
        <f t="shared" ca="1" si="0"/>
        <v>8.3660804246603728</v>
      </c>
      <c r="B6" s="23">
        <f ca="1">Constants!$B$1*A6 +Constants!$B$2+RAND()*2+1</f>
        <v>13.421759261794501</v>
      </c>
    </row>
    <row r="7" spans="1:2" x14ac:dyDescent="0.25">
      <c r="A7" s="24">
        <f t="shared" ca="1" si="0"/>
        <v>29.924215060959035</v>
      </c>
      <c r="B7" s="23">
        <f ca="1">Constants!$B$1*A7 +Constants!$B$2+RAND()*2+1</f>
        <v>6.1440851478935015</v>
      </c>
    </row>
    <row r="8" spans="1:2" x14ac:dyDescent="0.25">
      <c r="A8" s="24">
        <f t="shared" ca="1" si="0"/>
        <v>15.759690847068754</v>
      </c>
      <c r="B8" s="23">
        <f ca="1">Constants!$B$1*A8 +Constants!$B$2+RAND()*2+1</f>
        <v>11.292942886239596</v>
      </c>
    </row>
    <row r="9" spans="1:2" x14ac:dyDescent="0.25">
      <c r="A9" s="24">
        <f t="shared" ca="1" si="0"/>
        <v>32.066818838065565</v>
      </c>
      <c r="B9" s="23">
        <f ca="1">Constants!$B$1*A9 +Constants!$B$2+RAND()*2+1</f>
        <v>5.5701975696608859</v>
      </c>
    </row>
    <row r="10" spans="1:2" x14ac:dyDescent="0.25">
      <c r="A10" s="24">
        <f t="shared" ca="1" si="0"/>
        <v>37.598703386836902</v>
      </c>
      <c r="B10" s="23">
        <f ca="1">Constants!$B$1*A10 +Constants!$B$2+RAND()*2+1</f>
        <v>4.6501293650291426</v>
      </c>
    </row>
    <row r="11" spans="1:2" x14ac:dyDescent="0.25">
      <c r="A11" s="24">
        <f t="shared" ca="1" si="0"/>
        <v>39.420756184686816</v>
      </c>
      <c r="B11" s="23">
        <f ca="1">Constants!$B$1*A11 +Constants!$B$2+RAND()*2+1</f>
        <v>5.1382086502373649</v>
      </c>
    </row>
    <row r="12" spans="1:2" x14ac:dyDescent="0.25">
      <c r="A12" s="24">
        <f t="shared" ca="1" si="0"/>
        <v>29.975141151475327</v>
      </c>
      <c r="B12" s="23">
        <f ca="1">Constants!$B$1*A12 +Constants!$B$2+RAND()*2+1</f>
        <v>7.8881394684506345</v>
      </c>
    </row>
    <row r="13" spans="1:2" x14ac:dyDescent="0.25">
      <c r="A13" s="24">
        <f t="shared" ca="1" si="0"/>
        <v>24.310076646084184</v>
      </c>
      <c r="B13" s="23">
        <f ca="1">Constants!$B$1*A13 +Constants!$B$2+RAND()*2+1</f>
        <v>9.2537956408808597</v>
      </c>
    </row>
    <row r="14" spans="1:2" x14ac:dyDescent="0.25">
      <c r="A14" s="24">
        <f t="shared" ca="1" si="0"/>
        <v>19.113200064521358</v>
      </c>
      <c r="B14" s="23">
        <f ca="1">Constants!$B$1*A14 +Constants!$B$2+RAND()*2+1</f>
        <v>9.5801791675511421</v>
      </c>
    </row>
    <row r="15" spans="1:2" x14ac:dyDescent="0.25">
      <c r="A15" s="24">
        <f t="shared" ca="1" si="0"/>
        <v>22.86157631504452</v>
      </c>
      <c r="B15" s="23">
        <f ca="1">Constants!$B$1*A15 +Constants!$B$2+RAND()*2+1</f>
        <v>9.8568591994858483</v>
      </c>
    </row>
    <row r="16" spans="1:2" x14ac:dyDescent="0.25">
      <c r="A16" s="24">
        <f t="shared" ca="1" si="0"/>
        <v>30.52500700943871</v>
      </c>
      <c r="B16" s="23">
        <f ca="1">Constants!$B$1*A16 +Constants!$B$2+RAND()*2+1</f>
        <v>6.7505016476205402</v>
      </c>
    </row>
    <row r="17" spans="1:2" x14ac:dyDescent="0.25">
      <c r="A17" s="24">
        <f t="shared" ca="1" si="0"/>
        <v>14.694547609244772</v>
      </c>
      <c r="B17" s="23">
        <f ca="1">Constants!$B$1*A17 +Constants!$B$2+RAND()*2+1</f>
        <v>12.499438161405919</v>
      </c>
    </row>
    <row r="18" spans="1:2" x14ac:dyDescent="0.25">
      <c r="A18" s="24">
        <f t="shared" ca="1" si="0"/>
        <v>10.968830994839072</v>
      </c>
      <c r="B18" s="23">
        <f ca="1">Constants!$B$1*A18 +Constants!$B$2+RAND()*2+1</f>
        <v>11.94998126279021</v>
      </c>
    </row>
    <row r="19" spans="1:2" x14ac:dyDescent="0.25">
      <c r="A19" s="24">
        <f t="shared" ca="1" si="0"/>
        <v>16.289849552328587</v>
      </c>
      <c r="B19" s="23">
        <f ca="1">Constants!$B$1*A19 +Constants!$B$2+RAND()*2+1</f>
        <v>10.3560034486978</v>
      </c>
    </row>
    <row r="20" spans="1:2" x14ac:dyDescent="0.25">
      <c r="A20" s="24">
        <f t="shared" ca="1" si="0"/>
        <v>29.139851745443963</v>
      </c>
      <c r="B20" s="23">
        <f ca="1">Constants!$B$1*A20 +Constants!$B$2+RAND()*2+1</f>
        <v>7.5640178061200309</v>
      </c>
    </row>
    <row r="21" spans="1:2" x14ac:dyDescent="0.25">
      <c r="A21" s="24">
        <f t="shared" ca="1" si="0"/>
        <v>28.668074191961843</v>
      </c>
      <c r="B21" s="23">
        <f ca="1">Constants!$B$1*A21 +Constants!$B$2+RAND()*2+1</f>
        <v>6.5190142247194478</v>
      </c>
    </row>
    <row r="22" spans="1:2" x14ac:dyDescent="0.25">
      <c r="A22" s="24">
        <f t="shared" ca="1" si="0"/>
        <v>29.038578121710028</v>
      </c>
      <c r="B22" s="23">
        <f ca="1">Constants!$B$1*A22 +Constants!$B$2+RAND()*2+1</f>
        <v>7.2534047591001301</v>
      </c>
    </row>
    <row r="23" spans="1:2" x14ac:dyDescent="0.25">
      <c r="A23" s="24">
        <f t="shared" ca="1" si="0"/>
        <v>13.892228597968387</v>
      </c>
      <c r="B23" s="23">
        <f ca="1">Constants!$B$1*A23 +Constants!$B$2+RAND()*2+1</f>
        <v>10.919360508921796</v>
      </c>
    </row>
    <row r="24" spans="1:2" x14ac:dyDescent="0.25">
      <c r="A24" s="24">
        <f t="shared" ca="1" si="0"/>
        <v>10.39263848112531</v>
      </c>
      <c r="B24" s="23">
        <f ca="1">Constants!$B$1*A24 +Constants!$B$2+RAND()*2+1</f>
        <v>12.942227889046904</v>
      </c>
    </row>
    <row r="25" spans="1:2" x14ac:dyDescent="0.25">
      <c r="A25" s="24">
        <f t="shared" ca="1" si="0"/>
        <v>33.315345252672046</v>
      </c>
      <c r="B25" s="23">
        <f ca="1">Constants!$B$1*A25 +Constants!$B$2+RAND()*2+1</f>
        <v>6.7035222449718344</v>
      </c>
    </row>
    <row r="26" spans="1:2" x14ac:dyDescent="0.25">
      <c r="A26" s="24">
        <f t="shared" ca="1" si="0"/>
        <v>34.265641633680275</v>
      </c>
      <c r="B26" s="23">
        <f ca="1">Constants!$B$1*A26 +Constants!$B$2+RAND()*2+1</f>
        <v>5.5735893341542386</v>
      </c>
    </row>
    <row r="27" spans="1:2" x14ac:dyDescent="0.25">
      <c r="A27" s="24">
        <f t="shared" ca="1" si="0"/>
        <v>33.574148602867972</v>
      </c>
      <c r="B27" s="23">
        <f ca="1">Constants!$B$1*A27 +Constants!$B$2+RAND()*2+1</f>
        <v>6.4670030437589743</v>
      </c>
    </row>
    <row r="28" spans="1:2" x14ac:dyDescent="0.25">
      <c r="A28" s="24">
        <f t="shared" ca="1" si="0"/>
        <v>29.192102267114649</v>
      </c>
      <c r="B28" s="23">
        <f ca="1">Constants!$B$1*A28 +Constants!$B$2+RAND()*2+1</f>
        <v>6.4783865635286642</v>
      </c>
    </row>
    <row r="29" spans="1:2" x14ac:dyDescent="0.25">
      <c r="A29" s="24">
        <f t="shared" ca="1" si="0"/>
        <v>10.447951837344929</v>
      </c>
      <c r="B29" s="23">
        <f ca="1">Constants!$B$1*A29 +Constants!$B$2+RAND()*2+1</f>
        <v>11.956832447934646</v>
      </c>
    </row>
    <row r="30" spans="1:2" x14ac:dyDescent="0.25">
      <c r="A30" s="24">
        <f t="shared" ca="1" si="0"/>
        <v>17.288382003242681</v>
      </c>
      <c r="B30" s="23">
        <f ca="1">Constants!$B$1*A30 +Constants!$B$2+RAND()*2+1</f>
        <v>9.9866779723119237</v>
      </c>
    </row>
    <row r="31" spans="1:2" x14ac:dyDescent="0.25">
      <c r="A31" s="24">
        <f t="shared" ca="1" si="0"/>
        <v>39.040223411005655</v>
      </c>
      <c r="B31" s="23">
        <f ca="1">Constants!$B$1*A31 +Constants!$B$2+RAND()*2+1</f>
        <v>4.3476516289092038</v>
      </c>
    </row>
    <row r="32" spans="1:2" x14ac:dyDescent="0.25">
      <c r="A32" s="24">
        <f t="shared" ca="1" si="0"/>
        <v>8.4946051747759039</v>
      </c>
      <c r="B32" s="23">
        <f ca="1">Constants!$B$1*A32 +Constants!$B$2+RAND()*2+1</f>
        <v>12.999216436788863</v>
      </c>
    </row>
    <row r="33" spans="1:2" x14ac:dyDescent="0.25">
      <c r="A33" s="24">
        <f t="shared" ca="1" si="0"/>
        <v>31.858503787931092</v>
      </c>
      <c r="B33" s="23">
        <f ca="1">Constants!$B$1*A33 +Constants!$B$2+RAND()*2+1</f>
        <v>6.7603463877341232</v>
      </c>
    </row>
    <row r="34" spans="1:2" x14ac:dyDescent="0.25">
      <c r="A34" s="24">
        <f t="shared" ca="1" si="0"/>
        <v>8.5711295093141491</v>
      </c>
      <c r="B34" s="23">
        <f ca="1">Constants!$B$1*A34 +Constants!$B$2+RAND()*2+1</f>
        <v>12.711116634410764</v>
      </c>
    </row>
    <row r="35" spans="1:2" x14ac:dyDescent="0.25">
      <c r="A35" s="24">
        <f t="shared" ca="1" si="0"/>
        <v>31.903215248306473</v>
      </c>
      <c r="B35" s="23">
        <f ca="1">Constants!$B$1*A35 +Constants!$B$2+RAND()*2+1</f>
        <v>6.9680420230612885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142B-A166-4D17-ABB7-7E9467674AA1}">
  <dimension ref="A1:D12"/>
  <sheetViews>
    <sheetView workbookViewId="0"/>
  </sheetViews>
  <sheetFormatPr defaultRowHeight="15" x14ac:dyDescent="0.25"/>
  <sheetData>
    <row r="1" spans="1:4" x14ac:dyDescent="0.25">
      <c r="A1" t="s">
        <v>2025</v>
      </c>
      <c r="B1" t="s">
        <v>2024</v>
      </c>
      <c r="D1" t="s">
        <v>9</v>
      </c>
    </row>
    <row r="2" spans="1:4" x14ac:dyDescent="0.25">
      <c r="A2" s="21">
        <v>0.09</v>
      </c>
      <c r="B2" s="22">
        <v>1.2E-2</v>
      </c>
    </row>
    <row r="3" spans="1:4" x14ac:dyDescent="0.25">
      <c r="A3" s="22">
        <v>5.8999999999999997E-2</v>
      </c>
      <c r="B3" s="22">
        <v>1.2999999999999999E-2</v>
      </c>
    </row>
    <row r="4" spans="1:4" x14ac:dyDescent="0.25">
      <c r="A4" s="21">
        <v>0.03</v>
      </c>
      <c r="B4" s="21">
        <v>0.02</v>
      </c>
    </row>
    <row r="5" spans="1:4" x14ac:dyDescent="0.25">
      <c r="A5" s="21">
        <v>0.02</v>
      </c>
      <c r="B5" s="22">
        <v>1.7999999999999999E-2</v>
      </c>
    </row>
    <row r="6" spans="1:4" x14ac:dyDescent="0.25">
      <c r="A6" s="21">
        <v>0.02</v>
      </c>
      <c r="B6" s="22">
        <v>2.1000000000000001E-2</v>
      </c>
    </row>
    <row r="7" spans="1:4" x14ac:dyDescent="0.25">
      <c r="A7" s="22">
        <v>1.7999999999999999E-2</v>
      </c>
      <c r="B7" s="22">
        <v>2.4E-2</v>
      </c>
    </row>
    <row r="8" spans="1:4" x14ac:dyDescent="0.25">
      <c r="A8" s="22">
        <v>1.7000000000000001E-2</v>
      </c>
      <c r="B8" s="22">
        <v>2.7E-2</v>
      </c>
    </row>
    <row r="9" spans="1:4" x14ac:dyDescent="0.25">
      <c r="A9" s="21">
        <v>1.6E-2</v>
      </c>
      <c r="B9" s="22">
        <v>2.75E-2</v>
      </c>
    </row>
    <row r="10" spans="1:4" x14ac:dyDescent="0.25">
      <c r="A10" s="22">
        <v>1.4999999999999999E-2</v>
      </c>
      <c r="B10" s="22">
        <v>2.8000000000000001E-2</v>
      </c>
    </row>
    <row r="11" spans="1:4" x14ac:dyDescent="0.25">
      <c r="A11" s="21">
        <v>0.01</v>
      </c>
      <c r="B11" s="22">
        <v>3.5000000000000003E-2</v>
      </c>
    </row>
    <row r="12" spans="1:4" x14ac:dyDescent="0.25">
      <c r="A12" s="22">
        <v>5.0000000000000001E-3</v>
      </c>
      <c r="B12" s="22">
        <v>5.5E-2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7F8D-7262-4B3E-8C88-652303899077}">
  <dimension ref="C3:K23"/>
  <sheetViews>
    <sheetView workbookViewId="0">
      <selection activeCell="J18" sqref="J18"/>
    </sheetView>
  </sheetViews>
  <sheetFormatPr defaultRowHeight="15" x14ac:dyDescent="0.25"/>
  <sheetData>
    <row r="3" spans="3:11" ht="15.75" thickBot="1" x14ac:dyDescent="0.3"/>
    <row r="4" spans="3:11" x14ac:dyDescent="0.25">
      <c r="C4" s="50" t="s">
        <v>2031</v>
      </c>
      <c r="D4" s="51" t="s">
        <v>2032</v>
      </c>
      <c r="E4" s="52" t="s">
        <v>2033</v>
      </c>
      <c r="F4" s="52"/>
      <c r="G4" s="53"/>
    </row>
    <row r="5" spans="3:11" ht="15.75" thickBot="1" x14ac:dyDescent="0.3">
      <c r="C5" s="54"/>
      <c r="D5" s="55"/>
      <c r="E5" s="56">
        <v>0</v>
      </c>
      <c r="F5" s="56">
        <v>0.3</v>
      </c>
      <c r="G5" s="55">
        <v>1</v>
      </c>
    </row>
    <row r="6" spans="3:11" x14ac:dyDescent="0.25">
      <c r="C6" s="35">
        <v>3.95</v>
      </c>
      <c r="D6" s="36">
        <v>0.3</v>
      </c>
      <c r="E6" s="37">
        <f t="shared" ref="E6:E11" si="0">($D6)^2</f>
        <v>0.09</v>
      </c>
      <c r="F6" s="38">
        <f t="shared" ref="F6:F11" si="1">($D6-(F$5*$C6))^2</f>
        <v>0.78322500000000006</v>
      </c>
      <c r="G6" s="36">
        <f t="shared" ref="G6:G11" si="2">($D6-$C6)^2</f>
        <v>13.322500000000003</v>
      </c>
      <c r="J6" s="23"/>
      <c r="K6" s="23"/>
    </row>
    <row r="7" spans="3:11" x14ac:dyDescent="0.25">
      <c r="C7" s="35">
        <v>5.34</v>
      </c>
      <c r="D7" s="36">
        <v>1.58</v>
      </c>
      <c r="E7" s="39">
        <f t="shared" si="0"/>
        <v>2.4964000000000004</v>
      </c>
      <c r="F7" s="40">
        <f t="shared" si="1"/>
        <v>4.8399999999999111E-4</v>
      </c>
      <c r="G7" s="36">
        <f t="shared" si="2"/>
        <v>14.137599999999999</v>
      </c>
      <c r="J7" s="23"/>
      <c r="K7" s="23"/>
    </row>
    <row r="8" spans="3:11" x14ac:dyDescent="0.25">
      <c r="C8" s="35">
        <v>6.18</v>
      </c>
      <c r="D8" s="36">
        <v>2.63</v>
      </c>
      <c r="E8" s="39">
        <f t="shared" si="0"/>
        <v>6.9168999999999992</v>
      </c>
      <c r="F8" s="40">
        <f t="shared" si="1"/>
        <v>0.60217600000000004</v>
      </c>
      <c r="G8" s="36">
        <f t="shared" si="2"/>
        <v>12.602499999999999</v>
      </c>
      <c r="J8" s="23"/>
      <c r="K8" s="23"/>
    </row>
    <row r="9" spans="3:11" x14ac:dyDescent="0.25">
      <c r="C9" s="35">
        <v>10.31</v>
      </c>
      <c r="D9" s="36">
        <v>3.93</v>
      </c>
      <c r="E9" s="39">
        <f t="shared" si="0"/>
        <v>15.444900000000001</v>
      </c>
      <c r="F9" s="40">
        <f t="shared" si="1"/>
        <v>0.70056900000000033</v>
      </c>
      <c r="G9" s="36">
        <f t="shared" si="2"/>
        <v>40.704400000000007</v>
      </c>
      <c r="J9" s="23"/>
      <c r="K9" s="23"/>
    </row>
    <row r="10" spans="3:11" x14ac:dyDescent="0.25">
      <c r="C10" s="35">
        <v>11.56</v>
      </c>
      <c r="D10" s="36">
        <v>3.89</v>
      </c>
      <c r="E10" s="39">
        <f t="shared" si="0"/>
        <v>15.132100000000001</v>
      </c>
      <c r="F10" s="40">
        <f t="shared" si="1"/>
        <v>0.17808400000000013</v>
      </c>
      <c r="G10" s="36">
        <f t="shared" si="2"/>
        <v>58.828899999999997</v>
      </c>
      <c r="J10" s="23"/>
      <c r="K10" s="23"/>
    </row>
    <row r="11" spans="3:11" ht="15.75" thickBot="1" x14ac:dyDescent="0.3">
      <c r="C11" s="41">
        <v>16.100000000000001</v>
      </c>
      <c r="D11" s="42">
        <v>4.6100000000000003</v>
      </c>
      <c r="E11" s="43">
        <f t="shared" si="0"/>
        <v>21.252100000000002</v>
      </c>
      <c r="F11" s="44">
        <f t="shared" si="1"/>
        <v>4.8399999999999888E-2</v>
      </c>
      <c r="G11" s="42">
        <f t="shared" si="2"/>
        <v>132.02010000000004</v>
      </c>
      <c r="J11" s="23"/>
      <c r="K11" s="23"/>
    </row>
    <row r="12" spans="3:11" ht="15.75" thickBot="1" x14ac:dyDescent="0.3">
      <c r="C12" s="45"/>
      <c r="D12" s="46"/>
      <c r="E12" s="47">
        <f>SUM(E6:E11)</f>
        <v>61.332400000000007</v>
      </c>
      <c r="F12" s="48">
        <f>SUM(F6:F11)</f>
        <v>2.3129380000000004</v>
      </c>
      <c r="G12" s="49">
        <f>SUM(G6:G11)</f>
        <v>271.61600000000004</v>
      </c>
    </row>
    <row r="14" spans="3:11" ht="15.75" thickBot="1" x14ac:dyDescent="0.3"/>
    <row r="15" spans="3:11" x14ac:dyDescent="0.25">
      <c r="C15" s="25" t="s">
        <v>2031</v>
      </c>
      <c r="D15" s="32" t="s">
        <v>2032</v>
      </c>
      <c r="E15" s="33" t="s">
        <v>2033</v>
      </c>
      <c r="F15" s="33"/>
      <c r="G15" s="34"/>
    </row>
    <row r="16" spans="3:11" ht="15.75" thickBot="1" x14ac:dyDescent="0.3">
      <c r="C16" s="26"/>
      <c r="D16" s="27"/>
      <c r="E16" s="28">
        <v>0</v>
      </c>
      <c r="F16" s="28">
        <v>0.3</v>
      </c>
      <c r="G16" s="27">
        <v>1</v>
      </c>
    </row>
    <row r="17" spans="3:11" x14ac:dyDescent="0.25">
      <c r="C17" s="57">
        <v>4</v>
      </c>
      <c r="D17" s="58">
        <v>0.3</v>
      </c>
      <c r="E17" s="37">
        <f t="shared" ref="E17:E22" si="3">($D17)^2</f>
        <v>0.09</v>
      </c>
      <c r="F17" s="38">
        <f t="shared" ref="F17:F22" si="4">($D17-(F$5*$C17))^2</f>
        <v>0.80999999999999983</v>
      </c>
      <c r="G17" s="36">
        <f t="shared" ref="G17:G22" si="5">($D17-$C17)^2</f>
        <v>13.690000000000001</v>
      </c>
      <c r="J17">
        <v>0.996</v>
      </c>
      <c r="K17">
        <f>J17*J17</f>
        <v>0.99201600000000001</v>
      </c>
    </row>
    <row r="18" spans="3:11" x14ac:dyDescent="0.25">
      <c r="C18" s="57">
        <v>5.3</v>
      </c>
      <c r="D18" s="58">
        <v>1.6</v>
      </c>
      <c r="E18" s="39">
        <f t="shared" si="3"/>
        <v>2.5600000000000005</v>
      </c>
      <c r="F18" s="40">
        <f t="shared" si="4"/>
        <v>1.0000000000000461E-4</v>
      </c>
      <c r="G18" s="36">
        <f t="shared" si="5"/>
        <v>13.689999999999998</v>
      </c>
    </row>
    <row r="19" spans="3:11" x14ac:dyDescent="0.25">
      <c r="C19" s="57">
        <v>6.2</v>
      </c>
      <c r="D19" s="58">
        <v>2.6</v>
      </c>
      <c r="E19" s="39">
        <f t="shared" si="3"/>
        <v>6.7600000000000007</v>
      </c>
      <c r="F19" s="40">
        <f t="shared" si="4"/>
        <v>0.54760000000000031</v>
      </c>
      <c r="G19" s="36">
        <f t="shared" si="5"/>
        <v>12.96</v>
      </c>
    </row>
    <row r="20" spans="3:11" x14ac:dyDescent="0.25">
      <c r="C20" s="57">
        <v>10.3</v>
      </c>
      <c r="D20" s="58">
        <v>3.9</v>
      </c>
      <c r="E20" s="39">
        <f t="shared" si="3"/>
        <v>15.209999999999999</v>
      </c>
      <c r="F20" s="40">
        <f t="shared" si="4"/>
        <v>0.65609999999999935</v>
      </c>
      <c r="G20" s="36">
        <f t="shared" si="5"/>
        <v>40.960000000000008</v>
      </c>
    </row>
    <row r="21" spans="3:11" x14ac:dyDescent="0.25">
      <c r="C21" s="57">
        <v>11.6</v>
      </c>
      <c r="D21" s="58">
        <v>3.9</v>
      </c>
      <c r="E21" s="39">
        <f t="shared" si="3"/>
        <v>15.209999999999999</v>
      </c>
      <c r="F21" s="40">
        <f t="shared" si="4"/>
        <v>0.17639999999999995</v>
      </c>
      <c r="G21" s="36">
        <f t="shared" si="5"/>
        <v>59.289999999999992</v>
      </c>
    </row>
    <row r="22" spans="3:11" ht="15.75" thickBot="1" x14ac:dyDescent="0.3">
      <c r="C22" s="59">
        <v>16.100000000000001</v>
      </c>
      <c r="D22" s="60">
        <v>4.5999999999999996</v>
      </c>
      <c r="E22" s="43">
        <f t="shared" si="3"/>
        <v>21.159999999999997</v>
      </c>
      <c r="F22" s="44">
        <f t="shared" si="4"/>
        <v>5.2900000000000197E-2</v>
      </c>
      <c r="G22" s="42">
        <f t="shared" si="5"/>
        <v>132.25000000000003</v>
      </c>
    </row>
    <row r="23" spans="3:11" ht="15.75" thickBot="1" x14ac:dyDescent="0.3">
      <c r="C23" s="45"/>
      <c r="D23" s="46"/>
      <c r="E23" s="47">
        <f>SUM(E17:E22)</f>
        <v>60.989999999999995</v>
      </c>
      <c r="F23" s="48">
        <f>SUM(F17:F22)</f>
        <v>2.2430999999999996</v>
      </c>
      <c r="G23" s="49">
        <f>SUM(G17:G22)</f>
        <v>272.84000000000003</v>
      </c>
    </row>
  </sheetData>
  <mergeCells count="4">
    <mergeCell ref="E4:G4"/>
    <mergeCell ref="C12:D12"/>
    <mergeCell ref="E15:G15"/>
    <mergeCell ref="C23:D2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D29C-72EF-430B-AFD3-7FD68F708396}">
  <dimension ref="A1:D7"/>
  <sheetViews>
    <sheetView workbookViewId="0">
      <selection activeCell="H37" sqref="H37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B2">
        <v>10.31</v>
      </c>
      <c r="C2">
        <v>3.93</v>
      </c>
      <c r="D2" t="s">
        <v>1</v>
      </c>
    </row>
    <row r="3" spans="1:4" x14ac:dyDescent="0.25">
      <c r="A3" t="s">
        <v>11</v>
      </c>
      <c r="B3">
        <v>3.95</v>
      </c>
      <c r="C3">
        <v>0.3</v>
      </c>
      <c r="D3" t="s">
        <v>2</v>
      </c>
    </row>
    <row r="4" spans="1:4" x14ac:dyDescent="0.25">
      <c r="A4" t="s">
        <v>12</v>
      </c>
      <c r="B4">
        <v>16.100000000000001</v>
      </c>
      <c r="C4">
        <v>4.6100000000000003</v>
      </c>
      <c r="D4" t="s">
        <v>3</v>
      </c>
    </row>
    <row r="5" spans="1:4" x14ac:dyDescent="0.25">
      <c r="A5" t="s">
        <v>13</v>
      </c>
      <c r="B5">
        <v>5.34</v>
      </c>
      <c r="C5">
        <v>1.58</v>
      </c>
      <c r="D5" t="s">
        <v>4</v>
      </c>
    </row>
    <row r="6" spans="1:4" x14ac:dyDescent="0.25">
      <c r="A6" t="s">
        <v>14</v>
      </c>
      <c r="B6">
        <v>11.56</v>
      </c>
      <c r="C6">
        <v>3.89</v>
      </c>
      <c r="D6" t="s">
        <v>5</v>
      </c>
    </row>
    <row r="7" spans="1:4" x14ac:dyDescent="0.25">
      <c r="A7" t="s">
        <v>15</v>
      </c>
      <c r="B7">
        <v>6.18</v>
      </c>
      <c r="C7">
        <v>2.63</v>
      </c>
      <c r="D7" t="s">
        <v>6</v>
      </c>
    </row>
  </sheetData>
  <sortState xmlns:xlrd2="http://schemas.microsoft.com/office/spreadsheetml/2017/richdata2" ref="H8:I13">
    <sortCondition ref="H8:H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BB8A-297D-45F0-8E46-184A624D5E9B}">
  <dimension ref="A1:C7"/>
  <sheetViews>
    <sheetView workbookViewId="0">
      <selection activeCell="I14" sqref="I14"/>
    </sheetView>
  </sheetViews>
  <sheetFormatPr defaultRowHeight="15" x14ac:dyDescent="0.25"/>
  <sheetData>
    <row r="1" spans="1:3" x14ac:dyDescent="0.25">
      <c r="A1" t="s">
        <v>16</v>
      </c>
      <c r="B1" t="s">
        <v>24</v>
      </c>
      <c r="C1" t="s">
        <v>17</v>
      </c>
    </row>
    <row r="2" spans="1:3" x14ac:dyDescent="0.25">
      <c r="A2" t="s">
        <v>18</v>
      </c>
      <c r="B2">
        <v>0.5</v>
      </c>
      <c r="C2" s="1">
        <v>65</v>
      </c>
    </row>
    <row r="3" spans="1:3" x14ac:dyDescent="0.25">
      <c r="A3" t="s">
        <v>19</v>
      </c>
      <c r="B3">
        <v>2.5</v>
      </c>
      <c r="C3" s="1">
        <v>25</v>
      </c>
    </row>
    <row r="4" spans="1:3" x14ac:dyDescent="0.25">
      <c r="A4" t="s">
        <v>20</v>
      </c>
      <c r="B4">
        <v>7.5</v>
      </c>
      <c r="C4" s="1">
        <v>6</v>
      </c>
    </row>
    <row r="5" spans="1:3" x14ac:dyDescent="0.25">
      <c r="A5" t="s">
        <v>21</v>
      </c>
      <c r="B5">
        <v>15</v>
      </c>
      <c r="C5" s="1">
        <v>3</v>
      </c>
    </row>
    <row r="6" spans="1:3" x14ac:dyDescent="0.25">
      <c r="A6" t="s">
        <v>22</v>
      </c>
      <c r="B6">
        <v>35</v>
      </c>
      <c r="C6" s="1">
        <v>1</v>
      </c>
    </row>
    <row r="7" spans="1:3" x14ac:dyDescent="0.25">
      <c r="A7" t="s">
        <v>23</v>
      </c>
      <c r="B7">
        <v>50</v>
      </c>
      <c r="C7" s="1">
        <v>0.5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5346-56D8-4C80-A1CA-7A336E2F7B53}">
  <dimension ref="A1:B485"/>
  <sheetViews>
    <sheetView workbookViewId="0"/>
  </sheetViews>
  <sheetFormatPr defaultRowHeight="15" x14ac:dyDescent="0.25"/>
  <sheetData>
    <row r="1" spans="1:2" x14ac:dyDescent="0.25">
      <c r="A1" t="s">
        <v>1038</v>
      </c>
      <c r="B1" t="s">
        <v>1039</v>
      </c>
    </row>
    <row r="2" spans="1:2" x14ac:dyDescent="0.25">
      <c r="A2">
        <v>2172.814011697229</v>
      </c>
      <c r="B2">
        <v>40</v>
      </c>
    </row>
    <row r="3" spans="1:2" x14ac:dyDescent="0.25">
      <c r="A3">
        <v>1613.630884462629</v>
      </c>
      <c r="B3">
        <v>34</v>
      </c>
    </row>
    <row r="4" spans="1:2" x14ac:dyDescent="0.25">
      <c r="A4">
        <v>1573.299403130771</v>
      </c>
      <c r="B4">
        <v>48</v>
      </c>
    </row>
    <row r="5" spans="1:2" x14ac:dyDescent="0.25">
      <c r="A5">
        <v>805.15743524626953</v>
      </c>
      <c r="B5">
        <v>36</v>
      </c>
    </row>
    <row r="6" spans="1:2" x14ac:dyDescent="0.25">
      <c r="A6">
        <v>704.32763422448784</v>
      </c>
      <c r="B6">
        <v>49</v>
      </c>
    </row>
    <row r="7" spans="1:2" x14ac:dyDescent="0.25">
      <c r="A7">
        <v>329.77105776092577</v>
      </c>
      <c r="B7">
        <v>37</v>
      </c>
    </row>
    <row r="8" spans="1:2" x14ac:dyDescent="0.25">
      <c r="A8">
        <v>286.02954662388811</v>
      </c>
      <c r="B8">
        <v>45</v>
      </c>
    </row>
    <row r="9" spans="1:2" x14ac:dyDescent="0.25">
      <c r="A9">
        <v>233.14995303816377</v>
      </c>
      <c r="B9">
        <v>8</v>
      </c>
    </row>
    <row r="10" spans="1:2" x14ac:dyDescent="0.25">
      <c r="A10">
        <v>225.98046734872119</v>
      </c>
      <c r="B10">
        <v>23</v>
      </c>
    </row>
    <row r="11" spans="1:2" x14ac:dyDescent="0.25">
      <c r="A11">
        <v>224.87607472982938</v>
      </c>
      <c r="B11">
        <v>44</v>
      </c>
    </row>
    <row r="12" spans="1:2" x14ac:dyDescent="0.25">
      <c r="A12">
        <v>208.48648208804136</v>
      </c>
      <c r="B12">
        <v>36</v>
      </c>
    </row>
    <row r="13" spans="1:2" x14ac:dyDescent="0.25">
      <c r="A13">
        <v>199.26019421805557</v>
      </c>
      <c r="B13">
        <v>24</v>
      </c>
    </row>
    <row r="14" spans="1:2" x14ac:dyDescent="0.25">
      <c r="A14">
        <v>194.30377946604753</v>
      </c>
      <c r="B14">
        <v>25</v>
      </c>
    </row>
    <row r="15" spans="1:2" x14ac:dyDescent="0.25">
      <c r="A15">
        <v>188.53239444742047</v>
      </c>
      <c r="B15">
        <v>30</v>
      </c>
    </row>
    <row r="16" spans="1:2" x14ac:dyDescent="0.25">
      <c r="A16">
        <v>187.32022677590138</v>
      </c>
      <c r="B16">
        <v>31</v>
      </c>
    </row>
    <row r="17" spans="1:2" x14ac:dyDescent="0.25">
      <c r="A17">
        <v>164.85401627067066</v>
      </c>
      <c r="B17">
        <v>29</v>
      </c>
    </row>
    <row r="18" spans="1:2" x14ac:dyDescent="0.25">
      <c r="A18">
        <v>157.86381378852826</v>
      </c>
      <c r="B18">
        <v>28</v>
      </c>
    </row>
    <row r="19" spans="1:2" x14ac:dyDescent="0.25">
      <c r="A19">
        <v>140.39660100994419</v>
      </c>
      <c r="B19">
        <v>8</v>
      </c>
    </row>
    <row r="20" spans="1:2" x14ac:dyDescent="0.25">
      <c r="A20">
        <v>126.67455630573332</v>
      </c>
      <c r="B20">
        <v>5</v>
      </c>
    </row>
    <row r="21" spans="1:2" x14ac:dyDescent="0.25">
      <c r="A21">
        <v>115.51992020158497</v>
      </c>
      <c r="B21">
        <v>25</v>
      </c>
    </row>
    <row r="22" spans="1:2" x14ac:dyDescent="0.25">
      <c r="A22">
        <v>113.10432367066534</v>
      </c>
      <c r="B22">
        <v>35</v>
      </c>
    </row>
    <row r="23" spans="1:2" x14ac:dyDescent="0.25">
      <c r="A23">
        <v>111.89207728933148</v>
      </c>
      <c r="B23">
        <v>27</v>
      </c>
    </row>
    <row r="24" spans="1:2" x14ac:dyDescent="0.25">
      <c r="A24">
        <v>97.396339225491488</v>
      </c>
      <c r="B24">
        <v>23</v>
      </c>
    </row>
    <row r="25" spans="1:2" x14ac:dyDescent="0.25">
      <c r="A25">
        <v>94.750981940553544</v>
      </c>
      <c r="B25">
        <v>35</v>
      </c>
    </row>
    <row r="26" spans="1:2" x14ac:dyDescent="0.25">
      <c r="A26">
        <v>88.632554514509238</v>
      </c>
      <c r="B26">
        <v>38</v>
      </c>
    </row>
    <row r="27" spans="1:2" x14ac:dyDescent="0.25">
      <c r="A27">
        <v>75.57511728619815</v>
      </c>
      <c r="B27">
        <v>34</v>
      </c>
    </row>
    <row r="28" spans="1:2" x14ac:dyDescent="0.25">
      <c r="A28">
        <v>77.566644716000269</v>
      </c>
      <c r="B28">
        <v>36</v>
      </c>
    </row>
    <row r="29" spans="1:2" x14ac:dyDescent="0.25">
      <c r="A29">
        <v>74.857971492269215</v>
      </c>
      <c r="B29">
        <v>35</v>
      </c>
    </row>
    <row r="30" spans="1:2" x14ac:dyDescent="0.25">
      <c r="A30">
        <v>59.106081363925</v>
      </c>
      <c r="B30">
        <v>28</v>
      </c>
    </row>
    <row r="31" spans="1:2" x14ac:dyDescent="0.25">
      <c r="A31">
        <v>54.235761257606427</v>
      </c>
      <c r="B31">
        <v>16</v>
      </c>
    </row>
    <row r="32" spans="1:2" x14ac:dyDescent="0.25">
      <c r="A32">
        <v>55.633396722251568</v>
      </c>
      <c r="B32">
        <v>29</v>
      </c>
    </row>
    <row r="33" spans="1:2" x14ac:dyDescent="0.25">
      <c r="A33">
        <v>53.584432561344137</v>
      </c>
      <c r="B33">
        <v>26</v>
      </c>
    </row>
    <row r="34" spans="1:2" x14ac:dyDescent="0.25">
      <c r="A34">
        <v>49.592097057618588</v>
      </c>
      <c r="B34">
        <v>5</v>
      </c>
    </row>
    <row r="35" spans="1:2" x14ac:dyDescent="0.25">
      <c r="A35">
        <v>50.694440160307714</v>
      </c>
      <c r="B35">
        <v>19</v>
      </c>
    </row>
    <row r="36" spans="1:2" x14ac:dyDescent="0.25">
      <c r="A36">
        <v>45.601584454427432</v>
      </c>
      <c r="B36">
        <v>29</v>
      </c>
    </row>
    <row r="37" spans="1:2" x14ac:dyDescent="0.25">
      <c r="A37">
        <v>44.516313360027461</v>
      </c>
      <c r="B37">
        <v>10</v>
      </c>
    </row>
    <row r="38" spans="1:2" x14ac:dyDescent="0.25">
      <c r="A38">
        <v>41.789670313801437</v>
      </c>
      <c r="B38">
        <v>20</v>
      </c>
    </row>
    <row r="39" spans="1:2" x14ac:dyDescent="0.25">
      <c r="A39">
        <v>38.951403789582521</v>
      </c>
      <c r="B39">
        <v>28</v>
      </c>
    </row>
    <row r="40" spans="1:2" x14ac:dyDescent="0.25">
      <c r="A40">
        <v>38.292363304262118</v>
      </c>
      <c r="B40">
        <v>20</v>
      </c>
    </row>
    <row r="41" spans="1:2" x14ac:dyDescent="0.25">
      <c r="A41">
        <v>38.573254990249879</v>
      </c>
      <c r="B41">
        <v>21</v>
      </c>
    </row>
    <row r="42" spans="1:2" x14ac:dyDescent="0.25">
      <c r="A42">
        <v>34.813792461612337</v>
      </c>
      <c r="B42">
        <v>13</v>
      </c>
    </row>
    <row r="43" spans="1:2" x14ac:dyDescent="0.25">
      <c r="A43">
        <v>35.608832831181623</v>
      </c>
      <c r="B43">
        <v>15</v>
      </c>
    </row>
    <row r="44" spans="1:2" x14ac:dyDescent="0.25">
      <c r="A44">
        <v>35.210060376111663</v>
      </c>
      <c r="B44">
        <v>20</v>
      </c>
    </row>
    <row r="45" spans="1:2" x14ac:dyDescent="0.25">
      <c r="A45">
        <v>33.086291355334197</v>
      </c>
      <c r="B45">
        <v>13</v>
      </c>
    </row>
    <row r="46" spans="1:2" x14ac:dyDescent="0.25">
      <c r="A46">
        <v>30.780547004079033</v>
      </c>
      <c r="B46">
        <v>20</v>
      </c>
    </row>
    <row r="47" spans="1:2" x14ac:dyDescent="0.25">
      <c r="A47">
        <v>29.477380957688684</v>
      </c>
      <c r="B47">
        <v>20</v>
      </c>
    </row>
    <row r="48" spans="1:2" x14ac:dyDescent="0.25">
      <c r="A48">
        <v>29.346784468249794</v>
      </c>
      <c r="B48">
        <v>12</v>
      </c>
    </row>
    <row r="49" spans="1:2" x14ac:dyDescent="0.25">
      <c r="A49">
        <v>28.171807853279834</v>
      </c>
      <c r="B49">
        <v>19</v>
      </c>
    </row>
    <row r="50" spans="1:2" x14ac:dyDescent="0.25">
      <c r="A50">
        <v>27.56088130473529</v>
      </c>
      <c r="B50">
        <v>23</v>
      </c>
    </row>
    <row r="51" spans="1:2" x14ac:dyDescent="0.25">
      <c r="A51">
        <v>24.718214626018742</v>
      </c>
      <c r="B51">
        <v>8</v>
      </c>
    </row>
    <row r="52" spans="1:2" x14ac:dyDescent="0.25">
      <c r="A52">
        <v>26.186906748595266</v>
      </c>
      <c r="B52">
        <v>25</v>
      </c>
    </row>
    <row r="53" spans="1:2" x14ac:dyDescent="0.25">
      <c r="A53">
        <v>21.599021289447062</v>
      </c>
      <c r="B53">
        <v>10</v>
      </c>
    </row>
    <row r="54" spans="1:2" x14ac:dyDescent="0.25">
      <c r="A54">
        <v>23.041536954592004</v>
      </c>
      <c r="B54">
        <v>22</v>
      </c>
    </row>
    <row r="55" spans="1:2" x14ac:dyDescent="0.25">
      <c r="A55">
        <v>20.774826949259442</v>
      </c>
      <c r="B55">
        <v>16</v>
      </c>
    </row>
    <row r="56" spans="1:2" x14ac:dyDescent="0.25">
      <c r="A56">
        <v>23.027509322187665</v>
      </c>
      <c r="B56">
        <v>14</v>
      </c>
    </row>
    <row r="57" spans="1:2" x14ac:dyDescent="0.25">
      <c r="A57">
        <v>20.221104754088977</v>
      </c>
      <c r="B57">
        <v>17</v>
      </c>
    </row>
    <row r="58" spans="1:2" x14ac:dyDescent="0.25">
      <c r="A58">
        <v>20.681835028402702</v>
      </c>
      <c r="B58">
        <v>14</v>
      </c>
    </row>
    <row r="59" spans="1:2" x14ac:dyDescent="0.25">
      <c r="A59">
        <v>20.198089885235156</v>
      </c>
      <c r="B59">
        <v>20</v>
      </c>
    </row>
    <row r="60" spans="1:2" x14ac:dyDescent="0.25">
      <c r="A60">
        <v>18.716297924982321</v>
      </c>
      <c r="B60">
        <v>14</v>
      </c>
    </row>
    <row r="61" spans="1:2" x14ac:dyDescent="0.25">
      <c r="A61">
        <v>19.44369604399445</v>
      </c>
      <c r="B61">
        <v>4</v>
      </c>
    </row>
    <row r="62" spans="1:2" x14ac:dyDescent="0.25">
      <c r="A62">
        <v>17.777086103648742</v>
      </c>
      <c r="B62">
        <v>8</v>
      </c>
    </row>
    <row r="63" spans="1:2" x14ac:dyDescent="0.25">
      <c r="A63">
        <v>17.551117635313318</v>
      </c>
      <c r="B63">
        <v>22</v>
      </c>
    </row>
    <row r="64" spans="1:2" x14ac:dyDescent="0.25">
      <c r="A64">
        <v>16.533403067815602</v>
      </c>
      <c r="B64">
        <v>19</v>
      </c>
    </row>
    <row r="65" spans="1:2" x14ac:dyDescent="0.25">
      <c r="A65">
        <v>15.062105446374591</v>
      </c>
      <c r="B65">
        <v>7</v>
      </c>
    </row>
    <row r="66" spans="1:2" x14ac:dyDescent="0.25">
      <c r="A66">
        <v>15.19375303086186</v>
      </c>
      <c r="B66">
        <v>7</v>
      </c>
    </row>
    <row r="67" spans="1:2" x14ac:dyDescent="0.25">
      <c r="A67">
        <v>17.448621936295353</v>
      </c>
      <c r="B67">
        <v>11</v>
      </c>
    </row>
    <row r="68" spans="1:2" x14ac:dyDescent="0.25">
      <c r="A68">
        <v>14.830847394981756</v>
      </c>
      <c r="B68">
        <v>24</v>
      </c>
    </row>
    <row r="69" spans="1:2" x14ac:dyDescent="0.25">
      <c r="A69">
        <v>14.39042377962614</v>
      </c>
      <c r="B69">
        <v>5</v>
      </c>
    </row>
    <row r="70" spans="1:2" x14ac:dyDescent="0.25">
      <c r="A70">
        <v>14.112195309197965</v>
      </c>
      <c r="B70">
        <v>21</v>
      </c>
    </row>
    <row r="71" spans="1:2" x14ac:dyDescent="0.25">
      <c r="A71">
        <v>13.758811365293628</v>
      </c>
      <c r="B71">
        <v>34</v>
      </c>
    </row>
    <row r="72" spans="1:2" x14ac:dyDescent="0.25">
      <c r="A72">
        <v>14.989587457140878</v>
      </c>
      <c r="B72">
        <v>12</v>
      </c>
    </row>
    <row r="73" spans="1:2" x14ac:dyDescent="0.25">
      <c r="A73">
        <v>14.004388350401753</v>
      </c>
      <c r="B73">
        <v>13</v>
      </c>
    </row>
    <row r="74" spans="1:2" x14ac:dyDescent="0.25">
      <c r="A74">
        <v>14.163753776552866</v>
      </c>
      <c r="B74">
        <v>11</v>
      </c>
    </row>
    <row r="75" spans="1:2" x14ac:dyDescent="0.25">
      <c r="A75">
        <v>14.34401712916722</v>
      </c>
      <c r="B75">
        <v>10</v>
      </c>
    </row>
    <row r="76" spans="1:2" x14ac:dyDescent="0.25">
      <c r="A76">
        <v>13.228202795698801</v>
      </c>
      <c r="B76">
        <v>8</v>
      </c>
    </row>
    <row r="77" spans="1:2" x14ac:dyDescent="0.25">
      <c r="A77">
        <v>13.628009812105327</v>
      </c>
      <c r="B77">
        <v>21</v>
      </c>
    </row>
    <row r="78" spans="1:2" x14ac:dyDescent="0.25">
      <c r="A78">
        <v>13.351767673969826</v>
      </c>
      <c r="B78">
        <v>16</v>
      </c>
    </row>
    <row r="79" spans="1:2" x14ac:dyDescent="0.25">
      <c r="A79">
        <v>13.21167572356358</v>
      </c>
      <c r="B79">
        <v>7</v>
      </c>
    </row>
    <row r="80" spans="1:2" x14ac:dyDescent="0.25">
      <c r="A80">
        <v>13.706465412318153</v>
      </c>
      <c r="B80">
        <v>8</v>
      </c>
    </row>
    <row r="81" spans="1:2" x14ac:dyDescent="0.25">
      <c r="A81">
        <v>11.03417157378556</v>
      </c>
      <c r="B81">
        <v>24</v>
      </c>
    </row>
    <row r="82" spans="1:2" x14ac:dyDescent="0.25">
      <c r="A82">
        <v>11.749170654249207</v>
      </c>
      <c r="B82">
        <v>31</v>
      </c>
    </row>
    <row r="83" spans="1:2" x14ac:dyDescent="0.25">
      <c r="A83">
        <v>11.360743464180683</v>
      </c>
      <c r="B83">
        <v>11</v>
      </c>
    </row>
    <row r="84" spans="1:2" x14ac:dyDescent="0.25">
      <c r="A84">
        <v>11.607768103531836</v>
      </c>
      <c r="B84">
        <v>7</v>
      </c>
    </row>
    <row r="85" spans="1:2" x14ac:dyDescent="0.25">
      <c r="A85">
        <v>10.112431445675089</v>
      </c>
      <c r="B85">
        <v>16</v>
      </c>
    </row>
    <row r="86" spans="1:2" x14ac:dyDescent="0.25">
      <c r="A86">
        <v>9.9492694810832347</v>
      </c>
      <c r="B86">
        <v>11</v>
      </c>
    </row>
    <row r="87" spans="1:2" x14ac:dyDescent="0.25">
      <c r="A87">
        <v>9.8086616932275561</v>
      </c>
      <c r="B87">
        <v>4</v>
      </c>
    </row>
    <row r="88" spans="1:2" x14ac:dyDescent="0.25">
      <c r="A88">
        <v>10.695563123563339</v>
      </c>
      <c r="B88">
        <v>12</v>
      </c>
    </row>
    <row r="89" spans="1:2" x14ac:dyDescent="0.25">
      <c r="A89">
        <v>8.8303354900598894</v>
      </c>
      <c r="B89">
        <v>4</v>
      </c>
    </row>
    <row r="90" spans="1:2" x14ac:dyDescent="0.25">
      <c r="A90">
        <v>9.1720133118173841</v>
      </c>
      <c r="B90">
        <v>9</v>
      </c>
    </row>
    <row r="91" spans="1:2" x14ac:dyDescent="0.25">
      <c r="A91">
        <v>9.4464749448352379</v>
      </c>
      <c r="B91">
        <v>7</v>
      </c>
    </row>
    <row r="92" spans="1:2" x14ac:dyDescent="0.25">
      <c r="A92">
        <v>8.9072773315496239</v>
      </c>
      <c r="B92">
        <v>5</v>
      </c>
    </row>
    <row r="93" spans="1:2" x14ac:dyDescent="0.25">
      <c r="A93">
        <v>9.1242895561836121</v>
      </c>
      <c r="B93">
        <v>5</v>
      </c>
    </row>
    <row r="94" spans="1:2" x14ac:dyDescent="0.25">
      <c r="A94">
        <v>9.6632571685731605</v>
      </c>
      <c r="B94">
        <v>14</v>
      </c>
    </row>
    <row r="95" spans="1:2" x14ac:dyDescent="0.25">
      <c r="A95">
        <v>8.4536602427569463</v>
      </c>
      <c r="B95">
        <v>5</v>
      </c>
    </row>
    <row r="96" spans="1:2" x14ac:dyDescent="0.25">
      <c r="A96">
        <v>7.5927930917475237</v>
      </c>
      <c r="B96">
        <v>16</v>
      </c>
    </row>
    <row r="97" spans="1:2" x14ac:dyDescent="0.25">
      <c r="A97">
        <v>7.2896000867258284</v>
      </c>
      <c r="B97">
        <v>15</v>
      </c>
    </row>
    <row r="98" spans="1:2" x14ac:dyDescent="0.25">
      <c r="A98">
        <v>9.722671679519074</v>
      </c>
      <c r="B98">
        <v>14</v>
      </c>
    </row>
    <row r="99" spans="1:2" x14ac:dyDescent="0.25">
      <c r="A99">
        <v>9.4524884858629434</v>
      </c>
      <c r="B99">
        <v>17</v>
      </c>
    </row>
    <row r="100" spans="1:2" x14ac:dyDescent="0.25">
      <c r="A100">
        <v>7.2698295089355831</v>
      </c>
      <c r="B100">
        <v>13</v>
      </c>
    </row>
    <row r="101" spans="1:2" x14ac:dyDescent="0.25">
      <c r="A101">
        <v>8.791731543442971</v>
      </c>
      <c r="B101">
        <v>7</v>
      </c>
    </row>
    <row r="102" spans="1:2" x14ac:dyDescent="0.25">
      <c r="A102">
        <v>8.2729405473320892</v>
      </c>
      <c r="B102">
        <v>9</v>
      </c>
    </row>
    <row r="103" spans="1:2" x14ac:dyDescent="0.25">
      <c r="A103">
        <v>8.0285625087484114</v>
      </c>
      <c r="B103">
        <v>16</v>
      </c>
    </row>
    <row r="104" spans="1:2" x14ac:dyDescent="0.25">
      <c r="A104">
        <v>8.1925665816370028</v>
      </c>
      <c r="B104">
        <v>5</v>
      </c>
    </row>
    <row r="105" spans="1:2" x14ac:dyDescent="0.25">
      <c r="A105">
        <v>8.2722060100079702</v>
      </c>
      <c r="B105">
        <v>16</v>
      </c>
    </row>
    <row r="106" spans="1:2" x14ac:dyDescent="0.25">
      <c r="A106">
        <v>8.7356914036507316</v>
      </c>
      <c r="B106">
        <v>12</v>
      </c>
    </row>
    <row r="107" spans="1:2" x14ac:dyDescent="0.25">
      <c r="A107">
        <v>8.1493074679184492</v>
      </c>
      <c r="B107">
        <v>8</v>
      </c>
    </row>
    <row r="108" spans="1:2" x14ac:dyDescent="0.25">
      <c r="A108">
        <v>9.4425226442467523</v>
      </c>
      <c r="B108">
        <v>6</v>
      </c>
    </row>
    <row r="109" spans="1:2" x14ac:dyDescent="0.25">
      <c r="A109">
        <v>7.0480800910237322</v>
      </c>
      <c r="B109">
        <v>10</v>
      </c>
    </row>
    <row r="110" spans="1:2" x14ac:dyDescent="0.25">
      <c r="A110">
        <v>6.8122475088402856</v>
      </c>
      <c r="B110">
        <v>6</v>
      </c>
    </row>
    <row r="111" spans="1:2" x14ac:dyDescent="0.25">
      <c r="A111">
        <v>8.795807441135123</v>
      </c>
      <c r="B111">
        <v>6</v>
      </c>
    </row>
    <row r="112" spans="1:2" x14ac:dyDescent="0.25">
      <c r="A112">
        <v>9.4218001541199765</v>
      </c>
      <c r="B112">
        <v>13</v>
      </c>
    </row>
    <row r="113" spans="1:2" x14ac:dyDescent="0.25">
      <c r="A113">
        <v>6.721711236820334</v>
      </c>
      <c r="B113">
        <v>11</v>
      </c>
    </row>
    <row r="114" spans="1:2" x14ac:dyDescent="0.25">
      <c r="A114">
        <v>6.3101708052796965</v>
      </c>
      <c r="B114">
        <v>17</v>
      </c>
    </row>
    <row r="115" spans="1:2" x14ac:dyDescent="0.25">
      <c r="A115">
        <v>6.5021698631177056</v>
      </c>
      <c r="B115">
        <v>10</v>
      </c>
    </row>
    <row r="116" spans="1:2" x14ac:dyDescent="0.25">
      <c r="A116">
        <v>6.631327669538372</v>
      </c>
      <c r="B116">
        <v>9</v>
      </c>
    </row>
    <row r="117" spans="1:2" x14ac:dyDescent="0.25">
      <c r="A117">
        <v>8.0328281239464872</v>
      </c>
      <c r="B117">
        <v>17</v>
      </c>
    </row>
    <row r="118" spans="1:2" x14ac:dyDescent="0.25">
      <c r="A118">
        <v>6.5383080580096316</v>
      </c>
      <c r="B118">
        <v>25</v>
      </c>
    </row>
    <row r="119" spans="1:2" x14ac:dyDescent="0.25">
      <c r="A119">
        <v>6.2542313895351187</v>
      </c>
      <c r="B119">
        <v>7</v>
      </c>
    </row>
    <row r="120" spans="1:2" x14ac:dyDescent="0.25">
      <c r="A120">
        <v>7.00626571755038</v>
      </c>
      <c r="B120">
        <v>9</v>
      </c>
    </row>
    <row r="121" spans="1:2" x14ac:dyDescent="0.25">
      <c r="A121">
        <v>7.2678363023852377</v>
      </c>
      <c r="B121">
        <v>20</v>
      </c>
    </row>
    <row r="122" spans="1:2" x14ac:dyDescent="0.25">
      <c r="A122">
        <v>6.3941825608082867</v>
      </c>
      <c r="B122">
        <v>10</v>
      </c>
    </row>
    <row r="123" spans="1:2" x14ac:dyDescent="0.25">
      <c r="A123">
        <v>5.2585556577465997</v>
      </c>
      <c r="B123">
        <v>11</v>
      </c>
    </row>
    <row r="124" spans="1:2" x14ac:dyDescent="0.25">
      <c r="A124">
        <v>5.9334686455346342</v>
      </c>
      <c r="B124">
        <v>7</v>
      </c>
    </row>
    <row r="125" spans="1:2" x14ac:dyDescent="0.25">
      <c r="A125">
        <v>5.4889370348991839</v>
      </c>
      <c r="B125">
        <v>14</v>
      </c>
    </row>
    <row r="126" spans="1:2" x14ac:dyDescent="0.25">
      <c r="A126">
        <v>7.6483257118392718</v>
      </c>
      <c r="B126">
        <v>6</v>
      </c>
    </row>
    <row r="127" spans="1:2" x14ac:dyDescent="0.25">
      <c r="A127">
        <v>7.276892598696687</v>
      </c>
      <c r="B127">
        <v>5</v>
      </c>
    </row>
    <row r="128" spans="1:2" x14ac:dyDescent="0.25">
      <c r="A128">
        <v>5.5804600530362976</v>
      </c>
      <c r="B128">
        <v>5</v>
      </c>
    </row>
    <row r="129" spans="1:2" x14ac:dyDescent="0.25">
      <c r="A129">
        <v>7.1100801300740439</v>
      </c>
      <c r="B129">
        <v>13</v>
      </c>
    </row>
    <row r="130" spans="1:2" x14ac:dyDescent="0.25">
      <c r="A130">
        <v>6.2743537229923145</v>
      </c>
      <c r="B130">
        <v>8</v>
      </c>
    </row>
    <row r="131" spans="1:2" x14ac:dyDescent="0.25">
      <c r="A131">
        <v>5.7413995021048416</v>
      </c>
      <c r="B131">
        <v>6</v>
      </c>
    </row>
    <row r="132" spans="1:2" x14ac:dyDescent="0.25">
      <c r="A132">
        <v>6.2054110584146533</v>
      </c>
      <c r="B132">
        <v>8</v>
      </c>
    </row>
    <row r="133" spans="1:2" x14ac:dyDescent="0.25">
      <c r="A133">
        <v>5.3514391276945306</v>
      </c>
      <c r="B133">
        <v>4</v>
      </c>
    </row>
    <row r="134" spans="1:2" x14ac:dyDescent="0.25">
      <c r="A134">
        <v>5.4731683830284217</v>
      </c>
      <c r="B134">
        <v>6</v>
      </c>
    </row>
    <row r="135" spans="1:2" x14ac:dyDescent="0.25">
      <c r="A135">
        <v>6.0256982091655686</v>
      </c>
      <c r="B135">
        <v>4</v>
      </c>
    </row>
    <row r="136" spans="1:2" x14ac:dyDescent="0.25">
      <c r="A136">
        <v>5.3714349529717467</v>
      </c>
      <c r="B136">
        <v>11</v>
      </c>
    </row>
    <row r="137" spans="1:2" x14ac:dyDescent="0.25">
      <c r="A137">
        <v>5.8203216431553813</v>
      </c>
      <c r="B137">
        <v>5</v>
      </c>
    </row>
    <row r="138" spans="1:2" x14ac:dyDescent="0.25">
      <c r="A138">
        <v>5.7902484061273123</v>
      </c>
      <c r="B138">
        <v>8</v>
      </c>
    </row>
    <row r="139" spans="1:2" x14ac:dyDescent="0.25">
      <c r="A139">
        <v>7.6163408038536193</v>
      </c>
      <c r="B139">
        <v>4</v>
      </c>
    </row>
    <row r="140" spans="1:2" x14ac:dyDescent="0.25">
      <c r="A140">
        <v>5.6582290672178006</v>
      </c>
      <c r="B140">
        <v>4</v>
      </c>
    </row>
    <row r="141" spans="1:2" x14ac:dyDescent="0.25">
      <c r="A141">
        <v>5.9466845553366667</v>
      </c>
      <c r="B141">
        <v>4</v>
      </c>
    </row>
    <row r="142" spans="1:2" x14ac:dyDescent="0.25">
      <c r="A142">
        <v>6.5010080713236453</v>
      </c>
      <c r="B142">
        <v>16</v>
      </c>
    </row>
    <row r="143" spans="1:2" x14ac:dyDescent="0.25">
      <c r="A143">
        <v>5.8335102773085916</v>
      </c>
      <c r="B143">
        <v>13</v>
      </c>
    </row>
    <row r="144" spans="1:2" x14ac:dyDescent="0.25">
      <c r="A144">
        <v>5.6547284583885888</v>
      </c>
      <c r="B144">
        <v>9</v>
      </c>
    </row>
    <row r="145" spans="1:2" x14ac:dyDescent="0.25">
      <c r="A145">
        <v>4.1241030466570825</v>
      </c>
      <c r="B145">
        <v>3</v>
      </c>
    </row>
    <row r="146" spans="1:2" x14ac:dyDescent="0.25">
      <c r="A146">
        <v>5.6374852381363141</v>
      </c>
      <c r="B146">
        <v>8</v>
      </c>
    </row>
    <row r="147" spans="1:2" x14ac:dyDescent="0.25">
      <c r="A147">
        <v>6.687744777345066</v>
      </c>
      <c r="B147">
        <v>6</v>
      </c>
    </row>
    <row r="148" spans="1:2" x14ac:dyDescent="0.25">
      <c r="A148">
        <v>4.7094927111330245</v>
      </c>
      <c r="B148">
        <v>8</v>
      </c>
    </row>
    <row r="149" spans="1:2" x14ac:dyDescent="0.25">
      <c r="A149">
        <v>5.5080991072656014</v>
      </c>
      <c r="B149">
        <v>8</v>
      </c>
    </row>
    <row r="150" spans="1:2" x14ac:dyDescent="0.25">
      <c r="A150">
        <v>6.7083228775551369</v>
      </c>
      <c r="B150">
        <v>3</v>
      </c>
    </row>
    <row r="151" spans="1:2" x14ac:dyDescent="0.25">
      <c r="A151">
        <v>6.6629314918250522</v>
      </c>
      <c r="B151">
        <v>9</v>
      </c>
    </row>
    <row r="152" spans="1:2" x14ac:dyDescent="0.25">
      <c r="A152">
        <v>6.0965676573753127</v>
      </c>
      <c r="B152">
        <v>9</v>
      </c>
    </row>
    <row r="153" spans="1:2" x14ac:dyDescent="0.25">
      <c r="A153">
        <v>5.452634253625539</v>
      </c>
      <c r="B153">
        <v>12</v>
      </c>
    </row>
    <row r="154" spans="1:2" x14ac:dyDescent="0.25">
      <c r="A154">
        <v>5.2289993686390419</v>
      </c>
      <c r="B154">
        <v>13</v>
      </c>
    </row>
    <row r="155" spans="1:2" x14ac:dyDescent="0.25">
      <c r="A155">
        <v>3.5955370850539543</v>
      </c>
      <c r="B155">
        <v>3</v>
      </c>
    </row>
    <row r="156" spans="1:2" x14ac:dyDescent="0.25">
      <c r="A156">
        <v>5.0070205202148106</v>
      </c>
      <c r="B156">
        <v>8</v>
      </c>
    </row>
    <row r="157" spans="1:2" x14ac:dyDescent="0.25">
      <c r="A157">
        <v>5.5240636364248381</v>
      </c>
      <c r="B157">
        <v>8</v>
      </c>
    </row>
    <row r="158" spans="1:2" x14ac:dyDescent="0.25">
      <c r="A158">
        <v>5.0258974161003431</v>
      </c>
      <c r="B158">
        <v>4</v>
      </c>
    </row>
    <row r="159" spans="1:2" x14ac:dyDescent="0.25">
      <c r="A159">
        <v>5.7267657210039129</v>
      </c>
      <c r="B159">
        <v>5</v>
      </c>
    </row>
    <row r="160" spans="1:2" x14ac:dyDescent="0.25">
      <c r="A160">
        <v>4.7980433201164594</v>
      </c>
      <c r="B160">
        <v>9</v>
      </c>
    </row>
    <row r="161" spans="1:2" x14ac:dyDescent="0.25">
      <c r="A161">
        <v>5.8971955565492431</v>
      </c>
      <c r="B161">
        <v>8</v>
      </c>
    </row>
    <row r="162" spans="1:2" x14ac:dyDescent="0.25">
      <c r="A162">
        <v>6.2987618784445356</v>
      </c>
      <c r="B162">
        <v>14</v>
      </c>
    </row>
    <row r="163" spans="1:2" x14ac:dyDescent="0.25">
      <c r="A163">
        <v>4.8618489567881511</v>
      </c>
      <c r="B163">
        <v>12</v>
      </c>
    </row>
    <row r="164" spans="1:2" x14ac:dyDescent="0.25">
      <c r="A164">
        <v>3.4737589921792011</v>
      </c>
      <c r="B164">
        <v>11</v>
      </c>
    </row>
    <row r="165" spans="1:2" x14ac:dyDescent="0.25">
      <c r="A165">
        <v>4.8161161692808641</v>
      </c>
      <c r="B165">
        <v>7</v>
      </c>
    </row>
    <row r="166" spans="1:2" x14ac:dyDescent="0.25">
      <c r="A166">
        <v>3.8992086764469374</v>
      </c>
      <c r="B166">
        <v>9</v>
      </c>
    </row>
    <row r="167" spans="1:2" x14ac:dyDescent="0.25">
      <c r="A167">
        <v>5.8782431515256102</v>
      </c>
      <c r="B167">
        <v>9</v>
      </c>
    </row>
    <row r="168" spans="1:2" x14ac:dyDescent="0.25">
      <c r="A168">
        <v>4.5343114224215464</v>
      </c>
      <c r="B168">
        <v>6</v>
      </c>
    </row>
    <row r="169" spans="1:2" x14ac:dyDescent="0.25">
      <c r="A169">
        <v>4.8966057353064016</v>
      </c>
      <c r="B169">
        <v>9</v>
      </c>
    </row>
    <row r="170" spans="1:2" x14ac:dyDescent="0.25">
      <c r="A170">
        <v>3.9796218600315849</v>
      </c>
      <c r="B170">
        <v>10</v>
      </c>
    </row>
    <row r="171" spans="1:2" x14ac:dyDescent="0.25">
      <c r="A171">
        <v>4.4153095218555229</v>
      </c>
      <c r="B171">
        <v>6</v>
      </c>
    </row>
    <row r="172" spans="1:2" x14ac:dyDescent="0.25">
      <c r="A172">
        <v>3.1841299508609984</v>
      </c>
      <c r="B172">
        <v>9</v>
      </c>
    </row>
    <row r="173" spans="1:2" x14ac:dyDescent="0.25">
      <c r="A173">
        <v>5.0415611697865668</v>
      </c>
      <c r="B173">
        <v>5</v>
      </c>
    </row>
    <row r="174" spans="1:2" x14ac:dyDescent="0.25">
      <c r="A174">
        <v>4.7997471447964459</v>
      </c>
      <c r="B174">
        <v>9</v>
      </c>
    </row>
    <row r="175" spans="1:2" x14ac:dyDescent="0.25">
      <c r="A175">
        <v>4.7522281676868072</v>
      </c>
      <c r="B175">
        <v>4</v>
      </c>
    </row>
    <row r="176" spans="1:2" x14ac:dyDescent="0.25">
      <c r="A176">
        <v>5.2304868866610512</v>
      </c>
      <c r="B176">
        <v>7</v>
      </c>
    </row>
    <row r="177" spans="1:2" x14ac:dyDescent="0.25">
      <c r="A177">
        <v>4.5558930254446963</v>
      </c>
      <c r="B177">
        <v>11</v>
      </c>
    </row>
    <row r="178" spans="1:2" x14ac:dyDescent="0.25">
      <c r="A178">
        <v>6.0116707530168476</v>
      </c>
      <c r="B178">
        <v>4</v>
      </c>
    </row>
    <row r="179" spans="1:2" x14ac:dyDescent="0.25">
      <c r="A179">
        <v>4.9383508514693277</v>
      </c>
      <c r="B179">
        <v>6</v>
      </c>
    </row>
    <row r="180" spans="1:2" x14ac:dyDescent="0.25">
      <c r="A180">
        <v>5.5203717691072347</v>
      </c>
      <c r="B180">
        <v>8</v>
      </c>
    </row>
    <row r="181" spans="1:2" x14ac:dyDescent="0.25">
      <c r="A181">
        <v>6.1909720613496351</v>
      </c>
      <c r="B181">
        <v>7</v>
      </c>
    </row>
    <row r="182" spans="1:2" x14ac:dyDescent="0.25">
      <c r="A182">
        <v>5.3594835551087652</v>
      </c>
      <c r="B182">
        <v>7</v>
      </c>
    </row>
    <row r="183" spans="1:2" x14ac:dyDescent="0.25">
      <c r="A183">
        <v>5.0215052932999207</v>
      </c>
      <c r="B183">
        <v>6</v>
      </c>
    </row>
    <row r="184" spans="1:2" x14ac:dyDescent="0.25">
      <c r="A184">
        <v>4.3206668721275605</v>
      </c>
      <c r="B184">
        <v>14</v>
      </c>
    </row>
    <row r="185" spans="1:2" x14ac:dyDescent="0.25">
      <c r="A185">
        <v>3.3376221786805038</v>
      </c>
      <c r="B185">
        <v>5</v>
      </c>
    </row>
    <row r="186" spans="1:2" x14ac:dyDescent="0.25">
      <c r="A186">
        <v>3.7648106181992107</v>
      </c>
      <c r="B186">
        <v>7</v>
      </c>
    </row>
    <row r="187" spans="1:2" x14ac:dyDescent="0.25">
      <c r="A187">
        <v>3.8923627349163592</v>
      </c>
      <c r="B187">
        <v>5</v>
      </c>
    </row>
    <row r="188" spans="1:2" x14ac:dyDescent="0.25">
      <c r="A188">
        <v>4.3874667727802619</v>
      </c>
      <c r="B188">
        <v>9</v>
      </c>
    </row>
    <row r="189" spans="1:2" x14ac:dyDescent="0.25">
      <c r="A189">
        <v>4.3598608880199379</v>
      </c>
      <c r="B189">
        <v>17</v>
      </c>
    </row>
    <row r="190" spans="1:2" x14ac:dyDescent="0.25">
      <c r="A190">
        <v>4.5418488637954422</v>
      </c>
      <c r="B190">
        <v>7</v>
      </c>
    </row>
    <row r="191" spans="1:2" x14ac:dyDescent="0.25">
      <c r="A191">
        <v>4.1638067864873607</v>
      </c>
      <c r="B191">
        <v>11</v>
      </c>
    </row>
    <row r="192" spans="1:2" x14ac:dyDescent="0.25">
      <c r="A192">
        <v>2.9687195406072053</v>
      </c>
      <c r="B192">
        <v>6</v>
      </c>
    </row>
    <row r="193" spans="1:2" x14ac:dyDescent="0.25">
      <c r="A193">
        <v>4.3432968401856868</v>
      </c>
      <c r="B193">
        <v>6</v>
      </c>
    </row>
    <row r="194" spans="1:2" x14ac:dyDescent="0.25">
      <c r="A194">
        <v>3.6983118294816668</v>
      </c>
      <c r="B194">
        <v>8</v>
      </c>
    </row>
    <row r="195" spans="1:2" x14ac:dyDescent="0.25">
      <c r="A195">
        <v>4.5249897653082645</v>
      </c>
      <c r="B195">
        <v>5</v>
      </c>
    </row>
    <row r="196" spans="1:2" x14ac:dyDescent="0.25">
      <c r="A196">
        <v>4.5961708193931718</v>
      </c>
      <c r="B196">
        <v>7</v>
      </c>
    </row>
    <row r="197" spans="1:2" x14ac:dyDescent="0.25">
      <c r="A197">
        <v>4.295984449968083</v>
      </c>
      <c r="B197">
        <v>4</v>
      </c>
    </row>
    <row r="198" spans="1:2" x14ac:dyDescent="0.25">
      <c r="A198">
        <v>5.0622338921354331</v>
      </c>
      <c r="B198">
        <v>4</v>
      </c>
    </row>
    <row r="199" spans="1:2" x14ac:dyDescent="0.25">
      <c r="A199">
        <v>4.7519664495325236</v>
      </c>
      <c r="B199">
        <v>7</v>
      </c>
    </row>
    <row r="200" spans="1:2" x14ac:dyDescent="0.25">
      <c r="A200">
        <v>4.1449093772215608</v>
      </c>
      <c r="B200">
        <v>8</v>
      </c>
    </row>
    <row r="201" spans="1:2" x14ac:dyDescent="0.25">
      <c r="A201">
        <v>3.9847149167793341</v>
      </c>
      <c r="B201">
        <v>8</v>
      </c>
    </row>
    <row r="202" spans="1:2" x14ac:dyDescent="0.25">
      <c r="A202">
        <v>5.136684502119568</v>
      </c>
      <c r="B202">
        <v>8</v>
      </c>
    </row>
    <row r="203" spans="1:2" x14ac:dyDescent="0.25">
      <c r="A203">
        <v>2.6853464546359547</v>
      </c>
      <c r="B203">
        <v>12</v>
      </c>
    </row>
    <row r="204" spans="1:2" x14ac:dyDescent="0.25">
      <c r="A204">
        <v>3.6287523083627868</v>
      </c>
      <c r="B204">
        <v>5</v>
      </c>
    </row>
    <row r="205" spans="1:2" x14ac:dyDescent="0.25">
      <c r="A205">
        <v>3.489317835733448</v>
      </c>
      <c r="B205">
        <v>5</v>
      </c>
    </row>
    <row r="206" spans="1:2" x14ac:dyDescent="0.25">
      <c r="A206">
        <v>3.7638120957716108</v>
      </c>
      <c r="B206">
        <v>4</v>
      </c>
    </row>
    <row r="207" spans="1:2" x14ac:dyDescent="0.25">
      <c r="A207">
        <v>4.3777109387756763</v>
      </c>
      <c r="B207">
        <v>4</v>
      </c>
    </row>
    <row r="208" spans="1:2" x14ac:dyDescent="0.25">
      <c r="A208">
        <v>3.0814146563351263</v>
      </c>
      <c r="B208">
        <v>7</v>
      </c>
    </row>
    <row r="209" spans="1:2" x14ac:dyDescent="0.25">
      <c r="A209">
        <v>5.0033325423064561</v>
      </c>
      <c r="B209">
        <v>6</v>
      </c>
    </row>
    <row r="210" spans="1:2" x14ac:dyDescent="0.25">
      <c r="A210">
        <v>5.0643775796621648</v>
      </c>
      <c r="B210">
        <v>6</v>
      </c>
    </row>
    <row r="211" spans="1:2" x14ac:dyDescent="0.25">
      <c r="A211">
        <v>4.6367198323535037</v>
      </c>
      <c r="B211">
        <v>11</v>
      </c>
    </row>
    <row r="212" spans="1:2" x14ac:dyDescent="0.25">
      <c r="A212">
        <v>4.2650222706120129</v>
      </c>
      <c r="B212">
        <v>8</v>
      </c>
    </row>
    <row r="213" spans="1:2" x14ac:dyDescent="0.25">
      <c r="A213">
        <v>3.4970978521590728</v>
      </c>
      <c r="B213">
        <v>11</v>
      </c>
    </row>
    <row r="214" spans="1:2" x14ac:dyDescent="0.25">
      <c r="A214">
        <v>3.6354770953062663</v>
      </c>
      <c r="B214">
        <v>6</v>
      </c>
    </row>
    <row r="215" spans="1:2" x14ac:dyDescent="0.25">
      <c r="A215">
        <v>4.3478799819878091</v>
      </c>
      <c r="B215">
        <v>6</v>
      </c>
    </row>
    <row r="216" spans="1:2" x14ac:dyDescent="0.25">
      <c r="A216">
        <v>5.7715321247565416</v>
      </c>
      <c r="B216">
        <v>8</v>
      </c>
    </row>
    <row r="217" spans="1:2" x14ac:dyDescent="0.25">
      <c r="A217">
        <v>4.5909068798794426</v>
      </c>
      <c r="B217">
        <v>4</v>
      </c>
    </row>
    <row r="218" spans="1:2" x14ac:dyDescent="0.25">
      <c r="A218">
        <v>3.6428019079523288</v>
      </c>
      <c r="B218">
        <v>11</v>
      </c>
    </row>
    <row r="219" spans="1:2" x14ac:dyDescent="0.25">
      <c r="A219">
        <v>5.2501203970981791</v>
      </c>
      <c r="B219">
        <v>10</v>
      </c>
    </row>
    <row r="220" spans="1:2" x14ac:dyDescent="0.25">
      <c r="A220">
        <v>3.4239038378952067</v>
      </c>
      <c r="B220">
        <v>8</v>
      </c>
    </row>
    <row r="221" spans="1:2" x14ac:dyDescent="0.25">
      <c r="A221">
        <v>4.5577274691818905</v>
      </c>
      <c r="B221">
        <v>3</v>
      </c>
    </row>
    <row r="222" spans="1:2" x14ac:dyDescent="0.25">
      <c r="A222">
        <v>4.6591459486867572</v>
      </c>
      <c r="B222">
        <v>5</v>
      </c>
    </row>
    <row r="223" spans="1:2" x14ac:dyDescent="0.25">
      <c r="A223">
        <v>3.497150095596167</v>
      </c>
      <c r="B223">
        <v>6</v>
      </c>
    </row>
    <row r="224" spans="1:2" x14ac:dyDescent="0.25">
      <c r="A224">
        <v>4.0223199883672738</v>
      </c>
      <c r="B224">
        <v>10</v>
      </c>
    </row>
    <row r="225" spans="1:2" x14ac:dyDescent="0.25">
      <c r="A225">
        <v>4.414446745345006</v>
      </c>
      <c r="B225">
        <v>5</v>
      </c>
    </row>
    <row r="226" spans="1:2" x14ac:dyDescent="0.25">
      <c r="A226">
        <v>4.4409228191314849</v>
      </c>
      <c r="B226">
        <v>3</v>
      </c>
    </row>
    <row r="227" spans="1:2" x14ac:dyDescent="0.25">
      <c r="A227">
        <v>4.3972304910881563</v>
      </c>
      <c r="B227">
        <v>6</v>
      </c>
    </row>
    <row r="228" spans="1:2" x14ac:dyDescent="0.25">
      <c r="A228">
        <v>4.9682407398999437</v>
      </c>
      <c r="B228">
        <v>11</v>
      </c>
    </row>
    <row r="229" spans="1:2" x14ac:dyDescent="0.25">
      <c r="A229">
        <v>4.2574643673358974</v>
      </c>
      <c r="B229">
        <v>10</v>
      </c>
    </row>
    <row r="230" spans="1:2" x14ac:dyDescent="0.25">
      <c r="A230">
        <v>3.7321909765900374</v>
      </c>
      <c r="B230">
        <v>4</v>
      </c>
    </row>
    <row r="231" spans="1:2" x14ac:dyDescent="0.25">
      <c r="A231">
        <v>4.0208153510793139</v>
      </c>
      <c r="B231">
        <v>8</v>
      </c>
    </row>
    <row r="232" spans="1:2" x14ac:dyDescent="0.25">
      <c r="A232">
        <v>4.7658531846483569</v>
      </c>
      <c r="B232">
        <v>5</v>
      </c>
    </row>
    <row r="233" spans="1:2" x14ac:dyDescent="0.25">
      <c r="A233">
        <v>5.7738552951543491</v>
      </c>
      <c r="B233">
        <v>8</v>
      </c>
    </row>
    <row r="234" spans="1:2" x14ac:dyDescent="0.25">
      <c r="A234">
        <v>4.2550301951217628</v>
      </c>
      <c r="B234">
        <v>7</v>
      </c>
    </row>
    <row r="235" spans="1:2" x14ac:dyDescent="0.25">
      <c r="A235">
        <v>4.9488794750406768</v>
      </c>
      <c r="B235">
        <v>8</v>
      </c>
    </row>
    <row r="236" spans="1:2" x14ac:dyDescent="0.25">
      <c r="A236">
        <v>4.5854338128579029</v>
      </c>
      <c r="B236">
        <v>10</v>
      </c>
    </row>
    <row r="237" spans="1:2" x14ac:dyDescent="0.25">
      <c r="A237">
        <v>4.2626871151049581</v>
      </c>
      <c r="B237">
        <v>5</v>
      </c>
    </row>
    <row r="238" spans="1:2" x14ac:dyDescent="0.25">
      <c r="A238">
        <v>5.3532988182349435</v>
      </c>
      <c r="B238">
        <v>6</v>
      </c>
    </row>
    <row r="239" spans="1:2" x14ac:dyDescent="0.25">
      <c r="A239">
        <v>3.0885624926446136</v>
      </c>
      <c r="B239">
        <v>10</v>
      </c>
    </row>
    <row r="240" spans="1:2" x14ac:dyDescent="0.25">
      <c r="A240">
        <v>4.8897950367637861</v>
      </c>
      <c r="B240">
        <v>6</v>
      </c>
    </row>
    <row r="241" spans="1:2" x14ac:dyDescent="0.25">
      <c r="A241">
        <v>4.1318141540721438</v>
      </c>
      <c r="B241">
        <v>8</v>
      </c>
    </row>
    <row r="242" spans="1:2" x14ac:dyDescent="0.25">
      <c r="A242">
        <v>3.6289330160552047</v>
      </c>
      <c r="B242">
        <v>9</v>
      </c>
    </row>
    <row r="243" spans="1:2" x14ac:dyDescent="0.25">
      <c r="A243">
        <v>3.8327654336567631</v>
      </c>
      <c r="B243">
        <v>3</v>
      </c>
    </row>
    <row r="244" spans="1:2" x14ac:dyDescent="0.25">
      <c r="A244">
        <v>5.5122899720730754</v>
      </c>
      <c r="B244">
        <v>5</v>
      </c>
    </row>
    <row r="245" spans="1:2" x14ac:dyDescent="0.25">
      <c r="A245">
        <v>5.8739980913364587</v>
      </c>
      <c r="B245">
        <v>7</v>
      </c>
    </row>
    <row r="246" spans="1:2" x14ac:dyDescent="0.25">
      <c r="A246">
        <v>3.8684146300673663</v>
      </c>
      <c r="B246">
        <v>7</v>
      </c>
    </row>
    <row r="247" spans="1:2" x14ac:dyDescent="0.25">
      <c r="A247">
        <v>4.7375160322870142</v>
      </c>
      <c r="B247">
        <v>8</v>
      </c>
    </row>
    <row r="248" spans="1:2" x14ac:dyDescent="0.25">
      <c r="A248">
        <v>5.3652112605932771</v>
      </c>
      <c r="B248">
        <v>6</v>
      </c>
    </row>
    <row r="249" spans="1:2" x14ac:dyDescent="0.25">
      <c r="A249">
        <v>4.3225976293325319</v>
      </c>
      <c r="B249">
        <v>7</v>
      </c>
    </row>
    <row r="250" spans="1:2" x14ac:dyDescent="0.25">
      <c r="A250">
        <v>3.1962347611070427</v>
      </c>
      <c r="B250">
        <v>5</v>
      </c>
    </row>
    <row r="251" spans="1:2" x14ac:dyDescent="0.25">
      <c r="A251">
        <v>5.0562553639310162</v>
      </c>
      <c r="B251">
        <v>6</v>
      </c>
    </row>
    <row r="252" spans="1:2" x14ac:dyDescent="0.25">
      <c r="A252">
        <v>3.3659719439479225</v>
      </c>
      <c r="B252">
        <v>4</v>
      </c>
    </row>
    <row r="253" spans="1:2" x14ac:dyDescent="0.25">
      <c r="A253">
        <v>5.450010437523984</v>
      </c>
      <c r="B253">
        <v>10</v>
      </c>
    </row>
    <row r="254" spans="1:2" x14ac:dyDescent="0.25">
      <c r="A254">
        <v>5.161288399121827</v>
      </c>
      <c r="B254">
        <v>8</v>
      </c>
    </row>
    <row r="255" spans="1:2" x14ac:dyDescent="0.25">
      <c r="A255">
        <v>4.4002900319973772</v>
      </c>
      <c r="B255">
        <v>5</v>
      </c>
    </row>
    <row r="256" spans="1:2" x14ac:dyDescent="0.25">
      <c r="A256">
        <v>4.2283206963097371</v>
      </c>
      <c r="B256">
        <v>4</v>
      </c>
    </row>
    <row r="257" spans="1:2" x14ac:dyDescent="0.25">
      <c r="A257">
        <v>5.6341189364947581</v>
      </c>
      <c r="B257">
        <v>9</v>
      </c>
    </row>
    <row r="258" spans="1:2" x14ac:dyDescent="0.25">
      <c r="A258">
        <v>5.8525501064396899</v>
      </c>
      <c r="B258">
        <v>5</v>
      </c>
    </row>
    <row r="259" spans="1:2" x14ac:dyDescent="0.25">
      <c r="A259">
        <v>2.8081938332946561</v>
      </c>
      <c r="B259">
        <v>8</v>
      </c>
    </row>
    <row r="260" spans="1:2" x14ac:dyDescent="0.25">
      <c r="A260">
        <v>4.1196165832490905</v>
      </c>
      <c r="B260">
        <v>8</v>
      </c>
    </row>
    <row r="261" spans="1:2" x14ac:dyDescent="0.25">
      <c r="A261">
        <v>3.207932242151764</v>
      </c>
      <c r="B261">
        <v>5</v>
      </c>
    </row>
    <row r="262" spans="1:2" x14ac:dyDescent="0.25">
      <c r="A262">
        <v>6.0498482915110694</v>
      </c>
      <c r="B262">
        <v>6</v>
      </c>
    </row>
    <row r="263" spans="1:2" x14ac:dyDescent="0.25">
      <c r="A263">
        <v>5.9596940833382117</v>
      </c>
      <c r="B263">
        <v>3</v>
      </c>
    </row>
    <row r="264" spans="1:2" x14ac:dyDescent="0.25">
      <c r="A264">
        <v>4.3413797961273737</v>
      </c>
      <c r="B264">
        <v>4</v>
      </c>
    </row>
    <row r="265" spans="1:2" x14ac:dyDescent="0.25">
      <c r="A265">
        <v>4.9083910484394941</v>
      </c>
      <c r="B265">
        <v>7</v>
      </c>
    </row>
    <row r="266" spans="1:2" x14ac:dyDescent="0.25">
      <c r="A266">
        <v>4.4832214562485841</v>
      </c>
      <c r="B266">
        <v>4</v>
      </c>
    </row>
    <row r="267" spans="1:2" x14ac:dyDescent="0.25">
      <c r="A267">
        <v>5.2459400546488721</v>
      </c>
      <c r="B267">
        <v>5</v>
      </c>
    </row>
    <row r="268" spans="1:2" x14ac:dyDescent="0.25">
      <c r="A268">
        <v>2.9573990315881016</v>
      </c>
      <c r="B268">
        <v>5</v>
      </c>
    </row>
    <row r="269" spans="1:2" x14ac:dyDescent="0.25">
      <c r="A269">
        <v>4.1694567862396692</v>
      </c>
      <c r="B269">
        <v>8</v>
      </c>
    </row>
    <row r="270" spans="1:2" x14ac:dyDescent="0.25">
      <c r="A270">
        <v>5.0603982208415044</v>
      </c>
      <c r="B270">
        <v>8</v>
      </c>
    </row>
    <row r="271" spans="1:2" x14ac:dyDescent="0.25">
      <c r="A271">
        <v>3.1768556518464783</v>
      </c>
      <c r="B271">
        <v>6</v>
      </c>
    </row>
    <row r="272" spans="1:2" x14ac:dyDescent="0.25">
      <c r="A272">
        <v>4.6579452141798239</v>
      </c>
      <c r="B272">
        <v>7</v>
      </c>
    </row>
    <row r="273" spans="1:2" x14ac:dyDescent="0.25">
      <c r="A273">
        <v>5.3106221599630894</v>
      </c>
      <c r="B273">
        <v>3</v>
      </c>
    </row>
    <row r="274" spans="1:2" x14ac:dyDescent="0.25">
      <c r="A274">
        <v>3.666421285471996</v>
      </c>
      <c r="B274">
        <v>6</v>
      </c>
    </row>
    <row r="275" spans="1:2" x14ac:dyDescent="0.25">
      <c r="A275">
        <v>3.2778331149389373</v>
      </c>
      <c r="B275">
        <v>7</v>
      </c>
    </row>
    <row r="276" spans="1:2" x14ac:dyDescent="0.25">
      <c r="A276">
        <v>4.3070994029414136</v>
      </c>
      <c r="B276">
        <v>6</v>
      </c>
    </row>
    <row r="277" spans="1:2" x14ac:dyDescent="0.25">
      <c r="A277">
        <v>5.5492035533110862</v>
      </c>
      <c r="B277">
        <v>5</v>
      </c>
    </row>
    <row r="278" spans="1:2" x14ac:dyDescent="0.25">
      <c r="A278">
        <v>4.237880094533045</v>
      </c>
      <c r="B278">
        <v>5</v>
      </c>
    </row>
    <row r="279" spans="1:2" x14ac:dyDescent="0.25">
      <c r="A279">
        <v>3.7164501278341344</v>
      </c>
      <c r="B279">
        <v>10</v>
      </c>
    </row>
    <row r="280" spans="1:2" x14ac:dyDescent="0.25">
      <c r="A280">
        <v>4.4675590899806688</v>
      </c>
      <c r="B280">
        <v>6</v>
      </c>
    </row>
    <row r="281" spans="1:2" x14ac:dyDescent="0.25">
      <c r="A281">
        <v>3.6906607183454243</v>
      </c>
      <c r="B281">
        <v>8</v>
      </c>
    </row>
    <row r="282" spans="1:2" x14ac:dyDescent="0.25">
      <c r="A282">
        <v>5.4689794327398893</v>
      </c>
      <c r="B282">
        <v>6</v>
      </c>
    </row>
    <row r="283" spans="1:2" x14ac:dyDescent="0.25">
      <c r="A283">
        <v>4.6635601829964086</v>
      </c>
      <c r="B283">
        <v>11</v>
      </c>
    </row>
    <row r="284" spans="1:2" x14ac:dyDescent="0.25">
      <c r="A284">
        <v>4.073063564207132</v>
      </c>
      <c r="B284">
        <v>8</v>
      </c>
    </row>
    <row r="285" spans="1:2" x14ac:dyDescent="0.25">
      <c r="A285">
        <v>4.1995230093359597</v>
      </c>
      <c r="B285">
        <v>9</v>
      </c>
    </row>
    <row r="286" spans="1:2" x14ac:dyDescent="0.25">
      <c r="A286">
        <v>3.465727683171071</v>
      </c>
      <c r="B286">
        <v>8</v>
      </c>
    </row>
    <row r="287" spans="1:2" x14ac:dyDescent="0.25">
      <c r="A287">
        <v>3.1076372217869057</v>
      </c>
      <c r="B287">
        <v>6</v>
      </c>
    </row>
    <row r="288" spans="1:2" x14ac:dyDescent="0.25">
      <c r="A288">
        <v>4.7064300609127239</v>
      </c>
      <c r="B288">
        <v>6</v>
      </c>
    </row>
    <row r="289" spans="1:2" x14ac:dyDescent="0.25">
      <c r="A289">
        <v>4.4144286898369263</v>
      </c>
      <c r="B289">
        <v>7</v>
      </c>
    </row>
    <row r="290" spans="1:2" x14ac:dyDescent="0.25">
      <c r="A290">
        <v>4.3226151532973596</v>
      </c>
      <c r="B290">
        <v>8</v>
      </c>
    </row>
    <row r="291" spans="1:2" x14ac:dyDescent="0.25">
      <c r="A291">
        <v>5.1301363039668963</v>
      </c>
      <c r="B291">
        <v>6</v>
      </c>
    </row>
    <row r="292" spans="1:2" x14ac:dyDescent="0.25">
      <c r="A292">
        <v>3.8989624292632588</v>
      </c>
      <c r="B292">
        <v>7</v>
      </c>
    </row>
    <row r="293" spans="1:2" x14ac:dyDescent="0.25">
      <c r="A293">
        <v>4.3428636756144794</v>
      </c>
      <c r="B293">
        <v>3</v>
      </c>
    </row>
    <row r="294" spans="1:2" x14ac:dyDescent="0.25">
      <c r="A294">
        <v>2.4758321283010956</v>
      </c>
      <c r="B294">
        <v>5</v>
      </c>
    </row>
    <row r="295" spans="1:2" x14ac:dyDescent="0.25">
      <c r="A295">
        <v>3.9415245688335694</v>
      </c>
      <c r="B295">
        <v>7</v>
      </c>
    </row>
    <row r="296" spans="1:2" x14ac:dyDescent="0.25">
      <c r="A296">
        <v>3.3166332373245524</v>
      </c>
      <c r="B296">
        <v>5</v>
      </c>
    </row>
    <row r="297" spans="1:2" x14ac:dyDescent="0.25">
      <c r="A297">
        <v>5.129492846931706</v>
      </c>
      <c r="B297">
        <v>5</v>
      </c>
    </row>
    <row r="298" spans="1:2" x14ac:dyDescent="0.25">
      <c r="A298">
        <v>5.2795397471459236</v>
      </c>
      <c r="B298">
        <v>4</v>
      </c>
    </row>
    <row r="299" spans="1:2" x14ac:dyDescent="0.25">
      <c r="A299">
        <v>4.2238962280885151</v>
      </c>
      <c r="B299">
        <v>5</v>
      </c>
    </row>
    <row r="300" spans="1:2" x14ac:dyDescent="0.25">
      <c r="A300">
        <v>3.8597581603758795</v>
      </c>
      <c r="B300">
        <v>5</v>
      </c>
    </row>
    <row r="301" spans="1:2" x14ac:dyDescent="0.25">
      <c r="A301">
        <v>2.7641175293960645</v>
      </c>
      <c r="B301">
        <v>3</v>
      </c>
    </row>
    <row r="302" spans="1:2" x14ac:dyDescent="0.25">
      <c r="A302">
        <v>4.1628071600852383</v>
      </c>
      <c r="B302">
        <v>3</v>
      </c>
    </row>
    <row r="303" spans="1:2" x14ac:dyDescent="0.25">
      <c r="A303">
        <v>4.2258309890394221</v>
      </c>
      <c r="B303">
        <v>6</v>
      </c>
    </row>
    <row r="304" spans="1:2" x14ac:dyDescent="0.25">
      <c r="A304">
        <v>4.6210650086652665</v>
      </c>
      <c r="B304">
        <v>4</v>
      </c>
    </row>
    <row r="305" spans="1:2" x14ac:dyDescent="0.25">
      <c r="A305">
        <v>3.9216877657571496</v>
      </c>
      <c r="B305">
        <v>6</v>
      </c>
    </row>
    <row r="306" spans="1:2" x14ac:dyDescent="0.25">
      <c r="A306">
        <v>4.9965563403156477</v>
      </c>
      <c r="B306">
        <v>4</v>
      </c>
    </row>
    <row r="307" spans="1:2" x14ac:dyDescent="0.25">
      <c r="A307">
        <v>3.0458203546547535</v>
      </c>
      <c r="B307">
        <v>8</v>
      </c>
    </row>
    <row r="308" spans="1:2" x14ac:dyDescent="0.25">
      <c r="A308">
        <v>2.9435853004044201</v>
      </c>
      <c r="B308">
        <v>8</v>
      </c>
    </row>
    <row r="309" spans="1:2" x14ac:dyDescent="0.25">
      <c r="A309">
        <v>3.9954201071582531</v>
      </c>
      <c r="B309">
        <v>4</v>
      </c>
    </row>
    <row r="310" spans="1:2" x14ac:dyDescent="0.25">
      <c r="A310">
        <v>4.0617513468195749</v>
      </c>
      <c r="B310">
        <v>5</v>
      </c>
    </row>
    <row r="311" spans="1:2" x14ac:dyDescent="0.25">
      <c r="A311">
        <v>4.3229576846969078</v>
      </c>
      <c r="B311">
        <v>6</v>
      </c>
    </row>
    <row r="312" spans="1:2" x14ac:dyDescent="0.25">
      <c r="A312">
        <v>3.5981529215547479</v>
      </c>
      <c r="B312">
        <v>4</v>
      </c>
    </row>
    <row r="313" spans="1:2" x14ac:dyDescent="0.25">
      <c r="A313">
        <v>3.3175462289343054</v>
      </c>
      <c r="B313">
        <v>10</v>
      </c>
    </row>
    <row r="314" spans="1:2" x14ac:dyDescent="0.25">
      <c r="A314">
        <v>4.6857613184096216</v>
      </c>
      <c r="B314">
        <v>4</v>
      </c>
    </row>
    <row r="315" spans="1:2" x14ac:dyDescent="0.25">
      <c r="A315">
        <v>4.0649453000262579</v>
      </c>
      <c r="B315">
        <v>3</v>
      </c>
    </row>
    <row r="316" spans="1:2" x14ac:dyDescent="0.25">
      <c r="A316">
        <v>3.3216635369426442</v>
      </c>
      <c r="B316">
        <v>6</v>
      </c>
    </row>
    <row r="317" spans="1:2" x14ac:dyDescent="0.25">
      <c r="A317">
        <v>3.3747703764384838</v>
      </c>
      <c r="B317">
        <v>5</v>
      </c>
    </row>
    <row r="318" spans="1:2" x14ac:dyDescent="0.25">
      <c r="A318">
        <v>4.6012804096066446</v>
      </c>
      <c r="B318">
        <v>6</v>
      </c>
    </row>
    <row r="319" spans="1:2" x14ac:dyDescent="0.25">
      <c r="A319">
        <v>4.7117164055098772</v>
      </c>
      <c r="B319">
        <v>4</v>
      </c>
    </row>
    <row r="320" spans="1:2" x14ac:dyDescent="0.25">
      <c r="A320">
        <v>4.4558416424997667</v>
      </c>
      <c r="B320">
        <v>3</v>
      </c>
    </row>
    <row r="321" spans="1:2" x14ac:dyDescent="0.25">
      <c r="A321">
        <v>5.436760755909793</v>
      </c>
      <c r="B321">
        <v>8</v>
      </c>
    </row>
    <row r="322" spans="1:2" x14ac:dyDescent="0.25">
      <c r="A322">
        <v>3.1454414161893691</v>
      </c>
      <c r="B322">
        <v>3</v>
      </c>
    </row>
    <row r="323" spans="1:2" x14ac:dyDescent="0.25">
      <c r="A323">
        <v>3.0211979301837042</v>
      </c>
      <c r="B323">
        <v>3</v>
      </c>
    </row>
    <row r="324" spans="1:2" x14ac:dyDescent="0.25">
      <c r="A324">
        <v>5.1002394114425664</v>
      </c>
      <c r="B324">
        <v>9</v>
      </c>
    </row>
    <row r="325" spans="1:2" x14ac:dyDescent="0.25">
      <c r="A325">
        <v>5.2116703945741589</v>
      </c>
      <c r="B325">
        <v>7</v>
      </c>
    </row>
    <row r="326" spans="1:2" x14ac:dyDescent="0.25">
      <c r="A326">
        <v>3.8581973486869248</v>
      </c>
      <c r="B326">
        <v>7</v>
      </c>
    </row>
    <row r="327" spans="1:2" x14ac:dyDescent="0.25">
      <c r="A327">
        <v>4.9905344953072195</v>
      </c>
      <c r="B327">
        <v>4</v>
      </c>
    </row>
    <row r="328" spans="1:2" x14ac:dyDescent="0.25">
      <c r="A328">
        <v>5.4758147287773848</v>
      </c>
      <c r="B328">
        <v>6</v>
      </c>
    </row>
    <row r="329" spans="1:2" x14ac:dyDescent="0.25">
      <c r="A329">
        <v>3.2638843926186336</v>
      </c>
      <c r="B329">
        <v>4</v>
      </c>
    </row>
    <row r="330" spans="1:2" x14ac:dyDescent="0.25">
      <c r="A330">
        <v>3.5064176911384806</v>
      </c>
      <c r="B330">
        <v>8</v>
      </c>
    </row>
    <row r="331" spans="1:2" x14ac:dyDescent="0.25">
      <c r="A331">
        <v>4.2636329919927416</v>
      </c>
      <c r="B331">
        <v>8</v>
      </c>
    </row>
    <row r="332" spans="1:2" x14ac:dyDescent="0.25">
      <c r="A332">
        <v>4.3228800130983922</v>
      </c>
      <c r="B332">
        <v>5</v>
      </c>
    </row>
    <row r="333" spans="1:2" x14ac:dyDescent="0.25">
      <c r="A333">
        <v>3.9773099147454039</v>
      </c>
      <c r="B333">
        <v>5</v>
      </c>
    </row>
    <row r="334" spans="1:2" x14ac:dyDescent="0.25">
      <c r="A334">
        <v>4.2693155479158698</v>
      </c>
      <c r="B334">
        <v>6</v>
      </c>
    </row>
    <row r="335" spans="1:2" x14ac:dyDescent="0.25">
      <c r="A335">
        <v>2.8010751080448903</v>
      </c>
      <c r="B335">
        <v>8</v>
      </c>
    </row>
    <row r="336" spans="1:2" x14ac:dyDescent="0.25">
      <c r="A336">
        <v>3.6692984975212566</v>
      </c>
      <c r="B336">
        <v>7</v>
      </c>
    </row>
    <row r="337" spans="1:2" x14ac:dyDescent="0.25">
      <c r="A337">
        <v>3.7421974584543616</v>
      </c>
      <c r="B337">
        <v>3</v>
      </c>
    </row>
    <row r="338" spans="1:2" x14ac:dyDescent="0.25">
      <c r="A338">
        <v>3.3666050793606401</v>
      </c>
      <c r="B338">
        <v>5</v>
      </c>
    </row>
    <row r="339" spans="1:2" x14ac:dyDescent="0.25">
      <c r="A339">
        <v>4.6411368399084658</v>
      </c>
      <c r="B339">
        <v>6</v>
      </c>
    </row>
    <row r="340" spans="1:2" x14ac:dyDescent="0.25">
      <c r="A340">
        <v>5.1465150183281381</v>
      </c>
      <c r="B340">
        <v>8</v>
      </c>
    </row>
    <row r="341" spans="1:2" x14ac:dyDescent="0.25">
      <c r="A341">
        <v>4.1663119732967449</v>
      </c>
      <c r="B341">
        <v>6</v>
      </c>
    </row>
    <row r="342" spans="1:2" x14ac:dyDescent="0.25">
      <c r="A342">
        <v>4.1949820332062648</v>
      </c>
      <c r="B342">
        <v>5</v>
      </c>
    </row>
    <row r="343" spans="1:2" x14ac:dyDescent="0.25">
      <c r="A343">
        <v>4.431183901553899</v>
      </c>
      <c r="B343">
        <v>4</v>
      </c>
    </row>
    <row r="344" spans="1:2" x14ac:dyDescent="0.25">
      <c r="A344">
        <v>3.2240483088679004</v>
      </c>
      <c r="B344">
        <v>5</v>
      </c>
    </row>
    <row r="345" spans="1:2" x14ac:dyDescent="0.25">
      <c r="A345">
        <v>4.2162547173476623</v>
      </c>
      <c r="B345">
        <v>6</v>
      </c>
    </row>
    <row r="346" spans="1:2" x14ac:dyDescent="0.25">
      <c r="A346">
        <v>4.3170931862284494</v>
      </c>
      <c r="B346">
        <v>4</v>
      </c>
    </row>
    <row r="347" spans="1:2" x14ac:dyDescent="0.25">
      <c r="A347">
        <v>3.5616573936309286</v>
      </c>
      <c r="B347">
        <v>5</v>
      </c>
    </row>
    <row r="348" spans="1:2" x14ac:dyDescent="0.25">
      <c r="A348">
        <v>3.0909410469589043</v>
      </c>
      <c r="B348">
        <v>4</v>
      </c>
    </row>
    <row r="349" spans="1:2" x14ac:dyDescent="0.25">
      <c r="A349">
        <v>3.6281068523524516</v>
      </c>
      <c r="B349">
        <v>5</v>
      </c>
    </row>
    <row r="350" spans="1:2" x14ac:dyDescent="0.25">
      <c r="A350">
        <v>2.5539773308714713</v>
      </c>
      <c r="B350">
        <v>4</v>
      </c>
    </row>
    <row r="351" spans="1:2" x14ac:dyDescent="0.25">
      <c r="A351">
        <v>4.068899274575327</v>
      </c>
      <c r="B351">
        <v>6</v>
      </c>
    </row>
    <row r="352" spans="1:2" x14ac:dyDescent="0.25">
      <c r="A352">
        <v>3.5318136932152848</v>
      </c>
      <c r="B352">
        <v>5</v>
      </c>
    </row>
    <row r="353" spans="1:2" x14ac:dyDescent="0.25">
      <c r="A353">
        <v>4.096927355712392</v>
      </c>
      <c r="B353">
        <v>6</v>
      </c>
    </row>
    <row r="354" spans="1:2" x14ac:dyDescent="0.25">
      <c r="A354">
        <v>4.2535844069025925</v>
      </c>
      <c r="B354">
        <v>10</v>
      </c>
    </row>
    <row r="355" spans="1:2" x14ac:dyDescent="0.25">
      <c r="A355">
        <v>4.655060326042058</v>
      </c>
      <c r="B355">
        <v>6</v>
      </c>
    </row>
    <row r="356" spans="1:2" x14ac:dyDescent="0.25">
      <c r="A356">
        <v>3.4576855050489161</v>
      </c>
      <c r="B356">
        <v>6</v>
      </c>
    </row>
    <row r="357" spans="1:2" x14ac:dyDescent="0.25">
      <c r="A357">
        <v>2.8520495806832988</v>
      </c>
      <c r="B357">
        <v>6</v>
      </c>
    </row>
    <row r="358" spans="1:2" x14ac:dyDescent="0.25">
      <c r="A358">
        <v>3.7552825693268157</v>
      </c>
      <c r="B358">
        <v>4</v>
      </c>
    </row>
    <row r="359" spans="1:2" x14ac:dyDescent="0.25">
      <c r="A359">
        <v>3.6564974910132992</v>
      </c>
      <c r="B359">
        <v>4</v>
      </c>
    </row>
    <row r="360" spans="1:2" x14ac:dyDescent="0.25">
      <c r="A360">
        <v>4.6792495408859267</v>
      </c>
      <c r="B360">
        <v>6</v>
      </c>
    </row>
    <row r="361" spans="1:2" x14ac:dyDescent="0.25">
      <c r="A361">
        <v>5.3828700309058073</v>
      </c>
      <c r="B361">
        <v>5</v>
      </c>
    </row>
    <row r="362" spans="1:2" x14ac:dyDescent="0.25">
      <c r="A362">
        <v>3.8607433383608374</v>
      </c>
      <c r="B362">
        <v>7</v>
      </c>
    </row>
    <row r="363" spans="1:2" x14ac:dyDescent="0.25">
      <c r="A363">
        <v>3.5761880597264235</v>
      </c>
      <c r="B363">
        <v>6</v>
      </c>
    </row>
    <row r="364" spans="1:2" x14ac:dyDescent="0.25">
      <c r="A364">
        <v>4.3393976760046638</v>
      </c>
      <c r="B364">
        <v>6</v>
      </c>
    </row>
    <row r="365" spans="1:2" x14ac:dyDescent="0.25">
      <c r="A365">
        <v>3.1753812685460812</v>
      </c>
      <c r="B365">
        <v>6</v>
      </c>
    </row>
    <row r="366" spans="1:2" x14ac:dyDescent="0.25">
      <c r="A366">
        <v>3.1595023048661188</v>
      </c>
      <c r="B366">
        <v>3</v>
      </c>
    </row>
    <row r="367" spans="1:2" x14ac:dyDescent="0.25">
      <c r="A367">
        <v>3.1583922924603485</v>
      </c>
      <c r="B367">
        <v>8</v>
      </c>
    </row>
    <row r="368" spans="1:2" x14ac:dyDescent="0.25">
      <c r="A368">
        <v>4.5503069337830304</v>
      </c>
      <c r="B368">
        <v>3</v>
      </c>
    </row>
    <row r="369" spans="1:2" x14ac:dyDescent="0.25">
      <c r="A369">
        <v>2.6397332559422564</v>
      </c>
      <c r="B369">
        <v>4</v>
      </c>
    </row>
    <row r="370" spans="1:2" x14ac:dyDescent="0.25">
      <c r="A370">
        <v>2.9221192843976356</v>
      </c>
      <c r="B370">
        <v>5</v>
      </c>
    </row>
    <row r="371" spans="1:2" x14ac:dyDescent="0.25">
      <c r="A371">
        <v>5.3899955336941732</v>
      </c>
      <c r="B371">
        <v>5</v>
      </c>
    </row>
    <row r="372" spans="1:2" x14ac:dyDescent="0.25">
      <c r="A372">
        <v>3.1323309415781022</v>
      </c>
      <c r="B372">
        <v>4</v>
      </c>
    </row>
    <row r="373" spans="1:2" x14ac:dyDescent="0.25">
      <c r="A373">
        <v>2.6371750592307723</v>
      </c>
      <c r="B373">
        <v>4</v>
      </c>
    </row>
    <row r="374" spans="1:2" x14ac:dyDescent="0.25">
      <c r="A374">
        <v>3.7248564642306463</v>
      </c>
      <c r="B374">
        <v>8</v>
      </c>
    </row>
    <row r="375" spans="1:2" x14ac:dyDescent="0.25">
      <c r="A375">
        <v>3.2348123244585101</v>
      </c>
      <c r="B375">
        <v>4</v>
      </c>
    </row>
    <row r="376" spans="1:2" x14ac:dyDescent="0.25">
      <c r="A376">
        <v>2.2956999166521728</v>
      </c>
      <c r="B376">
        <v>3</v>
      </c>
    </row>
    <row r="377" spans="1:2" x14ac:dyDescent="0.25">
      <c r="A377">
        <v>4.7762094975481872</v>
      </c>
      <c r="B377">
        <v>6</v>
      </c>
    </row>
    <row r="378" spans="1:2" x14ac:dyDescent="0.25">
      <c r="A378">
        <v>4.2210403821026699</v>
      </c>
      <c r="B378">
        <v>3</v>
      </c>
    </row>
    <row r="379" spans="1:2" x14ac:dyDescent="0.25">
      <c r="A379">
        <v>3.4995200688080419</v>
      </c>
      <c r="B379">
        <v>6</v>
      </c>
    </row>
    <row r="380" spans="1:2" x14ac:dyDescent="0.25">
      <c r="A380">
        <v>3.233590213549268</v>
      </c>
      <c r="B380">
        <v>4</v>
      </c>
    </row>
    <row r="381" spans="1:2" x14ac:dyDescent="0.25">
      <c r="A381">
        <v>3.4306842828829178</v>
      </c>
      <c r="B381">
        <v>6</v>
      </c>
    </row>
    <row r="382" spans="1:2" x14ac:dyDescent="0.25">
      <c r="A382">
        <v>4.3861365034516835</v>
      </c>
      <c r="B382">
        <v>5</v>
      </c>
    </row>
    <row r="383" spans="1:2" x14ac:dyDescent="0.25">
      <c r="A383">
        <v>3.7932833224438021</v>
      </c>
      <c r="B383">
        <v>6</v>
      </c>
    </row>
    <row r="384" spans="1:2" x14ac:dyDescent="0.25">
      <c r="A384">
        <v>4.2079801319241916</v>
      </c>
      <c r="B384">
        <v>7</v>
      </c>
    </row>
    <row r="385" spans="1:2" x14ac:dyDescent="0.25">
      <c r="A385">
        <v>3.9325339877311025</v>
      </c>
      <c r="B385">
        <v>4</v>
      </c>
    </row>
    <row r="386" spans="1:2" x14ac:dyDescent="0.25">
      <c r="A386">
        <v>4.9716463348312159</v>
      </c>
      <c r="B386">
        <v>3</v>
      </c>
    </row>
    <row r="387" spans="1:2" x14ac:dyDescent="0.25">
      <c r="A387">
        <v>5.4646877851605735</v>
      </c>
      <c r="B387">
        <v>5</v>
      </c>
    </row>
    <row r="388" spans="1:2" x14ac:dyDescent="0.25">
      <c r="A388">
        <v>3.8837669510008737</v>
      </c>
      <c r="B388">
        <v>3</v>
      </c>
    </row>
    <row r="389" spans="1:2" x14ac:dyDescent="0.25">
      <c r="A389">
        <v>4.0247043035796572</v>
      </c>
      <c r="B389">
        <v>4</v>
      </c>
    </row>
    <row r="390" spans="1:2" x14ac:dyDescent="0.25">
      <c r="A390">
        <v>3.1701572415108465</v>
      </c>
      <c r="B390">
        <v>6</v>
      </c>
    </row>
    <row r="391" spans="1:2" x14ac:dyDescent="0.25">
      <c r="A391">
        <v>3.360906791436042</v>
      </c>
      <c r="B391">
        <v>9</v>
      </c>
    </row>
    <row r="392" spans="1:2" x14ac:dyDescent="0.25">
      <c r="A392">
        <v>3.9232153597692747</v>
      </c>
      <c r="B392">
        <v>3</v>
      </c>
    </row>
    <row r="393" spans="1:2" x14ac:dyDescent="0.25">
      <c r="A393">
        <v>3.253384841139408</v>
      </c>
      <c r="B393">
        <v>9</v>
      </c>
    </row>
    <row r="394" spans="1:2" x14ac:dyDescent="0.25">
      <c r="A394">
        <v>3.8377058777528457</v>
      </c>
      <c r="B394">
        <v>4</v>
      </c>
    </row>
    <row r="395" spans="1:2" x14ac:dyDescent="0.25">
      <c r="A395">
        <v>3.6583987079841007</v>
      </c>
      <c r="B395">
        <v>4</v>
      </c>
    </row>
    <row r="396" spans="1:2" x14ac:dyDescent="0.25">
      <c r="A396">
        <v>5.0304202047375526</v>
      </c>
      <c r="B396">
        <v>6</v>
      </c>
    </row>
    <row r="397" spans="1:2" x14ac:dyDescent="0.25">
      <c r="A397">
        <v>4.2322769471384314</v>
      </c>
      <c r="B397">
        <v>7</v>
      </c>
    </row>
    <row r="398" spans="1:2" x14ac:dyDescent="0.25">
      <c r="A398">
        <v>4.6248142095895624</v>
      </c>
      <c r="B398">
        <v>4</v>
      </c>
    </row>
    <row r="399" spans="1:2" x14ac:dyDescent="0.25">
      <c r="A399">
        <v>3.5895303437173109</v>
      </c>
      <c r="B399">
        <v>3</v>
      </c>
    </row>
    <row r="400" spans="1:2" x14ac:dyDescent="0.25">
      <c r="A400">
        <v>5.4984919268553876</v>
      </c>
      <c r="B400">
        <v>4</v>
      </c>
    </row>
    <row r="401" spans="1:2" x14ac:dyDescent="0.25">
      <c r="A401">
        <v>4.2430635996585453</v>
      </c>
      <c r="B401">
        <v>5</v>
      </c>
    </row>
    <row r="402" spans="1:2" x14ac:dyDescent="0.25">
      <c r="A402">
        <v>2.8489893162939972</v>
      </c>
      <c r="B402">
        <v>5</v>
      </c>
    </row>
    <row r="403" spans="1:2" x14ac:dyDescent="0.25">
      <c r="A403">
        <v>4.7741016029927481</v>
      </c>
      <c r="B403">
        <v>3</v>
      </c>
    </row>
    <row r="404" spans="1:2" x14ac:dyDescent="0.25">
      <c r="A404">
        <v>2.3452948350735321</v>
      </c>
      <c r="B404">
        <v>5</v>
      </c>
    </row>
    <row r="405" spans="1:2" x14ac:dyDescent="0.25">
      <c r="A405">
        <v>3.9652140967723262</v>
      </c>
      <c r="B405">
        <v>4</v>
      </c>
    </row>
    <row r="406" spans="1:2" x14ac:dyDescent="0.25">
      <c r="A406">
        <v>5.0023368965076171</v>
      </c>
      <c r="B406">
        <v>4</v>
      </c>
    </row>
    <row r="407" spans="1:2" x14ac:dyDescent="0.25">
      <c r="A407">
        <v>5.3697613229742478</v>
      </c>
      <c r="B407">
        <v>5</v>
      </c>
    </row>
    <row r="408" spans="1:2" x14ac:dyDescent="0.25">
      <c r="A408">
        <v>3.6597342395630408</v>
      </c>
      <c r="B408">
        <v>4</v>
      </c>
    </row>
    <row r="409" spans="1:2" x14ac:dyDescent="0.25">
      <c r="A409">
        <v>3.7370263795095546</v>
      </c>
      <c r="B409">
        <v>3</v>
      </c>
    </row>
    <row r="410" spans="1:2" x14ac:dyDescent="0.25">
      <c r="A410">
        <v>4.6382038760721773</v>
      </c>
      <c r="B410">
        <v>5</v>
      </c>
    </row>
    <row r="411" spans="1:2" x14ac:dyDescent="0.25">
      <c r="A411">
        <v>4.5410818941975588</v>
      </c>
      <c r="B411">
        <v>4</v>
      </c>
    </row>
    <row r="412" spans="1:2" x14ac:dyDescent="0.25">
      <c r="A412">
        <v>2.8397354923009566</v>
      </c>
      <c r="B412">
        <v>5</v>
      </c>
    </row>
    <row r="413" spans="1:2" x14ac:dyDescent="0.25">
      <c r="A413">
        <v>3.330337311041045</v>
      </c>
      <c r="B413">
        <v>6</v>
      </c>
    </row>
    <row r="414" spans="1:2" x14ac:dyDescent="0.25">
      <c r="A414">
        <v>4.2548654881352768</v>
      </c>
      <c r="B414">
        <v>3</v>
      </c>
    </row>
    <row r="415" spans="1:2" x14ac:dyDescent="0.25">
      <c r="A415">
        <v>4.2770831223102803</v>
      </c>
      <c r="B415">
        <v>9</v>
      </c>
    </row>
    <row r="416" spans="1:2" x14ac:dyDescent="0.25">
      <c r="A416">
        <v>5.6050523619866777</v>
      </c>
      <c r="B416">
        <v>6</v>
      </c>
    </row>
    <row r="417" spans="1:2" x14ac:dyDescent="0.25">
      <c r="A417">
        <v>5.5761692805800038</v>
      </c>
      <c r="B417">
        <v>5</v>
      </c>
    </row>
    <row r="418" spans="1:2" x14ac:dyDescent="0.25">
      <c r="A418">
        <v>4.611298681163948</v>
      </c>
      <c r="B418">
        <v>7</v>
      </c>
    </row>
    <row r="419" spans="1:2" x14ac:dyDescent="0.25">
      <c r="A419">
        <v>3.7323112188637211</v>
      </c>
      <c r="B419">
        <v>7</v>
      </c>
    </row>
    <row r="420" spans="1:2" x14ac:dyDescent="0.25">
      <c r="A420">
        <v>4.9031548473129654</v>
      </c>
      <c r="B420">
        <v>6</v>
      </c>
    </row>
    <row r="421" spans="1:2" x14ac:dyDescent="0.25">
      <c r="A421">
        <v>2.9829137571019522</v>
      </c>
      <c r="B421">
        <v>5</v>
      </c>
    </row>
    <row r="422" spans="1:2" x14ac:dyDescent="0.25">
      <c r="A422">
        <v>3.244984290452992</v>
      </c>
      <c r="B422">
        <v>4</v>
      </c>
    </row>
    <row r="423" spans="1:2" x14ac:dyDescent="0.25">
      <c r="A423">
        <v>4.1046958500894384</v>
      </c>
      <c r="B423">
        <v>5</v>
      </c>
    </row>
    <row r="424" spans="1:2" x14ac:dyDescent="0.25">
      <c r="A424">
        <v>2.1976947206359374</v>
      </c>
      <c r="B424">
        <v>4</v>
      </c>
    </row>
    <row r="425" spans="1:2" x14ac:dyDescent="0.25">
      <c r="A425">
        <v>3.8128110497260765</v>
      </c>
      <c r="B425">
        <v>5</v>
      </c>
    </row>
    <row r="426" spans="1:2" x14ac:dyDescent="0.25">
      <c r="A426">
        <v>4.0091496951514127</v>
      </c>
      <c r="B426">
        <v>5</v>
      </c>
    </row>
    <row r="427" spans="1:2" x14ac:dyDescent="0.25">
      <c r="A427">
        <v>5.4892805814790417</v>
      </c>
      <c r="B427">
        <v>5</v>
      </c>
    </row>
    <row r="428" spans="1:2" x14ac:dyDescent="0.25">
      <c r="A428">
        <v>2.8791496856231555</v>
      </c>
      <c r="B428">
        <v>4</v>
      </c>
    </row>
    <row r="429" spans="1:2" x14ac:dyDescent="0.25">
      <c r="A429">
        <v>4.191020866713342</v>
      </c>
      <c r="B429">
        <v>3</v>
      </c>
    </row>
    <row r="430" spans="1:2" x14ac:dyDescent="0.25">
      <c r="A430">
        <v>5.2828948167650598</v>
      </c>
      <c r="B430">
        <v>3</v>
      </c>
    </row>
    <row r="431" spans="1:2" x14ac:dyDescent="0.25">
      <c r="A431">
        <v>3.3695496286517663</v>
      </c>
      <c r="B431">
        <v>4</v>
      </c>
    </row>
    <row r="432" spans="1:2" x14ac:dyDescent="0.25">
      <c r="A432">
        <v>2.8494492170387522</v>
      </c>
      <c r="B432">
        <v>6</v>
      </c>
    </row>
    <row r="433" spans="1:2" x14ac:dyDescent="0.25">
      <c r="A433">
        <v>3.7297775424895381</v>
      </c>
      <c r="B433">
        <v>3</v>
      </c>
    </row>
    <row r="434" spans="1:2" x14ac:dyDescent="0.25">
      <c r="A434">
        <v>3.5644633512464896</v>
      </c>
      <c r="B434">
        <v>7</v>
      </c>
    </row>
    <row r="435" spans="1:2" x14ac:dyDescent="0.25">
      <c r="A435">
        <v>5.2675533076064358</v>
      </c>
      <c r="B435">
        <v>4</v>
      </c>
    </row>
    <row r="436" spans="1:2" x14ac:dyDescent="0.25">
      <c r="A436">
        <v>4.4085594431224013</v>
      </c>
      <c r="B436">
        <v>4</v>
      </c>
    </row>
    <row r="437" spans="1:2" x14ac:dyDescent="0.25">
      <c r="A437">
        <v>4.2832340683300529</v>
      </c>
      <c r="B437">
        <v>5</v>
      </c>
    </row>
    <row r="438" spans="1:2" x14ac:dyDescent="0.25">
      <c r="A438">
        <v>3.0663778961257768</v>
      </c>
      <c r="B438">
        <v>5</v>
      </c>
    </row>
    <row r="439" spans="1:2" x14ac:dyDescent="0.25">
      <c r="A439">
        <v>3.9939697554038087</v>
      </c>
      <c r="B439">
        <v>4</v>
      </c>
    </row>
    <row r="440" spans="1:2" x14ac:dyDescent="0.25">
      <c r="A440">
        <v>2.4941728525414746</v>
      </c>
      <c r="B440">
        <v>6</v>
      </c>
    </row>
    <row r="441" spans="1:2" x14ac:dyDescent="0.25">
      <c r="A441">
        <v>3.1029555669261244</v>
      </c>
      <c r="B441">
        <v>3</v>
      </c>
    </row>
    <row r="442" spans="1:2" x14ac:dyDescent="0.25">
      <c r="A442">
        <v>4.3946921632579095</v>
      </c>
      <c r="B442">
        <v>5</v>
      </c>
    </row>
    <row r="443" spans="1:2" x14ac:dyDescent="0.25">
      <c r="A443">
        <v>4.5405639494542847</v>
      </c>
      <c r="B443">
        <v>5</v>
      </c>
    </row>
    <row r="444" spans="1:2" x14ac:dyDescent="0.25">
      <c r="A444">
        <v>5.3667663031093138</v>
      </c>
      <c r="B444">
        <v>3</v>
      </c>
    </row>
    <row r="445" spans="1:2" x14ac:dyDescent="0.25">
      <c r="A445">
        <v>5.6648925126514502</v>
      </c>
      <c r="B445">
        <v>5</v>
      </c>
    </row>
    <row r="446" spans="1:2" x14ac:dyDescent="0.25">
      <c r="A446">
        <v>4.3990978943578423</v>
      </c>
      <c r="B446">
        <v>6</v>
      </c>
    </row>
    <row r="447" spans="1:2" x14ac:dyDescent="0.25">
      <c r="A447">
        <v>3.2586987811139148</v>
      </c>
      <c r="B447">
        <v>5</v>
      </c>
    </row>
    <row r="448" spans="1:2" x14ac:dyDescent="0.25">
      <c r="A448">
        <v>2.9071941362262006</v>
      </c>
      <c r="B448">
        <v>9</v>
      </c>
    </row>
    <row r="449" spans="1:2" x14ac:dyDescent="0.25">
      <c r="A449">
        <v>3.932358007180718</v>
      </c>
      <c r="B449">
        <v>4</v>
      </c>
    </row>
    <row r="450" spans="1:2" x14ac:dyDescent="0.25">
      <c r="A450">
        <v>3.2297480768522133</v>
      </c>
      <c r="B450">
        <v>4</v>
      </c>
    </row>
    <row r="451" spans="1:2" x14ac:dyDescent="0.25">
      <c r="A451">
        <v>4.5313041194807866</v>
      </c>
      <c r="B451">
        <v>7</v>
      </c>
    </row>
    <row r="452" spans="1:2" x14ac:dyDescent="0.25">
      <c r="A452">
        <v>3.1438647006286278</v>
      </c>
      <c r="B452">
        <v>5</v>
      </c>
    </row>
    <row r="453" spans="1:2" x14ac:dyDescent="0.25">
      <c r="A453">
        <v>2.6296347166564789</v>
      </c>
      <c r="B453">
        <v>6</v>
      </c>
    </row>
    <row r="454" spans="1:2" x14ac:dyDescent="0.25">
      <c r="A454">
        <v>2.8926055524069976</v>
      </c>
      <c r="B454">
        <v>4</v>
      </c>
    </row>
    <row r="455" spans="1:2" x14ac:dyDescent="0.25">
      <c r="A455">
        <v>4.2522742361094847</v>
      </c>
      <c r="B455">
        <v>4</v>
      </c>
    </row>
    <row r="456" spans="1:2" x14ac:dyDescent="0.25">
      <c r="A456">
        <v>3.5849067918749462</v>
      </c>
      <c r="B456">
        <v>3</v>
      </c>
    </row>
    <row r="457" spans="1:2" x14ac:dyDescent="0.25">
      <c r="A457">
        <v>3.0653161756728426</v>
      </c>
      <c r="B457">
        <v>4</v>
      </c>
    </row>
    <row r="458" spans="1:2" x14ac:dyDescent="0.25">
      <c r="A458">
        <v>4.5953098298041564</v>
      </c>
      <c r="B458">
        <v>4</v>
      </c>
    </row>
    <row r="459" spans="1:2" x14ac:dyDescent="0.25">
      <c r="A459">
        <v>5.6905603287973534</v>
      </c>
      <c r="B459">
        <v>3</v>
      </c>
    </row>
    <row r="460" spans="1:2" x14ac:dyDescent="0.25">
      <c r="A460">
        <v>3.7998352652991385</v>
      </c>
      <c r="B460">
        <v>4</v>
      </c>
    </row>
    <row r="461" spans="1:2" x14ac:dyDescent="0.25">
      <c r="A461">
        <v>3.4526364850131284</v>
      </c>
      <c r="B461">
        <v>5</v>
      </c>
    </row>
    <row r="462" spans="1:2" x14ac:dyDescent="0.25">
      <c r="A462">
        <v>2.5467557612455494</v>
      </c>
      <c r="B462">
        <v>5</v>
      </c>
    </row>
    <row r="463" spans="1:2" x14ac:dyDescent="0.25">
      <c r="A463">
        <v>3.8636867050967951</v>
      </c>
      <c r="B463">
        <v>3</v>
      </c>
    </row>
    <row r="464" spans="1:2" x14ac:dyDescent="0.25">
      <c r="A464">
        <v>5.3680939524559097</v>
      </c>
      <c r="B464">
        <v>5</v>
      </c>
    </row>
    <row r="465" spans="1:2" x14ac:dyDescent="0.25">
      <c r="A465">
        <v>5.2950268465073425</v>
      </c>
      <c r="B465">
        <v>4</v>
      </c>
    </row>
    <row r="466" spans="1:2" x14ac:dyDescent="0.25">
      <c r="A466">
        <v>3.6936880625471997</v>
      </c>
      <c r="B466">
        <v>5</v>
      </c>
    </row>
    <row r="467" spans="1:2" x14ac:dyDescent="0.25">
      <c r="A467">
        <v>4.8700166286672539</v>
      </c>
      <c r="B467">
        <v>3</v>
      </c>
    </row>
    <row r="468" spans="1:2" x14ac:dyDescent="0.25">
      <c r="A468">
        <v>3.7410729808942529</v>
      </c>
      <c r="B468">
        <v>5</v>
      </c>
    </row>
    <row r="469" spans="1:2" x14ac:dyDescent="0.25">
      <c r="A469">
        <v>5.5588292812779336</v>
      </c>
      <c r="B469">
        <v>5</v>
      </c>
    </row>
    <row r="470" spans="1:2" x14ac:dyDescent="0.25">
      <c r="A470">
        <v>3.6801998168968186</v>
      </c>
      <c r="B470">
        <v>6</v>
      </c>
    </row>
    <row r="471" spans="1:2" x14ac:dyDescent="0.25">
      <c r="A471">
        <v>3.9061481588356797</v>
      </c>
      <c r="B471">
        <v>4</v>
      </c>
    </row>
    <row r="472" spans="1:2" x14ac:dyDescent="0.25">
      <c r="A472">
        <v>4.4248198615061929</v>
      </c>
      <c r="B472">
        <v>3</v>
      </c>
    </row>
    <row r="473" spans="1:2" x14ac:dyDescent="0.25">
      <c r="A473">
        <v>3.4395904352432005</v>
      </c>
      <c r="B473">
        <v>4</v>
      </c>
    </row>
    <row r="474" spans="1:2" x14ac:dyDescent="0.25">
      <c r="A474">
        <v>3.8297868458544535</v>
      </c>
      <c r="B474">
        <v>6</v>
      </c>
    </row>
    <row r="475" spans="1:2" x14ac:dyDescent="0.25">
      <c r="A475">
        <v>4.9396362202327246</v>
      </c>
      <c r="B475">
        <v>4</v>
      </c>
    </row>
    <row r="476" spans="1:2" x14ac:dyDescent="0.25">
      <c r="A476">
        <v>5.19174255495893</v>
      </c>
      <c r="B476">
        <v>5</v>
      </c>
    </row>
    <row r="477" spans="1:2" x14ac:dyDescent="0.25">
      <c r="A477">
        <v>3.3365975357390703</v>
      </c>
      <c r="B477">
        <v>3</v>
      </c>
    </row>
    <row r="478" spans="1:2" x14ac:dyDescent="0.25">
      <c r="A478">
        <v>2.852213498575273</v>
      </c>
      <c r="B478">
        <v>7</v>
      </c>
    </row>
    <row r="479" spans="1:2" x14ac:dyDescent="0.25">
      <c r="A479">
        <v>5.5797056718700579</v>
      </c>
      <c r="B479">
        <v>4</v>
      </c>
    </row>
    <row r="480" spans="1:2" x14ac:dyDescent="0.25">
      <c r="A480">
        <v>2.5941347654480973</v>
      </c>
      <c r="B480">
        <v>4</v>
      </c>
    </row>
    <row r="481" spans="1:2" x14ac:dyDescent="0.25">
      <c r="A481">
        <v>4.8917137440278911</v>
      </c>
      <c r="B481">
        <v>4</v>
      </c>
    </row>
    <row r="482" spans="1:2" x14ac:dyDescent="0.25">
      <c r="A482">
        <v>2.7975803259546304</v>
      </c>
      <c r="B482">
        <v>4</v>
      </c>
    </row>
    <row r="483" spans="1:2" x14ac:dyDescent="0.25">
      <c r="A483">
        <v>4.8466653210484827</v>
      </c>
      <c r="B483">
        <v>3</v>
      </c>
    </row>
    <row r="484" spans="1:2" x14ac:dyDescent="0.25">
      <c r="A484">
        <v>5.1160288642423959</v>
      </c>
      <c r="B484">
        <v>5</v>
      </c>
    </row>
    <row r="485" spans="1:2" x14ac:dyDescent="0.25">
      <c r="A485">
        <v>4.6146042330513337</v>
      </c>
      <c r="B48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AUM_Returns</vt:lpstr>
      <vt:lpstr>Money_R</vt:lpstr>
      <vt:lpstr>Constants</vt:lpstr>
      <vt:lpstr>PE ratio</vt:lpstr>
      <vt:lpstr>Phillips Curve</vt:lpstr>
      <vt:lpstr>Sheet4</vt:lpstr>
      <vt:lpstr>L2_R4_3</vt:lpstr>
      <vt:lpstr>Powerlaw</vt:lpstr>
      <vt:lpstr>Nasdaq Single</vt:lpstr>
      <vt:lpstr>Probability</vt:lpstr>
      <vt:lpstr>Demand</vt:lpstr>
      <vt:lpstr>Exp curve</vt:lpstr>
      <vt:lpstr>Nasdaq Rev</vt:lpstr>
      <vt:lpstr>Nasdaq bid ask data</vt:lpstr>
      <vt:lpstr>Sheet1</vt:lpstr>
      <vt:lpstr>Nasdaq bid ask fake</vt:lpstr>
      <vt:lpstr>Nasdaq Rev Screen</vt:lpstr>
      <vt:lpstr>returns</vt:lpstr>
      <vt:lpstr>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Shreenivas Kunte</dc:creator>
  <cp:lastModifiedBy>Shreenivas Kunte</cp:lastModifiedBy>
  <dcterms:created xsi:type="dcterms:W3CDTF">2021-01-11T13:37:00Z</dcterms:created>
  <dcterms:modified xsi:type="dcterms:W3CDTF">2021-07-15T17:18:57Z</dcterms:modified>
</cp:coreProperties>
</file>