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\Documents\GitHub\p2abc_iot_toolkit\Doc\benchmarks\"/>
    </mc:Choice>
  </mc:AlternateContent>
  <bookViews>
    <workbookView xWindow="0" yWindow="0" windowWidth="21600" windowHeight="9510" activeTab="3"/>
  </bookViews>
  <sheets>
    <sheet name="Laptop" sheetId="1" r:id="rId1"/>
    <sheet name="RPi3" sheetId="2" r:id="rId2"/>
    <sheet name="Omega2" sheetId="3" r:id="rId3"/>
    <sheet name="Resultados" sheetId="4" r:id="rId4"/>
  </sheets>
  <calcPr calcId="171027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B7" i="4"/>
  <c r="C6" i="4"/>
  <c r="D6" i="4"/>
  <c r="E6" i="4"/>
  <c r="F6" i="4"/>
  <c r="G6" i="4"/>
  <c r="H6" i="4"/>
  <c r="I6" i="4"/>
  <c r="J6" i="4"/>
  <c r="K6" i="4"/>
  <c r="L6" i="4"/>
  <c r="M6" i="4"/>
  <c r="N6" i="4"/>
  <c r="B6" i="4"/>
  <c r="C5" i="4"/>
  <c r="D5" i="4"/>
  <c r="E5" i="4"/>
  <c r="F5" i="4"/>
  <c r="G5" i="4"/>
  <c r="H5" i="4"/>
  <c r="I5" i="4"/>
  <c r="J5" i="4"/>
  <c r="K5" i="4"/>
  <c r="L5" i="4"/>
  <c r="M5" i="4"/>
  <c r="N5" i="4"/>
  <c r="B5" i="4"/>
  <c r="E8" i="3" l="1"/>
  <c r="F8" i="3"/>
  <c r="G8" i="3"/>
  <c r="H8" i="3"/>
  <c r="I8" i="3"/>
  <c r="J8" i="3"/>
  <c r="K8" i="3"/>
  <c r="L8" i="3"/>
  <c r="M8" i="3"/>
  <c r="N8" i="3"/>
  <c r="D8" i="3"/>
  <c r="C8" i="3"/>
  <c r="B8" i="3"/>
  <c r="D8" i="2"/>
  <c r="E8" i="2"/>
  <c r="F8" i="2"/>
  <c r="G8" i="2"/>
  <c r="H8" i="2"/>
  <c r="I8" i="2"/>
  <c r="J8" i="2"/>
  <c r="K8" i="2"/>
  <c r="L8" i="2"/>
  <c r="M8" i="2"/>
  <c r="N8" i="2"/>
  <c r="C8" i="2"/>
  <c r="B8" i="2"/>
  <c r="E8" i="1"/>
  <c r="F8" i="1"/>
  <c r="G8" i="1"/>
  <c r="H8" i="1"/>
  <c r="I8" i="1"/>
  <c r="J8" i="1"/>
  <c r="K8" i="1"/>
  <c r="L8" i="1"/>
  <c r="M8" i="1"/>
  <c r="N8" i="1"/>
  <c r="D8" i="1"/>
  <c r="C8" i="1"/>
  <c r="B9" i="1"/>
  <c r="B8" i="1"/>
  <c r="N9" i="3" l="1"/>
  <c r="M9" i="3"/>
  <c r="L9" i="3"/>
  <c r="K9" i="3"/>
  <c r="J9" i="3"/>
  <c r="I9" i="3"/>
  <c r="H9" i="3"/>
  <c r="G9" i="3"/>
  <c r="F9" i="3"/>
  <c r="E9" i="3"/>
  <c r="D9" i="3"/>
  <c r="C9" i="3"/>
  <c r="B9" i="3"/>
  <c r="N9" i="2"/>
  <c r="M9" i="2"/>
  <c r="L9" i="2"/>
  <c r="K9" i="2"/>
  <c r="J9" i="2"/>
  <c r="I9" i="2"/>
  <c r="H9" i="2"/>
  <c r="G9" i="2"/>
  <c r="F9" i="2"/>
  <c r="E9" i="2"/>
  <c r="D9" i="2"/>
  <c r="C9" i="2"/>
  <c r="B9" i="2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<sst xmlns="http://schemas.openxmlformats.org/spreadsheetml/2006/main" count="67" uniqueCount="20">
  <si>
    <t>Test nº</t>
  </si>
  <si>
    <t>storeCredentialSpecification</t>
  </si>
  <si>
    <t>storeSystemParameters</t>
  </si>
  <si>
    <t>storeRevocationAuthorityParameters</t>
  </si>
  <si>
    <t>storeInspectorPublicKey</t>
  </si>
  <si>
    <t>storeIssuerParameters</t>
  </si>
  <si>
    <t>createSmartcard</t>
  </si>
  <si>
    <t>extractIssuanceMessage</t>
  </si>
  <si>
    <t>issuanceProtocolStep</t>
  </si>
  <si>
    <t>issuanceProtocolStepUi</t>
  </si>
  <si>
    <t>createPresentationToken</t>
  </si>
  <si>
    <t>createPresentationTokenUi</t>
  </si>
  <si>
    <t>MEDIA</t>
  </si>
  <si>
    <t>A ms</t>
  </si>
  <si>
    <t>Laptop</t>
  </si>
  <si>
    <t>RPi3</t>
  </si>
  <si>
    <t>Omega2</t>
  </si>
  <si>
    <t>Laptop over RPi3</t>
  </si>
  <si>
    <t>RPi3 over Omega2</t>
  </si>
  <si>
    <t>Laptop over Omega2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</si>
</sst>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(Resultados!$G$1,Resultados!$I$1:$J$1,Resultados!$L$1:$N$1)</c:f>
              <c:strCache>
                <c:ptCount val="6"/>
                <c:pt idx="0">
                  <c:v>createSmartcard</c:v>
                </c:pt>
                <c:pt idx="1">
                  <c:v>issuanceProtocolStep</c:v>
                </c:pt>
                <c:pt idx="2">
                  <c:v>issuanceProtocolStepUi</c:v>
                </c:pt>
                <c:pt idx="3">
                  <c:v>issuanceProtocolStep</c:v>
                </c:pt>
                <c:pt idx="4">
                  <c:v>createPresentationToken</c:v>
                </c:pt>
                <c:pt idx="5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Resultados!$B$2:$N$2</c15:sqref>
                  </c15:fullRef>
                </c:ext>
              </c:extLst>
              <c:f>(Resultados!$G$2,Resultados!$I$2:$J$2,Resultados!$L$2:$N$2)</c:f>
              <c:numCache>
                <c:formatCode>General</c:formatCode>
                <c:ptCount val="6"/>
                <c:pt idx="0">
                  <c:v>131.738517</c:v>
                </c:pt>
                <c:pt idx="1">
                  <c:v>298.78947260000001</c:v>
                </c:pt>
                <c:pt idx="2">
                  <c:v>377.83841339999998</c:v>
                </c:pt>
                <c:pt idx="3">
                  <c:v>916.31667099999993</c:v>
                </c:pt>
                <c:pt idx="4">
                  <c:v>209.7799436</c:v>
                </c:pt>
                <c:pt idx="5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451-984E-3DEB767BA6D3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(Resultados!$G$1,Resultados!$I$1:$J$1,Resultados!$L$1:$N$1)</c:f>
              <c:strCache>
                <c:ptCount val="6"/>
                <c:pt idx="0">
                  <c:v>createSmartcard</c:v>
                </c:pt>
                <c:pt idx="1">
                  <c:v>issuanceProtocolStep</c:v>
                </c:pt>
                <c:pt idx="2">
                  <c:v>issuanceProtocolStepUi</c:v>
                </c:pt>
                <c:pt idx="3">
                  <c:v>issuanceProtocolStep</c:v>
                </c:pt>
                <c:pt idx="4">
                  <c:v>createPresentationToken</c:v>
                </c:pt>
                <c:pt idx="5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Resultados!$B$3:$N$3</c15:sqref>
                  </c15:fullRef>
                </c:ext>
              </c:extLst>
              <c:f>(Resultados!$G$3,Resultados!$I$3:$J$3,Resultados!$L$3:$N$3)</c:f>
              <c:numCache>
                <c:formatCode>General</c:formatCode>
                <c:ptCount val="6"/>
                <c:pt idx="0">
                  <c:v>2154.8351681999998</c:v>
                </c:pt>
                <c:pt idx="1">
                  <c:v>2327.1840154000001</c:v>
                </c:pt>
                <c:pt idx="2">
                  <c:v>6905.9254949999995</c:v>
                </c:pt>
                <c:pt idx="3">
                  <c:v>2150.8993295999999</c:v>
                </c:pt>
                <c:pt idx="4">
                  <c:v>1993.1077575999998</c:v>
                </c:pt>
                <c:pt idx="5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451-984E-3DEB767BA6D3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0833333333333333E-3"/>
                  <c:y val="-2.90556900726392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EA-4451-984E-3DEB767BA6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(Resultados!$G$1,Resultados!$I$1:$J$1,Resultados!$L$1:$N$1)</c:f>
              <c:strCache>
                <c:ptCount val="6"/>
                <c:pt idx="0">
                  <c:v>createSmartcard</c:v>
                </c:pt>
                <c:pt idx="1">
                  <c:v>issuanceProtocolStep</c:v>
                </c:pt>
                <c:pt idx="2">
                  <c:v>issuanceProtocolStepUi</c:v>
                </c:pt>
                <c:pt idx="3">
                  <c:v>issuanceProtocolStep</c:v>
                </c:pt>
                <c:pt idx="4">
                  <c:v>createPresentationToken</c:v>
                </c:pt>
                <c:pt idx="5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Resultados!$B$4:$N$4</c15:sqref>
                  </c15:fullRef>
                </c:ext>
              </c:extLst>
              <c:f>(Resultados!$G$4,Resultados!$I$4:$J$4,Resultados!$L$4:$N$4)</c:f>
              <c:numCache>
                <c:formatCode>General</c:formatCode>
                <c:ptCount val="6"/>
                <c:pt idx="0">
                  <c:v>19191.065702599997</c:v>
                </c:pt>
                <c:pt idx="1">
                  <c:v>2818.6435031999995</c:v>
                </c:pt>
                <c:pt idx="2">
                  <c:v>19307.442511999998</c:v>
                </c:pt>
                <c:pt idx="3">
                  <c:v>14354.2365376</c:v>
                </c:pt>
                <c:pt idx="4">
                  <c:v>14836.328543199999</c:v>
                </c:pt>
                <c:pt idx="5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A-4451-984E-3DEB767BA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590336"/>
        <c:axId val="383590664"/>
      </c:barChart>
      <c:catAx>
        <c:axId val="383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664"/>
        <c:crosses val="autoZero"/>
        <c:auto val="1"/>
        <c:lblAlgn val="ctr"/>
        <c:lblOffset val="100"/>
        <c:noMultiLvlLbl val="0"/>
      </c:catAx>
      <c:valAx>
        <c:axId val="3835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Resultados!$B$2:$N$2</c:f>
              <c:numCache>
                <c:formatCode>General</c:formatCode>
                <c:ptCount val="13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  <c:pt idx="5">
                  <c:v>131.738517</c:v>
                </c:pt>
                <c:pt idx="6">
                  <c:v>1.7811400000000002E-2</c:v>
                </c:pt>
                <c:pt idx="7">
                  <c:v>298.78947260000001</c:v>
                </c:pt>
                <c:pt idx="8">
                  <c:v>377.83841339999998</c:v>
                </c:pt>
                <c:pt idx="9">
                  <c:v>1.518E-3</c:v>
                </c:pt>
                <c:pt idx="10">
                  <c:v>916.31667099999993</c:v>
                </c:pt>
                <c:pt idx="11">
                  <c:v>209.7799436</c:v>
                </c:pt>
                <c:pt idx="12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A-4A6F-B25E-0529C4B4B448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Resultados!$B$3:$N$3</c:f>
              <c:numCache>
                <c:formatCode>General</c:formatCode>
                <c:ptCount val="13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  <c:pt idx="5">
                  <c:v>2154.8351681999998</c:v>
                </c:pt>
                <c:pt idx="6">
                  <c:v>0.12953000000000001</c:v>
                </c:pt>
                <c:pt idx="7">
                  <c:v>2327.1840154000001</c:v>
                </c:pt>
                <c:pt idx="8">
                  <c:v>6905.9254949999995</c:v>
                </c:pt>
                <c:pt idx="9">
                  <c:v>1.45726E-2</c:v>
                </c:pt>
                <c:pt idx="10">
                  <c:v>2150.8993295999999</c:v>
                </c:pt>
                <c:pt idx="11">
                  <c:v>1993.1077575999998</c:v>
                </c:pt>
                <c:pt idx="12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A-4A6F-B25E-0529C4B4B448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Resultados!$B$4:$N$4</c:f>
              <c:numCache>
                <c:formatCode>General</c:formatCode>
                <c:ptCount val="13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  <c:pt idx="5">
                  <c:v>19191.065702599997</c:v>
                </c:pt>
                <c:pt idx="6">
                  <c:v>0.11161360000000001</c:v>
                </c:pt>
                <c:pt idx="7">
                  <c:v>2818.6435031999995</c:v>
                </c:pt>
                <c:pt idx="8">
                  <c:v>19307.442511999998</c:v>
                </c:pt>
                <c:pt idx="9">
                  <c:v>1.1812399999999999E-2</c:v>
                </c:pt>
                <c:pt idx="10">
                  <c:v>14354.2365376</c:v>
                </c:pt>
                <c:pt idx="11">
                  <c:v>14836.328543199999</c:v>
                </c:pt>
                <c:pt idx="12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A-4A6F-B25E-0529C4B4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605096"/>
        <c:axId val="383608376"/>
      </c:barChart>
      <c:catAx>
        <c:axId val="383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8376"/>
        <c:crosses val="autoZero"/>
        <c:auto val="1"/>
        <c:lblAlgn val="ctr"/>
        <c:lblOffset val="100"/>
        <c:noMultiLvlLbl val="0"/>
      </c:catAx>
      <c:valAx>
        <c:axId val="383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104775</xdr:rowOff>
    </xdr:from>
    <xdr:to>
      <xdr:col>7</xdr:col>
      <xdr:colOff>552450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221708-87D6-4985-A21F-BF44B3FA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11</xdr:row>
      <xdr:rowOff>95249</xdr:rowOff>
    </xdr:from>
    <xdr:to>
      <xdr:col>15</xdr:col>
      <xdr:colOff>352425</xdr:colOff>
      <xdr:row>32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4E1392-7DE8-440D-9220-7CDF38A4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1" sqref="B1:N1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ht="2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162278353</v>
      </c>
      <c r="C2">
        <v>216426261</v>
      </c>
      <c r="D2">
        <v>4399817</v>
      </c>
      <c r="E2">
        <v>5301988</v>
      </c>
      <c r="F2">
        <v>4333203</v>
      </c>
      <c r="G2">
        <v>120615637</v>
      </c>
      <c r="H2">
        <v>12892</v>
      </c>
      <c r="I2">
        <v>345430713</v>
      </c>
      <c r="J2">
        <v>345898851</v>
      </c>
      <c r="K2">
        <v>1262</v>
      </c>
      <c r="L2">
        <v>1054693124</v>
      </c>
      <c r="M2">
        <v>187552766</v>
      </c>
      <c r="N2">
        <v>304421882</v>
      </c>
    </row>
    <row r="3" spans="1:14" x14ac:dyDescent="0.2">
      <c r="A3" s="2">
        <v>2</v>
      </c>
      <c r="B3">
        <v>169256447</v>
      </c>
      <c r="C3">
        <v>225417377</v>
      </c>
      <c r="D3">
        <v>5528475</v>
      </c>
      <c r="E3">
        <v>10387807</v>
      </c>
      <c r="F3">
        <v>6376035</v>
      </c>
      <c r="G3">
        <v>118555819</v>
      </c>
      <c r="H3">
        <v>18833</v>
      </c>
      <c r="I3">
        <v>322790659</v>
      </c>
      <c r="J3">
        <v>375234498</v>
      </c>
      <c r="K3">
        <v>2206</v>
      </c>
      <c r="L3">
        <v>846953843</v>
      </c>
      <c r="M3">
        <v>213172593</v>
      </c>
      <c r="N3">
        <v>286753866</v>
      </c>
    </row>
    <row r="4" spans="1:14" x14ac:dyDescent="0.2">
      <c r="A4" s="2">
        <v>3</v>
      </c>
      <c r="B4" s="3">
        <v>112871892</v>
      </c>
      <c r="C4">
        <v>222148442</v>
      </c>
      <c r="D4">
        <v>3864926</v>
      </c>
      <c r="E4">
        <v>4935170</v>
      </c>
      <c r="F4">
        <v>6934746</v>
      </c>
      <c r="G4">
        <v>142946995</v>
      </c>
      <c r="H4">
        <v>19335</v>
      </c>
      <c r="I4">
        <v>243764790</v>
      </c>
      <c r="J4">
        <v>345533437</v>
      </c>
      <c r="K4">
        <v>1396</v>
      </c>
      <c r="L4">
        <v>920833791</v>
      </c>
      <c r="M4">
        <v>230894668</v>
      </c>
      <c r="N4">
        <v>314072622</v>
      </c>
    </row>
    <row r="5" spans="1:14" x14ac:dyDescent="0.2">
      <c r="A5" s="2">
        <v>4</v>
      </c>
      <c r="B5">
        <v>125557383</v>
      </c>
      <c r="C5">
        <v>246515987</v>
      </c>
      <c r="D5">
        <v>5706128</v>
      </c>
      <c r="E5">
        <v>3693468</v>
      </c>
      <c r="F5">
        <v>5911296</v>
      </c>
      <c r="G5">
        <v>151614236</v>
      </c>
      <c r="H5">
        <v>18171</v>
      </c>
      <c r="I5">
        <v>283897578</v>
      </c>
      <c r="J5">
        <v>377441391</v>
      </c>
      <c r="K5">
        <v>1321</v>
      </c>
      <c r="L5">
        <v>775227565</v>
      </c>
      <c r="M5">
        <v>205938156</v>
      </c>
      <c r="N5" s="3">
        <v>273973621</v>
      </c>
    </row>
    <row r="6" spans="1:14" x14ac:dyDescent="0.2">
      <c r="A6" s="2">
        <v>5</v>
      </c>
      <c r="B6">
        <v>126173172</v>
      </c>
      <c r="C6">
        <v>199869334</v>
      </c>
      <c r="D6">
        <v>5741018</v>
      </c>
      <c r="E6">
        <v>3774752</v>
      </c>
      <c r="F6">
        <v>5201312</v>
      </c>
      <c r="G6">
        <v>124959898</v>
      </c>
      <c r="H6">
        <v>19826</v>
      </c>
      <c r="I6">
        <v>298063623</v>
      </c>
      <c r="J6">
        <v>445083890</v>
      </c>
      <c r="K6">
        <v>1405</v>
      </c>
      <c r="L6">
        <v>983875032</v>
      </c>
      <c r="M6">
        <v>211341535</v>
      </c>
      <c r="N6" s="3">
        <v>329079350</v>
      </c>
    </row>
    <row r="8" spans="1:14" x14ac:dyDescent="0.2">
      <c r="A8" t="s">
        <v>12</v>
      </c>
      <c r="B8">
        <f>AVERAGE(B2:B6)</f>
        <v>139227449.40000001</v>
      </c>
      <c r="C8">
        <f>AVERAGE(C2:C6)</f>
        <v>222075480.19999999</v>
      </c>
      <c r="D8">
        <f>AVERAGE(D2:D6)</f>
        <v>5048072.8</v>
      </c>
      <c r="E8">
        <f t="shared" ref="E8:N8" si="0">AVERAGE(E2:E6)</f>
        <v>5618637</v>
      </c>
      <c r="F8">
        <f t="shared" si="0"/>
        <v>5751318.4000000004</v>
      </c>
      <c r="G8">
        <f t="shared" si="0"/>
        <v>131738517</v>
      </c>
      <c r="H8">
        <f t="shared" si="0"/>
        <v>17811.400000000001</v>
      </c>
      <c r="I8">
        <f t="shared" si="0"/>
        <v>298789472.60000002</v>
      </c>
      <c r="J8">
        <f t="shared" si="0"/>
        <v>377838413.39999998</v>
      </c>
      <c r="K8">
        <f t="shared" si="0"/>
        <v>1518</v>
      </c>
      <c r="L8">
        <f t="shared" si="0"/>
        <v>916316671</v>
      </c>
      <c r="M8">
        <f t="shared" si="0"/>
        <v>209779943.59999999</v>
      </c>
      <c r="N8">
        <f t="shared" si="0"/>
        <v>301660268.19999999</v>
      </c>
    </row>
    <row r="9" spans="1:14" x14ac:dyDescent="0.2">
      <c r="A9" t="s">
        <v>13</v>
      </c>
      <c r="B9">
        <f>B8*0.000001</f>
        <v>139.22744940000001</v>
      </c>
      <c r="C9">
        <f t="shared" ref="C9:N9" si="1">C8*0.000001</f>
        <v>222.07548019999999</v>
      </c>
      <c r="D9">
        <f t="shared" si="1"/>
        <v>5.0480727999999999</v>
      </c>
      <c r="E9">
        <f t="shared" si="1"/>
        <v>5.6186369999999997</v>
      </c>
      <c r="F9">
        <f t="shared" si="1"/>
        <v>5.7513183999999997</v>
      </c>
      <c r="G9">
        <f t="shared" si="1"/>
        <v>131.738517</v>
      </c>
      <c r="H9">
        <f t="shared" si="1"/>
        <v>1.7811400000000002E-2</v>
      </c>
      <c r="I9">
        <f t="shared" si="1"/>
        <v>298.78947260000001</v>
      </c>
      <c r="J9">
        <f t="shared" si="1"/>
        <v>377.83841339999998</v>
      </c>
      <c r="K9">
        <f t="shared" si="1"/>
        <v>1.518E-3</v>
      </c>
      <c r="L9">
        <f t="shared" si="1"/>
        <v>916.31667099999993</v>
      </c>
      <c r="M9">
        <f t="shared" si="1"/>
        <v>209.7799436</v>
      </c>
      <c r="N9">
        <f t="shared" si="1"/>
        <v>301.66026819999996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1464816251</v>
      </c>
      <c r="C2">
        <v>2153068246</v>
      </c>
      <c r="D2">
        <v>35392933</v>
      </c>
      <c r="E2">
        <v>33053631</v>
      </c>
      <c r="F2">
        <v>45013115</v>
      </c>
      <c r="G2">
        <v>2216905236</v>
      </c>
      <c r="H2">
        <v>156248</v>
      </c>
      <c r="I2">
        <v>2212481161</v>
      </c>
      <c r="J2">
        <v>6811717301</v>
      </c>
      <c r="K2">
        <v>13385</v>
      </c>
      <c r="L2">
        <v>2327621410</v>
      </c>
      <c r="M2">
        <v>1763543606</v>
      </c>
      <c r="N2" s="3">
        <v>12665498317</v>
      </c>
    </row>
    <row r="3" spans="1:14" x14ac:dyDescent="0.2">
      <c r="A3" s="2">
        <v>2</v>
      </c>
      <c r="B3">
        <v>1314350139</v>
      </c>
      <c r="C3">
        <v>2210434426</v>
      </c>
      <c r="D3">
        <v>35910640</v>
      </c>
      <c r="E3">
        <v>33627742</v>
      </c>
      <c r="F3">
        <v>31775987</v>
      </c>
      <c r="G3">
        <v>2337570489</v>
      </c>
      <c r="H3">
        <v>124270</v>
      </c>
      <c r="I3">
        <v>2396584271</v>
      </c>
      <c r="J3">
        <v>6473794110</v>
      </c>
      <c r="K3">
        <v>12343</v>
      </c>
      <c r="L3">
        <v>1742535314</v>
      </c>
      <c r="M3">
        <v>2245429380</v>
      </c>
      <c r="N3">
        <v>13162554802</v>
      </c>
    </row>
    <row r="4" spans="1:14" x14ac:dyDescent="0.2">
      <c r="A4" s="2">
        <v>3</v>
      </c>
      <c r="B4" s="3">
        <v>1570152106</v>
      </c>
      <c r="C4">
        <v>2423424156</v>
      </c>
      <c r="D4">
        <v>37728074</v>
      </c>
      <c r="E4">
        <v>34267737</v>
      </c>
      <c r="F4">
        <v>114306710</v>
      </c>
      <c r="G4">
        <v>1929095543</v>
      </c>
      <c r="H4">
        <v>121405</v>
      </c>
      <c r="I4">
        <v>2562033794</v>
      </c>
      <c r="J4">
        <v>6472249190</v>
      </c>
      <c r="K4">
        <v>13021</v>
      </c>
      <c r="L4">
        <v>2319060910</v>
      </c>
      <c r="M4">
        <v>2118821525</v>
      </c>
      <c r="N4">
        <v>11894591135</v>
      </c>
    </row>
    <row r="5" spans="1:14" x14ac:dyDescent="0.2">
      <c r="A5" s="2">
        <v>4</v>
      </c>
      <c r="B5">
        <v>1281069641</v>
      </c>
      <c r="C5">
        <v>2231642671</v>
      </c>
      <c r="D5">
        <v>33609516</v>
      </c>
      <c r="E5">
        <v>34192324</v>
      </c>
      <c r="F5">
        <v>42877304</v>
      </c>
      <c r="G5">
        <v>2161075680</v>
      </c>
      <c r="H5">
        <v>123280</v>
      </c>
      <c r="I5">
        <v>2363744587</v>
      </c>
      <c r="J5">
        <v>7363379021</v>
      </c>
      <c r="K5">
        <v>10885</v>
      </c>
      <c r="L5">
        <v>2299442976</v>
      </c>
      <c r="M5">
        <v>1655356863</v>
      </c>
      <c r="N5" s="3">
        <v>13424657153</v>
      </c>
    </row>
    <row r="6" spans="1:14" x14ac:dyDescent="0.2">
      <c r="A6" s="2">
        <v>5</v>
      </c>
      <c r="B6">
        <v>1345229860</v>
      </c>
      <c r="C6">
        <v>2375690775</v>
      </c>
      <c r="D6">
        <v>34261121</v>
      </c>
      <c r="E6">
        <v>33666283</v>
      </c>
      <c r="F6">
        <v>46533468</v>
      </c>
      <c r="G6">
        <v>2129528893</v>
      </c>
      <c r="H6">
        <v>122447</v>
      </c>
      <c r="I6">
        <v>2101076264</v>
      </c>
      <c r="J6">
        <v>7408487853</v>
      </c>
      <c r="K6">
        <v>23229</v>
      </c>
      <c r="L6">
        <v>2065836038</v>
      </c>
      <c r="M6">
        <v>2182387414</v>
      </c>
      <c r="N6" s="3">
        <v>11381697295</v>
      </c>
    </row>
    <row r="8" spans="1:14" x14ac:dyDescent="0.2">
      <c r="A8" t="s">
        <v>12</v>
      </c>
      <c r="B8">
        <f>AVERAGE(B2:B6)</f>
        <v>1395123599.4000001</v>
      </c>
      <c r="C8">
        <f>AVERAGE(C2:C6)</f>
        <v>2278852054.8000002</v>
      </c>
      <c r="D8">
        <f t="shared" ref="D8:N8" si="0">AVERAGE(D2:D6)</f>
        <v>35380456.799999997</v>
      </c>
      <c r="E8">
        <f t="shared" si="0"/>
        <v>33761543.399999999</v>
      </c>
      <c r="F8">
        <f t="shared" si="0"/>
        <v>56101316.799999997</v>
      </c>
      <c r="G8">
        <f t="shared" si="0"/>
        <v>2154835168.1999998</v>
      </c>
      <c r="H8">
        <f t="shared" si="0"/>
        <v>129530</v>
      </c>
      <c r="I8">
        <f t="shared" si="0"/>
        <v>2327184015.4000001</v>
      </c>
      <c r="J8">
        <f t="shared" si="0"/>
        <v>6905925495</v>
      </c>
      <c r="K8">
        <f t="shared" si="0"/>
        <v>14572.6</v>
      </c>
      <c r="L8">
        <f t="shared" si="0"/>
        <v>2150899329.5999999</v>
      </c>
      <c r="M8">
        <f t="shared" si="0"/>
        <v>1993107757.5999999</v>
      </c>
      <c r="N8">
        <f t="shared" si="0"/>
        <v>12505799740.4</v>
      </c>
    </row>
    <row r="9" spans="1:14" x14ac:dyDescent="0.2">
      <c r="A9" t="s">
        <v>13</v>
      </c>
      <c r="B9">
        <f t="shared" ref="B9:N9" si="1">B8*0.000001</f>
        <v>1395.1235994000001</v>
      </c>
      <c r="C9">
        <f t="shared" si="1"/>
        <v>2278.8520548000001</v>
      </c>
      <c r="D9">
        <f t="shared" si="1"/>
        <v>35.380456799999997</v>
      </c>
      <c r="E9">
        <f t="shared" si="1"/>
        <v>33.761543399999994</v>
      </c>
      <c r="F9">
        <f t="shared" si="1"/>
        <v>56.101316799999992</v>
      </c>
      <c r="G9">
        <f t="shared" si="1"/>
        <v>2154.8351681999998</v>
      </c>
      <c r="H9">
        <f t="shared" si="1"/>
        <v>0.12953000000000001</v>
      </c>
      <c r="I9">
        <f t="shared" si="1"/>
        <v>2327.1840154000001</v>
      </c>
      <c r="J9">
        <f t="shared" si="1"/>
        <v>6905.9254949999995</v>
      </c>
      <c r="K9">
        <f t="shared" si="1"/>
        <v>1.45726E-2</v>
      </c>
      <c r="L9">
        <f t="shared" si="1"/>
        <v>2150.8993295999999</v>
      </c>
      <c r="M9">
        <f t="shared" si="1"/>
        <v>1993.1077575999998</v>
      </c>
      <c r="N9">
        <f t="shared" si="1"/>
        <v>12505.7997404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1494279706</v>
      </c>
      <c r="C2">
        <v>2397030052</v>
      </c>
      <c r="D2">
        <v>30532093</v>
      </c>
      <c r="E2">
        <v>33556633</v>
      </c>
      <c r="F2">
        <v>59974683</v>
      </c>
      <c r="G2">
        <v>19522406062</v>
      </c>
      <c r="H2">
        <v>68593</v>
      </c>
      <c r="I2">
        <v>2784772535</v>
      </c>
      <c r="J2">
        <v>19982297205</v>
      </c>
      <c r="K2">
        <v>11666</v>
      </c>
      <c r="L2">
        <v>14152649182</v>
      </c>
      <c r="M2">
        <v>16235198619</v>
      </c>
      <c r="N2">
        <v>18089594254</v>
      </c>
    </row>
    <row r="3" spans="1:14" x14ac:dyDescent="0.2">
      <c r="A3" s="2">
        <v>2</v>
      </c>
      <c r="B3">
        <v>1347280014</v>
      </c>
      <c r="C3">
        <v>2478369836</v>
      </c>
      <c r="D3">
        <v>37535575</v>
      </c>
      <c r="E3">
        <v>34211488</v>
      </c>
      <c r="F3">
        <v>43336830</v>
      </c>
      <c r="G3">
        <v>19276546847</v>
      </c>
      <c r="H3">
        <v>127812</v>
      </c>
      <c r="I3">
        <v>2682907524</v>
      </c>
      <c r="J3">
        <v>19366721572</v>
      </c>
      <c r="K3">
        <v>10781</v>
      </c>
      <c r="L3">
        <v>15226237236</v>
      </c>
      <c r="M3">
        <v>13976998807</v>
      </c>
      <c r="N3">
        <v>18250464495</v>
      </c>
    </row>
    <row r="4" spans="1:14" x14ac:dyDescent="0.2">
      <c r="A4" s="2">
        <v>3</v>
      </c>
      <c r="B4" s="3">
        <v>1493499695</v>
      </c>
      <c r="C4">
        <v>2202809826</v>
      </c>
      <c r="D4">
        <v>34378050</v>
      </c>
      <c r="E4">
        <v>34337738</v>
      </c>
      <c r="F4">
        <v>55355585</v>
      </c>
      <c r="G4">
        <v>18632591630</v>
      </c>
      <c r="H4">
        <v>119374</v>
      </c>
      <c r="I4">
        <v>3032621151</v>
      </c>
      <c r="J4">
        <v>18821857359</v>
      </c>
      <c r="K4">
        <v>11094</v>
      </c>
      <c r="L4">
        <v>13335677411</v>
      </c>
      <c r="M4">
        <v>15514459521</v>
      </c>
      <c r="N4">
        <v>18148398497</v>
      </c>
    </row>
    <row r="5" spans="1:14" x14ac:dyDescent="0.2">
      <c r="A5" s="2">
        <v>4</v>
      </c>
      <c r="B5">
        <v>1483679258</v>
      </c>
      <c r="C5">
        <v>1988521338</v>
      </c>
      <c r="D5">
        <v>54443092</v>
      </c>
      <c r="E5">
        <v>32746604</v>
      </c>
      <c r="F5">
        <v>42066840</v>
      </c>
      <c r="G5">
        <v>19683418234</v>
      </c>
      <c r="H5">
        <v>121561</v>
      </c>
      <c r="I5">
        <v>2799416101</v>
      </c>
      <c r="J5">
        <v>19524428558</v>
      </c>
      <c r="K5">
        <v>11250</v>
      </c>
      <c r="L5">
        <v>14417528232</v>
      </c>
      <c r="M5">
        <v>14247626458</v>
      </c>
      <c r="N5" s="3">
        <v>17102239760</v>
      </c>
    </row>
    <row r="6" spans="1:14" x14ac:dyDescent="0.2">
      <c r="A6" s="2">
        <v>5</v>
      </c>
      <c r="B6" s="3">
        <v>1242722135</v>
      </c>
      <c r="C6">
        <v>2155954023</v>
      </c>
      <c r="D6">
        <v>36176762</v>
      </c>
      <c r="E6">
        <v>33073041</v>
      </c>
      <c r="F6">
        <v>23132087</v>
      </c>
      <c r="G6">
        <v>18840365740</v>
      </c>
      <c r="H6">
        <v>120728</v>
      </c>
      <c r="I6">
        <v>2793500205</v>
      </c>
      <c r="J6">
        <v>18841907866</v>
      </c>
      <c r="K6">
        <v>14271</v>
      </c>
      <c r="L6">
        <v>14639090627</v>
      </c>
      <c r="M6">
        <v>14207359311</v>
      </c>
      <c r="N6" s="3">
        <v>18428076962</v>
      </c>
    </row>
    <row r="8" spans="1:14" x14ac:dyDescent="0.2">
      <c r="A8" t="s">
        <v>12</v>
      </c>
      <c r="B8">
        <f>AVERAGE(B2:B6)</f>
        <v>1412292161.5999999</v>
      </c>
      <c r="C8">
        <f>AVERAGE(C2:C6)</f>
        <v>2244537015</v>
      </c>
      <c r="D8">
        <f>AVERAGE(D2:D6)</f>
        <v>38613114.399999999</v>
      </c>
      <c r="E8">
        <f t="shared" ref="E8:N8" si="0">AVERAGE(E2:E6)</f>
        <v>33585100.799999997</v>
      </c>
      <c r="F8">
        <f t="shared" si="0"/>
        <v>44773205</v>
      </c>
      <c r="G8">
        <f t="shared" si="0"/>
        <v>19191065702.599998</v>
      </c>
      <c r="H8">
        <f t="shared" si="0"/>
        <v>111613.6</v>
      </c>
      <c r="I8">
        <f t="shared" si="0"/>
        <v>2818643503.1999998</v>
      </c>
      <c r="J8">
        <f t="shared" si="0"/>
        <v>19307442512</v>
      </c>
      <c r="K8">
        <f t="shared" si="0"/>
        <v>11812.4</v>
      </c>
      <c r="L8">
        <f t="shared" si="0"/>
        <v>14354236537.6</v>
      </c>
      <c r="M8">
        <f t="shared" si="0"/>
        <v>14836328543.200001</v>
      </c>
      <c r="N8">
        <f t="shared" si="0"/>
        <v>18003754793.599998</v>
      </c>
    </row>
    <row r="9" spans="1:14" x14ac:dyDescent="0.2">
      <c r="A9" t="s">
        <v>13</v>
      </c>
      <c r="B9">
        <f t="shared" ref="B9:N9" si="1">B8*0.000001</f>
        <v>1412.2921615999999</v>
      </c>
      <c r="C9">
        <f t="shared" si="1"/>
        <v>2244.5370149999999</v>
      </c>
      <c r="D9">
        <f t="shared" si="1"/>
        <v>38.613114399999994</v>
      </c>
      <c r="E9">
        <f t="shared" si="1"/>
        <v>33.585100799999992</v>
      </c>
      <c r="F9">
        <f t="shared" si="1"/>
        <v>44.773204999999997</v>
      </c>
      <c r="G9">
        <f t="shared" si="1"/>
        <v>19191.065702599997</v>
      </c>
      <c r="H9">
        <f t="shared" si="1"/>
        <v>0.11161360000000001</v>
      </c>
      <c r="I9">
        <f t="shared" si="1"/>
        <v>2818.6435031999995</v>
      </c>
      <c r="J9">
        <f t="shared" si="1"/>
        <v>19307.442511999998</v>
      </c>
      <c r="K9">
        <f t="shared" si="1"/>
        <v>1.1812399999999999E-2</v>
      </c>
      <c r="L9">
        <f t="shared" si="1"/>
        <v>14354.2365376</v>
      </c>
      <c r="M9">
        <f t="shared" si="1"/>
        <v>14836.328543199999</v>
      </c>
      <c r="N9">
        <f t="shared" si="1"/>
        <v>18003.754793599997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H9" sqref="H9"/>
    </sheetView>
  </sheetViews>
  <sheetFormatPr baseColWidth="10" defaultRowHeight="14.25" x14ac:dyDescent="0.2"/>
  <sheetData>
    <row r="1" spans="1:14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t="s">
        <v>14</v>
      </c>
      <c r="B2">
        <v>139.22744940000001</v>
      </c>
      <c r="C2">
        <v>222.07548019999999</v>
      </c>
      <c r="D2">
        <v>5.0480727999999999</v>
      </c>
      <c r="E2">
        <v>5.6186369999999997</v>
      </c>
      <c r="F2">
        <v>5.7513183999999997</v>
      </c>
      <c r="G2">
        <v>131.738517</v>
      </c>
      <c r="H2">
        <v>1.7811400000000002E-2</v>
      </c>
      <c r="I2">
        <v>298.78947260000001</v>
      </c>
      <c r="J2">
        <v>377.83841339999998</v>
      </c>
      <c r="K2">
        <v>1.518E-3</v>
      </c>
      <c r="L2">
        <v>916.31667099999993</v>
      </c>
      <c r="M2">
        <v>209.7799436</v>
      </c>
      <c r="N2">
        <v>301.66026819999996</v>
      </c>
    </row>
    <row r="3" spans="1:14" x14ac:dyDescent="0.2">
      <c r="A3" t="s">
        <v>15</v>
      </c>
      <c r="B3">
        <v>1395.1235994000001</v>
      </c>
      <c r="C3">
        <v>2278.8520548000001</v>
      </c>
      <c r="D3">
        <v>35.380456799999997</v>
      </c>
      <c r="E3">
        <v>33.761543399999994</v>
      </c>
      <c r="F3">
        <v>56.101316799999992</v>
      </c>
      <c r="G3">
        <v>2154.8351681999998</v>
      </c>
      <c r="H3">
        <v>0.12953000000000001</v>
      </c>
      <c r="I3">
        <v>2327.1840154000001</v>
      </c>
      <c r="J3">
        <v>6905.9254949999995</v>
      </c>
      <c r="K3">
        <v>1.45726E-2</v>
      </c>
      <c r="L3">
        <v>2150.8993295999999</v>
      </c>
      <c r="M3">
        <v>1993.1077575999998</v>
      </c>
      <c r="N3">
        <v>12505.7997404</v>
      </c>
    </row>
    <row r="4" spans="1:14" x14ac:dyDescent="0.2">
      <c r="A4" t="s">
        <v>16</v>
      </c>
      <c r="B4">
        <v>1412.2921615999999</v>
      </c>
      <c r="C4">
        <v>2244.5370149999999</v>
      </c>
      <c r="D4">
        <v>38.613114399999994</v>
      </c>
      <c r="E4">
        <v>33.585100799999992</v>
      </c>
      <c r="F4">
        <v>44.773204999999997</v>
      </c>
      <c r="G4">
        <v>19191.065702599997</v>
      </c>
      <c r="H4">
        <v>0.11161360000000001</v>
      </c>
      <c r="I4">
        <v>2818.6435031999995</v>
      </c>
      <c r="J4">
        <v>19307.442511999998</v>
      </c>
      <c r="K4">
        <v>1.1812399999999999E-2</v>
      </c>
      <c r="L4">
        <v>14354.2365376</v>
      </c>
      <c r="M4">
        <v>14836.328543199999</v>
      </c>
      <c r="N4">
        <v>18003.754793599997</v>
      </c>
    </row>
    <row r="5" spans="1:14" x14ac:dyDescent="0.2">
      <c r="A5" t="s">
        <v>17</v>
      </c>
      <c r="B5">
        <f>B3/B2</f>
        <v>10.020463675893497</v>
      </c>
      <c r="C5">
        <f t="shared" ref="C5:N5" si="0">C3/C2</f>
        <v>10.261610389168936</v>
      </c>
      <c r="D5">
        <f t="shared" si="0"/>
        <v>7.0087057381581337</v>
      </c>
      <c r="E5">
        <f t="shared" si="0"/>
        <v>6.0088493704078045</v>
      </c>
      <c r="F5">
        <f t="shared" si="0"/>
        <v>9.7545141649608542</v>
      </c>
      <c r="G5">
        <f t="shared" si="0"/>
        <v>16.35691077500136</v>
      </c>
      <c r="H5">
        <f t="shared" si="0"/>
        <v>7.2723087460839686</v>
      </c>
      <c r="I5">
        <f t="shared" si="0"/>
        <v>7.7887082002901868</v>
      </c>
      <c r="J5">
        <f t="shared" si="0"/>
        <v>18.277457373528129</v>
      </c>
      <c r="K5">
        <f t="shared" si="0"/>
        <v>9.5998682476943351</v>
      </c>
      <c r="L5">
        <f t="shared" si="0"/>
        <v>2.3473318751831376</v>
      </c>
      <c r="M5">
        <f t="shared" si="0"/>
        <v>9.5009452447960321</v>
      </c>
      <c r="N5">
        <f t="shared" si="0"/>
        <v>41.456569057044952</v>
      </c>
    </row>
    <row r="6" spans="1:14" x14ac:dyDescent="0.2">
      <c r="A6" t="s">
        <v>18</v>
      </c>
      <c r="B6">
        <f>B4/B3</f>
        <v>1.0123061227029515</v>
      </c>
      <c r="C6">
        <f t="shared" ref="C6:N6" si="1">C4/C3</f>
        <v>0.98494196245529775</v>
      </c>
      <c r="D6">
        <f t="shared" si="1"/>
        <v>1.0913684528798959</v>
      </c>
      <c r="E6">
        <f t="shared" si="1"/>
        <v>0.99477385859083678</v>
      </c>
      <c r="F6">
        <f t="shared" si="1"/>
        <v>0.79807761303741809</v>
      </c>
      <c r="G6">
        <f t="shared" si="1"/>
        <v>8.9060481218296097</v>
      </c>
      <c r="H6">
        <f t="shared" si="1"/>
        <v>0.86168146375357058</v>
      </c>
      <c r="I6">
        <f t="shared" si="1"/>
        <v>1.2111820485822331</v>
      </c>
      <c r="J6">
        <f t="shared" si="1"/>
        <v>2.7957791502353877</v>
      </c>
      <c r="K6">
        <f t="shared" si="1"/>
        <v>0.81058973690350378</v>
      </c>
      <c r="L6">
        <f t="shared" si="1"/>
        <v>6.6735975691942029</v>
      </c>
      <c r="M6">
        <f t="shared" si="1"/>
        <v>7.4438165656758875</v>
      </c>
      <c r="N6">
        <f t="shared" si="1"/>
        <v>1.4396324239415772</v>
      </c>
    </row>
    <row r="7" spans="1:14" x14ac:dyDescent="0.2">
      <c r="A7" t="s">
        <v>19</v>
      </c>
      <c r="B7">
        <f>B4/B2</f>
        <v>10.143776731429512</v>
      </c>
      <c r="C7">
        <f t="shared" ref="C7:N7" si="2">C4/C2</f>
        <v>10.107090674659723</v>
      </c>
      <c r="D7">
        <f t="shared" si="2"/>
        <v>7.6490803381440919</v>
      </c>
      <c r="E7">
        <f t="shared" si="2"/>
        <v>5.977446273891692</v>
      </c>
      <c r="F7">
        <f t="shared" si="2"/>
        <v>7.7848593811116418</v>
      </c>
      <c r="G7">
        <f t="shared" si="2"/>
        <v>145.67543448663534</v>
      </c>
      <c r="H7">
        <f t="shared" si="2"/>
        <v>6.2664136451935279</v>
      </c>
      <c r="I7">
        <f t="shared" si="2"/>
        <v>9.4335435538367065</v>
      </c>
      <c r="J7">
        <f t="shared" si="2"/>
        <v>51.099734244225999</v>
      </c>
      <c r="K7">
        <f t="shared" si="2"/>
        <v>7.7815546772068505</v>
      </c>
      <c r="L7">
        <f t="shared" si="2"/>
        <v>15.665148296314257</v>
      </c>
      <c r="M7">
        <f t="shared" si="2"/>
        <v>70.723293602792253</v>
      </c>
      <c r="N7">
        <f t="shared" si="2"/>
        <v>59.682220999895009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Laptop</vt:lpstr>
      <vt:lpstr>RPi3</vt:lpstr>
      <vt:lpstr>Omega2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Luis Cánovas</cp:lastModifiedBy>
  <cp:revision>12</cp:revision>
  <dcterms:created xsi:type="dcterms:W3CDTF">2009-04-16T11:32:48Z</dcterms:created>
  <dcterms:modified xsi:type="dcterms:W3CDTF">2017-05-10T17:41:57Z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