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70c2a2128a6d9c15/03. Formación/UOC. Máster Data Science/M2.859 Visualización de Datos/A9. Proyecto de visualización de datos. Creación de la visualización (PEC4)/Datos/"/>
    </mc:Choice>
  </mc:AlternateContent>
  <xr:revisionPtr revIDLastSave="13" documentId="8_{90D24AB3-506E-4EA2-920B-E052020AB03D}" xr6:coauthVersionLast="45" xr6:coauthVersionMax="45" xr10:uidLastSave="{B77BED13-2D99-409F-A5EE-36CEBAFD6998}"/>
  <bookViews>
    <workbookView xWindow="-98" yWindow="-98" windowWidth="20715" windowHeight="13276" activeTab="1" xr2:uid="{00000000-000D-0000-FFFF-FFFF00000000}"/>
  </bookViews>
  <sheets>
    <sheet name="Extracción PDF" sheetId="2" r:id="rId1"/>
    <sheet name="Encabezados" sheetId="1" r:id="rId2"/>
  </sheets>
  <definedNames>
    <definedName name="_xlnm._FilterDatabase" localSheetId="1" hidden="1">Encabezados!$A$2:$B$266</definedName>
    <definedName name="DatosExternos_1" localSheetId="0" hidden="1">'Extracción PDF'!$A$1:$C$293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" i="1"/>
  <c r="C5" i="1" l="1"/>
  <c r="C19" i="1"/>
  <c r="C20" i="1"/>
  <c r="C21" i="1"/>
  <c r="C22" i="1"/>
  <c r="C23" i="1"/>
  <c r="C24" i="1"/>
  <c r="C25" i="1"/>
  <c r="C26" i="1"/>
  <c r="C136" i="1"/>
  <c r="C137" i="1"/>
  <c r="C228" i="1"/>
  <c r="B3" i="1"/>
  <c r="C3" i="1" s="1"/>
  <c r="B4" i="1"/>
  <c r="C4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" i="1"/>
  <c r="C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F077B7-C4ED-4F43-96AF-1DBAE132666F}" keepAlive="1" name="Consulta - PA-X codebook Version3" description="Conexión a la consulta 'PA-X codebook Version3' en el libro." type="5" refreshedVersion="6" background="1" saveData="1">
    <dbPr connection="Provider=Microsoft.Mashup.OleDb.1;Data Source=$Workbook$;Location=&quot;PA-X codebook Version3&quot;;Extended Properties=&quot;&quot;" command="SELECT * FROM [PA-X codebook Version3]"/>
  </connection>
</connections>
</file>

<file path=xl/sharedStrings.xml><?xml version="1.0" encoding="utf-8"?>
<sst xmlns="http://schemas.openxmlformats.org/spreadsheetml/2006/main" count="1692" uniqueCount="848">
  <si>
    <t>Data.Column1</t>
  </si>
  <si>
    <t>Data.Column1 - Copia.1</t>
  </si>
  <si>
    <t>Data.Column1 - Copia.2</t>
  </si>
  <si>
    <t>Agt: Agreement Name</t>
  </si>
  <si>
    <t>Agt</t>
  </si>
  <si>
    <t>AgtId: Agreement ID</t>
  </si>
  <si>
    <t>AgtId</t>
  </si>
  <si>
    <t>Agtp: Agreement/conflict type. .</t>
  </si>
  <si>
    <t>Agtp</t>
  </si>
  <si>
    <t>Ban: Banks</t>
  </si>
  <si>
    <t>Ban</t>
  </si>
  <si>
    <t>BanInt: International finance</t>
  </si>
  <si>
    <t>BanInt</t>
  </si>
  <si>
    <t>BanPers: Personal or commercial banking</t>
  </si>
  <si>
    <t>BanPers</t>
  </si>
  <si>
    <t>BanXb: Cross-border financial flows</t>
  </si>
  <si>
    <t>BanXb</t>
  </si>
  <si>
    <t>Bus: Business</t>
  </si>
  <si>
    <t>Bus</t>
  </si>
  <si>
    <t>CeGen: General references to ceasefires</t>
  </si>
  <si>
    <t>CeGen</t>
  </si>
  <si>
    <t>CeProv: Ceasefire provisions</t>
  </si>
  <si>
    <t>CeProv</t>
  </si>
  <si>
    <t>Ceasefire: Ce</t>
  </si>
  <si>
    <t>Ceasefire</t>
  </si>
  <si>
    <t>CenBan: Central bank</t>
  </si>
  <si>
    <t>CenBan</t>
  </si>
  <si>
    <t>CitDef: Citizenship delimitation</t>
  </si>
  <si>
    <t>CitDef</t>
  </si>
  <si>
    <t>CitGen: Citizen, general. .</t>
  </si>
  <si>
    <t>CitGen</t>
  </si>
  <si>
    <t>CitGen: Citizen, general.</t>
  </si>
  <si>
    <t>CitOth: Citizenship other</t>
  </si>
  <si>
    <t>CitOth</t>
  </si>
  <si>
    <t>CitRights: Citizens, specific rights</t>
  </si>
  <si>
    <t>CitRights</t>
  </si>
  <si>
    <t>Civso: Civil Society</t>
  </si>
  <si>
    <t>Civso</t>
  </si>
  <si>
    <t>Con: Country/Entity</t>
  </si>
  <si>
    <t>Con</t>
  </si>
  <si>
    <t>ConRen:Constitutional renewal/affirmation</t>
  </si>
  <si>
    <t>ConRen</t>
  </si>
  <si>
    <t>Constitutional renewal/affirmation</t>
  </si>
  <si>
    <t>Conflict: armed violence, causing more than 25 conflict-related deaths in one year</t>
  </si>
  <si>
    <t>Conflict</t>
  </si>
  <si>
    <t>Conflict’s protagonists: state actors and non-state actors who are involved in violent con-</t>
  </si>
  <si>
    <t>Conflict’s protagonists</t>
  </si>
  <si>
    <t>Cons: Constitutional reform/making</t>
  </si>
  <si>
    <t>Cons</t>
  </si>
  <si>
    <t>Constitutions are a special case: where signed, the signatories are listed; where unsigned –</t>
  </si>
  <si>
    <t>Constitutions are a special case</t>
  </si>
  <si>
    <t>Contp: Conflict type</t>
  </si>
  <si>
    <t>Contp</t>
  </si>
  <si>
    <t>Cor: Corruption</t>
  </si>
  <si>
    <t>Cor</t>
  </si>
  <si>
    <t>Correlates of War: War Number. Many PA-X agreements come from peace processes in con-</t>
  </si>
  <si>
    <t>Correlates of War</t>
  </si>
  <si>
    <t>CprDet: Humane treatment in detention</t>
  </si>
  <si>
    <t>CprDet</t>
  </si>
  <si>
    <t>CprEq: Equality</t>
  </si>
  <si>
    <t>CprEq</t>
  </si>
  <si>
    <t>CprFass: Freedom of association</t>
  </si>
  <si>
    <t>CprFass</t>
  </si>
  <si>
    <t>CprFmov: Freedom of movement</t>
  </si>
  <si>
    <t>CprFmov</t>
  </si>
  <si>
    <t>CprFspe: Freedom of speech</t>
  </si>
  <si>
    <t>CprFspe</t>
  </si>
  <si>
    <t>CprLib: Liberty and security of person</t>
  </si>
  <si>
    <t>CprLib</t>
  </si>
  <si>
    <t>CprLife: Life</t>
  </si>
  <si>
    <t>CprLife</t>
  </si>
  <si>
    <t>CprOth: Other</t>
  </si>
  <si>
    <t>CprOth</t>
  </si>
  <si>
    <t>CprPriv: Privacy and family life</t>
  </si>
  <si>
    <t>CprPriv</t>
  </si>
  <si>
    <t>CprReli: Thought, opinion, conscience and religion</t>
  </si>
  <si>
    <t>CprReli</t>
  </si>
  <si>
    <t>CprSlav: Slavery</t>
  </si>
  <si>
    <t>CprSlav</t>
  </si>
  <si>
    <t>CprTort: Torture</t>
  </si>
  <si>
    <t>CprTort</t>
  </si>
  <si>
    <t>CprTria: Fair trial</t>
  </si>
  <si>
    <t>CprTria</t>
  </si>
  <si>
    <t>CprVote: Vote and take part</t>
  </si>
  <si>
    <t>CprVote</t>
  </si>
  <si>
    <t>Dat: Date Signed</t>
  </si>
  <si>
    <t>Dat</t>
  </si>
  <si>
    <t>DdrDemil: Demilitarisation</t>
  </si>
  <si>
    <t>DdrDemil</t>
  </si>
  <si>
    <t>DdrProg: DDR Programme</t>
  </si>
  <si>
    <t>DdrProg</t>
  </si>
  <si>
    <t>Dev: Development or socio-economic reconstruction</t>
  </si>
  <si>
    <t>Dev</t>
  </si>
  <si>
    <t>DevHum: Humanitarian assistance</t>
  </si>
  <si>
    <t>DevHum</t>
  </si>
  <si>
    <t>DevInfra: Infrastructure and reconstruction</t>
  </si>
  <si>
    <t>DevInfra</t>
  </si>
  <si>
    <t>DevSoc: Socio-Economic Development</t>
  </si>
  <si>
    <t>DevSoc</t>
  </si>
  <si>
    <t>Ele: Elections</t>
  </si>
  <si>
    <t>Ele</t>
  </si>
  <si>
    <t>ElecComm: Electoral Commission</t>
  </si>
  <si>
    <t>ElecComm</t>
  </si>
  <si>
    <t>Eps: Economic powersharing</t>
  </si>
  <si>
    <t>Eps</t>
  </si>
  <si>
    <t>EpsFis: Fiscal federalism</t>
  </si>
  <si>
    <t>EpsFis</t>
  </si>
  <si>
    <t>EpsOth: Other</t>
  </si>
  <si>
    <t>EpsOth</t>
  </si>
  <si>
    <t>EpsRes: Sharing of resources</t>
  </si>
  <si>
    <t>EpsRes</t>
  </si>
  <si>
    <t>EqGen: Equality</t>
  </si>
  <si>
    <t>EqGen</t>
  </si>
  <si>
    <t>GAge: Elderly/Age</t>
  </si>
  <si>
    <t>GAge</t>
  </si>
  <si>
    <t>GAgeAntid: Anti-discrimination</t>
  </si>
  <si>
    <t>GAgeAntid</t>
  </si>
  <si>
    <t>GAgeOth: Other</t>
  </si>
  <si>
    <t>GAgeOth</t>
  </si>
  <si>
    <t>GAgeRhet: Rhetorical</t>
  </si>
  <si>
    <t>GAgeRhet</t>
  </si>
  <si>
    <t>GAgeSubs: Substantive</t>
  </si>
  <si>
    <t>GAgeSubs</t>
  </si>
  <si>
    <t>GCh: Children/Youth</t>
  </si>
  <si>
    <t>GCh</t>
  </si>
  <si>
    <t>GChAntid: Anti-discrimination</t>
  </si>
  <si>
    <t>GChAntid</t>
  </si>
  <si>
    <t>GChOth: Other</t>
  </si>
  <si>
    <t>GChOth</t>
  </si>
  <si>
    <t>GChRhet: Rhetorical</t>
  </si>
  <si>
    <t>GChRhet</t>
  </si>
  <si>
    <t>GChSubs: Substantive</t>
  </si>
  <si>
    <t>GChSubs</t>
  </si>
  <si>
    <t>GDis: Disabled persons</t>
  </si>
  <si>
    <t>GDis</t>
  </si>
  <si>
    <t>GDisAntid: Anti-discrimination</t>
  </si>
  <si>
    <t>GDisAntid</t>
  </si>
  <si>
    <t>GDisOth: Other</t>
  </si>
  <si>
    <t>GDisOth</t>
  </si>
  <si>
    <t>GDisRhet: Rhetorical</t>
  </si>
  <si>
    <t>GDisRhet</t>
  </si>
  <si>
    <t>GDisSubs: Substantive</t>
  </si>
  <si>
    <t>GDisSubs</t>
  </si>
  <si>
    <t>GInd: Indigenous people</t>
  </si>
  <si>
    <t>GInd</t>
  </si>
  <si>
    <t>GIndAntid: Anti-discrimination</t>
  </si>
  <si>
    <t>GIndAntid</t>
  </si>
  <si>
    <t>GIndOth: Other</t>
  </si>
  <si>
    <t>GIndOth</t>
  </si>
  <si>
    <t>GIndRhet: Rhetorical</t>
  </si>
  <si>
    <t>GIndRhet</t>
  </si>
  <si>
    <t>GIndSubs: Substantive</t>
  </si>
  <si>
    <t>GIndSubs</t>
  </si>
  <si>
    <t>GMig: Migrant workers</t>
  </si>
  <si>
    <t>GMig</t>
  </si>
  <si>
    <t>GMigAntid: Anti-discrimination</t>
  </si>
  <si>
    <t>GMigAntid</t>
  </si>
  <si>
    <t>GMigOth: Other</t>
  </si>
  <si>
    <t>GMigOth</t>
  </si>
  <si>
    <t>GMigRhet: Rhetorical</t>
  </si>
  <si>
    <t>GMigRhet</t>
  </si>
  <si>
    <t>GMigSubs: Substantive</t>
  </si>
  <si>
    <t>GMigSubs</t>
  </si>
  <si>
    <t>GOth: Other groups</t>
  </si>
  <si>
    <t>GOth</t>
  </si>
  <si>
    <t>GOthAntid: Anti-discrimination</t>
  </si>
  <si>
    <t>GOthAntid</t>
  </si>
  <si>
    <t>GOthOth: Other</t>
  </si>
  <si>
    <t>GOthOth</t>
  </si>
  <si>
    <t>GOthRhet: Rhetorical</t>
  </si>
  <si>
    <t>GOthRhet</t>
  </si>
  <si>
    <t>GOthSubs: Substantive</t>
  </si>
  <si>
    <t>GOthSubs</t>
  </si>
  <si>
    <t>GRa: Racial/ethnic/national groups</t>
  </si>
  <si>
    <t>GRa</t>
  </si>
  <si>
    <t>GRaAntid: Anti-discrimination</t>
  </si>
  <si>
    <t>GRaAntid</t>
  </si>
  <si>
    <t>GRaOth: Other</t>
  </si>
  <si>
    <t>GRaOth</t>
  </si>
  <si>
    <t>GRaRhet: Rhetorical</t>
  </si>
  <si>
    <t>GRaRhet</t>
  </si>
  <si>
    <t>GRaSubs: Substantive</t>
  </si>
  <si>
    <t>GRaSubs</t>
  </si>
  <si>
    <t>GRe: Religious groups</t>
  </si>
  <si>
    <t>GRe</t>
  </si>
  <si>
    <t>GReAntid: Anti-discrimination</t>
  </si>
  <si>
    <t>GReAntid</t>
  </si>
  <si>
    <t>GReOth: Other</t>
  </si>
  <si>
    <t>GReOth</t>
  </si>
  <si>
    <t>GReRhet: Rhetorical</t>
  </si>
  <si>
    <t>GReRhet</t>
  </si>
  <si>
    <t>GReSubs: Substantive</t>
  </si>
  <si>
    <t>GReSubs</t>
  </si>
  <si>
    <t>GRef: Refugees/ displaced persons</t>
  </si>
  <si>
    <t>GRef</t>
  </si>
  <si>
    <t>GRefOth: Other</t>
  </si>
  <si>
    <t>GRefOth</t>
  </si>
  <si>
    <t>GRefRhet: Rhetorical</t>
  </si>
  <si>
    <t>GRefRhet</t>
  </si>
  <si>
    <t>GRefSubs: Substantive</t>
  </si>
  <si>
    <t>GRefSubs</t>
  </si>
  <si>
    <t>GSoc: Social Class</t>
  </si>
  <si>
    <t>GSoc</t>
  </si>
  <si>
    <t>GSocAntid: Anti-discrimination</t>
  </si>
  <si>
    <t>GSocAntid</t>
  </si>
  <si>
    <t>GSocOth: Other</t>
  </si>
  <si>
    <t>GSocOth</t>
  </si>
  <si>
    <t>GSocRhet: Rhetorical</t>
  </si>
  <si>
    <t>GSocRhet</t>
  </si>
  <si>
    <t>GSocSubs: Substantive</t>
  </si>
  <si>
    <t>GSocSubs</t>
  </si>
  <si>
    <t>GeFa: Family</t>
  </si>
  <si>
    <t>GeFa</t>
  </si>
  <si>
    <t>GeLgbti: LGBTI references</t>
  </si>
  <si>
    <t>GeLgbti</t>
  </si>
  <si>
    <t>GeLgbtiNeg: Negative LGBTI references</t>
  </si>
  <si>
    <t>GeLgbtiNeg</t>
  </si>
  <si>
    <t>GeLgbtiPos: Positive LGBTI references</t>
  </si>
  <si>
    <t>GeLgbtiPos</t>
  </si>
  <si>
    <t>GeMe: Men and Boys</t>
  </si>
  <si>
    <t>GeMe</t>
  </si>
  <si>
    <t>GeMeNu: Gender neutrality wording</t>
  </si>
  <si>
    <t>GeMeNu</t>
  </si>
  <si>
    <t>GeMeOth: other</t>
  </si>
  <si>
    <t>GeMeOth</t>
  </si>
  <si>
    <t>GeWom: Women, girls and gender</t>
  </si>
  <si>
    <t>GeWom</t>
  </si>
  <si>
    <t>HrCit: Citizenship</t>
  </si>
  <si>
    <t>HrCit</t>
  </si>
  <si>
    <t>HrCp: Civil and political rights</t>
  </si>
  <si>
    <t>HrCp</t>
  </si>
  <si>
    <t>HrDem: Democracy</t>
  </si>
  <si>
    <t>HrDem</t>
  </si>
  <si>
    <t>HrDet: Detention Procedures</t>
  </si>
  <si>
    <t>HrDet</t>
  </si>
  <si>
    <t>HrFra: Human Rights Framework</t>
  </si>
  <si>
    <t>HrFra</t>
  </si>
  <si>
    <t>HrGen: Human Rights/ Rule of Law</t>
  </si>
  <si>
    <t>HrGen</t>
  </si>
  <si>
    <t>HrIi: Regional or international human rights institutions</t>
  </si>
  <si>
    <t>HrIi</t>
  </si>
  <si>
    <t>HrIiBod: Body tasked.</t>
  </si>
  <si>
    <t>HrIiBod</t>
  </si>
  <si>
    <t>HrIiBod: Body tasked. .</t>
  </si>
  <si>
    <t>HrIiMon: Monitoring calls. .</t>
  </si>
  <si>
    <t>HrIiMon</t>
  </si>
  <si>
    <t>HrIiMon: Monitoring calls.</t>
  </si>
  <si>
    <t>HrIiOth: Other regional or international human rights institutions</t>
  </si>
  <si>
    <t>HrIiOth</t>
  </si>
  <si>
    <t>HrMob: mobility/access</t>
  </si>
  <si>
    <t>HrMob</t>
  </si>
  <si>
    <t>HrNi: NHRI (National Human Rights Institution)</t>
  </si>
  <si>
    <t>HrNi</t>
  </si>
  <si>
    <t>HrNiMe: Mentions of NHRI</t>
  </si>
  <si>
    <t>HrNiMe</t>
  </si>
  <si>
    <t>HrNiNe: New or fundamentally revised NHRI</t>
  </si>
  <si>
    <t>HrNiNe</t>
  </si>
  <si>
    <t>HrNiOth: Other NHRI</t>
  </si>
  <si>
    <t>HrNiOth</t>
  </si>
  <si>
    <t>HrSec: Socio-economic rights</t>
  </si>
  <si>
    <t>HrSec</t>
  </si>
  <si>
    <t>HrfBor: Bill of Rights.</t>
  </si>
  <si>
    <t>HrfBor</t>
  </si>
  <si>
    <t>HrfBor: Bill of Rights</t>
  </si>
  <si>
    <t>HrfOth: Other</t>
  </si>
  <si>
    <t>HrfOth</t>
  </si>
  <si>
    <t>HrfSp: Isolated rights</t>
  </si>
  <si>
    <t>HrfSp</t>
  </si>
  <si>
    <t>HrfTinc: Incorporation of human rights treaties, humanitarian law, or in-</t>
  </si>
  <si>
    <t>HrfTinc</t>
  </si>
  <si>
    <t>HrfTinc: Incorporation of human rights treaties, humanitarian law, or international criminal law</t>
  </si>
  <si>
    <t>ImE: Enforcement Mechanism</t>
  </si>
  <si>
    <t>ImE</t>
  </si>
  <si>
    <t>ImOth: Other International Signatory</t>
  </si>
  <si>
    <t>ImOth</t>
  </si>
  <si>
    <t>ImPK: International Mission/Force/Similar</t>
  </si>
  <si>
    <t>ImPK</t>
  </si>
  <si>
    <t>ImRef: Referendum for agreement</t>
  </si>
  <si>
    <t>ImRef</t>
  </si>
  <si>
    <t>ImSrc: Source</t>
  </si>
  <si>
    <t>ImSrc</t>
  </si>
  <si>
    <t>ImUN: UN Signatory</t>
  </si>
  <si>
    <t>ImUN</t>
  </si>
  <si>
    <t>IntFu: International funds</t>
  </si>
  <si>
    <t>IntFu</t>
  </si>
  <si>
    <t>Inter-State, Extra-State, Intra-State, and Non-State Wars, 1816-2007. Washington D.C.: CQ</t>
  </si>
  <si>
    <t>Inter-State, Extra-State, Intra-State, and Non-State Wars, 1816-2007. Washington D.C.</t>
  </si>
  <si>
    <t>JusCr: Criminal Justice and Emergency law</t>
  </si>
  <si>
    <t>JusCr</t>
  </si>
  <si>
    <t>JusCrPow: Delimitation of powers in Criminal Justice System</t>
  </si>
  <si>
    <t>JusCrPow</t>
  </si>
  <si>
    <t>JusCrSp: Reform to specific laws</t>
  </si>
  <si>
    <t>JusCrSp</t>
  </si>
  <si>
    <t>JusCrSys: Criminal Justice System Reform</t>
  </si>
  <si>
    <t>JusCrSys</t>
  </si>
  <si>
    <t>JusEm: State of Emergency Provisions</t>
  </si>
  <si>
    <t>JusEm</t>
  </si>
  <si>
    <t>JusJu: Judiciary and courts</t>
  </si>
  <si>
    <t>JusJu</t>
  </si>
  <si>
    <t>JusPri: Prisons and detention</t>
  </si>
  <si>
    <t>JusPri</t>
  </si>
  <si>
    <t>JusTra: Traditional/ Religious Laws</t>
  </si>
  <si>
    <t>JusTra</t>
  </si>
  <si>
    <t>LaCH: Cultural heritage</t>
  </si>
  <si>
    <t>LaCH</t>
  </si>
  <si>
    <t>LaCHIt: Cultural Heritage: Intangible</t>
  </si>
  <si>
    <t>LaCHIt</t>
  </si>
  <si>
    <t>LaCHOth: Cultural Heritage Other</t>
  </si>
  <si>
    <t>LaCHOth</t>
  </si>
  <si>
    <t>LaCHPro: Cultural Heritage, Promotion of values</t>
  </si>
  <si>
    <t>LaCHPro</t>
  </si>
  <si>
    <t>LaCHTa: Cultural Heritage: Tangible</t>
  </si>
  <si>
    <t>LaCHTa</t>
  </si>
  <si>
    <t>LaEn: Environment</t>
  </si>
  <si>
    <t>LaEn</t>
  </si>
  <si>
    <t>LaNom: Pastoralist/nomadism rights</t>
  </si>
  <si>
    <t>LaNom</t>
  </si>
  <si>
    <t>LaRef: Land reform/rights</t>
  </si>
  <si>
    <t>LaRef</t>
  </si>
  <si>
    <t>LaRefMan: Land reform, transfer, and management</t>
  </si>
  <si>
    <t>LaRefMan</t>
  </si>
  <si>
    <t>LaRefOth: Other</t>
  </si>
  <si>
    <t>LaRefOth</t>
  </si>
  <si>
    <t>LaRefRet: Property return, restitution, and dispute mechanisms. .</t>
  </si>
  <si>
    <t>LaRefRet</t>
  </si>
  <si>
    <t>LaRefRet: Property return, restitution, and dispute mechanisms.</t>
  </si>
  <si>
    <t>Lgt: Agreement length (pages)</t>
  </si>
  <si>
    <t>Lgt</t>
  </si>
  <si>
    <t>Med: Media and communication</t>
  </si>
  <si>
    <t>Med</t>
  </si>
  <si>
    <t>MedGov: Governance of Media</t>
  </si>
  <si>
    <t>MedGov</t>
  </si>
  <si>
    <t>MedGov: Governance of Media.</t>
  </si>
  <si>
    <t>MedLog: Media Logistics</t>
  </si>
  <si>
    <t>MedLog</t>
  </si>
  <si>
    <t>MedOth: Media Other</t>
  </si>
  <si>
    <t>MedOth</t>
  </si>
  <si>
    <t>MedSubs: Media Roles</t>
  </si>
  <si>
    <t>MedSubs</t>
  </si>
  <si>
    <t>Mps: Military powersharing</t>
  </si>
  <si>
    <t>Mps</t>
  </si>
  <si>
    <t>MpsJt: Joint Command Structure</t>
  </si>
  <si>
    <t>MpsJt</t>
  </si>
  <si>
    <t>MpsMe: Merger of forces</t>
  </si>
  <si>
    <t>MpsMe</t>
  </si>
  <si>
    <t>MpsOth: Other</t>
  </si>
  <si>
    <t>MpsOth</t>
  </si>
  <si>
    <t>MpsPro: Proportionality</t>
  </si>
  <si>
    <t>MpsPro</t>
  </si>
  <si>
    <t>NEC: National economic plan</t>
  </si>
  <si>
    <t>NEC</t>
  </si>
  <si>
    <t>N_characters: Agreement length (characters)</t>
  </si>
  <si>
    <t>N_characters</t>
  </si>
  <si>
    <t>NatRes: Natural resources</t>
  </si>
  <si>
    <t>NatRes</t>
  </si>
  <si>
    <t>Note: Conceptual autonomy included as part of a territorial devolution of power is</t>
  </si>
  <si>
    <t>Note</t>
  </si>
  <si>
    <t>Note: This category thus includes ‘special status’ regions that are not autonomous</t>
  </si>
  <si>
    <t>Note: where detailed provision is made this entry will cross refer to the content of</t>
  </si>
  <si>
    <t>Note: Agreements which provide for secession and then accession may be coded in</t>
  </si>
  <si>
    <t>Note: these first two categories capture whether the powersharing is in the mechanism of</t>
  </si>
  <si>
    <t>Note: Sovereign Wealth Funds are coded under Taxation and NOT National Economic</t>
  </si>
  <si>
    <t>Note: This does not include references that particular activities such as SSR for rec-</t>
  </si>
  <si>
    <t>Note: references to the agreement itself being subject to a referendum are not part</t>
  </si>
  <si>
    <t>Note: This is a ‘catch all’ category which captures more general commitments to human</t>
  </si>
  <si>
    <t>Note: Only non-rights clauses are captured here. Provisions specifying rights to freedom of</t>
  </si>
  <si>
    <t>OthAgr: Other Agreement</t>
  </si>
  <si>
    <t>OthAgr</t>
  </si>
  <si>
    <t>PP: Peace Process Number</t>
  </si>
  <si>
    <t>PP</t>
  </si>
  <si>
    <t>PP_name: Peace process Name</t>
  </si>
  <si>
    <t>PP_name</t>
  </si>
  <si>
    <t>Part: Parties</t>
  </si>
  <si>
    <t>Part</t>
  </si>
  <si>
    <t>Peace Agreement: formal, publicly available document, produced after discussion with con-</t>
  </si>
  <si>
    <t>Peace Agreement</t>
  </si>
  <si>
    <t>Peace Research 55(4): 535–47.</t>
  </si>
  <si>
    <t>Peace Research 55(4)</t>
  </si>
  <si>
    <t>Peace or Transition Process: a formal attempt to bring political and/or military protagonists</t>
  </si>
  <si>
    <t>Peace or Transition Process</t>
  </si>
  <si>
    <t>Pol: Political Institutions (new or reformed)</t>
  </si>
  <si>
    <t>Pol</t>
  </si>
  <si>
    <t>PolGen: General References to Political institutions</t>
  </si>
  <si>
    <t>PolGen</t>
  </si>
  <si>
    <t>PolNewInd: New political institutions</t>
  </si>
  <si>
    <t>PolNewInd</t>
  </si>
  <si>
    <t>PolNewTemp: temporary institutional arrangement</t>
  </si>
  <si>
    <t>PolNewTemp</t>
  </si>
  <si>
    <t>PolPar: Political parties reform</t>
  </si>
  <si>
    <t>PolPar</t>
  </si>
  <si>
    <t>PolParOth: Other instances of political party reform/regulation. .</t>
  </si>
  <si>
    <t>PolParOth</t>
  </si>
  <si>
    <t>PolParTrans: rebels transitioning to political parties</t>
  </si>
  <si>
    <t>PolParTrans</t>
  </si>
  <si>
    <t>Polps: Political Powersharing</t>
  </si>
  <si>
    <t>Polps</t>
  </si>
  <si>
    <t>PpsAut: Segmental autonomy.</t>
  </si>
  <si>
    <t>PpsAut</t>
  </si>
  <si>
    <t>PpsAut: Segmental autonomy. .</t>
  </si>
  <si>
    <t>PpsEx: Executive coalition</t>
  </si>
  <si>
    <t>PpsEx</t>
  </si>
  <si>
    <t>PpsEx: Executive coalition.</t>
  </si>
  <si>
    <t>PpsInt: International involvement. .</t>
  </si>
  <si>
    <t>PpsInt</t>
  </si>
  <si>
    <t>PpsInt: International involvement.</t>
  </si>
  <si>
    <t>PpsOro: Proportionality in the legislature. .</t>
  </si>
  <si>
    <t>PpsOro</t>
  </si>
  <si>
    <t>PpsOro: Proportionality in the legislature.</t>
  </si>
  <si>
    <t>PpsOth: Other form of political powersharing</t>
  </si>
  <si>
    <t>PpsOth</t>
  </si>
  <si>
    <t>PpsOthPr: Other Proportionality. .</t>
  </si>
  <si>
    <t>PpsOthPr</t>
  </si>
  <si>
    <t>PpsOthPr: Other Proportionality.</t>
  </si>
  <si>
    <t>PpsSt: State level powersharing</t>
  </si>
  <si>
    <t>PpsSt</t>
  </si>
  <si>
    <t>PpsSub: Sub-state level powersharing</t>
  </si>
  <si>
    <t>PpsSub</t>
  </si>
  <si>
    <t>PpsVet: Form of veto or communal majority.</t>
  </si>
  <si>
    <t>PpsVet</t>
  </si>
  <si>
    <t>PpsVet: Form of veto or communal majority. .</t>
  </si>
  <si>
    <t>Press. https://www.worldcat.org/title/resort-to-war-a-data-guide-to-inter-state-extra-state-</t>
  </si>
  <si>
    <t>Press. https</t>
  </si>
  <si>
    <t>//www.worldcat.org/title/resort-to-war-a-data-guide-to-inter-state-extra-state-</t>
  </si>
  <si>
    <t>Prot: Protection measures</t>
  </si>
  <si>
    <t>Prot</t>
  </si>
  <si>
    <t>Prot Civ: Protection of civilians</t>
  </si>
  <si>
    <t>Prot Civ</t>
  </si>
  <si>
    <t>ProtGrp: Protection of groups</t>
  </si>
  <si>
    <t>ProtGrp</t>
  </si>
  <si>
    <t>ProtLgl: Protection of rights and legal frameworks</t>
  </si>
  <si>
    <t>ProtLgl</t>
  </si>
  <si>
    <t>ProtOth: Other protection measures</t>
  </si>
  <si>
    <t>ProtOth</t>
  </si>
  <si>
    <t>Pubad: Public Administration (Civil Service)</t>
  </si>
  <si>
    <t>Pubad</t>
  </si>
  <si>
    <t>Reg: Region</t>
  </si>
  <si>
    <t>Reg</t>
  </si>
  <si>
    <t>Regions listed: Africa (excl. MENA), Americas, Asia and Pacific, Europe and Eurasia, Middle</t>
  </si>
  <si>
    <t>Regions listed</t>
  </si>
  <si>
    <t>SerCult: Cultural rights</t>
  </si>
  <si>
    <t>SerCult</t>
  </si>
  <si>
    <t>SerEdu: Education</t>
  </si>
  <si>
    <t>SerEdu</t>
  </si>
  <si>
    <t>SerHeal: Health</t>
  </si>
  <si>
    <t>SerHeal</t>
  </si>
  <si>
    <t>SerOth: Other</t>
  </si>
  <si>
    <t>SerOth</t>
  </si>
  <si>
    <t>SerProp: Property</t>
  </si>
  <si>
    <t>SerProp</t>
  </si>
  <si>
    <t>SerShel: Shelter/housing</t>
  </si>
  <si>
    <t>SerShel</t>
  </si>
  <si>
    <t>SerSs: Social security</t>
  </si>
  <si>
    <t>SerSs</t>
  </si>
  <si>
    <t>SerStdl: Adequate standard of living</t>
  </si>
  <si>
    <t>SerStdl</t>
  </si>
  <si>
    <t>SerWork: Work</t>
  </si>
  <si>
    <t>SerWork</t>
  </si>
  <si>
    <t>Split into:^{1}</t>
  </si>
  <si>
    <t>Split into</t>
  </si>
  <si>
    <t>^{1}</t>
  </si>
  <si>
    <t>SsrArm: Armed Forces</t>
  </si>
  <si>
    <t>SsrArm</t>
  </si>
  <si>
    <t>SsrCrOcr: Crime/Organised crime</t>
  </si>
  <si>
    <t>SsrCrOcr</t>
  </si>
  <si>
    <t>SsrDdr: DDR</t>
  </si>
  <si>
    <t>SsrDdr</t>
  </si>
  <si>
    <t>SsrDrugs: Drugs</t>
  </si>
  <si>
    <t>SsrDrugs</t>
  </si>
  <si>
    <t>SsrFf: Withdrawal of foreign forces</t>
  </si>
  <si>
    <t>SsrFf</t>
  </si>
  <si>
    <t>SsrGua: Security Sector (General)</t>
  </si>
  <si>
    <t>SsrGua</t>
  </si>
  <si>
    <t>SsrInt: Intelligence service</t>
  </si>
  <si>
    <t>SsrInt</t>
  </si>
  <si>
    <t>SsrPol: Police</t>
  </si>
  <si>
    <t>SsrPol</t>
  </si>
  <si>
    <t>SsrPsf: Rebel/opposition/Para-statal forces</t>
  </si>
  <si>
    <t>SsrPsf</t>
  </si>
  <si>
    <t>StBor: Border delimitation</t>
  </si>
  <si>
    <t>StBor</t>
  </si>
  <si>
    <t>StCon: State configuration</t>
  </si>
  <si>
    <t>StCon</t>
  </si>
  <si>
    <t>StDef: State definition</t>
  </si>
  <si>
    <t>StDef</t>
  </si>
  <si>
    <t>StGen: Nature of State (general)</t>
  </si>
  <si>
    <t>StGen</t>
  </si>
  <si>
    <t>StInd: Independence/secession</t>
  </si>
  <si>
    <t>StInd</t>
  </si>
  <si>
    <t>StRef: Referendum</t>
  </si>
  <si>
    <t>StRef</t>
  </si>
  <si>
    <t>StSd: Self determination</t>
  </si>
  <si>
    <t>StSd</t>
  </si>
  <si>
    <t>StSym: State symbols</t>
  </si>
  <si>
    <t>StSym</t>
  </si>
  <si>
    <t>StUni: Accession/unification</t>
  </si>
  <si>
    <t>StUni</t>
  </si>
  <si>
    <t>StXbor: Cross-border provision</t>
  </si>
  <si>
    <t>StXbor</t>
  </si>
  <si>
    <t>Stage: Agreement stage</t>
  </si>
  <si>
    <t>Stage</t>
  </si>
  <si>
    <t>StageSub: subcoding of stage</t>
  </si>
  <si>
    <t>StageSub</t>
  </si>
  <si>
    <t>Status: Agreement Definition and Status</t>
  </si>
  <si>
    <t>Status</t>
  </si>
  <si>
    <t>Tax: Taxation</t>
  </si>
  <si>
    <t>Tax</t>
  </si>
  <si>
    <t>TaxOth: Other</t>
  </si>
  <si>
    <t>TaxOth</t>
  </si>
  <si>
    <t>TaxPo: Power to Tax</t>
  </si>
  <si>
    <t>TaxPo</t>
  </si>
  <si>
    <t>TaxRef: Reform of Taxation</t>
  </si>
  <si>
    <t>TaxRef</t>
  </si>
  <si>
    <t>Terps: Territorial powersharing</t>
  </si>
  <si>
    <t>Terps</t>
  </si>
  <si>
    <t>Terr: Terrorism</t>
  </si>
  <si>
    <t>Terr</t>
  </si>
  <si>
    <t>ThrdPart: Third Parties</t>
  </si>
  <si>
    <t>ThrdPart</t>
  </si>
  <si>
    <t>TjAm: Amnesty/pardon</t>
  </si>
  <si>
    <t>TjAm</t>
  </si>
  <si>
    <t>TjAmBan: Amnesty prohibition</t>
  </si>
  <si>
    <t>TjAmBan</t>
  </si>
  <si>
    <t>TjAmPro: Amnesty/pardon proper</t>
  </si>
  <si>
    <t>TjAmPro</t>
  </si>
  <si>
    <t>TjCou: Courts</t>
  </si>
  <si>
    <t>TjCou</t>
  </si>
  <si>
    <t>TjGen: Transitional Justice General</t>
  </si>
  <si>
    <t>TjGen</t>
  </si>
  <si>
    <t>TjJaIc: International Courts</t>
  </si>
  <si>
    <t>TjJaIc</t>
  </si>
  <si>
    <t>TjJaNc: National Courts</t>
  </si>
  <si>
    <t>TjJaNc</t>
  </si>
  <si>
    <t>TjMech: Mechanism</t>
  </si>
  <si>
    <t>TjMech</t>
  </si>
  <si>
    <t>TjMis: Missing</t>
  </si>
  <si>
    <t>TjMis</t>
  </si>
  <si>
    <t>TjNR: Reconciliation</t>
  </si>
  <si>
    <t>TjNR</t>
  </si>
  <si>
    <t>TjPower: Power to amnesty</t>
  </si>
  <si>
    <t>TjPower</t>
  </si>
  <si>
    <t>TjPrire: Prisoner release</t>
  </si>
  <si>
    <t>TjPrire</t>
  </si>
  <si>
    <t>TjRMa: Material reparations (includes compensation)</t>
  </si>
  <si>
    <t>TjRMa</t>
  </si>
  <si>
    <t>TjRSym: symbolic reparations</t>
  </si>
  <si>
    <t>TjRSym</t>
  </si>
  <si>
    <t>TjRep: Reparations</t>
  </si>
  <si>
    <t>TjRep</t>
  </si>
  <si>
    <t>TjSan: Relief of other Sanctions</t>
  </si>
  <si>
    <t>TjSan</t>
  </si>
  <si>
    <t>TjVet: Vetting</t>
  </si>
  <si>
    <t>TjVet</t>
  </si>
  <si>
    <t>TjVic: Victims</t>
  </si>
  <si>
    <t>TjVic</t>
  </si>
  <si>
    <t>TpsAut: Autonomy</t>
  </si>
  <si>
    <t>TpsAut</t>
  </si>
  <si>
    <t>TpsLoc: Local/Municipal</t>
  </si>
  <si>
    <t>TpsLoc</t>
  </si>
  <si>
    <t>TpsOth: Other</t>
  </si>
  <si>
    <t>TpsOth</t>
  </si>
  <si>
    <t>TpsSub: Federal or similarly sub-divided</t>
  </si>
  <si>
    <t>TpsSub</t>
  </si>
  <si>
    <t>Tral: Traditional/Religious Leaders</t>
  </si>
  <si>
    <t>Tral</t>
  </si>
  <si>
    <t>Wat: Water or riparian (river) rights/access</t>
  </si>
  <si>
    <t>Wat</t>
  </si>
  <si>
    <t>sity: Department of Peace and Conflict Research Report 99: 39–56.</t>
  </si>
  <si>
    <t>sity</t>
  </si>
  <si>
    <t>PPName</t>
  </si>
  <si>
    <t>Loc1ISO</t>
  </si>
  <si>
    <t>Loc2ISO</t>
  </si>
  <si>
    <t>Loc1GWNO</t>
  </si>
  <si>
    <t>Loc2GWNO</t>
  </si>
  <si>
    <t>UcdpCon</t>
  </si>
  <si>
    <t>UcdpAgr</t>
  </si>
  <si>
    <t>PamAgr</t>
  </si>
  <si>
    <t>CowWar</t>
  </si>
  <si>
    <t>ProtCiv</t>
  </si>
  <si>
    <t>Ce</t>
  </si>
  <si>
    <t>Agreement Name</t>
  </si>
  <si>
    <t>Agreement ID</t>
  </si>
  <si>
    <t>Agreement/conflict type. .</t>
  </si>
  <si>
    <t>Banks</t>
  </si>
  <si>
    <t>International finance</t>
  </si>
  <si>
    <t>Personal or commercial banking</t>
  </si>
  <si>
    <t>Cross-border financial flows</t>
  </si>
  <si>
    <t>Business</t>
  </si>
  <si>
    <t>General references to ceasefires</t>
  </si>
  <si>
    <t>Ceasefire provisions</t>
  </si>
  <si>
    <t>Central bank</t>
  </si>
  <si>
    <t>Citizenship delimitation</t>
  </si>
  <si>
    <t>Citizen, general. .</t>
  </si>
  <si>
    <t>Citizen, general.</t>
  </si>
  <si>
    <t>Citizenship other</t>
  </si>
  <si>
    <t>Citizens, specific rights</t>
  </si>
  <si>
    <t>Civil Society</t>
  </si>
  <si>
    <t>Country/Entity</t>
  </si>
  <si>
    <t>armed violence, causing more than 25 conflict-related deaths in one year</t>
  </si>
  <si>
    <t>state actors and non-state actors who are involved in violent con-</t>
  </si>
  <si>
    <t>Constitutional reform/making</t>
  </si>
  <si>
    <t>where signed, the signatories are listed; where unsigned –</t>
  </si>
  <si>
    <t>Conflict type</t>
  </si>
  <si>
    <t>Corruption</t>
  </si>
  <si>
    <t>War Number. Many PA-X agreements come from peace processes in con-</t>
  </si>
  <si>
    <t>Humane treatment in detention</t>
  </si>
  <si>
    <t>Equality</t>
  </si>
  <si>
    <t>Freedom of association</t>
  </si>
  <si>
    <t>Freedom of movement</t>
  </si>
  <si>
    <t>Freedom of speech</t>
  </si>
  <si>
    <t>Liberty and security of person</t>
  </si>
  <si>
    <t>Life</t>
  </si>
  <si>
    <t>Other</t>
  </si>
  <si>
    <t>Privacy and family life</t>
  </si>
  <si>
    <t>Thought, opinion, conscience and religion</t>
  </si>
  <si>
    <t>Slavery</t>
  </si>
  <si>
    <t>Torture</t>
  </si>
  <si>
    <t>Fair trial</t>
  </si>
  <si>
    <t>Vote and take part</t>
  </si>
  <si>
    <t>Date Signed</t>
  </si>
  <si>
    <t>Demilitarisation</t>
  </si>
  <si>
    <t>DDR Programme</t>
  </si>
  <si>
    <t>Development or socio-economic reconstruction</t>
  </si>
  <si>
    <t>Humanitarian assistance</t>
  </si>
  <si>
    <t>Infrastructure and reconstruction</t>
  </si>
  <si>
    <t>Socio-Economic Development</t>
  </si>
  <si>
    <t>Elections</t>
  </si>
  <si>
    <t>Electoral Commission</t>
  </si>
  <si>
    <t>Economic powersharing</t>
  </si>
  <si>
    <t>Fiscal federalism</t>
  </si>
  <si>
    <t>Sharing of resources</t>
  </si>
  <si>
    <t>Elderly/Age</t>
  </si>
  <si>
    <t>Anti-discrimination</t>
  </si>
  <si>
    <t>Rhetorical</t>
  </si>
  <si>
    <t>Substantive</t>
  </si>
  <si>
    <t>Children/Youth</t>
  </si>
  <si>
    <t>Disabled persons</t>
  </si>
  <si>
    <t>Indigenous people</t>
  </si>
  <si>
    <t>Migrant workers</t>
  </si>
  <si>
    <t>Other groups</t>
  </si>
  <si>
    <t>Racial/ethnic/national groups</t>
  </si>
  <si>
    <t>Religious groups</t>
  </si>
  <si>
    <t>Refugees/ displaced persons</t>
  </si>
  <si>
    <t>Social Class</t>
  </si>
  <si>
    <t>Family</t>
  </si>
  <si>
    <t>LGBTI references</t>
  </si>
  <si>
    <t>Negative LGBTI references</t>
  </si>
  <si>
    <t>Positive LGBTI references</t>
  </si>
  <si>
    <t>Men and Boys</t>
  </si>
  <si>
    <t>Gender neutrality wording</t>
  </si>
  <si>
    <t>other</t>
  </si>
  <si>
    <t>Women, girls and gender</t>
  </si>
  <si>
    <t>Citizenship</t>
  </si>
  <si>
    <t>Civil and political rights</t>
  </si>
  <si>
    <t>Democracy</t>
  </si>
  <si>
    <t>Detention Procedures</t>
  </si>
  <si>
    <t>Human Rights Framework</t>
  </si>
  <si>
    <t>Human Rights/ Rule of Law</t>
  </si>
  <si>
    <t>Regional or international human rights institutions</t>
  </si>
  <si>
    <t>Body tasked.</t>
  </si>
  <si>
    <t>Body tasked. .</t>
  </si>
  <si>
    <t>Monitoring calls. .</t>
  </si>
  <si>
    <t>Monitoring calls.</t>
  </si>
  <si>
    <t>Other regional or international human rights institutions</t>
  </si>
  <si>
    <t>mobility/access</t>
  </si>
  <si>
    <t>NHRI (National Human Rights Institution)</t>
  </si>
  <si>
    <t>Mentions of NHRI</t>
  </si>
  <si>
    <t>New or fundamentally revised NHRI</t>
  </si>
  <si>
    <t>Other NHRI</t>
  </si>
  <si>
    <t>Socio-economic rights</t>
  </si>
  <si>
    <t>Bill of Rights.</t>
  </si>
  <si>
    <t>Bill of Rights</t>
  </si>
  <si>
    <t>Isolated rights</t>
  </si>
  <si>
    <t>Incorporation of human rights treaties, humanitarian law, or in-</t>
  </si>
  <si>
    <t>Incorporation of human rights treaties, humanitarian law, or international criminal law</t>
  </si>
  <si>
    <t>Enforcement Mechanism</t>
  </si>
  <si>
    <t>Other International Signatory</t>
  </si>
  <si>
    <t>International Mission/Force/Similar</t>
  </si>
  <si>
    <t>Referendum for agreement</t>
  </si>
  <si>
    <t>Source</t>
  </si>
  <si>
    <t>UN Signatory</t>
  </si>
  <si>
    <t>International funds</t>
  </si>
  <si>
    <t>CQ</t>
  </si>
  <si>
    <t>Criminal Justice and Emergency law</t>
  </si>
  <si>
    <t>Delimitation of powers in Criminal Justice System</t>
  </si>
  <si>
    <t>Reform to specific laws</t>
  </si>
  <si>
    <t>Criminal Justice System Reform</t>
  </si>
  <si>
    <t>State of Emergency Provisions</t>
  </si>
  <si>
    <t>Judiciary and courts</t>
  </si>
  <si>
    <t>Prisons and detention</t>
  </si>
  <si>
    <t>Traditional/ Religious Laws</t>
  </si>
  <si>
    <t>Cultural heritage</t>
  </si>
  <si>
    <t>Cultural Heritage: Intangible</t>
  </si>
  <si>
    <t>Cultural Heritage Other</t>
  </si>
  <si>
    <t>Cultural Heritage, Promotion of values</t>
  </si>
  <si>
    <t>Cultural Heritage: Tangible</t>
  </si>
  <si>
    <t>Environment</t>
  </si>
  <si>
    <t>Pastoralist/nomadism rights</t>
  </si>
  <si>
    <t>Land reform/rights</t>
  </si>
  <si>
    <t>Land reform, transfer, and management</t>
  </si>
  <si>
    <t>Property return, restitution, and dispute mechanisms. .</t>
  </si>
  <si>
    <t>Property return, restitution, and dispute mechanisms.</t>
  </si>
  <si>
    <t>Agreement length (pages)</t>
  </si>
  <si>
    <t>Media and communication</t>
  </si>
  <si>
    <t>Governance of Media</t>
  </si>
  <si>
    <t>Governance of Media.</t>
  </si>
  <si>
    <t>Media Logistics</t>
  </si>
  <si>
    <t>Media Other</t>
  </si>
  <si>
    <t>Media Roles</t>
  </si>
  <si>
    <t>Military powersharing</t>
  </si>
  <si>
    <t>Joint Command Structure</t>
  </si>
  <si>
    <t>Merger of forces</t>
  </si>
  <si>
    <t>Proportionality</t>
  </si>
  <si>
    <t>National economic plan</t>
  </si>
  <si>
    <t>Agreement length (characters)</t>
  </si>
  <si>
    <t>Natural resources</t>
  </si>
  <si>
    <t>Conceptual autonomy included as part of a territorial devolution of power is</t>
  </si>
  <si>
    <t>This category thus includes ‘special status’ regions that are not autonomous</t>
  </si>
  <si>
    <t>where detailed provision is made this entry will cross refer to the content of</t>
  </si>
  <si>
    <t>Agreements which provide for secession and then accession may be coded in</t>
  </si>
  <si>
    <t>these first two categories capture whether the powersharing is in the mechanism of</t>
  </si>
  <si>
    <t>Sovereign Wealth Funds are coded under Taxation and NOT National Economic</t>
  </si>
  <si>
    <t>This does not include references that particular activities such as SSR for rec-</t>
  </si>
  <si>
    <t>references to the agreement itself being subject to a referendum are not part</t>
  </si>
  <si>
    <t>This is a ‘catch all’ category which captures more general commitments to human</t>
  </si>
  <si>
    <t>Only non-rights clauses are captured here. Provisions specifying rights to freedom of</t>
  </si>
  <si>
    <t>Other Agreement</t>
  </si>
  <si>
    <t>Peace Process Number</t>
  </si>
  <si>
    <t>Peace process Name</t>
  </si>
  <si>
    <t>Parties</t>
  </si>
  <si>
    <t>formal, publicly available document, produced after discussion with con-</t>
  </si>
  <si>
    <t>535–47.</t>
  </si>
  <si>
    <t>a formal attempt to bring political and/or military protagonists</t>
  </si>
  <si>
    <t>Political Institutions (new or reformed)</t>
  </si>
  <si>
    <t>General References to Political institutions</t>
  </si>
  <si>
    <t>New political institutions</t>
  </si>
  <si>
    <t>temporary institutional arrangement</t>
  </si>
  <si>
    <t>Political parties reform</t>
  </si>
  <si>
    <t>Other instances of political party reform/regulation. .</t>
  </si>
  <si>
    <t>rebels transitioning to political parties</t>
  </si>
  <si>
    <t>Political Powersharing</t>
  </si>
  <si>
    <t>Segmental autonomy.</t>
  </si>
  <si>
    <t>Segmental autonomy. .</t>
  </si>
  <si>
    <t>Executive coalition</t>
  </si>
  <si>
    <t>Executive coalition.</t>
  </si>
  <si>
    <t>International involvement. .</t>
  </si>
  <si>
    <t>International involvement.</t>
  </si>
  <si>
    <t>Proportionality in the legislature. .</t>
  </si>
  <si>
    <t>Proportionality in the legislature.</t>
  </si>
  <si>
    <t>Other form of political powersharing</t>
  </si>
  <si>
    <t>Other Proportionality. .</t>
  </si>
  <si>
    <t>Other Proportionality.</t>
  </si>
  <si>
    <t>State level powersharing</t>
  </si>
  <si>
    <t>Sub-state level powersharing</t>
  </si>
  <si>
    <t>Form of veto or communal majority.</t>
  </si>
  <si>
    <t>Form of veto or communal majority. .</t>
  </si>
  <si>
    <t>Protection measures</t>
  </si>
  <si>
    <t>Protection of civilians</t>
  </si>
  <si>
    <t>Protection of groups</t>
  </si>
  <si>
    <t>Protection of rights and legal frameworks</t>
  </si>
  <si>
    <t>Other protection measures</t>
  </si>
  <si>
    <t>Public Administration (Civil Service)</t>
  </si>
  <si>
    <t>Region</t>
  </si>
  <si>
    <t>Africa (excl. MENA), Americas, Asia and Pacific, Europe and Eurasia, Middle</t>
  </si>
  <si>
    <t>Cultural rights</t>
  </si>
  <si>
    <t>Education</t>
  </si>
  <si>
    <t>Health</t>
  </si>
  <si>
    <t>Property</t>
  </si>
  <si>
    <t>Shelter/housing</t>
  </si>
  <si>
    <t>Social security</t>
  </si>
  <si>
    <t>Adequate standard of living</t>
  </si>
  <si>
    <t>Work</t>
  </si>
  <si>
    <t>Armed Forces</t>
  </si>
  <si>
    <t>Crime/Organised crime</t>
  </si>
  <si>
    <t>DDR</t>
  </si>
  <si>
    <t>Drugs</t>
  </si>
  <si>
    <t>Withdrawal of foreign forces</t>
  </si>
  <si>
    <t>Security Sector (General)</t>
  </si>
  <si>
    <t>Intelligence service</t>
  </si>
  <si>
    <t>Police</t>
  </si>
  <si>
    <t>Rebel/opposition/Para-statal forces</t>
  </si>
  <si>
    <t>Border delimitation</t>
  </si>
  <si>
    <t>State configuration</t>
  </si>
  <si>
    <t>State definition</t>
  </si>
  <si>
    <t>Nature of State (general)</t>
  </si>
  <si>
    <t>Independence/secession</t>
  </si>
  <si>
    <t>Referendum</t>
  </si>
  <si>
    <t>Self determination</t>
  </si>
  <si>
    <t>State symbols</t>
  </si>
  <si>
    <t>Accession/unification</t>
  </si>
  <si>
    <t>Cross-border provision</t>
  </si>
  <si>
    <t>Agreement stage</t>
  </si>
  <si>
    <t>subcoding of stage</t>
  </si>
  <si>
    <t>Agreement Definition and Status</t>
  </si>
  <si>
    <t>Taxation</t>
  </si>
  <si>
    <t>Power to Tax</t>
  </si>
  <si>
    <t>Reform of Taxation</t>
  </si>
  <si>
    <t>Territorial powersharing</t>
  </si>
  <si>
    <t>Terrorism</t>
  </si>
  <si>
    <t>Third Parties</t>
  </si>
  <si>
    <t>Amnesty/pardon</t>
  </si>
  <si>
    <t>Amnesty prohibition</t>
  </si>
  <si>
    <t>Amnesty/pardon proper</t>
  </si>
  <si>
    <t>Courts</t>
  </si>
  <si>
    <t>Transitional Justice General</t>
  </si>
  <si>
    <t>International Courts</t>
  </si>
  <si>
    <t>National Courts</t>
  </si>
  <si>
    <t>Mechanism</t>
  </si>
  <si>
    <t>Missing</t>
  </si>
  <si>
    <t>Reconciliation</t>
  </si>
  <si>
    <t>Power to amnesty</t>
  </si>
  <si>
    <t>Prisoner release</t>
  </si>
  <si>
    <t>Material reparations (includes compensation)</t>
  </si>
  <si>
    <t>symbolic reparations</t>
  </si>
  <si>
    <t>Reparations</t>
  </si>
  <si>
    <t>Relief of other Sanctions</t>
  </si>
  <si>
    <t>Vetting</t>
  </si>
  <si>
    <t>Victims</t>
  </si>
  <si>
    <t>Autonomy</t>
  </si>
  <si>
    <t>Local/Municipal</t>
  </si>
  <si>
    <t>Federal or similarly sub-divided</t>
  </si>
  <si>
    <t>Traditional/Religious Leaders</t>
  </si>
  <si>
    <t>Water or riparian (river) rights/access</t>
  </si>
  <si>
    <t>Department of Peace and Conflict Research Report 99: 39–56.</t>
  </si>
  <si>
    <t>Correlates of war</t>
  </si>
  <si>
    <t>Peace Process Name</t>
  </si>
  <si>
    <t>Uppsala Conflict Data Program Conflict ID.</t>
  </si>
  <si>
    <t>Uppsala Conflict Data Program peace agreement ID</t>
  </si>
  <si>
    <t>Kroc Institute’s Peace Accords Matrix agreement ID.</t>
  </si>
  <si>
    <t>ConRen: Constitutional renewal/affirmation</t>
  </si>
  <si>
    <t>Ce: Ceasefire</t>
  </si>
  <si>
    <t>Encabezado Extendido</t>
  </si>
  <si>
    <t>Columna Final</t>
  </si>
  <si>
    <t>Encabezado Original</t>
  </si>
  <si>
    <t>Información Básica</t>
  </si>
  <si>
    <t>Groups</t>
  </si>
  <si>
    <t>Categoría_1</t>
  </si>
  <si>
    <t>Categoría_2</t>
  </si>
  <si>
    <t>Gender</t>
  </si>
  <si>
    <t>Governance</t>
  </si>
  <si>
    <t>Powersharing</t>
  </si>
  <si>
    <t>Human rights and equality</t>
  </si>
  <si>
    <t>Justice Sector Reform</t>
  </si>
  <si>
    <t>Socio-Economic Reconstruction</t>
  </si>
  <si>
    <t>Land, property, and environment</t>
  </si>
  <si>
    <t>Security Sector</t>
  </si>
  <si>
    <t>Transitional Justice</t>
  </si>
  <si>
    <t>Implementation</t>
  </si>
  <si>
    <t>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</si>
</sst>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8BA474E-0D46-456B-9F28-69741D1E2910}" autoFormatId="16" applyNumberFormats="0" applyBorderFormats="0" applyFontFormats="0" applyPatternFormats="0" applyAlignmentFormats="0" applyWidthHeightFormats="0">
  <queryTableRefresh nextId="4">
    <queryTableFields count="3">
      <queryTableField id="1" name="Data.Column1" tableColumnId="1"/>
      <queryTableField id="2" name="Data.Column1 - Copia.1" tableColumnId="2"/>
      <queryTableField id="3" name="Data.Column1 - Copia.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7D9AF6-18A0-4E2D-BA7B-C25298811795}" name="PA_X_codebook_Version3" displayName="PA_X_codebook_Version3" ref="A1:C293" tableType="queryTable" totalsRowShown="0">
  <autoFilter ref="A1:C293" xr:uid="{D8157264-88A4-4CA1-8C50-90830F4A24EE}"/>
  <tableColumns count="3">
    <tableColumn id="1" xr3:uid="{451566DE-BEAE-4139-ABC2-BD8015A7C4BB}" uniqueName="1" name="Data.Column1" queryTableFieldId="1"/>
    <tableColumn id="2" xr3:uid="{377C95EF-B8AE-4102-8BEC-7CB92CD56A3D}" uniqueName="2" name="Data.Column1 - Copia.1" queryTableFieldId="2" dataDxfId="2"/>
    <tableColumn id="3" xr3:uid="{DA09F926-2056-44D0-80F3-70CFFEEAA8B1}" uniqueName="3" name="Data.Column1 - Copia.2" queryTableFieldId="3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251B26-6849-4A1C-A6B7-1381FB8CA7BF}" name="Tabla2" displayName="Tabla2" ref="A1:F266" totalsRowShown="0">
  <autoFilter ref="A1:F266" xr:uid="{FFEE9DCF-A8FB-4DFE-8CB2-8421535818D3}"/>
  <tableColumns count="6">
    <tableColumn id="1" xr3:uid="{52A9D749-7E1D-4FD6-BABB-0B8E3CE07B72}" name="Encabezado Original" dataDxfId="0"/>
    <tableColumn id="2" xr3:uid="{B10CB819-0CA1-4F65-AA4B-CEC1C83A189F}" name="Encabezado Extendido">
      <calculatedColumnFormula>VLOOKUP(A2,PA_X_codebook_Version3[[Data.Column1 - Copia.1]:[Data.Column1 - Copia.2]],2,FALSE)</calculatedColumnFormula>
    </tableColumn>
    <tableColumn id="3" xr3:uid="{E3BDD93B-7E84-46F7-BBF9-BD2660D201D5}" name="Columna Final">
      <calculatedColumnFormula>_xlfn.CONCAT(A2,": ",B2)</calculatedColumnFormula>
    </tableColumn>
    <tableColumn id="4" xr3:uid="{7D4F30B5-14A5-4CCD-BDC4-1FCE609B7737}" name="Categoría_1"/>
    <tableColumn id="5" xr3:uid="{696B81BA-4CC7-46B9-A396-23208C5FA694}" name="Categoría_2"/>
    <tableColumn id="6" xr3:uid="{02D6CF55-6FEA-4993-AE07-87A29986B453}" name="Niv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AF2D6-39C0-4A07-9AC4-985303A70D67}">
  <dimension ref="A1:C293"/>
  <sheetViews>
    <sheetView workbookViewId="0">
      <selection activeCell="A13" sqref="A13"/>
    </sheetView>
  </sheetViews>
  <sheetFormatPr baseColWidth="10" defaultRowHeight="14.25" x14ac:dyDescent="0.45"/>
  <cols>
    <col min="1" max="1" width="76.3984375" bestFit="1" customWidth="1"/>
    <col min="2" max="2" width="69.19921875" bestFit="1" customWidth="1"/>
    <col min="3" max="3" width="69.664062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 s="1" t="s">
        <v>4</v>
      </c>
      <c r="C2" s="1" t="s">
        <v>579</v>
      </c>
    </row>
    <row r="3" spans="1:3" x14ac:dyDescent="0.45">
      <c r="A3" t="s">
        <v>5</v>
      </c>
      <c r="B3" s="1" t="s">
        <v>6</v>
      </c>
      <c r="C3" s="1" t="s">
        <v>580</v>
      </c>
    </row>
    <row r="4" spans="1:3" x14ac:dyDescent="0.45">
      <c r="A4" t="s">
        <v>7</v>
      </c>
      <c r="B4" s="1" t="s">
        <v>8</v>
      </c>
      <c r="C4" s="1" t="s">
        <v>581</v>
      </c>
    </row>
    <row r="5" spans="1:3" x14ac:dyDescent="0.45">
      <c r="A5" t="s">
        <v>9</v>
      </c>
      <c r="B5" s="1" t="s">
        <v>10</v>
      </c>
      <c r="C5" s="1" t="s">
        <v>582</v>
      </c>
    </row>
    <row r="6" spans="1:3" x14ac:dyDescent="0.45">
      <c r="A6" t="s">
        <v>11</v>
      </c>
      <c r="B6" s="1" t="s">
        <v>12</v>
      </c>
      <c r="C6" s="1" t="s">
        <v>583</v>
      </c>
    </row>
    <row r="7" spans="1:3" x14ac:dyDescent="0.45">
      <c r="A7" t="s">
        <v>13</v>
      </c>
      <c r="B7" s="1" t="s">
        <v>14</v>
      </c>
      <c r="C7" s="1" t="s">
        <v>584</v>
      </c>
    </row>
    <row r="8" spans="1:3" x14ac:dyDescent="0.45">
      <c r="A8" t="s">
        <v>15</v>
      </c>
      <c r="B8" s="1" t="s">
        <v>16</v>
      </c>
      <c r="C8" s="1" t="s">
        <v>585</v>
      </c>
    </row>
    <row r="9" spans="1:3" x14ac:dyDescent="0.45">
      <c r="A9" t="s">
        <v>17</v>
      </c>
      <c r="B9" s="1" t="s">
        <v>18</v>
      </c>
      <c r="C9" s="1" t="s">
        <v>586</v>
      </c>
    </row>
    <row r="10" spans="1:3" x14ac:dyDescent="0.45">
      <c r="A10" t="s">
        <v>19</v>
      </c>
      <c r="B10" s="1" t="s">
        <v>20</v>
      </c>
      <c r="C10" s="1" t="s">
        <v>587</v>
      </c>
    </row>
    <row r="11" spans="1:3" x14ac:dyDescent="0.45">
      <c r="A11" t="s">
        <v>21</v>
      </c>
      <c r="B11" s="1" t="s">
        <v>22</v>
      </c>
      <c r="C11" s="1" t="s">
        <v>588</v>
      </c>
    </row>
    <row r="12" spans="1:3" x14ac:dyDescent="0.45">
      <c r="A12" t="s">
        <v>23</v>
      </c>
      <c r="B12" s="1" t="s">
        <v>24</v>
      </c>
      <c r="C12" s="1" t="s">
        <v>578</v>
      </c>
    </row>
    <row r="13" spans="1:3" x14ac:dyDescent="0.45">
      <c r="A13" t="s">
        <v>25</v>
      </c>
      <c r="B13" s="1" t="s">
        <v>26</v>
      </c>
      <c r="C13" s="1" t="s">
        <v>589</v>
      </c>
    </row>
    <row r="14" spans="1:3" x14ac:dyDescent="0.45">
      <c r="A14" t="s">
        <v>27</v>
      </c>
      <c r="B14" s="1" t="s">
        <v>28</v>
      </c>
      <c r="C14" s="1" t="s">
        <v>590</v>
      </c>
    </row>
    <row r="15" spans="1:3" x14ac:dyDescent="0.45">
      <c r="A15" t="s">
        <v>29</v>
      </c>
      <c r="B15" s="1" t="s">
        <v>30</v>
      </c>
      <c r="C15" s="1" t="s">
        <v>591</v>
      </c>
    </row>
    <row r="16" spans="1:3" x14ac:dyDescent="0.45">
      <c r="A16" t="s">
        <v>31</v>
      </c>
      <c r="B16" s="1" t="s">
        <v>30</v>
      </c>
      <c r="C16" s="1" t="s">
        <v>592</v>
      </c>
    </row>
    <row r="17" spans="1:3" x14ac:dyDescent="0.45">
      <c r="A17" t="s">
        <v>32</v>
      </c>
      <c r="B17" s="1" t="s">
        <v>33</v>
      </c>
      <c r="C17" s="1" t="s">
        <v>593</v>
      </c>
    </row>
    <row r="18" spans="1:3" x14ac:dyDescent="0.45">
      <c r="A18" t="s">
        <v>34</v>
      </c>
      <c r="B18" s="1" t="s">
        <v>35</v>
      </c>
      <c r="C18" s="1" t="s">
        <v>594</v>
      </c>
    </row>
    <row r="19" spans="1:3" x14ac:dyDescent="0.45">
      <c r="A19" t="s">
        <v>36</v>
      </c>
      <c r="B19" s="1" t="s">
        <v>37</v>
      </c>
      <c r="C19" s="1" t="s">
        <v>595</v>
      </c>
    </row>
    <row r="20" spans="1:3" x14ac:dyDescent="0.45">
      <c r="A20" t="s">
        <v>38</v>
      </c>
      <c r="B20" s="1" t="s">
        <v>39</v>
      </c>
      <c r="C20" s="1" t="s">
        <v>596</v>
      </c>
    </row>
    <row r="21" spans="1:3" x14ac:dyDescent="0.45">
      <c r="A21" t="s">
        <v>40</v>
      </c>
      <c r="B21" s="1" t="s">
        <v>41</v>
      </c>
      <c r="C21" s="1" t="s">
        <v>42</v>
      </c>
    </row>
    <row r="22" spans="1:3" x14ac:dyDescent="0.45">
      <c r="A22" t="s">
        <v>43</v>
      </c>
      <c r="B22" s="1" t="s">
        <v>44</v>
      </c>
      <c r="C22" s="1" t="s">
        <v>597</v>
      </c>
    </row>
    <row r="23" spans="1:3" x14ac:dyDescent="0.45">
      <c r="A23" t="s">
        <v>45</v>
      </c>
      <c r="B23" s="1" t="s">
        <v>46</v>
      </c>
      <c r="C23" s="1" t="s">
        <v>598</v>
      </c>
    </row>
    <row r="24" spans="1:3" x14ac:dyDescent="0.45">
      <c r="A24" t="s">
        <v>47</v>
      </c>
      <c r="B24" s="1" t="s">
        <v>48</v>
      </c>
      <c r="C24" s="1" t="s">
        <v>599</v>
      </c>
    </row>
    <row r="25" spans="1:3" x14ac:dyDescent="0.45">
      <c r="A25" t="s">
        <v>49</v>
      </c>
      <c r="B25" s="1" t="s">
        <v>50</v>
      </c>
      <c r="C25" s="1" t="s">
        <v>600</v>
      </c>
    </row>
    <row r="26" spans="1:3" x14ac:dyDescent="0.45">
      <c r="A26" t="s">
        <v>51</v>
      </c>
      <c r="B26" s="1" t="s">
        <v>52</v>
      </c>
      <c r="C26" s="1" t="s">
        <v>601</v>
      </c>
    </row>
    <row r="27" spans="1:3" x14ac:dyDescent="0.45">
      <c r="A27" t="s">
        <v>53</v>
      </c>
      <c r="B27" s="1" t="s">
        <v>54</v>
      </c>
      <c r="C27" s="1" t="s">
        <v>602</v>
      </c>
    </row>
    <row r="28" spans="1:3" x14ac:dyDescent="0.45">
      <c r="A28" t="s">
        <v>55</v>
      </c>
      <c r="B28" s="1" t="s">
        <v>56</v>
      </c>
      <c r="C28" s="1" t="s">
        <v>603</v>
      </c>
    </row>
    <row r="29" spans="1:3" x14ac:dyDescent="0.45">
      <c r="A29" t="s">
        <v>57</v>
      </c>
      <c r="B29" s="1" t="s">
        <v>58</v>
      </c>
      <c r="C29" s="1" t="s">
        <v>604</v>
      </c>
    </row>
    <row r="30" spans="1:3" x14ac:dyDescent="0.45">
      <c r="A30" t="s">
        <v>59</v>
      </c>
      <c r="B30" s="1" t="s">
        <v>60</v>
      </c>
      <c r="C30" s="1" t="s">
        <v>605</v>
      </c>
    </row>
    <row r="31" spans="1:3" x14ac:dyDescent="0.45">
      <c r="A31" t="s">
        <v>61</v>
      </c>
      <c r="B31" s="1" t="s">
        <v>62</v>
      </c>
      <c r="C31" s="1" t="s">
        <v>606</v>
      </c>
    </row>
    <row r="32" spans="1:3" x14ac:dyDescent="0.45">
      <c r="A32" t="s">
        <v>63</v>
      </c>
      <c r="B32" s="1" t="s">
        <v>64</v>
      </c>
      <c r="C32" s="1" t="s">
        <v>607</v>
      </c>
    </row>
    <row r="33" spans="1:3" x14ac:dyDescent="0.45">
      <c r="A33" t="s">
        <v>65</v>
      </c>
      <c r="B33" s="1" t="s">
        <v>66</v>
      </c>
      <c r="C33" s="1" t="s">
        <v>608</v>
      </c>
    </row>
    <row r="34" spans="1:3" x14ac:dyDescent="0.45">
      <c r="A34" t="s">
        <v>67</v>
      </c>
      <c r="B34" s="1" t="s">
        <v>68</v>
      </c>
      <c r="C34" s="1" t="s">
        <v>609</v>
      </c>
    </row>
    <row r="35" spans="1:3" x14ac:dyDescent="0.45">
      <c r="A35" t="s">
        <v>69</v>
      </c>
      <c r="B35" s="1" t="s">
        <v>70</v>
      </c>
      <c r="C35" s="1" t="s">
        <v>610</v>
      </c>
    </row>
    <row r="36" spans="1:3" x14ac:dyDescent="0.45">
      <c r="A36" t="s">
        <v>71</v>
      </c>
      <c r="B36" s="1" t="s">
        <v>72</v>
      </c>
      <c r="C36" s="1" t="s">
        <v>611</v>
      </c>
    </row>
    <row r="37" spans="1:3" x14ac:dyDescent="0.45">
      <c r="A37" t="s">
        <v>73</v>
      </c>
      <c r="B37" s="1" t="s">
        <v>74</v>
      </c>
      <c r="C37" s="1" t="s">
        <v>612</v>
      </c>
    </row>
    <row r="38" spans="1:3" x14ac:dyDescent="0.45">
      <c r="A38" t="s">
        <v>75</v>
      </c>
      <c r="B38" s="1" t="s">
        <v>76</v>
      </c>
      <c r="C38" s="1" t="s">
        <v>613</v>
      </c>
    </row>
    <row r="39" spans="1:3" x14ac:dyDescent="0.45">
      <c r="A39" t="s">
        <v>77</v>
      </c>
      <c r="B39" s="1" t="s">
        <v>78</v>
      </c>
      <c r="C39" s="1" t="s">
        <v>614</v>
      </c>
    </row>
    <row r="40" spans="1:3" x14ac:dyDescent="0.45">
      <c r="A40" t="s">
        <v>79</v>
      </c>
      <c r="B40" s="1" t="s">
        <v>80</v>
      </c>
      <c r="C40" s="1" t="s">
        <v>615</v>
      </c>
    </row>
    <row r="41" spans="1:3" x14ac:dyDescent="0.45">
      <c r="A41" t="s">
        <v>81</v>
      </c>
      <c r="B41" s="1" t="s">
        <v>82</v>
      </c>
      <c r="C41" s="1" t="s">
        <v>616</v>
      </c>
    </row>
    <row r="42" spans="1:3" x14ac:dyDescent="0.45">
      <c r="A42" t="s">
        <v>83</v>
      </c>
      <c r="B42" s="1" t="s">
        <v>84</v>
      </c>
      <c r="C42" s="1" t="s">
        <v>617</v>
      </c>
    </row>
    <row r="43" spans="1:3" x14ac:dyDescent="0.45">
      <c r="A43" t="s">
        <v>85</v>
      </c>
      <c r="B43" s="1" t="s">
        <v>86</v>
      </c>
      <c r="C43" s="1" t="s">
        <v>618</v>
      </c>
    </row>
    <row r="44" spans="1:3" x14ac:dyDescent="0.45">
      <c r="A44" t="s">
        <v>87</v>
      </c>
      <c r="B44" s="1" t="s">
        <v>88</v>
      </c>
      <c r="C44" s="1" t="s">
        <v>619</v>
      </c>
    </row>
    <row r="45" spans="1:3" x14ac:dyDescent="0.45">
      <c r="A45" t="s">
        <v>89</v>
      </c>
      <c r="B45" s="1" t="s">
        <v>90</v>
      </c>
      <c r="C45" s="1" t="s">
        <v>620</v>
      </c>
    </row>
    <row r="46" spans="1:3" x14ac:dyDescent="0.45">
      <c r="A46" t="s">
        <v>91</v>
      </c>
      <c r="B46" s="1" t="s">
        <v>92</v>
      </c>
      <c r="C46" s="1" t="s">
        <v>621</v>
      </c>
    </row>
    <row r="47" spans="1:3" x14ac:dyDescent="0.45">
      <c r="A47" t="s">
        <v>93</v>
      </c>
      <c r="B47" s="1" t="s">
        <v>94</v>
      </c>
      <c r="C47" s="1" t="s">
        <v>622</v>
      </c>
    </row>
    <row r="48" spans="1:3" x14ac:dyDescent="0.45">
      <c r="A48" t="s">
        <v>95</v>
      </c>
      <c r="B48" s="1" t="s">
        <v>96</v>
      </c>
      <c r="C48" s="1" t="s">
        <v>623</v>
      </c>
    </row>
    <row r="49" spans="1:3" x14ac:dyDescent="0.45">
      <c r="A49" t="s">
        <v>97</v>
      </c>
      <c r="B49" s="1" t="s">
        <v>98</v>
      </c>
      <c r="C49" s="1" t="s">
        <v>624</v>
      </c>
    </row>
    <row r="50" spans="1:3" x14ac:dyDescent="0.45">
      <c r="A50" t="s">
        <v>99</v>
      </c>
      <c r="B50" s="1" t="s">
        <v>100</v>
      </c>
      <c r="C50" s="1" t="s">
        <v>625</v>
      </c>
    </row>
    <row r="51" spans="1:3" x14ac:dyDescent="0.45">
      <c r="A51" t="s">
        <v>101</v>
      </c>
      <c r="B51" s="1" t="s">
        <v>102</v>
      </c>
      <c r="C51" s="1" t="s">
        <v>626</v>
      </c>
    </row>
    <row r="52" spans="1:3" x14ac:dyDescent="0.45">
      <c r="A52" t="s">
        <v>103</v>
      </c>
      <c r="B52" s="1" t="s">
        <v>104</v>
      </c>
      <c r="C52" s="1" t="s">
        <v>627</v>
      </c>
    </row>
    <row r="53" spans="1:3" x14ac:dyDescent="0.45">
      <c r="A53" t="s">
        <v>105</v>
      </c>
      <c r="B53" s="1" t="s">
        <v>106</v>
      </c>
      <c r="C53" s="1" t="s">
        <v>628</v>
      </c>
    </row>
    <row r="54" spans="1:3" x14ac:dyDescent="0.45">
      <c r="A54" t="s">
        <v>107</v>
      </c>
      <c r="B54" s="1" t="s">
        <v>108</v>
      </c>
      <c r="C54" s="1" t="s">
        <v>611</v>
      </c>
    </row>
    <row r="55" spans="1:3" x14ac:dyDescent="0.45">
      <c r="A55" t="s">
        <v>109</v>
      </c>
      <c r="B55" s="1" t="s">
        <v>110</v>
      </c>
      <c r="C55" s="1" t="s">
        <v>629</v>
      </c>
    </row>
    <row r="56" spans="1:3" x14ac:dyDescent="0.45">
      <c r="A56" t="s">
        <v>111</v>
      </c>
      <c r="B56" s="1" t="s">
        <v>112</v>
      </c>
      <c r="C56" s="1" t="s">
        <v>605</v>
      </c>
    </row>
    <row r="57" spans="1:3" x14ac:dyDescent="0.45">
      <c r="A57" t="s">
        <v>113</v>
      </c>
      <c r="B57" s="1" t="s">
        <v>114</v>
      </c>
      <c r="C57" s="1" t="s">
        <v>630</v>
      </c>
    </row>
    <row r="58" spans="1:3" x14ac:dyDescent="0.45">
      <c r="A58" t="s">
        <v>115</v>
      </c>
      <c r="B58" s="1" t="s">
        <v>116</v>
      </c>
      <c r="C58" s="1" t="s">
        <v>631</v>
      </c>
    </row>
    <row r="59" spans="1:3" x14ac:dyDescent="0.45">
      <c r="A59" t="s">
        <v>117</v>
      </c>
      <c r="B59" s="1" t="s">
        <v>118</v>
      </c>
      <c r="C59" s="1" t="s">
        <v>611</v>
      </c>
    </row>
    <row r="60" spans="1:3" x14ac:dyDescent="0.45">
      <c r="A60" t="s">
        <v>119</v>
      </c>
      <c r="B60" s="1" t="s">
        <v>120</v>
      </c>
      <c r="C60" s="1" t="s">
        <v>632</v>
      </c>
    </row>
    <row r="61" spans="1:3" x14ac:dyDescent="0.45">
      <c r="A61" t="s">
        <v>121</v>
      </c>
      <c r="B61" s="1" t="s">
        <v>122</v>
      </c>
      <c r="C61" s="1" t="s">
        <v>633</v>
      </c>
    </row>
    <row r="62" spans="1:3" x14ac:dyDescent="0.45">
      <c r="A62" t="s">
        <v>123</v>
      </c>
      <c r="B62" s="1" t="s">
        <v>124</v>
      </c>
      <c r="C62" s="1" t="s">
        <v>634</v>
      </c>
    </row>
    <row r="63" spans="1:3" x14ac:dyDescent="0.45">
      <c r="A63" t="s">
        <v>125</v>
      </c>
      <c r="B63" s="1" t="s">
        <v>126</v>
      </c>
      <c r="C63" s="1" t="s">
        <v>631</v>
      </c>
    </row>
    <row r="64" spans="1:3" x14ac:dyDescent="0.45">
      <c r="A64" t="s">
        <v>127</v>
      </c>
      <c r="B64" s="1" t="s">
        <v>128</v>
      </c>
      <c r="C64" s="1" t="s">
        <v>611</v>
      </c>
    </row>
    <row r="65" spans="1:3" x14ac:dyDescent="0.45">
      <c r="A65" t="s">
        <v>129</v>
      </c>
      <c r="B65" s="1" t="s">
        <v>130</v>
      </c>
      <c r="C65" s="1" t="s">
        <v>632</v>
      </c>
    </row>
    <row r="66" spans="1:3" x14ac:dyDescent="0.45">
      <c r="A66" t="s">
        <v>131</v>
      </c>
      <c r="B66" s="1" t="s">
        <v>132</v>
      </c>
      <c r="C66" s="1" t="s">
        <v>633</v>
      </c>
    </row>
    <row r="67" spans="1:3" x14ac:dyDescent="0.45">
      <c r="A67" t="s">
        <v>133</v>
      </c>
      <c r="B67" s="1" t="s">
        <v>134</v>
      </c>
      <c r="C67" s="1" t="s">
        <v>635</v>
      </c>
    </row>
    <row r="68" spans="1:3" x14ac:dyDescent="0.45">
      <c r="A68" t="s">
        <v>135</v>
      </c>
      <c r="B68" s="1" t="s">
        <v>136</v>
      </c>
      <c r="C68" s="1" t="s">
        <v>631</v>
      </c>
    </row>
    <row r="69" spans="1:3" x14ac:dyDescent="0.45">
      <c r="A69" t="s">
        <v>137</v>
      </c>
      <c r="B69" s="1" t="s">
        <v>138</v>
      </c>
      <c r="C69" s="1" t="s">
        <v>611</v>
      </c>
    </row>
    <row r="70" spans="1:3" x14ac:dyDescent="0.45">
      <c r="A70" t="s">
        <v>139</v>
      </c>
      <c r="B70" s="1" t="s">
        <v>140</v>
      </c>
      <c r="C70" s="1" t="s">
        <v>632</v>
      </c>
    </row>
    <row r="71" spans="1:3" x14ac:dyDescent="0.45">
      <c r="A71" t="s">
        <v>141</v>
      </c>
      <c r="B71" s="1" t="s">
        <v>142</v>
      </c>
      <c r="C71" s="1" t="s">
        <v>633</v>
      </c>
    </row>
    <row r="72" spans="1:3" x14ac:dyDescent="0.45">
      <c r="A72" t="s">
        <v>143</v>
      </c>
      <c r="B72" s="1" t="s">
        <v>144</v>
      </c>
      <c r="C72" s="1" t="s">
        <v>636</v>
      </c>
    </row>
    <row r="73" spans="1:3" x14ac:dyDescent="0.45">
      <c r="A73" t="s">
        <v>145</v>
      </c>
      <c r="B73" s="1" t="s">
        <v>146</v>
      </c>
      <c r="C73" s="1" t="s">
        <v>631</v>
      </c>
    </row>
    <row r="74" spans="1:3" x14ac:dyDescent="0.45">
      <c r="A74" t="s">
        <v>147</v>
      </c>
      <c r="B74" s="1" t="s">
        <v>148</v>
      </c>
      <c r="C74" s="1" t="s">
        <v>611</v>
      </c>
    </row>
    <row r="75" spans="1:3" x14ac:dyDescent="0.45">
      <c r="A75" t="s">
        <v>149</v>
      </c>
      <c r="B75" s="1" t="s">
        <v>150</v>
      </c>
      <c r="C75" s="1" t="s">
        <v>632</v>
      </c>
    </row>
    <row r="76" spans="1:3" x14ac:dyDescent="0.45">
      <c r="A76" t="s">
        <v>151</v>
      </c>
      <c r="B76" s="1" t="s">
        <v>152</v>
      </c>
      <c r="C76" s="1" t="s">
        <v>633</v>
      </c>
    </row>
    <row r="77" spans="1:3" x14ac:dyDescent="0.45">
      <c r="A77" t="s">
        <v>153</v>
      </c>
      <c r="B77" s="1" t="s">
        <v>154</v>
      </c>
      <c r="C77" s="1" t="s">
        <v>637</v>
      </c>
    </row>
    <row r="78" spans="1:3" x14ac:dyDescent="0.45">
      <c r="A78" t="s">
        <v>155</v>
      </c>
      <c r="B78" s="1" t="s">
        <v>156</v>
      </c>
      <c r="C78" s="1" t="s">
        <v>631</v>
      </c>
    </row>
    <row r="79" spans="1:3" x14ac:dyDescent="0.45">
      <c r="A79" t="s">
        <v>157</v>
      </c>
      <c r="B79" s="1" t="s">
        <v>158</v>
      </c>
      <c r="C79" s="1" t="s">
        <v>611</v>
      </c>
    </row>
    <row r="80" spans="1:3" x14ac:dyDescent="0.45">
      <c r="A80" t="s">
        <v>159</v>
      </c>
      <c r="B80" s="1" t="s">
        <v>160</v>
      </c>
      <c r="C80" s="1" t="s">
        <v>632</v>
      </c>
    </row>
    <row r="81" spans="1:3" x14ac:dyDescent="0.45">
      <c r="A81" t="s">
        <v>161</v>
      </c>
      <c r="B81" s="1" t="s">
        <v>162</v>
      </c>
      <c r="C81" s="1" t="s">
        <v>633</v>
      </c>
    </row>
    <row r="82" spans="1:3" x14ac:dyDescent="0.45">
      <c r="A82" t="s">
        <v>163</v>
      </c>
      <c r="B82" s="1" t="s">
        <v>164</v>
      </c>
      <c r="C82" s="1" t="s">
        <v>638</v>
      </c>
    </row>
    <row r="83" spans="1:3" x14ac:dyDescent="0.45">
      <c r="A83" t="s">
        <v>165</v>
      </c>
      <c r="B83" s="1" t="s">
        <v>166</v>
      </c>
      <c r="C83" s="1" t="s">
        <v>631</v>
      </c>
    </row>
    <row r="84" spans="1:3" x14ac:dyDescent="0.45">
      <c r="A84" t="s">
        <v>167</v>
      </c>
      <c r="B84" s="1" t="s">
        <v>168</v>
      </c>
      <c r="C84" s="1" t="s">
        <v>611</v>
      </c>
    </row>
    <row r="85" spans="1:3" x14ac:dyDescent="0.45">
      <c r="A85" t="s">
        <v>169</v>
      </c>
      <c r="B85" s="1" t="s">
        <v>170</v>
      </c>
      <c r="C85" s="1" t="s">
        <v>632</v>
      </c>
    </row>
    <row r="86" spans="1:3" x14ac:dyDescent="0.45">
      <c r="A86" t="s">
        <v>171</v>
      </c>
      <c r="B86" s="1" t="s">
        <v>172</v>
      </c>
      <c r="C86" s="1" t="s">
        <v>633</v>
      </c>
    </row>
    <row r="87" spans="1:3" x14ac:dyDescent="0.45">
      <c r="A87" t="s">
        <v>173</v>
      </c>
      <c r="B87" s="1" t="s">
        <v>174</v>
      </c>
      <c r="C87" s="1" t="s">
        <v>639</v>
      </c>
    </row>
    <row r="88" spans="1:3" x14ac:dyDescent="0.45">
      <c r="A88" t="s">
        <v>175</v>
      </c>
      <c r="B88" s="1" t="s">
        <v>176</v>
      </c>
      <c r="C88" s="1" t="s">
        <v>631</v>
      </c>
    </row>
    <row r="89" spans="1:3" x14ac:dyDescent="0.45">
      <c r="A89" t="s">
        <v>177</v>
      </c>
      <c r="B89" s="1" t="s">
        <v>178</v>
      </c>
      <c r="C89" s="1" t="s">
        <v>611</v>
      </c>
    </row>
    <row r="90" spans="1:3" x14ac:dyDescent="0.45">
      <c r="A90" t="s">
        <v>179</v>
      </c>
      <c r="B90" s="1" t="s">
        <v>180</v>
      </c>
      <c r="C90" s="1" t="s">
        <v>632</v>
      </c>
    </row>
    <row r="91" spans="1:3" x14ac:dyDescent="0.45">
      <c r="A91" t="s">
        <v>181</v>
      </c>
      <c r="B91" s="1" t="s">
        <v>182</v>
      </c>
      <c r="C91" s="1" t="s">
        <v>633</v>
      </c>
    </row>
    <row r="92" spans="1:3" x14ac:dyDescent="0.45">
      <c r="A92" t="s">
        <v>183</v>
      </c>
      <c r="B92" s="1" t="s">
        <v>184</v>
      </c>
      <c r="C92" s="1" t="s">
        <v>640</v>
      </c>
    </row>
    <row r="93" spans="1:3" x14ac:dyDescent="0.45">
      <c r="A93" t="s">
        <v>185</v>
      </c>
      <c r="B93" s="1" t="s">
        <v>186</v>
      </c>
      <c r="C93" s="1" t="s">
        <v>631</v>
      </c>
    </row>
    <row r="94" spans="1:3" x14ac:dyDescent="0.45">
      <c r="A94" t="s">
        <v>187</v>
      </c>
      <c r="B94" s="1" t="s">
        <v>188</v>
      </c>
      <c r="C94" s="1" t="s">
        <v>611</v>
      </c>
    </row>
    <row r="95" spans="1:3" x14ac:dyDescent="0.45">
      <c r="A95" t="s">
        <v>189</v>
      </c>
      <c r="B95" s="1" t="s">
        <v>190</v>
      </c>
      <c r="C95" s="1" t="s">
        <v>632</v>
      </c>
    </row>
    <row r="96" spans="1:3" x14ac:dyDescent="0.45">
      <c r="A96" t="s">
        <v>191</v>
      </c>
      <c r="B96" s="1" t="s">
        <v>192</v>
      </c>
      <c r="C96" s="1" t="s">
        <v>633</v>
      </c>
    </row>
    <row r="97" spans="1:3" x14ac:dyDescent="0.45">
      <c r="A97" t="s">
        <v>193</v>
      </c>
      <c r="B97" s="1" t="s">
        <v>194</v>
      </c>
      <c r="C97" s="1" t="s">
        <v>641</v>
      </c>
    </row>
    <row r="98" spans="1:3" x14ac:dyDescent="0.45">
      <c r="A98" t="s">
        <v>195</v>
      </c>
      <c r="B98" s="1" t="s">
        <v>196</v>
      </c>
      <c r="C98" s="1" t="s">
        <v>611</v>
      </c>
    </row>
    <row r="99" spans="1:3" x14ac:dyDescent="0.45">
      <c r="A99" t="s">
        <v>197</v>
      </c>
      <c r="B99" s="1" t="s">
        <v>198</v>
      </c>
      <c r="C99" s="1" t="s">
        <v>632</v>
      </c>
    </row>
    <row r="100" spans="1:3" x14ac:dyDescent="0.45">
      <c r="A100" t="s">
        <v>199</v>
      </c>
      <c r="B100" s="1" t="s">
        <v>200</v>
      </c>
      <c r="C100" s="1" t="s">
        <v>633</v>
      </c>
    </row>
    <row r="101" spans="1:3" x14ac:dyDescent="0.45">
      <c r="A101" t="s">
        <v>201</v>
      </c>
      <c r="B101" s="1" t="s">
        <v>202</v>
      </c>
      <c r="C101" s="1" t="s">
        <v>642</v>
      </c>
    </row>
    <row r="102" spans="1:3" x14ac:dyDescent="0.45">
      <c r="A102" t="s">
        <v>203</v>
      </c>
      <c r="B102" s="1" t="s">
        <v>204</v>
      </c>
      <c r="C102" s="1" t="s">
        <v>631</v>
      </c>
    </row>
    <row r="103" spans="1:3" x14ac:dyDescent="0.45">
      <c r="A103" t="s">
        <v>205</v>
      </c>
      <c r="B103" s="1" t="s">
        <v>206</v>
      </c>
      <c r="C103" s="1" t="s">
        <v>611</v>
      </c>
    </row>
    <row r="104" spans="1:3" x14ac:dyDescent="0.45">
      <c r="A104" t="s">
        <v>207</v>
      </c>
      <c r="B104" s="1" t="s">
        <v>208</v>
      </c>
      <c r="C104" s="1" t="s">
        <v>632</v>
      </c>
    </row>
    <row r="105" spans="1:3" x14ac:dyDescent="0.45">
      <c r="A105" t="s">
        <v>209</v>
      </c>
      <c r="B105" s="1" t="s">
        <v>210</v>
      </c>
      <c r="C105" s="1" t="s">
        <v>633</v>
      </c>
    </row>
    <row r="106" spans="1:3" x14ac:dyDescent="0.45">
      <c r="A106" t="s">
        <v>211</v>
      </c>
      <c r="B106" s="1" t="s">
        <v>212</v>
      </c>
      <c r="C106" s="1" t="s">
        <v>643</v>
      </c>
    </row>
    <row r="107" spans="1:3" x14ac:dyDescent="0.45">
      <c r="A107" t="s">
        <v>213</v>
      </c>
      <c r="B107" s="1" t="s">
        <v>214</v>
      </c>
      <c r="C107" s="1" t="s">
        <v>644</v>
      </c>
    </row>
    <row r="108" spans="1:3" x14ac:dyDescent="0.45">
      <c r="A108" t="s">
        <v>215</v>
      </c>
      <c r="B108" s="1" t="s">
        <v>216</v>
      </c>
      <c r="C108" s="1" t="s">
        <v>645</v>
      </c>
    </row>
    <row r="109" spans="1:3" x14ac:dyDescent="0.45">
      <c r="A109" t="s">
        <v>217</v>
      </c>
      <c r="B109" s="1" t="s">
        <v>218</v>
      </c>
      <c r="C109" s="1" t="s">
        <v>646</v>
      </c>
    </row>
    <row r="110" spans="1:3" x14ac:dyDescent="0.45">
      <c r="A110" t="s">
        <v>219</v>
      </c>
      <c r="B110" s="1" t="s">
        <v>220</v>
      </c>
      <c r="C110" s="1" t="s">
        <v>647</v>
      </c>
    </row>
    <row r="111" spans="1:3" x14ac:dyDescent="0.45">
      <c r="A111" t="s">
        <v>221</v>
      </c>
      <c r="B111" s="1" t="s">
        <v>222</v>
      </c>
      <c r="C111" s="1" t="s">
        <v>648</v>
      </c>
    </row>
    <row r="112" spans="1:3" x14ac:dyDescent="0.45">
      <c r="A112" t="s">
        <v>223</v>
      </c>
      <c r="B112" s="1" t="s">
        <v>224</v>
      </c>
      <c r="C112" s="1" t="s">
        <v>649</v>
      </c>
    </row>
    <row r="113" spans="1:3" x14ac:dyDescent="0.45">
      <c r="A113" t="s">
        <v>225</v>
      </c>
      <c r="B113" s="1" t="s">
        <v>226</v>
      </c>
      <c r="C113" s="1" t="s">
        <v>650</v>
      </c>
    </row>
    <row r="114" spans="1:3" x14ac:dyDescent="0.45">
      <c r="A114" t="s">
        <v>227</v>
      </c>
      <c r="B114" s="1" t="s">
        <v>228</v>
      </c>
      <c r="C114" s="1" t="s">
        <v>651</v>
      </c>
    </row>
    <row r="115" spans="1:3" x14ac:dyDescent="0.45">
      <c r="A115" t="s">
        <v>229</v>
      </c>
      <c r="B115" s="1" t="s">
        <v>230</v>
      </c>
      <c r="C115" s="1" t="s">
        <v>652</v>
      </c>
    </row>
    <row r="116" spans="1:3" x14ac:dyDescent="0.45">
      <c r="A116" t="s">
        <v>231</v>
      </c>
      <c r="B116" s="1" t="s">
        <v>232</v>
      </c>
      <c r="C116" s="1" t="s">
        <v>653</v>
      </c>
    </row>
    <row r="117" spans="1:3" x14ac:dyDescent="0.45">
      <c r="A117" t="s">
        <v>233</v>
      </c>
      <c r="B117" s="1" t="s">
        <v>234</v>
      </c>
      <c r="C117" s="1" t="s">
        <v>654</v>
      </c>
    </row>
    <row r="118" spans="1:3" x14ac:dyDescent="0.45">
      <c r="A118" t="s">
        <v>235</v>
      </c>
      <c r="B118" s="1" t="s">
        <v>236</v>
      </c>
      <c r="C118" s="1" t="s">
        <v>655</v>
      </c>
    </row>
    <row r="119" spans="1:3" x14ac:dyDescent="0.45">
      <c r="A119" t="s">
        <v>237</v>
      </c>
      <c r="B119" s="1" t="s">
        <v>238</v>
      </c>
      <c r="C119" s="1" t="s">
        <v>656</v>
      </c>
    </row>
    <row r="120" spans="1:3" x14ac:dyDescent="0.45">
      <c r="A120" t="s">
        <v>239</v>
      </c>
      <c r="B120" s="1" t="s">
        <v>240</v>
      </c>
      <c r="C120" s="1" t="s">
        <v>657</v>
      </c>
    </row>
    <row r="121" spans="1:3" x14ac:dyDescent="0.45">
      <c r="A121" t="s">
        <v>241</v>
      </c>
      <c r="B121" s="1" t="s">
        <v>242</v>
      </c>
      <c r="C121" s="1" t="s">
        <v>658</v>
      </c>
    </row>
    <row r="122" spans="1:3" x14ac:dyDescent="0.45">
      <c r="A122" t="s">
        <v>243</v>
      </c>
      <c r="B122" s="1" t="s">
        <v>242</v>
      </c>
      <c r="C122" s="1" t="s">
        <v>659</v>
      </c>
    </row>
    <row r="123" spans="1:3" x14ac:dyDescent="0.45">
      <c r="A123" t="s">
        <v>244</v>
      </c>
      <c r="B123" s="1" t="s">
        <v>245</v>
      </c>
      <c r="C123" s="1" t="s">
        <v>660</v>
      </c>
    </row>
    <row r="124" spans="1:3" x14ac:dyDescent="0.45">
      <c r="A124" t="s">
        <v>246</v>
      </c>
      <c r="B124" s="1" t="s">
        <v>245</v>
      </c>
      <c r="C124" s="1" t="s">
        <v>661</v>
      </c>
    </row>
    <row r="125" spans="1:3" x14ac:dyDescent="0.45">
      <c r="A125" t="s">
        <v>247</v>
      </c>
      <c r="B125" s="1" t="s">
        <v>248</v>
      </c>
      <c r="C125" s="1" t="s">
        <v>662</v>
      </c>
    </row>
    <row r="126" spans="1:3" x14ac:dyDescent="0.45">
      <c r="A126" t="s">
        <v>249</v>
      </c>
      <c r="B126" s="1" t="s">
        <v>250</v>
      </c>
      <c r="C126" s="1" t="s">
        <v>663</v>
      </c>
    </row>
    <row r="127" spans="1:3" x14ac:dyDescent="0.45">
      <c r="A127" t="s">
        <v>251</v>
      </c>
      <c r="B127" s="1" t="s">
        <v>252</v>
      </c>
      <c r="C127" s="1" t="s">
        <v>664</v>
      </c>
    </row>
    <row r="128" spans="1:3" x14ac:dyDescent="0.45">
      <c r="A128" t="s">
        <v>253</v>
      </c>
      <c r="B128" s="1" t="s">
        <v>254</v>
      </c>
      <c r="C128" s="1" t="s">
        <v>665</v>
      </c>
    </row>
    <row r="129" spans="1:3" x14ac:dyDescent="0.45">
      <c r="A129" t="s">
        <v>255</v>
      </c>
      <c r="B129" s="1" t="s">
        <v>256</v>
      </c>
      <c r="C129" s="1" t="s">
        <v>666</v>
      </c>
    </row>
    <row r="130" spans="1:3" x14ac:dyDescent="0.45">
      <c r="A130" t="s">
        <v>257</v>
      </c>
      <c r="B130" s="1" t="s">
        <v>258</v>
      </c>
      <c r="C130" s="1" t="s">
        <v>667</v>
      </c>
    </row>
    <row r="131" spans="1:3" x14ac:dyDescent="0.45">
      <c r="A131" t="s">
        <v>259</v>
      </c>
      <c r="B131" s="1" t="s">
        <v>260</v>
      </c>
      <c r="C131" s="1" t="s">
        <v>668</v>
      </c>
    </row>
    <row r="132" spans="1:3" x14ac:dyDescent="0.45">
      <c r="A132" t="s">
        <v>261</v>
      </c>
      <c r="B132" s="1" t="s">
        <v>262</v>
      </c>
      <c r="C132" s="1" t="s">
        <v>669</v>
      </c>
    </row>
    <row r="133" spans="1:3" x14ac:dyDescent="0.45">
      <c r="A133" t="s">
        <v>263</v>
      </c>
      <c r="B133" s="1" t="s">
        <v>262</v>
      </c>
      <c r="C133" s="1" t="s">
        <v>670</v>
      </c>
    </row>
    <row r="134" spans="1:3" x14ac:dyDescent="0.45">
      <c r="A134" t="s">
        <v>264</v>
      </c>
      <c r="B134" s="1" t="s">
        <v>265</v>
      </c>
      <c r="C134" s="1" t="s">
        <v>611</v>
      </c>
    </row>
    <row r="135" spans="1:3" x14ac:dyDescent="0.45">
      <c r="A135" t="s">
        <v>266</v>
      </c>
      <c r="B135" s="1" t="s">
        <v>267</v>
      </c>
      <c r="C135" s="1" t="s">
        <v>671</v>
      </c>
    </row>
    <row r="136" spans="1:3" x14ac:dyDescent="0.45">
      <c r="A136" t="s">
        <v>268</v>
      </c>
      <c r="B136" s="1" t="s">
        <v>269</v>
      </c>
      <c r="C136" s="1" t="s">
        <v>672</v>
      </c>
    </row>
    <row r="137" spans="1:3" x14ac:dyDescent="0.45">
      <c r="A137" t="s">
        <v>270</v>
      </c>
      <c r="B137" s="1" t="s">
        <v>269</v>
      </c>
      <c r="C137" s="1" t="s">
        <v>673</v>
      </c>
    </row>
    <row r="138" spans="1:3" x14ac:dyDescent="0.45">
      <c r="A138" t="s">
        <v>271</v>
      </c>
      <c r="B138" s="1" t="s">
        <v>272</v>
      </c>
      <c r="C138" s="1" t="s">
        <v>674</v>
      </c>
    </row>
    <row r="139" spans="1:3" x14ac:dyDescent="0.45">
      <c r="A139" t="s">
        <v>273</v>
      </c>
      <c r="B139" s="1" t="s">
        <v>274</v>
      </c>
      <c r="C139" s="1" t="s">
        <v>675</v>
      </c>
    </row>
    <row r="140" spans="1:3" x14ac:dyDescent="0.45">
      <c r="A140" t="s">
        <v>275</v>
      </c>
      <c r="B140" s="1" t="s">
        <v>276</v>
      </c>
      <c r="C140" s="1" t="s">
        <v>676</v>
      </c>
    </row>
    <row r="141" spans="1:3" x14ac:dyDescent="0.45">
      <c r="A141" t="s">
        <v>277</v>
      </c>
      <c r="B141" s="1" t="s">
        <v>278</v>
      </c>
      <c r="C141" s="1" t="s">
        <v>677</v>
      </c>
    </row>
    <row r="142" spans="1:3" x14ac:dyDescent="0.45">
      <c r="A142" t="s">
        <v>279</v>
      </c>
      <c r="B142" s="1" t="s">
        <v>280</v>
      </c>
      <c r="C142" s="1" t="s">
        <v>678</v>
      </c>
    </row>
    <row r="143" spans="1:3" x14ac:dyDescent="0.45">
      <c r="A143" t="s">
        <v>281</v>
      </c>
      <c r="B143" s="1" t="s">
        <v>282</v>
      </c>
      <c r="C143" s="1" t="s">
        <v>679</v>
      </c>
    </row>
    <row r="144" spans="1:3" x14ac:dyDescent="0.45">
      <c r="A144" t="s">
        <v>283</v>
      </c>
      <c r="B144" s="1" t="s">
        <v>284</v>
      </c>
      <c r="C144" s="1" t="s">
        <v>680</v>
      </c>
    </row>
    <row r="145" spans="1:3" x14ac:dyDescent="0.45">
      <c r="A145" t="s">
        <v>285</v>
      </c>
      <c r="B145" s="1" t="s">
        <v>286</v>
      </c>
      <c r="C145" s="1" t="s">
        <v>681</v>
      </c>
    </row>
    <row r="146" spans="1:3" x14ac:dyDescent="0.45">
      <c r="A146" t="s">
        <v>287</v>
      </c>
      <c r="B146" s="1" t="s">
        <v>288</v>
      </c>
      <c r="C146" s="1" t="s">
        <v>682</v>
      </c>
    </row>
    <row r="147" spans="1:3" x14ac:dyDescent="0.45">
      <c r="A147" t="s">
        <v>289</v>
      </c>
      <c r="B147" s="1" t="s">
        <v>290</v>
      </c>
      <c r="C147" s="1" t="s">
        <v>683</v>
      </c>
    </row>
    <row r="148" spans="1:3" x14ac:dyDescent="0.45">
      <c r="A148" t="s">
        <v>291</v>
      </c>
      <c r="B148" s="1" t="s">
        <v>292</v>
      </c>
      <c r="C148" s="1" t="s">
        <v>684</v>
      </c>
    </row>
    <row r="149" spans="1:3" x14ac:dyDescent="0.45">
      <c r="A149" t="s">
        <v>293</v>
      </c>
      <c r="B149" s="1" t="s">
        <v>294</v>
      </c>
      <c r="C149" s="1" t="s">
        <v>685</v>
      </c>
    </row>
    <row r="150" spans="1:3" x14ac:dyDescent="0.45">
      <c r="A150" t="s">
        <v>295</v>
      </c>
      <c r="B150" s="1" t="s">
        <v>296</v>
      </c>
      <c r="C150" s="1" t="s">
        <v>686</v>
      </c>
    </row>
    <row r="151" spans="1:3" x14ac:dyDescent="0.45">
      <c r="A151" t="s">
        <v>297</v>
      </c>
      <c r="B151" s="1" t="s">
        <v>298</v>
      </c>
      <c r="C151" s="1" t="s">
        <v>687</v>
      </c>
    </row>
    <row r="152" spans="1:3" x14ac:dyDescent="0.45">
      <c r="A152" t="s">
        <v>299</v>
      </c>
      <c r="B152" s="1" t="s">
        <v>300</v>
      </c>
      <c r="C152" s="1" t="s">
        <v>688</v>
      </c>
    </row>
    <row r="153" spans="1:3" x14ac:dyDescent="0.45">
      <c r="A153" t="s">
        <v>301</v>
      </c>
      <c r="B153" s="1" t="s">
        <v>302</v>
      </c>
      <c r="C153" s="1" t="s">
        <v>689</v>
      </c>
    </row>
    <row r="154" spans="1:3" x14ac:dyDescent="0.45">
      <c r="A154" t="s">
        <v>303</v>
      </c>
      <c r="B154" s="1" t="s">
        <v>304</v>
      </c>
      <c r="C154" s="1" t="s">
        <v>690</v>
      </c>
    </row>
    <row r="155" spans="1:3" x14ac:dyDescent="0.45">
      <c r="A155" t="s">
        <v>305</v>
      </c>
      <c r="B155" s="1" t="s">
        <v>306</v>
      </c>
      <c r="C155" s="1" t="s">
        <v>691</v>
      </c>
    </row>
    <row r="156" spans="1:3" x14ac:dyDescent="0.45">
      <c r="A156" t="s">
        <v>307</v>
      </c>
      <c r="B156" s="1" t="s">
        <v>308</v>
      </c>
      <c r="C156" s="1" t="s">
        <v>692</v>
      </c>
    </row>
    <row r="157" spans="1:3" x14ac:dyDescent="0.45">
      <c r="A157" t="s">
        <v>309</v>
      </c>
      <c r="B157" s="1" t="s">
        <v>310</v>
      </c>
      <c r="C157" s="1" t="s">
        <v>693</v>
      </c>
    </row>
    <row r="158" spans="1:3" x14ac:dyDescent="0.45">
      <c r="A158" t="s">
        <v>311</v>
      </c>
      <c r="B158" s="1" t="s">
        <v>312</v>
      </c>
      <c r="C158" s="1" t="s">
        <v>694</v>
      </c>
    </row>
    <row r="159" spans="1:3" x14ac:dyDescent="0.45">
      <c r="A159" t="s">
        <v>313</v>
      </c>
      <c r="B159" s="1" t="s">
        <v>314</v>
      </c>
      <c r="C159" s="1" t="s">
        <v>695</v>
      </c>
    </row>
    <row r="160" spans="1:3" x14ac:dyDescent="0.45">
      <c r="A160" t="s">
        <v>315</v>
      </c>
      <c r="B160" s="1" t="s">
        <v>316</v>
      </c>
      <c r="C160" s="1" t="s">
        <v>696</v>
      </c>
    </row>
    <row r="161" spans="1:3" x14ac:dyDescent="0.45">
      <c r="A161" t="s">
        <v>317</v>
      </c>
      <c r="B161" s="1" t="s">
        <v>318</v>
      </c>
      <c r="C161" s="1" t="s">
        <v>697</v>
      </c>
    </row>
    <row r="162" spans="1:3" x14ac:dyDescent="0.45">
      <c r="A162" t="s">
        <v>319</v>
      </c>
      <c r="B162" s="1" t="s">
        <v>320</v>
      </c>
      <c r="C162" s="1" t="s">
        <v>698</v>
      </c>
    </row>
    <row r="163" spans="1:3" x14ac:dyDescent="0.45">
      <c r="A163" t="s">
        <v>321</v>
      </c>
      <c r="B163" s="1" t="s">
        <v>322</v>
      </c>
      <c r="C163" s="1" t="s">
        <v>611</v>
      </c>
    </row>
    <row r="164" spans="1:3" x14ac:dyDescent="0.45">
      <c r="A164" t="s">
        <v>323</v>
      </c>
      <c r="B164" s="1" t="s">
        <v>324</v>
      </c>
      <c r="C164" s="1" t="s">
        <v>699</v>
      </c>
    </row>
    <row r="165" spans="1:3" x14ac:dyDescent="0.45">
      <c r="A165" t="s">
        <v>325</v>
      </c>
      <c r="B165" s="1" t="s">
        <v>324</v>
      </c>
      <c r="C165" s="1" t="s">
        <v>700</v>
      </c>
    </row>
    <row r="166" spans="1:3" x14ac:dyDescent="0.45">
      <c r="A166" t="s">
        <v>326</v>
      </c>
      <c r="B166" s="1" t="s">
        <v>327</v>
      </c>
      <c r="C166" s="1" t="s">
        <v>701</v>
      </c>
    </row>
    <row r="167" spans="1:3" x14ac:dyDescent="0.45">
      <c r="A167" t="s">
        <v>328</v>
      </c>
      <c r="B167" s="1" t="s">
        <v>329</v>
      </c>
      <c r="C167" s="1" t="s">
        <v>702</v>
      </c>
    </row>
    <row r="168" spans="1:3" x14ac:dyDescent="0.45">
      <c r="A168" t="s">
        <v>330</v>
      </c>
      <c r="B168" s="1" t="s">
        <v>331</v>
      </c>
      <c r="C168" s="1" t="s">
        <v>703</v>
      </c>
    </row>
    <row r="169" spans="1:3" x14ac:dyDescent="0.45">
      <c r="A169" t="s">
        <v>332</v>
      </c>
      <c r="B169" s="1" t="s">
        <v>331</v>
      </c>
      <c r="C169" s="1" t="s">
        <v>704</v>
      </c>
    </row>
    <row r="170" spans="1:3" x14ac:dyDescent="0.45">
      <c r="A170" t="s">
        <v>333</v>
      </c>
      <c r="B170" s="1" t="s">
        <v>334</v>
      </c>
      <c r="C170" s="1" t="s">
        <v>705</v>
      </c>
    </row>
    <row r="171" spans="1:3" x14ac:dyDescent="0.45">
      <c r="A171" t="s">
        <v>335</v>
      </c>
      <c r="B171" s="1" t="s">
        <v>336</v>
      </c>
      <c r="C171" s="1" t="s">
        <v>706</v>
      </c>
    </row>
    <row r="172" spans="1:3" x14ac:dyDescent="0.45">
      <c r="A172" t="s">
        <v>337</v>
      </c>
      <c r="B172" s="1" t="s">
        <v>338</v>
      </c>
      <c r="C172" s="1" t="s">
        <v>707</v>
      </c>
    </row>
    <row r="173" spans="1:3" x14ac:dyDescent="0.45">
      <c r="A173" t="s">
        <v>339</v>
      </c>
      <c r="B173" s="1" t="s">
        <v>340</v>
      </c>
      <c r="C173" s="1" t="s">
        <v>708</v>
      </c>
    </row>
    <row r="174" spans="1:3" x14ac:dyDescent="0.45">
      <c r="A174" t="s">
        <v>341</v>
      </c>
      <c r="B174" s="1" t="s">
        <v>342</v>
      </c>
      <c r="C174" s="1" t="s">
        <v>709</v>
      </c>
    </row>
    <row r="175" spans="1:3" x14ac:dyDescent="0.45">
      <c r="A175" t="s">
        <v>343</v>
      </c>
      <c r="B175" s="1" t="s">
        <v>344</v>
      </c>
      <c r="C175" s="1" t="s">
        <v>710</v>
      </c>
    </row>
    <row r="176" spans="1:3" x14ac:dyDescent="0.45">
      <c r="A176" t="s">
        <v>345</v>
      </c>
      <c r="B176" s="1" t="s">
        <v>346</v>
      </c>
      <c r="C176" s="1" t="s">
        <v>611</v>
      </c>
    </row>
    <row r="177" spans="1:3" x14ac:dyDescent="0.45">
      <c r="A177" t="s">
        <v>347</v>
      </c>
      <c r="B177" s="1" t="s">
        <v>348</v>
      </c>
      <c r="C177" s="1" t="s">
        <v>711</v>
      </c>
    </row>
    <row r="178" spans="1:3" x14ac:dyDescent="0.45">
      <c r="A178" t="s">
        <v>349</v>
      </c>
      <c r="B178" s="1" t="s">
        <v>350</v>
      </c>
      <c r="C178" s="1" t="s">
        <v>712</v>
      </c>
    </row>
    <row r="179" spans="1:3" x14ac:dyDescent="0.45">
      <c r="A179" t="s">
        <v>351</v>
      </c>
      <c r="B179" s="1" t="s">
        <v>352</v>
      </c>
      <c r="C179" s="1" t="s">
        <v>713</v>
      </c>
    </row>
    <row r="180" spans="1:3" x14ac:dyDescent="0.45">
      <c r="A180" t="s">
        <v>353</v>
      </c>
      <c r="B180" s="1" t="s">
        <v>354</v>
      </c>
      <c r="C180" s="1" t="s">
        <v>714</v>
      </c>
    </row>
    <row r="181" spans="1:3" x14ac:dyDescent="0.45">
      <c r="A181" t="s">
        <v>355</v>
      </c>
      <c r="B181" s="1" t="s">
        <v>356</v>
      </c>
      <c r="C181" s="1" t="s">
        <v>715</v>
      </c>
    </row>
    <row r="182" spans="1:3" x14ac:dyDescent="0.45">
      <c r="A182" t="s">
        <v>357</v>
      </c>
      <c r="B182" s="1" t="s">
        <v>356</v>
      </c>
      <c r="C182" s="1" t="s">
        <v>716</v>
      </c>
    </row>
    <row r="183" spans="1:3" x14ac:dyDescent="0.45">
      <c r="A183" t="s">
        <v>358</v>
      </c>
      <c r="B183" s="1" t="s">
        <v>356</v>
      </c>
      <c r="C183" s="1" t="s">
        <v>717</v>
      </c>
    </row>
    <row r="184" spans="1:3" x14ac:dyDescent="0.45">
      <c r="A184" t="s">
        <v>359</v>
      </c>
      <c r="B184" s="1" t="s">
        <v>356</v>
      </c>
      <c r="C184" s="1" t="s">
        <v>718</v>
      </c>
    </row>
    <row r="185" spans="1:3" x14ac:dyDescent="0.45">
      <c r="A185" t="s">
        <v>360</v>
      </c>
      <c r="B185" s="1" t="s">
        <v>356</v>
      </c>
      <c r="C185" s="1" t="s">
        <v>719</v>
      </c>
    </row>
    <row r="186" spans="1:3" x14ac:dyDescent="0.45">
      <c r="A186" t="s">
        <v>361</v>
      </c>
      <c r="B186" s="1" t="s">
        <v>356</v>
      </c>
      <c r="C186" s="1" t="s">
        <v>720</v>
      </c>
    </row>
    <row r="187" spans="1:3" x14ac:dyDescent="0.45">
      <c r="A187" t="s">
        <v>362</v>
      </c>
      <c r="B187" s="1" t="s">
        <v>356</v>
      </c>
      <c r="C187" s="1" t="s">
        <v>721</v>
      </c>
    </row>
    <row r="188" spans="1:3" x14ac:dyDescent="0.45">
      <c r="A188" t="s">
        <v>363</v>
      </c>
      <c r="B188" s="1" t="s">
        <v>356</v>
      </c>
      <c r="C188" s="1" t="s">
        <v>722</v>
      </c>
    </row>
    <row r="189" spans="1:3" x14ac:dyDescent="0.45">
      <c r="A189" t="s">
        <v>364</v>
      </c>
      <c r="B189" s="1" t="s">
        <v>356</v>
      </c>
      <c r="C189" s="1" t="s">
        <v>723</v>
      </c>
    </row>
    <row r="190" spans="1:3" x14ac:dyDescent="0.45">
      <c r="A190" t="s">
        <v>365</v>
      </c>
      <c r="B190" s="1" t="s">
        <v>356</v>
      </c>
      <c r="C190" s="1" t="s">
        <v>724</v>
      </c>
    </row>
    <row r="191" spans="1:3" x14ac:dyDescent="0.45">
      <c r="A191" t="s">
        <v>366</v>
      </c>
      <c r="B191" s="1" t="s">
        <v>367</v>
      </c>
      <c r="C191" s="1" t="s">
        <v>725</v>
      </c>
    </row>
    <row r="192" spans="1:3" x14ac:dyDescent="0.45">
      <c r="A192" t="s">
        <v>368</v>
      </c>
      <c r="B192" s="1" t="s">
        <v>369</v>
      </c>
      <c r="C192" s="1" t="s">
        <v>726</v>
      </c>
    </row>
    <row r="193" spans="1:3" x14ac:dyDescent="0.45">
      <c r="A193" t="s">
        <v>370</v>
      </c>
      <c r="B193" s="1" t="s">
        <v>371</v>
      </c>
      <c r="C193" s="1" t="s">
        <v>727</v>
      </c>
    </row>
    <row r="194" spans="1:3" x14ac:dyDescent="0.45">
      <c r="A194" t="s">
        <v>372</v>
      </c>
      <c r="B194" s="1" t="s">
        <v>373</v>
      </c>
      <c r="C194" s="1" t="s">
        <v>728</v>
      </c>
    </row>
    <row r="195" spans="1:3" x14ac:dyDescent="0.45">
      <c r="A195" t="s">
        <v>374</v>
      </c>
      <c r="B195" s="1" t="s">
        <v>375</v>
      </c>
      <c r="C195" s="1" t="s">
        <v>729</v>
      </c>
    </row>
    <row r="196" spans="1:3" x14ac:dyDescent="0.45">
      <c r="A196" t="s">
        <v>376</v>
      </c>
      <c r="B196" s="1" t="s">
        <v>377</v>
      </c>
      <c r="C196" s="1" t="s">
        <v>730</v>
      </c>
    </row>
    <row r="197" spans="1:3" x14ac:dyDescent="0.45">
      <c r="A197" t="s">
        <v>378</v>
      </c>
      <c r="B197" s="1" t="s">
        <v>379</v>
      </c>
      <c r="C197" s="1" t="s">
        <v>731</v>
      </c>
    </row>
    <row r="198" spans="1:3" x14ac:dyDescent="0.45">
      <c r="A198" t="s">
        <v>380</v>
      </c>
      <c r="B198" s="1" t="s">
        <v>381</v>
      </c>
      <c r="C198" s="1" t="s">
        <v>732</v>
      </c>
    </row>
    <row r="199" spans="1:3" x14ac:dyDescent="0.45">
      <c r="A199" t="s">
        <v>382</v>
      </c>
      <c r="B199" s="1" t="s">
        <v>383</v>
      </c>
      <c r="C199" s="1" t="s">
        <v>733</v>
      </c>
    </row>
    <row r="200" spans="1:3" x14ac:dyDescent="0.45">
      <c r="A200" t="s">
        <v>384</v>
      </c>
      <c r="B200" s="1" t="s">
        <v>385</v>
      </c>
      <c r="C200" s="1" t="s">
        <v>734</v>
      </c>
    </row>
    <row r="201" spans="1:3" x14ac:dyDescent="0.45">
      <c r="A201" t="s">
        <v>386</v>
      </c>
      <c r="B201" s="1" t="s">
        <v>387</v>
      </c>
      <c r="C201" s="1" t="s">
        <v>735</v>
      </c>
    </row>
    <row r="202" spans="1:3" x14ac:dyDescent="0.45">
      <c r="A202" t="s">
        <v>388</v>
      </c>
      <c r="B202" s="1" t="s">
        <v>389</v>
      </c>
      <c r="C202" s="1" t="s">
        <v>736</v>
      </c>
    </row>
    <row r="203" spans="1:3" x14ac:dyDescent="0.45">
      <c r="A203" t="s">
        <v>390</v>
      </c>
      <c r="B203" s="1" t="s">
        <v>391</v>
      </c>
      <c r="C203" s="1" t="s">
        <v>737</v>
      </c>
    </row>
    <row r="204" spans="1:3" x14ac:dyDescent="0.45">
      <c r="A204" t="s">
        <v>392</v>
      </c>
      <c r="B204" s="1" t="s">
        <v>393</v>
      </c>
      <c r="C204" s="1" t="s">
        <v>738</v>
      </c>
    </row>
    <row r="205" spans="1:3" x14ac:dyDescent="0.45">
      <c r="A205" t="s">
        <v>394</v>
      </c>
      <c r="B205" s="1" t="s">
        <v>395</v>
      </c>
      <c r="C205" s="1" t="s">
        <v>739</v>
      </c>
    </row>
    <row r="206" spans="1:3" x14ac:dyDescent="0.45">
      <c r="A206" t="s">
        <v>396</v>
      </c>
      <c r="B206" s="1" t="s">
        <v>397</v>
      </c>
      <c r="C206" s="1" t="s">
        <v>740</v>
      </c>
    </row>
    <row r="207" spans="1:3" x14ac:dyDescent="0.45">
      <c r="A207" t="s">
        <v>398</v>
      </c>
      <c r="B207" s="1" t="s">
        <v>397</v>
      </c>
      <c r="C207" s="1" t="s">
        <v>741</v>
      </c>
    </row>
    <row r="208" spans="1:3" x14ac:dyDescent="0.45">
      <c r="A208" t="s">
        <v>399</v>
      </c>
      <c r="B208" s="1" t="s">
        <v>400</v>
      </c>
      <c r="C208" s="1" t="s">
        <v>742</v>
      </c>
    </row>
    <row r="209" spans="1:3" x14ac:dyDescent="0.45">
      <c r="A209" t="s">
        <v>401</v>
      </c>
      <c r="B209" s="1" t="s">
        <v>400</v>
      </c>
      <c r="C209" s="1" t="s">
        <v>743</v>
      </c>
    </row>
    <row r="210" spans="1:3" x14ac:dyDescent="0.45">
      <c r="A210" t="s">
        <v>402</v>
      </c>
      <c r="B210" s="1" t="s">
        <v>403</v>
      </c>
      <c r="C210" s="1" t="s">
        <v>744</v>
      </c>
    </row>
    <row r="211" spans="1:3" x14ac:dyDescent="0.45">
      <c r="A211" t="s">
        <v>404</v>
      </c>
      <c r="B211" s="1" t="s">
        <v>403</v>
      </c>
      <c r="C211" s="1" t="s">
        <v>745</v>
      </c>
    </row>
    <row r="212" spans="1:3" x14ac:dyDescent="0.45">
      <c r="A212" t="s">
        <v>405</v>
      </c>
      <c r="B212" s="1" t="s">
        <v>406</v>
      </c>
      <c r="C212" s="1" t="s">
        <v>746</v>
      </c>
    </row>
    <row r="213" spans="1:3" x14ac:dyDescent="0.45">
      <c r="A213" t="s">
        <v>407</v>
      </c>
      <c r="B213" s="1" t="s">
        <v>406</v>
      </c>
      <c r="C213" s="1" t="s">
        <v>747</v>
      </c>
    </row>
    <row r="214" spans="1:3" x14ac:dyDescent="0.45">
      <c r="A214" t="s">
        <v>408</v>
      </c>
      <c r="B214" s="1" t="s">
        <v>409</v>
      </c>
      <c r="C214" s="1" t="s">
        <v>748</v>
      </c>
    </row>
    <row r="215" spans="1:3" x14ac:dyDescent="0.45">
      <c r="A215" t="s">
        <v>410</v>
      </c>
      <c r="B215" s="1" t="s">
        <v>411</v>
      </c>
      <c r="C215" s="1" t="s">
        <v>749</v>
      </c>
    </row>
    <row r="216" spans="1:3" x14ac:dyDescent="0.45">
      <c r="A216" t="s">
        <v>412</v>
      </c>
      <c r="B216" s="1" t="s">
        <v>411</v>
      </c>
      <c r="C216" s="1" t="s">
        <v>750</v>
      </c>
    </row>
    <row r="217" spans="1:3" x14ac:dyDescent="0.45">
      <c r="A217" t="s">
        <v>413</v>
      </c>
      <c r="B217" s="1" t="s">
        <v>414</v>
      </c>
      <c r="C217" s="1" t="s">
        <v>751</v>
      </c>
    </row>
    <row r="218" spans="1:3" x14ac:dyDescent="0.45">
      <c r="A218" t="s">
        <v>415</v>
      </c>
      <c r="B218" s="1" t="s">
        <v>416</v>
      </c>
      <c r="C218" s="1" t="s">
        <v>752</v>
      </c>
    </row>
    <row r="219" spans="1:3" x14ac:dyDescent="0.45">
      <c r="A219" t="s">
        <v>417</v>
      </c>
      <c r="B219" s="1" t="s">
        <v>418</v>
      </c>
      <c r="C219" s="1" t="s">
        <v>753</v>
      </c>
    </row>
    <row r="220" spans="1:3" x14ac:dyDescent="0.45">
      <c r="A220" t="s">
        <v>419</v>
      </c>
      <c r="B220" s="1" t="s">
        <v>418</v>
      </c>
      <c r="C220" s="1" t="s">
        <v>754</v>
      </c>
    </row>
    <row r="221" spans="1:3" x14ac:dyDescent="0.45">
      <c r="A221" t="s">
        <v>420</v>
      </c>
      <c r="B221" s="1" t="s">
        <v>421</v>
      </c>
      <c r="C221" s="1" t="s">
        <v>422</v>
      </c>
    </row>
    <row r="222" spans="1:3" x14ac:dyDescent="0.45">
      <c r="A222" t="s">
        <v>423</v>
      </c>
      <c r="B222" s="1" t="s">
        <v>424</v>
      </c>
      <c r="C222" s="1" t="s">
        <v>755</v>
      </c>
    </row>
    <row r="223" spans="1:3" x14ac:dyDescent="0.45">
      <c r="A223" t="s">
        <v>425</v>
      </c>
      <c r="B223" s="1" t="s">
        <v>426</v>
      </c>
      <c r="C223" s="1" t="s">
        <v>756</v>
      </c>
    </row>
    <row r="224" spans="1:3" x14ac:dyDescent="0.45">
      <c r="A224" t="s">
        <v>427</v>
      </c>
      <c r="B224" s="1" t="s">
        <v>428</v>
      </c>
      <c r="C224" s="1" t="s">
        <v>757</v>
      </c>
    </row>
    <row r="225" spans="1:3" x14ac:dyDescent="0.45">
      <c r="A225" t="s">
        <v>429</v>
      </c>
      <c r="B225" s="1" t="s">
        <v>430</v>
      </c>
      <c r="C225" s="1" t="s">
        <v>758</v>
      </c>
    </row>
    <row r="226" spans="1:3" x14ac:dyDescent="0.45">
      <c r="A226" t="s">
        <v>431</v>
      </c>
      <c r="B226" s="1" t="s">
        <v>432</v>
      </c>
      <c r="C226" s="1" t="s">
        <v>759</v>
      </c>
    </row>
    <row r="227" spans="1:3" x14ac:dyDescent="0.45">
      <c r="A227" t="s">
        <v>433</v>
      </c>
      <c r="B227" s="1" t="s">
        <v>434</v>
      </c>
      <c r="C227" s="1" t="s">
        <v>760</v>
      </c>
    </row>
    <row r="228" spans="1:3" x14ac:dyDescent="0.45">
      <c r="A228" t="s">
        <v>435</v>
      </c>
      <c r="B228" s="1" t="s">
        <v>436</v>
      </c>
      <c r="C228" s="1" t="s">
        <v>761</v>
      </c>
    </row>
    <row r="229" spans="1:3" x14ac:dyDescent="0.45">
      <c r="A229" t="s">
        <v>437</v>
      </c>
      <c r="B229" s="1" t="s">
        <v>438</v>
      </c>
      <c r="C229" s="1" t="s">
        <v>762</v>
      </c>
    </row>
    <row r="230" spans="1:3" x14ac:dyDescent="0.45">
      <c r="A230" t="s">
        <v>439</v>
      </c>
      <c r="B230" s="1" t="s">
        <v>440</v>
      </c>
      <c r="C230" s="1" t="s">
        <v>763</v>
      </c>
    </row>
    <row r="231" spans="1:3" x14ac:dyDescent="0.45">
      <c r="A231" t="s">
        <v>441</v>
      </c>
      <c r="B231" s="1" t="s">
        <v>442</v>
      </c>
      <c r="C231" s="1" t="s">
        <v>764</v>
      </c>
    </row>
    <row r="232" spans="1:3" x14ac:dyDescent="0.45">
      <c r="A232" t="s">
        <v>443</v>
      </c>
      <c r="B232" s="1" t="s">
        <v>444</v>
      </c>
      <c r="C232" s="1" t="s">
        <v>765</v>
      </c>
    </row>
    <row r="233" spans="1:3" x14ac:dyDescent="0.45">
      <c r="A233" t="s">
        <v>445</v>
      </c>
      <c r="B233" s="1" t="s">
        <v>446</v>
      </c>
      <c r="C233" s="1" t="s">
        <v>611</v>
      </c>
    </row>
    <row r="234" spans="1:3" x14ac:dyDescent="0.45">
      <c r="A234" t="s">
        <v>447</v>
      </c>
      <c r="B234" s="1" t="s">
        <v>448</v>
      </c>
      <c r="C234" s="1" t="s">
        <v>766</v>
      </c>
    </row>
    <row r="235" spans="1:3" x14ac:dyDescent="0.45">
      <c r="A235" t="s">
        <v>449</v>
      </c>
      <c r="B235" s="1" t="s">
        <v>450</v>
      </c>
      <c r="C235" s="1" t="s">
        <v>767</v>
      </c>
    </row>
    <row r="236" spans="1:3" x14ac:dyDescent="0.45">
      <c r="A236" t="s">
        <v>451</v>
      </c>
      <c r="B236" s="1" t="s">
        <v>452</v>
      </c>
      <c r="C236" s="1" t="s">
        <v>768</v>
      </c>
    </row>
    <row r="237" spans="1:3" x14ac:dyDescent="0.45">
      <c r="A237" t="s">
        <v>453</v>
      </c>
      <c r="B237" s="1" t="s">
        <v>454</v>
      </c>
      <c r="C237" s="1" t="s">
        <v>769</v>
      </c>
    </row>
    <row r="238" spans="1:3" x14ac:dyDescent="0.45">
      <c r="A238" t="s">
        <v>455</v>
      </c>
      <c r="B238" s="1" t="s">
        <v>456</v>
      </c>
      <c r="C238" s="1" t="s">
        <v>770</v>
      </c>
    </row>
    <row r="239" spans="1:3" x14ac:dyDescent="0.45">
      <c r="A239" t="s">
        <v>457</v>
      </c>
      <c r="B239" s="1" t="s">
        <v>458</v>
      </c>
      <c r="C239" s="1" t="s">
        <v>459</v>
      </c>
    </row>
    <row r="240" spans="1:3" x14ac:dyDescent="0.45">
      <c r="A240" t="s">
        <v>460</v>
      </c>
      <c r="B240" s="1" t="s">
        <v>461</v>
      </c>
      <c r="C240" s="1" t="s">
        <v>771</v>
      </c>
    </row>
    <row r="241" spans="1:3" x14ac:dyDescent="0.45">
      <c r="A241" t="s">
        <v>462</v>
      </c>
      <c r="B241" s="1" t="s">
        <v>463</v>
      </c>
      <c r="C241" s="1" t="s">
        <v>772</v>
      </c>
    </row>
    <row r="242" spans="1:3" x14ac:dyDescent="0.45">
      <c r="A242" t="s">
        <v>464</v>
      </c>
      <c r="B242" s="1" t="s">
        <v>465</v>
      </c>
      <c r="C242" s="1" t="s">
        <v>773</v>
      </c>
    </row>
    <row r="243" spans="1:3" x14ac:dyDescent="0.45">
      <c r="A243" t="s">
        <v>466</v>
      </c>
      <c r="B243" s="1" t="s">
        <v>467</v>
      </c>
      <c r="C243" s="1" t="s">
        <v>774</v>
      </c>
    </row>
    <row r="244" spans="1:3" x14ac:dyDescent="0.45">
      <c r="A244" t="s">
        <v>468</v>
      </c>
      <c r="B244" s="1" t="s">
        <v>469</v>
      </c>
      <c r="C244" s="1" t="s">
        <v>775</v>
      </c>
    </row>
    <row r="245" spans="1:3" x14ac:dyDescent="0.45">
      <c r="A245" t="s">
        <v>470</v>
      </c>
      <c r="B245" s="1" t="s">
        <v>471</v>
      </c>
      <c r="C245" s="1" t="s">
        <v>776</v>
      </c>
    </row>
    <row r="246" spans="1:3" x14ac:dyDescent="0.45">
      <c r="A246" t="s">
        <v>472</v>
      </c>
      <c r="B246" s="1" t="s">
        <v>473</v>
      </c>
      <c r="C246" s="1" t="s">
        <v>777</v>
      </c>
    </row>
    <row r="247" spans="1:3" x14ac:dyDescent="0.45">
      <c r="A247" t="s">
        <v>474</v>
      </c>
      <c r="B247" s="1" t="s">
        <v>475</v>
      </c>
      <c r="C247" s="1" t="s">
        <v>778</v>
      </c>
    </row>
    <row r="248" spans="1:3" x14ac:dyDescent="0.45">
      <c r="A248" t="s">
        <v>476</v>
      </c>
      <c r="B248" s="1" t="s">
        <v>477</v>
      </c>
      <c r="C248" s="1" t="s">
        <v>779</v>
      </c>
    </row>
    <row r="249" spans="1:3" x14ac:dyDescent="0.45">
      <c r="A249" t="s">
        <v>478</v>
      </c>
      <c r="B249" s="1" t="s">
        <v>479</v>
      </c>
      <c r="C249" s="1" t="s">
        <v>780</v>
      </c>
    </row>
    <row r="250" spans="1:3" x14ac:dyDescent="0.45">
      <c r="A250" t="s">
        <v>480</v>
      </c>
      <c r="B250" s="1" t="s">
        <v>481</v>
      </c>
      <c r="C250" s="1" t="s">
        <v>781</v>
      </c>
    </row>
    <row r="251" spans="1:3" x14ac:dyDescent="0.45">
      <c r="A251" t="s">
        <v>482</v>
      </c>
      <c r="B251" s="1" t="s">
        <v>483</v>
      </c>
      <c r="C251" s="1" t="s">
        <v>782</v>
      </c>
    </row>
    <row r="252" spans="1:3" x14ac:dyDescent="0.45">
      <c r="A252" t="s">
        <v>484</v>
      </c>
      <c r="B252" s="1" t="s">
        <v>485</v>
      </c>
      <c r="C252" s="1" t="s">
        <v>783</v>
      </c>
    </row>
    <row r="253" spans="1:3" x14ac:dyDescent="0.45">
      <c r="A253" t="s">
        <v>486</v>
      </c>
      <c r="B253" s="1" t="s">
        <v>487</v>
      </c>
      <c r="C253" s="1" t="s">
        <v>784</v>
      </c>
    </row>
    <row r="254" spans="1:3" x14ac:dyDescent="0.45">
      <c r="A254" t="s">
        <v>488</v>
      </c>
      <c r="B254" s="1" t="s">
        <v>489</v>
      </c>
      <c r="C254" s="1" t="s">
        <v>785</v>
      </c>
    </row>
    <row r="255" spans="1:3" x14ac:dyDescent="0.45">
      <c r="A255" t="s">
        <v>490</v>
      </c>
      <c r="B255" s="1" t="s">
        <v>491</v>
      </c>
      <c r="C255" s="1" t="s">
        <v>786</v>
      </c>
    </row>
    <row r="256" spans="1:3" x14ac:dyDescent="0.45">
      <c r="A256" t="s">
        <v>492</v>
      </c>
      <c r="B256" s="1" t="s">
        <v>493</v>
      </c>
      <c r="C256" s="1" t="s">
        <v>787</v>
      </c>
    </row>
    <row r="257" spans="1:3" x14ac:dyDescent="0.45">
      <c r="A257" t="s">
        <v>494</v>
      </c>
      <c r="B257" s="1" t="s">
        <v>495</v>
      </c>
      <c r="C257" s="1" t="s">
        <v>788</v>
      </c>
    </row>
    <row r="258" spans="1:3" x14ac:dyDescent="0.45">
      <c r="A258" t="s">
        <v>496</v>
      </c>
      <c r="B258" s="1" t="s">
        <v>497</v>
      </c>
      <c r="C258" s="1" t="s">
        <v>789</v>
      </c>
    </row>
    <row r="259" spans="1:3" x14ac:dyDescent="0.45">
      <c r="A259" t="s">
        <v>498</v>
      </c>
      <c r="B259" s="1" t="s">
        <v>499</v>
      </c>
      <c r="C259" s="1" t="s">
        <v>790</v>
      </c>
    </row>
    <row r="260" spans="1:3" x14ac:dyDescent="0.45">
      <c r="A260" t="s">
        <v>500</v>
      </c>
      <c r="B260" s="1" t="s">
        <v>501</v>
      </c>
      <c r="C260" s="1" t="s">
        <v>791</v>
      </c>
    </row>
    <row r="261" spans="1:3" x14ac:dyDescent="0.45">
      <c r="A261" t="s">
        <v>502</v>
      </c>
      <c r="B261" s="1" t="s">
        <v>503</v>
      </c>
      <c r="C261" s="1" t="s">
        <v>792</v>
      </c>
    </row>
    <row r="262" spans="1:3" x14ac:dyDescent="0.45">
      <c r="A262" t="s">
        <v>504</v>
      </c>
      <c r="B262" s="1" t="s">
        <v>505</v>
      </c>
      <c r="C262" s="1" t="s">
        <v>793</v>
      </c>
    </row>
    <row r="263" spans="1:3" x14ac:dyDescent="0.45">
      <c r="A263" t="s">
        <v>506</v>
      </c>
      <c r="B263" s="1" t="s">
        <v>507</v>
      </c>
      <c r="C263" s="1" t="s">
        <v>611</v>
      </c>
    </row>
    <row r="264" spans="1:3" x14ac:dyDescent="0.45">
      <c r="A264" t="s">
        <v>508</v>
      </c>
      <c r="B264" s="1" t="s">
        <v>509</v>
      </c>
      <c r="C264" s="1" t="s">
        <v>794</v>
      </c>
    </row>
    <row r="265" spans="1:3" x14ac:dyDescent="0.45">
      <c r="A265" t="s">
        <v>510</v>
      </c>
      <c r="B265" s="1" t="s">
        <v>511</v>
      </c>
      <c r="C265" s="1" t="s">
        <v>795</v>
      </c>
    </row>
    <row r="266" spans="1:3" x14ac:dyDescent="0.45">
      <c r="A266" t="s">
        <v>512</v>
      </c>
      <c r="B266" s="1" t="s">
        <v>513</v>
      </c>
      <c r="C266" s="1" t="s">
        <v>796</v>
      </c>
    </row>
    <row r="267" spans="1:3" x14ac:dyDescent="0.45">
      <c r="A267" t="s">
        <v>514</v>
      </c>
      <c r="B267" s="1" t="s">
        <v>515</v>
      </c>
      <c r="C267" s="1" t="s">
        <v>797</v>
      </c>
    </row>
    <row r="268" spans="1:3" x14ac:dyDescent="0.45">
      <c r="A268" t="s">
        <v>516</v>
      </c>
      <c r="B268" s="1" t="s">
        <v>517</v>
      </c>
      <c r="C268" s="1" t="s">
        <v>798</v>
      </c>
    </row>
    <row r="269" spans="1:3" x14ac:dyDescent="0.45">
      <c r="A269" t="s">
        <v>518</v>
      </c>
      <c r="B269" s="1" t="s">
        <v>519</v>
      </c>
      <c r="C269" s="1" t="s">
        <v>799</v>
      </c>
    </row>
    <row r="270" spans="1:3" x14ac:dyDescent="0.45">
      <c r="A270" t="s">
        <v>520</v>
      </c>
      <c r="B270" s="1" t="s">
        <v>521</v>
      </c>
      <c r="C270" s="1" t="s">
        <v>800</v>
      </c>
    </row>
    <row r="271" spans="1:3" x14ac:dyDescent="0.45">
      <c r="A271" t="s">
        <v>522</v>
      </c>
      <c r="B271" s="1" t="s">
        <v>523</v>
      </c>
      <c r="C271" s="1" t="s">
        <v>801</v>
      </c>
    </row>
    <row r="272" spans="1:3" x14ac:dyDescent="0.45">
      <c r="A272" t="s">
        <v>524</v>
      </c>
      <c r="B272" s="1" t="s">
        <v>525</v>
      </c>
      <c r="C272" s="1" t="s">
        <v>802</v>
      </c>
    </row>
    <row r="273" spans="1:3" x14ac:dyDescent="0.45">
      <c r="A273" t="s">
        <v>526</v>
      </c>
      <c r="B273" s="1" t="s">
        <v>527</v>
      </c>
      <c r="C273" s="1" t="s">
        <v>803</v>
      </c>
    </row>
    <row r="274" spans="1:3" x14ac:dyDescent="0.45">
      <c r="A274" t="s">
        <v>528</v>
      </c>
      <c r="B274" s="1" t="s">
        <v>529</v>
      </c>
      <c r="C274" s="1" t="s">
        <v>804</v>
      </c>
    </row>
    <row r="275" spans="1:3" x14ac:dyDescent="0.45">
      <c r="A275" t="s">
        <v>530</v>
      </c>
      <c r="B275" s="1" t="s">
        <v>531</v>
      </c>
      <c r="C275" s="1" t="s">
        <v>805</v>
      </c>
    </row>
    <row r="276" spans="1:3" x14ac:dyDescent="0.45">
      <c r="A276" t="s">
        <v>532</v>
      </c>
      <c r="B276" s="1" t="s">
        <v>533</v>
      </c>
      <c r="C276" s="1" t="s">
        <v>806</v>
      </c>
    </row>
    <row r="277" spans="1:3" x14ac:dyDescent="0.45">
      <c r="A277" t="s">
        <v>534</v>
      </c>
      <c r="B277" s="1" t="s">
        <v>535</v>
      </c>
      <c r="C277" s="1" t="s">
        <v>807</v>
      </c>
    </row>
    <row r="278" spans="1:3" x14ac:dyDescent="0.45">
      <c r="A278" t="s">
        <v>536</v>
      </c>
      <c r="B278" s="1" t="s">
        <v>537</v>
      </c>
      <c r="C278" s="1" t="s">
        <v>808</v>
      </c>
    </row>
    <row r="279" spans="1:3" x14ac:dyDescent="0.45">
      <c r="A279" t="s">
        <v>538</v>
      </c>
      <c r="B279" s="1" t="s">
        <v>539</v>
      </c>
      <c r="C279" s="1" t="s">
        <v>809</v>
      </c>
    </row>
    <row r="280" spans="1:3" x14ac:dyDescent="0.45">
      <c r="A280" t="s">
        <v>540</v>
      </c>
      <c r="B280" s="1" t="s">
        <v>541</v>
      </c>
      <c r="C280" s="1" t="s">
        <v>810</v>
      </c>
    </row>
    <row r="281" spans="1:3" x14ac:dyDescent="0.45">
      <c r="A281" t="s">
        <v>542</v>
      </c>
      <c r="B281" s="1" t="s">
        <v>543</v>
      </c>
      <c r="C281" s="1" t="s">
        <v>811</v>
      </c>
    </row>
    <row r="282" spans="1:3" x14ac:dyDescent="0.45">
      <c r="A282" t="s">
        <v>544</v>
      </c>
      <c r="B282" s="1" t="s">
        <v>545</v>
      </c>
      <c r="C282" s="1" t="s">
        <v>812</v>
      </c>
    </row>
    <row r="283" spans="1:3" x14ac:dyDescent="0.45">
      <c r="A283" t="s">
        <v>546</v>
      </c>
      <c r="B283" s="1" t="s">
        <v>547</v>
      </c>
      <c r="C283" s="1" t="s">
        <v>813</v>
      </c>
    </row>
    <row r="284" spans="1:3" x14ac:dyDescent="0.45">
      <c r="A284" t="s">
        <v>548</v>
      </c>
      <c r="B284" s="1" t="s">
        <v>549</v>
      </c>
      <c r="C284" s="1" t="s">
        <v>814</v>
      </c>
    </row>
    <row r="285" spans="1:3" x14ac:dyDescent="0.45">
      <c r="A285" t="s">
        <v>550</v>
      </c>
      <c r="B285" s="1" t="s">
        <v>551</v>
      </c>
      <c r="C285" s="1" t="s">
        <v>815</v>
      </c>
    </row>
    <row r="286" spans="1:3" x14ac:dyDescent="0.45">
      <c r="A286" t="s">
        <v>552</v>
      </c>
      <c r="B286" s="1" t="s">
        <v>553</v>
      </c>
      <c r="C286" s="1" t="s">
        <v>816</v>
      </c>
    </row>
    <row r="287" spans="1:3" x14ac:dyDescent="0.45">
      <c r="A287" t="s">
        <v>554</v>
      </c>
      <c r="B287" s="1" t="s">
        <v>555</v>
      </c>
      <c r="C287" s="1" t="s">
        <v>817</v>
      </c>
    </row>
    <row r="288" spans="1:3" x14ac:dyDescent="0.45">
      <c r="A288" t="s">
        <v>556</v>
      </c>
      <c r="B288" s="1" t="s">
        <v>557</v>
      </c>
      <c r="C288" s="1" t="s">
        <v>818</v>
      </c>
    </row>
    <row r="289" spans="1:3" x14ac:dyDescent="0.45">
      <c r="A289" t="s">
        <v>558</v>
      </c>
      <c r="B289" s="1" t="s">
        <v>559</v>
      </c>
      <c r="C289" s="1" t="s">
        <v>611</v>
      </c>
    </row>
    <row r="290" spans="1:3" x14ac:dyDescent="0.45">
      <c r="A290" t="s">
        <v>560</v>
      </c>
      <c r="B290" s="1" t="s">
        <v>561</v>
      </c>
      <c r="C290" s="1" t="s">
        <v>819</v>
      </c>
    </row>
    <row r="291" spans="1:3" x14ac:dyDescent="0.45">
      <c r="A291" t="s">
        <v>562</v>
      </c>
      <c r="B291" s="1" t="s">
        <v>563</v>
      </c>
      <c r="C291" s="1" t="s">
        <v>820</v>
      </c>
    </row>
    <row r="292" spans="1:3" x14ac:dyDescent="0.45">
      <c r="A292" t="s">
        <v>564</v>
      </c>
      <c r="B292" s="1" t="s">
        <v>565</v>
      </c>
      <c r="C292" s="1" t="s">
        <v>821</v>
      </c>
    </row>
    <row r="293" spans="1:3" x14ac:dyDescent="0.45">
      <c r="A293" t="s">
        <v>566</v>
      </c>
      <c r="B293" s="1" t="s">
        <v>567</v>
      </c>
      <c r="C293" s="1" t="s">
        <v>822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6"/>
  <sheetViews>
    <sheetView tabSelected="1" topLeftCell="C154" zoomScale="96" zoomScaleNormal="96" workbookViewId="0">
      <selection activeCell="F27" sqref="F27:F266"/>
    </sheetView>
  </sheetViews>
  <sheetFormatPr baseColWidth="10" defaultColWidth="9.06640625" defaultRowHeight="14.25" x14ac:dyDescent="0.45"/>
  <cols>
    <col min="1" max="1" width="19.06640625" customWidth="1"/>
    <col min="2" max="2" width="51.265625" bestFit="1" customWidth="1"/>
    <col min="3" max="3" width="58.06640625" bestFit="1" customWidth="1"/>
    <col min="4" max="4" width="44.73046875" bestFit="1" customWidth="1"/>
    <col min="5" max="5" width="27.265625" bestFit="1" customWidth="1"/>
  </cols>
  <sheetData>
    <row r="1" spans="1:6" x14ac:dyDescent="0.45">
      <c r="A1" t="s">
        <v>832</v>
      </c>
      <c r="B1" t="s">
        <v>830</v>
      </c>
      <c r="C1" t="s">
        <v>831</v>
      </c>
      <c r="D1" t="s">
        <v>835</v>
      </c>
      <c r="E1" t="s">
        <v>836</v>
      </c>
      <c r="F1" t="s">
        <v>847</v>
      </c>
    </row>
    <row r="2" spans="1:6" x14ac:dyDescent="0.45">
      <c r="A2" s="2" t="s">
        <v>39</v>
      </c>
      <c r="B2" t="str">
        <f>VLOOKUP(A2,PA_X_codebook_Version3[[Data.Column1 - Copia.1]:[Data.Column1 - Copia.2]],2,FALSE)</f>
        <v>Country/Entity</v>
      </c>
      <c r="C2" t="str">
        <f>_xlfn.CONCAT(A2,": ",B2)</f>
        <v>Con: Country/Entity</v>
      </c>
      <c r="D2" t="s">
        <v>833</v>
      </c>
      <c r="E2" t="s">
        <v>833</v>
      </c>
      <c r="F2">
        <v>0</v>
      </c>
    </row>
    <row r="3" spans="1:6" x14ac:dyDescent="0.45">
      <c r="A3" s="2" t="s">
        <v>52</v>
      </c>
      <c r="B3" t="str">
        <f>VLOOKUP(A3,PA_X_codebook_Version3[[Data.Column1 - Copia.1]:[Data.Column1 - Copia.2]],2,FALSE)</f>
        <v>Conflict type</v>
      </c>
      <c r="C3" t="str">
        <f t="shared" ref="C3:C66" si="0">_xlfn.CONCAT(A3,": ",B3)</f>
        <v>Contp: Conflict type</v>
      </c>
      <c r="D3" t="s">
        <v>833</v>
      </c>
      <c r="E3" t="s">
        <v>833</v>
      </c>
      <c r="F3">
        <v>0</v>
      </c>
    </row>
    <row r="4" spans="1:6" x14ac:dyDescent="0.45">
      <c r="A4" s="2" t="s">
        <v>369</v>
      </c>
      <c r="B4" t="str">
        <f>VLOOKUP(A4,PA_X_codebook_Version3[[Data.Column1 - Copia.1]:[Data.Column1 - Copia.2]],2,FALSE)</f>
        <v>Peace Process Number</v>
      </c>
      <c r="C4" t="str">
        <f t="shared" si="0"/>
        <v>PP: Peace Process Number</v>
      </c>
      <c r="D4" t="s">
        <v>833</v>
      </c>
      <c r="E4" t="s">
        <v>833</v>
      </c>
      <c r="F4">
        <v>0</v>
      </c>
    </row>
    <row r="5" spans="1:6" x14ac:dyDescent="0.45">
      <c r="A5" s="2" t="s">
        <v>568</v>
      </c>
      <c r="B5" t="s">
        <v>824</v>
      </c>
      <c r="C5" t="str">
        <f t="shared" si="0"/>
        <v>PPName: Peace Process Name</v>
      </c>
      <c r="D5" t="s">
        <v>833</v>
      </c>
      <c r="E5" t="s">
        <v>833</v>
      </c>
      <c r="F5">
        <v>0</v>
      </c>
    </row>
    <row r="6" spans="1:6" x14ac:dyDescent="0.45">
      <c r="A6" s="2" t="s">
        <v>436</v>
      </c>
      <c r="B6" t="str">
        <f>VLOOKUP(A6,PA_X_codebook_Version3[[Data.Column1 - Copia.1]:[Data.Column1 - Copia.2]],2,FALSE)</f>
        <v>Region</v>
      </c>
      <c r="C6" t="str">
        <f t="shared" si="0"/>
        <v>Reg: Region</v>
      </c>
      <c r="D6" t="s">
        <v>833</v>
      </c>
      <c r="E6" t="s">
        <v>833</v>
      </c>
      <c r="F6">
        <v>0</v>
      </c>
    </row>
    <row r="7" spans="1:6" x14ac:dyDescent="0.45">
      <c r="A7" s="2" t="s">
        <v>6</v>
      </c>
      <c r="B7" t="str">
        <f>VLOOKUP(A7,PA_X_codebook_Version3[[Data.Column1 - Copia.1]:[Data.Column1 - Copia.2]],2,FALSE)</f>
        <v>Agreement ID</v>
      </c>
      <c r="C7" t="str">
        <f t="shared" si="0"/>
        <v>AgtId: Agreement ID</v>
      </c>
      <c r="D7" t="s">
        <v>833</v>
      </c>
      <c r="E7" t="s">
        <v>833</v>
      </c>
      <c r="F7">
        <v>0</v>
      </c>
    </row>
    <row r="8" spans="1:6" x14ac:dyDescent="0.45">
      <c r="A8" s="2" t="s">
        <v>4</v>
      </c>
      <c r="B8" t="str">
        <f>VLOOKUP(A8,PA_X_codebook_Version3[[Data.Column1 - Copia.1]:[Data.Column1 - Copia.2]],2,FALSE)</f>
        <v>Agreement Name</v>
      </c>
      <c r="C8" t="str">
        <f t="shared" si="0"/>
        <v>Agt: Agreement Name</v>
      </c>
      <c r="D8" t="s">
        <v>833</v>
      </c>
      <c r="E8" t="s">
        <v>833</v>
      </c>
      <c r="F8">
        <v>0</v>
      </c>
    </row>
    <row r="9" spans="1:6" x14ac:dyDescent="0.45">
      <c r="A9" s="2" t="s">
        <v>86</v>
      </c>
      <c r="B9" t="str">
        <f>VLOOKUP(A9,PA_X_codebook_Version3[[Data.Column1 - Copia.1]:[Data.Column1 - Copia.2]],2,FALSE)</f>
        <v>Date Signed</v>
      </c>
      <c r="C9" t="str">
        <f t="shared" si="0"/>
        <v>Dat: Date Signed</v>
      </c>
      <c r="D9" t="s">
        <v>833</v>
      </c>
      <c r="E9" t="s">
        <v>833</v>
      </c>
      <c r="F9">
        <v>0</v>
      </c>
    </row>
    <row r="10" spans="1:6" x14ac:dyDescent="0.45">
      <c r="A10" s="2" t="s">
        <v>503</v>
      </c>
      <c r="B10" t="str">
        <f>VLOOKUP(A10,PA_X_codebook_Version3[[Data.Column1 - Copia.1]:[Data.Column1 - Copia.2]],2,FALSE)</f>
        <v>Agreement Definition and Status</v>
      </c>
      <c r="C10" t="str">
        <f t="shared" si="0"/>
        <v>Status: Agreement Definition and Status</v>
      </c>
      <c r="D10" t="s">
        <v>833</v>
      </c>
      <c r="E10" t="s">
        <v>833</v>
      </c>
      <c r="F10">
        <v>0</v>
      </c>
    </row>
    <row r="11" spans="1:6" x14ac:dyDescent="0.45">
      <c r="A11" s="2" t="s">
        <v>327</v>
      </c>
      <c r="B11" t="str">
        <f>VLOOKUP(A11,PA_X_codebook_Version3[[Data.Column1 - Copia.1]:[Data.Column1 - Copia.2]],2,FALSE)</f>
        <v>Agreement length (pages)</v>
      </c>
      <c r="C11" t="str">
        <f t="shared" si="0"/>
        <v>Lgt: Agreement length (pages)</v>
      </c>
      <c r="D11" t="s">
        <v>833</v>
      </c>
      <c r="E11" t="s">
        <v>833</v>
      </c>
      <c r="F11">
        <v>0</v>
      </c>
    </row>
    <row r="12" spans="1:6" x14ac:dyDescent="0.45">
      <c r="A12" s="2" t="s">
        <v>352</v>
      </c>
      <c r="B12" t="str">
        <f>VLOOKUP(A12,PA_X_codebook_Version3[[Data.Column1 - Copia.1]:[Data.Column1 - Copia.2]],2,FALSE)</f>
        <v>Agreement length (characters)</v>
      </c>
      <c r="C12" t="str">
        <f t="shared" si="0"/>
        <v>N_characters: Agreement length (characters)</v>
      </c>
      <c r="D12" t="s">
        <v>833</v>
      </c>
      <c r="E12" t="s">
        <v>833</v>
      </c>
      <c r="F12">
        <v>0</v>
      </c>
    </row>
    <row r="13" spans="1:6" x14ac:dyDescent="0.45">
      <c r="A13" s="2" t="s">
        <v>8</v>
      </c>
      <c r="B13" t="str">
        <f>VLOOKUP(A13,PA_X_codebook_Version3[[Data.Column1 - Copia.1]:[Data.Column1 - Copia.2]],2,FALSE)</f>
        <v>Agreement/conflict type. .</v>
      </c>
      <c r="C13" t="str">
        <f t="shared" si="0"/>
        <v>Agtp: Agreement/conflict type. .</v>
      </c>
      <c r="D13" t="s">
        <v>833</v>
      </c>
      <c r="E13" t="s">
        <v>833</v>
      </c>
      <c r="F13">
        <v>0</v>
      </c>
    </row>
    <row r="14" spans="1:6" x14ac:dyDescent="0.45">
      <c r="A14" s="2" t="s">
        <v>499</v>
      </c>
      <c r="B14" t="str">
        <f>VLOOKUP(A14,PA_X_codebook_Version3[[Data.Column1 - Copia.1]:[Data.Column1 - Copia.2]],2,FALSE)</f>
        <v>Agreement stage</v>
      </c>
      <c r="C14" t="str">
        <f t="shared" si="0"/>
        <v>Stage: Agreement stage</v>
      </c>
      <c r="D14" t="s">
        <v>833</v>
      </c>
      <c r="E14" t="s">
        <v>833</v>
      </c>
      <c r="F14">
        <v>0</v>
      </c>
    </row>
    <row r="15" spans="1:6" x14ac:dyDescent="0.45">
      <c r="A15" s="2" t="s">
        <v>501</v>
      </c>
      <c r="B15" t="str">
        <f>VLOOKUP(A15,PA_X_codebook_Version3[[Data.Column1 - Copia.1]:[Data.Column1 - Copia.2]],2,FALSE)</f>
        <v>subcoding of stage</v>
      </c>
      <c r="C15" t="str">
        <f t="shared" si="0"/>
        <v>StageSub: subcoding of stage</v>
      </c>
      <c r="D15" t="s">
        <v>833</v>
      </c>
      <c r="E15" t="s">
        <v>833</v>
      </c>
      <c r="F15">
        <v>0</v>
      </c>
    </row>
    <row r="16" spans="1:6" x14ac:dyDescent="0.45">
      <c r="A16" s="2" t="s">
        <v>373</v>
      </c>
      <c r="B16" t="str">
        <f>VLOOKUP(A16,PA_X_codebook_Version3[[Data.Column1 - Copia.1]:[Data.Column1 - Copia.2]],2,FALSE)</f>
        <v>Parties</v>
      </c>
      <c r="C16" t="str">
        <f t="shared" si="0"/>
        <v>Part: Parties</v>
      </c>
      <c r="D16" t="s">
        <v>833</v>
      </c>
      <c r="E16" t="s">
        <v>833</v>
      </c>
      <c r="F16">
        <v>0</v>
      </c>
    </row>
    <row r="17" spans="1:6" x14ac:dyDescent="0.45">
      <c r="A17" s="2" t="s">
        <v>517</v>
      </c>
      <c r="B17" t="str">
        <f>VLOOKUP(A17,PA_X_codebook_Version3[[Data.Column1 - Copia.1]:[Data.Column1 - Copia.2]],2,FALSE)</f>
        <v>Third Parties</v>
      </c>
      <c r="C17" t="str">
        <f t="shared" si="0"/>
        <v>ThrdPart: Third Parties</v>
      </c>
      <c r="D17" t="s">
        <v>833</v>
      </c>
      <c r="E17" t="s">
        <v>833</v>
      </c>
      <c r="F17">
        <v>0</v>
      </c>
    </row>
    <row r="18" spans="1:6" x14ac:dyDescent="0.45">
      <c r="A18" s="2" t="s">
        <v>367</v>
      </c>
      <c r="B18" t="str">
        <f>VLOOKUP(A18,PA_X_codebook_Version3[[Data.Column1 - Copia.1]:[Data.Column1 - Copia.2]],2,FALSE)</f>
        <v>Other Agreement</v>
      </c>
      <c r="C18" t="str">
        <f t="shared" si="0"/>
        <v>OthAgr: Other Agreement</v>
      </c>
      <c r="D18" t="s">
        <v>833</v>
      </c>
      <c r="E18" t="s">
        <v>833</v>
      </c>
      <c r="F18">
        <v>0</v>
      </c>
    </row>
    <row r="19" spans="1:6" x14ac:dyDescent="0.45">
      <c r="A19" s="2" t="s">
        <v>569</v>
      </c>
      <c r="B19" t="s">
        <v>569</v>
      </c>
      <c r="C19" t="str">
        <f t="shared" si="0"/>
        <v>Loc1ISO: Loc1ISO</v>
      </c>
      <c r="D19" t="s">
        <v>833</v>
      </c>
      <c r="E19" t="s">
        <v>833</v>
      </c>
      <c r="F19">
        <v>0</v>
      </c>
    </row>
    <row r="20" spans="1:6" x14ac:dyDescent="0.45">
      <c r="A20" s="2" t="s">
        <v>570</v>
      </c>
      <c r="B20" t="s">
        <v>570</v>
      </c>
      <c r="C20" t="str">
        <f t="shared" si="0"/>
        <v>Loc2ISO: Loc2ISO</v>
      </c>
      <c r="D20" t="s">
        <v>833</v>
      </c>
      <c r="E20" t="s">
        <v>833</v>
      </c>
      <c r="F20">
        <v>0</v>
      </c>
    </row>
    <row r="21" spans="1:6" x14ac:dyDescent="0.45">
      <c r="A21" s="2" t="s">
        <v>571</v>
      </c>
      <c r="B21" t="s">
        <v>571</v>
      </c>
      <c r="C21" t="str">
        <f t="shared" si="0"/>
        <v>Loc1GWNO: Loc1GWNO</v>
      </c>
      <c r="D21" t="s">
        <v>833</v>
      </c>
      <c r="E21" t="s">
        <v>833</v>
      </c>
      <c r="F21">
        <v>0</v>
      </c>
    </row>
    <row r="22" spans="1:6" x14ac:dyDescent="0.45">
      <c r="A22" s="2" t="s">
        <v>572</v>
      </c>
      <c r="B22" t="s">
        <v>572</v>
      </c>
      <c r="C22" t="str">
        <f t="shared" si="0"/>
        <v>Loc2GWNO: Loc2GWNO</v>
      </c>
      <c r="D22" t="s">
        <v>833</v>
      </c>
      <c r="E22" t="s">
        <v>833</v>
      </c>
      <c r="F22">
        <v>0</v>
      </c>
    </row>
    <row r="23" spans="1:6" x14ac:dyDescent="0.45">
      <c r="A23" s="2" t="s">
        <v>573</v>
      </c>
      <c r="B23" t="s">
        <v>825</v>
      </c>
      <c r="C23" t="str">
        <f t="shared" si="0"/>
        <v>UcdpCon: Uppsala Conflict Data Program Conflict ID.</v>
      </c>
      <c r="D23" t="s">
        <v>833</v>
      </c>
      <c r="E23" t="s">
        <v>833</v>
      </c>
      <c r="F23">
        <v>0</v>
      </c>
    </row>
    <row r="24" spans="1:6" x14ac:dyDescent="0.45">
      <c r="A24" s="2" t="s">
        <v>574</v>
      </c>
      <c r="B24" t="s">
        <v>826</v>
      </c>
      <c r="C24" t="str">
        <f t="shared" si="0"/>
        <v>UcdpAgr: Uppsala Conflict Data Program peace agreement ID</v>
      </c>
      <c r="D24" t="s">
        <v>833</v>
      </c>
      <c r="E24" t="s">
        <v>833</v>
      </c>
      <c r="F24">
        <v>0</v>
      </c>
    </row>
    <row r="25" spans="1:6" x14ac:dyDescent="0.45">
      <c r="A25" s="2" t="s">
        <v>575</v>
      </c>
      <c r="B25" t="s">
        <v>827</v>
      </c>
      <c r="C25" t="str">
        <f t="shared" si="0"/>
        <v>PamAgr: Kroc Institute’s Peace Accords Matrix agreement ID.</v>
      </c>
      <c r="D25" t="s">
        <v>833</v>
      </c>
      <c r="E25" t="s">
        <v>833</v>
      </c>
      <c r="F25">
        <v>0</v>
      </c>
    </row>
    <row r="26" spans="1:6" x14ac:dyDescent="0.45">
      <c r="A26" s="2" t="s">
        <v>576</v>
      </c>
      <c r="B26" t="s">
        <v>823</v>
      </c>
      <c r="C26" t="str">
        <f t="shared" si="0"/>
        <v>CowWar: Correlates of war</v>
      </c>
      <c r="D26" t="s">
        <v>833</v>
      </c>
      <c r="E26" t="s">
        <v>833</v>
      </c>
      <c r="F26">
        <v>0</v>
      </c>
    </row>
    <row r="27" spans="1:6" x14ac:dyDescent="0.45">
      <c r="A27" s="2" t="s">
        <v>124</v>
      </c>
      <c r="B27" t="str">
        <f>VLOOKUP(A27,PA_X_codebook_Version3[[Data.Column1 - Copia.1]:[Data.Column1 - Copia.2]],2,FALSE)</f>
        <v>Children/Youth</v>
      </c>
      <c r="C27" t="str">
        <f t="shared" si="0"/>
        <v>GCh: Children/Youth</v>
      </c>
      <c r="D27" t="s">
        <v>123</v>
      </c>
      <c r="E27" t="s">
        <v>834</v>
      </c>
      <c r="F27">
        <f>IF(Tabla2[[#This Row],[Categoría_1]]=Tabla2[[#This Row],[Columna Final]],1,2)</f>
        <v>1</v>
      </c>
    </row>
    <row r="28" spans="1:6" x14ac:dyDescent="0.45">
      <c r="A28" s="2" t="s">
        <v>130</v>
      </c>
      <c r="B28" t="str">
        <f>VLOOKUP(A28,PA_X_codebook_Version3[[Data.Column1 - Copia.1]:[Data.Column1 - Copia.2]],2,FALSE)</f>
        <v>Rhetorical</v>
      </c>
      <c r="C28" t="str">
        <f t="shared" si="0"/>
        <v>GChRhet: Rhetorical</v>
      </c>
      <c r="D28" t="s">
        <v>123</v>
      </c>
      <c r="E28" t="s">
        <v>834</v>
      </c>
      <c r="F28">
        <f>IF(Tabla2[[#This Row],[Categoría_1]]=Tabla2[[#This Row],[Columna Final]],1,2)</f>
        <v>2</v>
      </c>
    </row>
    <row r="29" spans="1:6" x14ac:dyDescent="0.45">
      <c r="A29" s="2" t="s">
        <v>126</v>
      </c>
      <c r="B29" t="str">
        <f>VLOOKUP(A29,PA_X_codebook_Version3[[Data.Column1 - Copia.1]:[Data.Column1 - Copia.2]],2,FALSE)</f>
        <v>Anti-discrimination</v>
      </c>
      <c r="C29" t="str">
        <f t="shared" si="0"/>
        <v>GChAntid: Anti-discrimination</v>
      </c>
      <c r="D29" t="s">
        <v>123</v>
      </c>
      <c r="E29" t="s">
        <v>834</v>
      </c>
      <c r="F29">
        <f>IF(Tabla2[[#This Row],[Categoría_1]]=Tabla2[[#This Row],[Columna Final]],1,2)</f>
        <v>2</v>
      </c>
    </row>
    <row r="30" spans="1:6" x14ac:dyDescent="0.45">
      <c r="A30" s="2" t="s">
        <v>132</v>
      </c>
      <c r="B30" t="str">
        <f>VLOOKUP(A30,PA_X_codebook_Version3[[Data.Column1 - Copia.1]:[Data.Column1 - Copia.2]],2,FALSE)</f>
        <v>Substantive</v>
      </c>
      <c r="C30" t="str">
        <f t="shared" si="0"/>
        <v>GChSubs: Substantive</v>
      </c>
      <c r="D30" t="s">
        <v>123</v>
      </c>
      <c r="E30" t="s">
        <v>834</v>
      </c>
      <c r="F30">
        <f>IF(Tabla2[[#This Row],[Categoría_1]]=Tabla2[[#This Row],[Columna Final]],1,2)</f>
        <v>2</v>
      </c>
    </row>
    <row r="31" spans="1:6" x14ac:dyDescent="0.45">
      <c r="A31" s="2" t="s">
        <v>128</v>
      </c>
      <c r="B31" t="str">
        <f>VLOOKUP(A31,PA_X_codebook_Version3[[Data.Column1 - Copia.1]:[Data.Column1 - Copia.2]],2,FALSE)</f>
        <v>Other</v>
      </c>
      <c r="C31" t="str">
        <f t="shared" si="0"/>
        <v>GChOth: Other</v>
      </c>
      <c r="D31" t="s">
        <v>123</v>
      </c>
      <c r="E31" t="s">
        <v>834</v>
      </c>
      <c r="F31">
        <f>IF(Tabla2[[#This Row],[Categoría_1]]=Tabla2[[#This Row],[Columna Final]],1,2)</f>
        <v>2</v>
      </c>
    </row>
    <row r="32" spans="1:6" x14ac:dyDescent="0.45">
      <c r="A32" s="2" t="s">
        <v>134</v>
      </c>
      <c r="B32" t="str">
        <f>VLOOKUP(A32,PA_X_codebook_Version3[[Data.Column1 - Copia.1]:[Data.Column1 - Copia.2]],2,FALSE)</f>
        <v>Disabled persons</v>
      </c>
      <c r="C32" t="str">
        <f t="shared" si="0"/>
        <v>GDis: Disabled persons</v>
      </c>
      <c r="D32" t="s">
        <v>133</v>
      </c>
      <c r="E32" t="s">
        <v>834</v>
      </c>
      <c r="F32">
        <f>IF(Tabla2[[#This Row],[Categoría_1]]=Tabla2[[#This Row],[Columna Final]],1,2)</f>
        <v>1</v>
      </c>
    </row>
    <row r="33" spans="1:6" x14ac:dyDescent="0.45">
      <c r="A33" s="2" t="s">
        <v>140</v>
      </c>
      <c r="B33" t="str">
        <f>VLOOKUP(A33,PA_X_codebook_Version3[[Data.Column1 - Copia.1]:[Data.Column1 - Copia.2]],2,FALSE)</f>
        <v>Rhetorical</v>
      </c>
      <c r="C33" t="str">
        <f t="shared" si="0"/>
        <v>GDisRhet: Rhetorical</v>
      </c>
      <c r="D33" t="s">
        <v>133</v>
      </c>
      <c r="E33" t="s">
        <v>834</v>
      </c>
      <c r="F33">
        <f>IF(Tabla2[[#This Row],[Categoría_1]]=Tabla2[[#This Row],[Columna Final]],1,2)</f>
        <v>2</v>
      </c>
    </row>
    <row r="34" spans="1:6" x14ac:dyDescent="0.45">
      <c r="A34" s="2" t="s">
        <v>136</v>
      </c>
      <c r="B34" t="str">
        <f>VLOOKUP(A34,PA_X_codebook_Version3[[Data.Column1 - Copia.1]:[Data.Column1 - Copia.2]],2,FALSE)</f>
        <v>Anti-discrimination</v>
      </c>
      <c r="C34" t="str">
        <f t="shared" si="0"/>
        <v>GDisAntid: Anti-discrimination</v>
      </c>
      <c r="D34" t="s">
        <v>133</v>
      </c>
      <c r="E34" t="s">
        <v>834</v>
      </c>
      <c r="F34">
        <f>IF(Tabla2[[#This Row],[Categoría_1]]=Tabla2[[#This Row],[Columna Final]],1,2)</f>
        <v>2</v>
      </c>
    </row>
    <row r="35" spans="1:6" x14ac:dyDescent="0.45">
      <c r="A35" s="2" t="s">
        <v>142</v>
      </c>
      <c r="B35" t="str">
        <f>VLOOKUP(A35,PA_X_codebook_Version3[[Data.Column1 - Copia.1]:[Data.Column1 - Copia.2]],2,FALSE)</f>
        <v>Substantive</v>
      </c>
      <c r="C35" t="str">
        <f t="shared" si="0"/>
        <v>GDisSubs: Substantive</v>
      </c>
      <c r="D35" t="s">
        <v>133</v>
      </c>
      <c r="E35" t="s">
        <v>834</v>
      </c>
      <c r="F35">
        <f>IF(Tabla2[[#This Row],[Categoría_1]]=Tabla2[[#This Row],[Columna Final]],1,2)</f>
        <v>2</v>
      </c>
    </row>
    <row r="36" spans="1:6" x14ac:dyDescent="0.45">
      <c r="A36" s="2" t="s">
        <v>138</v>
      </c>
      <c r="B36" t="str">
        <f>VLOOKUP(A36,PA_X_codebook_Version3[[Data.Column1 - Copia.1]:[Data.Column1 - Copia.2]],2,FALSE)</f>
        <v>Other</v>
      </c>
      <c r="C36" t="str">
        <f t="shared" si="0"/>
        <v>GDisOth: Other</v>
      </c>
      <c r="D36" t="s">
        <v>133</v>
      </c>
      <c r="E36" t="s">
        <v>834</v>
      </c>
      <c r="F36">
        <f>IF(Tabla2[[#This Row],[Categoría_1]]=Tabla2[[#This Row],[Columna Final]],1,2)</f>
        <v>2</v>
      </c>
    </row>
    <row r="37" spans="1:6" x14ac:dyDescent="0.45">
      <c r="A37" s="2" t="s">
        <v>114</v>
      </c>
      <c r="B37" t="str">
        <f>VLOOKUP(A37,PA_X_codebook_Version3[[Data.Column1 - Copia.1]:[Data.Column1 - Copia.2]],2,FALSE)</f>
        <v>Elderly/Age</v>
      </c>
      <c r="C37" t="str">
        <f t="shared" si="0"/>
        <v>GAge: Elderly/Age</v>
      </c>
      <c r="D37" t="s">
        <v>113</v>
      </c>
      <c r="E37" t="s">
        <v>834</v>
      </c>
      <c r="F37">
        <f>IF(Tabla2[[#This Row],[Categoría_1]]=Tabla2[[#This Row],[Columna Final]],1,2)</f>
        <v>1</v>
      </c>
    </row>
    <row r="38" spans="1:6" x14ac:dyDescent="0.45">
      <c r="A38" s="2" t="s">
        <v>120</v>
      </c>
      <c r="B38" t="str">
        <f>VLOOKUP(A38,PA_X_codebook_Version3[[Data.Column1 - Copia.1]:[Data.Column1 - Copia.2]],2,FALSE)</f>
        <v>Rhetorical</v>
      </c>
      <c r="C38" t="str">
        <f t="shared" si="0"/>
        <v>GAgeRhet: Rhetorical</v>
      </c>
      <c r="D38" t="s">
        <v>113</v>
      </c>
      <c r="E38" t="s">
        <v>834</v>
      </c>
      <c r="F38">
        <f>IF(Tabla2[[#This Row],[Categoría_1]]=Tabla2[[#This Row],[Columna Final]],1,2)</f>
        <v>2</v>
      </c>
    </row>
    <row r="39" spans="1:6" x14ac:dyDescent="0.45">
      <c r="A39" s="2" t="s">
        <v>116</v>
      </c>
      <c r="B39" t="str">
        <f>VLOOKUP(A39,PA_X_codebook_Version3[[Data.Column1 - Copia.1]:[Data.Column1 - Copia.2]],2,FALSE)</f>
        <v>Anti-discrimination</v>
      </c>
      <c r="C39" t="str">
        <f t="shared" si="0"/>
        <v>GAgeAntid: Anti-discrimination</v>
      </c>
      <c r="D39" t="s">
        <v>113</v>
      </c>
      <c r="E39" t="s">
        <v>834</v>
      </c>
      <c r="F39">
        <f>IF(Tabla2[[#This Row],[Categoría_1]]=Tabla2[[#This Row],[Columna Final]],1,2)</f>
        <v>2</v>
      </c>
    </row>
    <row r="40" spans="1:6" x14ac:dyDescent="0.45">
      <c r="A40" s="2" t="s">
        <v>122</v>
      </c>
      <c r="B40" t="str">
        <f>VLOOKUP(A40,PA_X_codebook_Version3[[Data.Column1 - Copia.1]:[Data.Column1 - Copia.2]],2,FALSE)</f>
        <v>Substantive</v>
      </c>
      <c r="C40" t="str">
        <f t="shared" si="0"/>
        <v>GAgeSubs: Substantive</v>
      </c>
      <c r="D40" t="s">
        <v>113</v>
      </c>
      <c r="E40" t="s">
        <v>834</v>
      </c>
      <c r="F40">
        <f>IF(Tabla2[[#This Row],[Categoría_1]]=Tabla2[[#This Row],[Columna Final]],1,2)</f>
        <v>2</v>
      </c>
    </row>
    <row r="41" spans="1:6" x14ac:dyDescent="0.45">
      <c r="A41" s="2" t="s">
        <v>118</v>
      </c>
      <c r="B41" t="str">
        <f>VLOOKUP(A41,PA_X_codebook_Version3[[Data.Column1 - Copia.1]:[Data.Column1 - Copia.2]],2,FALSE)</f>
        <v>Other</v>
      </c>
      <c r="C41" t="str">
        <f t="shared" si="0"/>
        <v>GAgeOth: Other</v>
      </c>
      <c r="D41" t="s">
        <v>113</v>
      </c>
      <c r="E41" t="s">
        <v>834</v>
      </c>
      <c r="F41">
        <f>IF(Tabla2[[#This Row],[Categoría_1]]=Tabla2[[#This Row],[Columna Final]],1,2)</f>
        <v>2</v>
      </c>
    </row>
    <row r="42" spans="1:6" x14ac:dyDescent="0.45">
      <c r="A42" s="2" t="s">
        <v>154</v>
      </c>
      <c r="B42" t="str">
        <f>VLOOKUP(A42,PA_X_codebook_Version3[[Data.Column1 - Copia.1]:[Data.Column1 - Copia.2]],2,FALSE)</f>
        <v>Migrant workers</v>
      </c>
      <c r="C42" t="str">
        <f t="shared" si="0"/>
        <v>GMig: Migrant workers</v>
      </c>
      <c r="D42" t="s">
        <v>153</v>
      </c>
      <c r="E42" t="s">
        <v>834</v>
      </c>
      <c r="F42">
        <f>IF(Tabla2[[#This Row],[Categoría_1]]=Tabla2[[#This Row],[Columna Final]],1,2)</f>
        <v>1</v>
      </c>
    </row>
    <row r="43" spans="1:6" x14ac:dyDescent="0.45">
      <c r="A43" s="2" t="s">
        <v>160</v>
      </c>
      <c r="B43" t="str">
        <f>VLOOKUP(A43,PA_X_codebook_Version3[[Data.Column1 - Copia.1]:[Data.Column1 - Copia.2]],2,FALSE)</f>
        <v>Rhetorical</v>
      </c>
      <c r="C43" t="str">
        <f t="shared" si="0"/>
        <v>GMigRhet: Rhetorical</v>
      </c>
      <c r="D43" t="s">
        <v>153</v>
      </c>
      <c r="E43" t="s">
        <v>834</v>
      </c>
      <c r="F43">
        <f>IF(Tabla2[[#This Row],[Categoría_1]]=Tabla2[[#This Row],[Columna Final]],1,2)</f>
        <v>2</v>
      </c>
    </row>
    <row r="44" spans="1:6" x14ac:dyDescent="0.45">
      <c r="A44" s="2" t="s">
        <v>156</v>
      </c>
      <c r="B44" t="str">
        <f>VLOOKUP(A44,PA_X_codebook_Version3[[Data.Column1 - Copia.1]:[Data.Column1 - Copia.2]],2,FALSE)</f>
        <v>Anti-discrimination</v>
      </c>
      <c r="C44" t="str">
        <f t="shared" si="0"/>
        <v>GMigAntid: Anti-discrimination</v>
      </c>
      <c r="D44" t="s">
        <v>153</v>
      </c>
      <c r="E44" t="s">
        <v>834</v>
      </c>
      <c r="F44">
        <f>IF(Tabla2[[#This Row],[Categoría_1]]=Tabla2[[#This Row],[Columna Final]],1,2)</f>
        <v>2</v>
      </c>
    </row>
    <row r="45" spans="1:6" x14ac:dyDescent="0.45">
      <c r="A45" s="2" t="s">
        <v>162</v>
      </c>
      <c r="B45" t="str">
        <f>VLOOKUP(A45,PA_X_codebook_Version3[[Data.Column1 - Copia.1]:[Data.Column1 - Copia.2]],2,FALSE)</f>
        <v>Substantive</v>
      </c>
      <c r="C45" t="str">
        <f t="shared" si="0"/>
        <v>GMigSubs: Substantive</v>
      </c>
      <c r="D45" t="s">
        <v>153</v>
      </c>
      <c r="E45" t="s">
        <v>834</v>
      </c>
      <c r="F45">
        <f>IF(Tabla2[[#This Row],[Categoría_1]]=Tabla2[[#This Row],[Columna Final]],1,2)</f>
        <v>2</v>
      </c>
    </row>
    <row r="46" spans="1:6" x14ac:dyDescent="0.45">
      <c r="A46" s="2" t="s">
        <v>158</v>
      </c>
      <c r="B46" t="str">
        <f>VLOOKUP(A46,PA_X_codebook_Version3[[Data.Column1 - Copia.1]:[Data.Column1 - Copia.2]],2,FALSE)</f>
        <v>Other</v>
      </c>
      <c r="C46" t="str">
        <f t="shared" si="0"/>
        <v>GMigOth: Other</v>
      </c>
      <c r="D46" t="s">
        <v>153</v>
      </c>
      <c r="E46" t="s">
        <v>834</v>
      </c>
      <c r="F46">
        <f>IF(Tabla2[[#This Row],[Categoría_1]]=Tabla2[[#This Row],[Columna Final]],1,2)</f>
        <v>2</v>
      </c>
    </row>
    <row r="47" spans="1:6" x14ac:dyDescent="0.45">
      <c r="A47" s="2" t="s">
        <v>174</v>
      </c>
      <c r="B47" t="str">
        <f>VLOOKUP(A47,PA_X_codebook_Version3[[Data.Column1 - Copia.1]:[Data.Column1 - Copia.2]],2,FALSE)</f>
        <v>Racial/ethnic/national groups</v>
      </c>
      <c r="C47" t="str">
        <f t="shared" si="0"/>
        <v>GRa: Racial/ethnic/national groups</v>
      </c>
      <c r="D47" t="s">
        <v>173</v>
      </c>
      <c r="E47" t="s">
        <v>834</v>
      </c>
      <c r="F47">
        <f>IF(Tabla2[[#This Row],[Categoría_1]]=Tabla2[[#This Row],[Columna Final]],1,2)</f>
        <v>1</v>
      </c>
    </row>
    <row r="48" spans="1:6" x14ac:dyDescent="0.45">
      <c r="A48" s="2" t="s">
        <v>180</v>
      </c>
      <c r="B48" t="str">
        <f>VLOOKUP(A48,PA_X_codebook_Version3[[Data.Column1 - Copia.1]:[Data.Column1 - Copia.2]],2,FALSE)</f>
        <v>Rhetorical</v>
      </c>
      <c r="C48" t="str">
        <f t="shared" si="0"/>
        <v>GRaRhet: Rhetorical</v>
      </c>
      <c r="D48" t="s">
        <v>173</v>
      </c>
      <c r="E48" t="s">
        <v>834</v>
      </c>
      <c r="F48">
        <f>IF(Tabla2[[#This Row],[Categoría_1]]=Tabla2[[#This Row],[Columna Final]],1,2)</f>
        <v>2</v>
      </c>
    </row>
    <row r="49" spans="1:6" x14ac:dyDescent="0.45">
      <c r="A49" s="2" t="s">
        <v>176</v>
      </c>
      <c r="B49" t="str">
        <f>VLOOKUP(A49,PA_X_codebook_Version3[[Data.Column1 - Copia.1]:[Data.Column1 - Copia.2]],2,FALSE)</f>
        <v>Anti-discrimination</v>
      </c>
      <c r="C49" t="str">
        <f t="shared" si="0"/>
        <v>GRaAntid: Anti-discrimination</v>
      </c>
      <c r="D49" t="s">
        <v>173</v>
      </c>
      <c r="E49" t="s">
        <v>834</v>
      </c>
      <c r="F49">
        <f>IF(Tabla2[[#This Row],[Categoría_1]]=Tabla2[[#This Row],[Columna Final]],1,2)</f>
        <v>2</v>
      </c>
    </row>
    <row r="50" spans="1:6" x14ac:dyDescent="0.45">
      <c r="A50" s="2" t="s">
        <v>182</v>
      </c>
      <c r="B50" t="str">
        <f>VLOOKUP(A50,PA_X_codebook_Version3[[Data.Column1 - Copia.1]:[Data.Column1 - Copia.2]],2,FALSE)</f>
        <v>Substantive</v>
      </c>
      <c r="C50" t="str">
        <f t="shared" si="0"/>
        <v>GRaSubs: Substantive</v>
      </c>
      <c r="D50" t="s">
        <v>173</v>
      </c>
      <c r="E50" t="s">
        <v>834</v>
      </c>
      <c r="F50">
        <f>IF(Tabla2[[#This Row],[Categoría_1]]=Tabla2[[#This Row],[Columna Final]],1,2)</f>
        <v>2</v>
      </c>
    </row>
    <row r="51" spans="1:6" x14ac:dyDescent="0.45">
      <c r="A51" s="2" t="s">
        <v>178</v>
      </c>
      <c r="B51" t="str">
        <f>VLOOKUP(A51,PA_X_codebook_Version3[[Data.Column1 - Copia.1]:[Data.Column1 - Copia.2]],2,FALSE)</f>
        <v>Other</v>
      </c>
      <c r="C51" t="str">
        <f t="shared" si="0"/>
        <v>GRaOth: Other</v>
      </c>
      <c r="D51" t="s">
        <v>173</v>
      </c>
      <c r="E51" t="s">
        <v>834</v>
      </c>
      <c r="F51">
        <f>IF(Tabla2[[#This Row],[Categoría_1]]=Tabla2[[#This Row],[Columna Final]],1,2)</f>
        <v>2</v>
      </c>
    </row>
    <row r="52" spans="1:6" x14ac:dyDescent="0.45">
      <c r="A52" s="2" t="s">
        <v>184</v>
      </c>
      <c r="B52" t="str">
        <f>VLOOKUP(A52,PA_X_codebook_Version3[[Data.Column1 - Copia.1]:[Data.Column1 - Copia.2]],2,FALSE)</f>
        <v>Religious groups</v>
      </c>
      <c r="C52" t="str">
        <f t="shared" si="0"/>
        <v>GRe: Religious groups</v>
      </c>
      <c r="D52" t="s">
        <v>183</v>
      </c>
      <c r="E52" t="s">
        <v>834</v>
      </c>
      <c r="F52">
        <f>IF(Tabla2[[#This Row],[Categoría_1]]=Tabla2[[#This Row],[Columna Final]],1,2)</f>
        <v>1</v>
      </c>
    </row>
    <row r="53" spans="1:6" x14ac:dyDescent="0.45">
      <c r="A53" s="2" t="s">
        <v>190</v>
      </c>
      <c r="B53" t="str">
        <f>VLOOKUP(A53,PA_X_codebook_Version3[[Data.Column1 - Copia.1]:[Data.Column1 - Copia.2]],2,FALSE)</f>
        <v>Rhetorical</v>
      </c>
      <c r="C53" t="str">
        <f t="shared" si="0"/>
        <v>GReRhet: Rhetorical</v>
      </c>
      <c r="D53" t="s">
        <v>183</v>
      </c>
      <c r="E53" t="s">
        <v>834</v>
      </c>
      <c r="F53">
        <f>IF(Tabla2[[#This Row],[Categoría_1]]=Tabla2[[#This Row],[Columna Final]],1,2)</f>
        <v>2</v>
      </c>
    </row>
    <row r="54" spans="1:6" x14ac:dyDescent="0.45">
      <c r="A54" s="2" t="s">
        <v>186</v>
      </c>
      <c r="B54" t="str">
        <f>VLOOKUP(A54,PA_X_codebook_Version3[[Data.Column1 - Copia.1]:[Data.Column1 - Copia.2]],2,FALSE)</f>
        <v>Anti-discrimination</v>
      </c>
      <c r="C54" t="str">
        <f t="shared" si="0"/>
        <v>GReAntid: Anti-discrimination</v>
      </c>
      <c r="D54" t="s">
        <v>183</v>
      </c>
      <c r="E54" t="s">
        <v>834</v>
      </c>
      <c r="F54">
        <f>IF(Tabla2[[#This Row],[Categoría_1]]=Tabla2[[#This Row],[Columna Final]],1,2)</f>
        <v>2</v>
      </c>
    </row>
    <row r="55" spans="1:6" x14ac:dyDescent="0.45">
      <c r="A55" s="2" t="s">
        <v>192</v>
      </c>
      <c r="B55" t="str">
        <f>VLOOKUP(A55,PA_X_codebook_Version3[[Data.Column1 - Copia.1]:[Data.Column1 - Copia.2]],2,FALSE)</f>
        <v>Substantive</v>
      </c>
      <c r="C55" t="str">
        <f t="shared" si="0"/>
        <v>GReSubs: Substantive</v>
      </c>
      <c r="D55" t="s">
        <v>183</v>
      </c>
      <c r="E55" t="s">
        <v>834</v>
      </c>
      <c r="F55">
        <f>IF(Tabla2[[#This Row],[Categoría_1]]=Tabla2[[#This Row],[Columna Final]],1,2)</f>
        <v>2</v>
      </c>
    </row>
    <row r="56" spans="1:6" x14ac:dyDescent="0.45">
      <c r="A56" s="2" t="s">
        <v>188</v>
      </c>
      <c r="B56" t="str">
        <f>VLOOKUP(A56,PA_X_codebook_Version3[[Data.Column1 - Copia.1]:[Data.Column1 - Copia.2]],2,FALSE)</f>
        <v>Other</v>
      </c>
      <c r="C56" t="str">
        <f t="shared" si="0"/>
        <v>GReOth: Other</v>
      </c>
      <c r="D56" t="s">
        <v>183</v>
      </c>
      <c r="E56" t="s">
        <v>834</v>
      </c>
      <c r="F56">
        <f>IF(Tabla2[[#This Row],[Categoría_1]]=Tabla2[[#This Row],[Columna Final]],1,2)</f>
        <v>2</v>
      </c>
    </row>
    <row r="57" spans="1:6" x14ac:dyDescent="0.45">
      <c r="A57" s="2" t="s">
        <v>144</v>
      </c>
      <c r="B57" t="str">
        <f>VLOOKUP(A57,PA_X_codebook_Version3[[Data.Column1 - Copia.1]:[Data.Column1 - Copia.2]],2,FALSE)</f>
        <v>Indigenous people</v>
      </c>
      <c r="C57" t="str">
        <f t="shared" si="0"/>
        <v>GInd: Indigenous people</v>
      </c>
      <c r="D57" t="s">
        <v>143</v>
      </c>
      <c r="E57" t="s">
        <v>834</v>
      </c>
      <c r="F57">
        <f>IF(Tabla2[[#This Row],[Categoría_1]]=Tabla2[[#This Row],[Columna Final]],1,2)</f>
        <v>1</v>
      </c>
    </row>
    <row r="58" spans="1:6" x14ac:dyDescent="0.45">
      <c r="A58" s="2" t="s">
        <v>150</v>
      </c>
      <c r="B58" t="str">
        <f>VLOOKUP(A58,PA_X_codebook_Version3[[Data.Column1 - Copia.1]:[Data.Column1 - Copia.2]],2,FALSE)</f>
        <v>Rhetorical</v>
      </c>
      <c r="C58" t="str">
        <f t="shared" si="0"/>
        <v>GIndRhet: Rhetorical</v>
      </c>
      <c r="D58" t="s">
        <v>143</v>
      </c>
      <c r="E58" t="s">
        <v>834</v>
      </c>
      <c r="F58">
        <f>IF(Tabla2[[#This Row],[Categoría_1]]=Tabla2[[#This Row],[Columna Final]],1,2)</f>
        <v>2</v>
      </c>
    </row>
    <row r="59" spans="1:6" x14ac:dyDescent="0.45">
      <c r="A59" s="2" t="s">
        <v>146</v>
      </c>
      <c r="B59" t="str">
        <f>VLOOKUP(A59,PA_X_codebook_Version3[[Data.Column1 - Copia.1]:[Data.Column1 - Copia.2]],2,FALSE)</f>
        <v>Anti-discrimination</v>
      </c>
      <c r="C59" t="str">
        <f t="shared" si="0"/>
        <v>GIndAntid: Anti-discrimination</v>
      </c>
      <c r="D59" t="s">
        <v>143</v>
      </c>
      <c r="E59" t="s">
        <v>834</v>
      </c>
      <c r="F59">
        <f>IF(Tabla2[[#This Row],[Categoría_1]]=Tabla2[[#This Row],[Columna Final]],1,2)</f>
        <v>2</v>
      </c>
    </row>
    <row r="60" spans="1:6" x14ac:dyDescent="0.45">
      <c r="A60" s="2" t="s">
        <v>152</v>
      </c>
      <c r="B60" t="str">
        <f>VLOOKUP(A60,PA_X_codebook_Version3[[Data.Column1 - Copia.1]:[Data.Column1 - Copia.2]],2,FALSE)</f>
        <v>Substantive</v>
      </c>
      <c r="C60" t="str">
        <f t="shared" si="0"/>
        <v>GIndSubs: Substantive</v>
      </c>
      <c r="D60" t="s">
        <v>143</v>
      </c>
      <c r="E60" t="s">
        <v>834</v>
      </c>
      <c r="F60">
        <f>IF(Tabla2[[#This Row],[Categoría_1]]=Tabla2[[#This Row],[Columna Final]],1,2)</f>
        <v>2</v>
      </c>
    </row>
    <row r="61" spans="1:6" x14ac:dyDescent="0.45">
      <c r="A61" s="2" t="s">
        <v>148</v>
      </c>
      <c r="B61" t="str">
        <f>VLOOKUP(A61,PA_X_codebook_Version3[[Data.Column1 - Copia.1]:[Data.Column1 - Copia.2]],2,FALSE)</f>
        <v>Other</v>
      </c>
      <c r="C61" t="str">
        <f t="shared" si="0"/>
        <v>GIndOth: Other</v>
      </c>
      <c r="D61" t="s">
        <v>143</v>
      </c>
      <c r="E61" t="s">
        <v>834</v>
      </c>
      <c r="F61">
        <f>IF(Tabla2[[#This Row],[Categoría_1]]=Tabla2[[#This Row],[Columna Final]],1,2)</f>
        <v>2</v>
      </c>
    </row>
    <row r="62" spans="1:6" x14ac:dyDescent="0.45">
      <c r="A62" s="2" t="s">
        <v>164</v>
      </c>
      <c r="B62" t="str">
        <f>VLOOKUP(A62,PA_X_codebook_Version3[[Data.Column1 - Copia.1]:[Data.Column1 - Copia.2]],2,FALSE)</f>
        <v>Other groups</v>
      </c>
      <c r="C62" t="str">
        <f t="shared" si="0"/>
        <v>GOth: Other groups</v>
      </c>
      <c r="D62" t="s">
        <v>163</v>
      </c>
      <c r="E62" t="s">
        <v>834</v>
      </c>
      <c r="F62">
        <f>IF(Tabla2[[#This Row],[Categoría_1]]=Tabla2[[#This Row],[Columna Final]],1,2)</f>
        <v>1</v>
      </c>
    </row>
    <row r="63" spans="1:6" x14ac:dyDescent="0.45">
      <c r="A63" s="2" t="s">
        <v>170</v>
      </c>
      <c r="B63" t="str">
        <f>VLOOKUP(A63,PA_X_codebook_Version3[[Data.Column1 - Copia.1]:[Data.Column1 - Copia.2]],2,FALSE)</f>
        <v>Rhetorical</v>
      </c>
      <c r="C63" t="str">
        <f t="shared" si="0"/>
        <v>GOthRhet: Rhetorical</v>
      </c>
      <c r="D63" t="s">
        <v>163</v>
      </c>
      <c r="E63" t="s">
        <v>834</v>
      </c>
      <c r="F63">
        <f>IF(Tabla2[[#This Row],[Categoría_1]]=Tabla2[[#This Row],[Columna Final]],1,2)</f>
        <v>2</v>
      </c>
    </row>
    <row r="64" spans="1:6" x14ac:dyDescent="0.45">
      <c r="A64" s="2" t="s">
        <v>166</v>
      </c>
      <c r="B64" t="str">
        <f>VLOOKUP(A64,PA_X_codebook_Version3[[Data.Column1 - Copia.1]:[Data.Column1 - Copia.2]],2,FALSE)</f>
        <v>Anti-discrimination</v>
      </c>
      <c r="C64" t="str">
        <f t="shared" si="0"/>
        <v>GOthAntid: Anti-discrimination</v>
      </c>
      <c r="D64" t="s">
        <v>163</v>
      </c>
      <c r="E64" t="s">
        <v>834</v>
      </c>
      <c r="F64">
        <f>IF(Tabla2[[#This Row],[Categoría_1]]=Tabla2[[#This Row],[Columna Final]],1,2)</f>
        <v>2</v>
      </c>
    </row>
    <row r="65" spans="1:6" x14ac:dyDescent="0.45">
      <c r="A65" s="2" t="s">
        <v>172</v>
      </c>
      <c r="B65" t="str">
        <f>VLOOKUP(A65,PA_X_codebook_Version3[[Data.Column1 - Copia.1]:[Data.Column1 - Copia.2]],2,FALSE)</f>
        <v>Substantive</v>
      </c>
      <c r="C65" t="str">
        <f t="shared" si="0"/>
        <v>GOthSubs: Substantive</v>
      </c>
      <c r="D65" t="s">
        <v>163</v>
      </c>
      <c r="E65" t="s">
        <v>834</v>
      </c>
      <c r="F65">
        <f>IF(Tabla2[[#This Row],[Categoría_1]]=Tabla2[[#This Row],[Columna Final]],1,2)</f>
        <v>2</v>
      </c>
    </row>
    <row r="66" spans="1:6" x14ac:dyDescent="0.45">
      <c r="A66" s="2" t="s">
        <v>168</v>
      </c>
      <c r="B66" t="str">
        <f>VLOOKUP(A66,PA_X_codebook_Version3[[Data.Column1 - Copia.1]:[Data.Column1 - Copia.2]],2,FALSE)</f>
        <v>Other</v>
      </c>
      <c r="C66" t="str">
        <f t="shared" si="0"/>
        <v>GOthOth: Other</v>
      </c>
      <c r="D66" t="s">
        <v>163</v>
      </c>
      <c r="E66" t="s">
        <v>834</v>
      </c>
      <c r="F66">
        <f>IF(Tabla2[[#This Row],[Categoría_1]]=Tabla2[[#This Row],[Columna Final]],1,2)</f>
        <v>2</v>
      </c>
    </row>
    <row r="67" spans="1:6" x14ac:dyDescent="0.45">
      <c r="A67" s="2" t="s">
        <v>194</v>
      </c>
      <c r="B67" t="str">
        <f>VLOOKUP(A67,PA_X_codebook_Version3[[Data.Column1 - Copia.1]:[Data.Column1 - Copia.2]],2,FALSE)</f>
        <v>Refugees/ displaced persons</v>
      </c>
      <c r="C67" t="str">
        <f t="shared" ref="C67:C130" si="1">_xlfn.CONCAT(A67,": ",B67)</f>
        <v>GRef: Refugees/ displaced persons</v>
      </c>
      <c r="D67" t="s">
        <v>193</v>
      </c>
      <c r="E67" t="s">
        <v>834</v>
      </c>
      <c r="F67">
        <f>IF(Tabla2[[#This Row],[Categoría_1]]=Tabla2[[#This Row],[Columna Final]],1,2)</f>
        <v>1</v>
      </c>
    </row>
    <row r="68" spans="1:6" x14ac:dyDescent="0.45">
      <c r="A68" s="2" t="s">
        <v>198</v>
      </c>
      <c r="B68" t="str">
        <f>VLOOKUP(A68,PA_X_codebook_Version3[[Data.Column1 - Copia.1]:[Data.Column1 - Copia.2]],2,FALSE)</f>
        <v>Rhetorical</v>
      </c>
      <c r="C68" t="str">
        <f t="shared" si="1"/>
        <v>GRefRhet: Rhetorical</v>
      </c>
      <c r="D68" t="s">
        <v>193</v>
      </c>
      <c r="E68" t="s">
        <v>834</v>
      </c>
      <c r="F68">
        <f>IF(Tabla2[[#This Row],[Categoría_1]]=Tabla2[[#This Row],[Columna Final]],1,2)</f>
        <v>2</v>
      </c>
    </row>
    <row r="69" spans="1:6" x14ac:dyDescent="0.45">
      <c r="A69" s="2" t="s">
        <v>200</v>
      </c>
      <c r="B69" t="str">
        <f>VLOOKUP(A69,PA_X_codebook_Version3[[Data.Column1 - Copia.1]:[Data.Column1 - Copia.2]],2,FALSE)</f>
        <v>Substantive</v>
      </c>
      <c r="C69" t="str">
        <f t="shared" si="1"/>
        <v>GRefSubs: Substantive</v>
      </c>
      <c r="D69" t="s">
        <v>193</v>
      </c>
      <c r="E69" t="s">
        <v>834</v>
      </c>
      <c r="F69">
        <f>IF(Tabla2[[#This Row],[Categoría_1]]=Tabla2[[#This Row],[Columna Final]],1,2)</f>
        <v>2</v>
      </c>
    </row>
    <row r="70" spans="1:6" x14ac:dyDescent="0.45">
      <c r="A70" s="2" t="s">
        <v>196</v>
      </c>
      <c r="B70" t="str">
        <f>VLOOKUP(A70,PA_X_codebook_Version3[[Data.Column1 - Copia.1]:[Data.Column1 - Copia.2]],2,FALSE)</f>
        <v>Other</v>
      </c>
      <c r="C70" t="str">
        <f t="shared" si="1"/>
        <v>GRefOth: Other</v>
      </c>
      <c r="D70" t="s">
        <v>193</v>
      </c>
      <c r="E70" t="s">
        <v>834</v>
      </c>
      <c r="F70">
        <f>IF(Tabla2[[#This Row],[Categoría_1]]=Tabla2[[#This Row],[Columna Final]],1,2)</f>
        <v>2</v>
      </c>
    </row>
    <row r="71" spans="1:6" x14ac:dyDescent="0.45">
      <c r="A71" s="2" t="s">
        <v>202</v>
      </c>
      <c r="B71" t="str">
        <f>VLOOKUP(A71,PA_X_codebook_Version3[[Data.Column1 - Copia.1]:[Data.Column1 - Copia.2]],2,FALSE)</f>
        <v>Social Class</v>
      </c>
      <c r="C71" t="str">
        <f t="shared" si="1"/>
        <v>GSoc: Social Class</v>
      </c>
      <c r="D71" t="s">
        <v>201</v>
      </c>
      <c r="E71" t="s">
        <v>834</v>
      </c>
      <c r="F71">
        <f>IF(Tabla2[[#This Row],[Categoría_1]]=Tabla2[[#This Row],[Columna Final]],1,2)</f>
        <v>1</v>
      </c>
    </row>
    <row r="72" spans="1:6" x14ac:dyDescent="0.45">
      <c r="A72" s="2" t="s">
        <v>208</v>
      </c>
      <c r="B72" t="str">
        <f>VLOOKUP(A72,PA_X_codebook_Version3[[Data.Column1 - Copia.1]:[Data.Column1 - Copia.2]],2,FALSE)</f>
        <v>Rhetorical</v>
      </c>
      <c r="C72" t="str">
        <f t="shared" si="1"/>
        <v>GSocRhet: Rhetorical</v>
      </c>
      <c r="D72" t="s">
        <v>201</v>
      </c>
      <c r="E72" t="s">
        <v>834</v>
      </c>
      <c r="F72">
        <f>IF(Tabla2[[#This Row],[Categoría_1]]=Tabla2[[#This Row],[Columna Final]],1,2)</f>
        <v>2</v>
      </c>
    </row>
    <row r="73" spans="1:6" x14ac:dyDescent="0.45">
      <c r="A73" s="2" t="s">
        <v>204</v>
      </c>
      <c r="B73" t="str">
        <f>VLOOKUP(A73,PA_X_codebook_Version3[[Data.Column1 - Copia.1]:[Data.Column1 - Copia.2]],2,FALSE)</f>
        <v>Anti-discrimination</v>
      </c>
      <c r="C73" t="str">
        <f t="shared" si="1"/>
        <v>GSocAntid: Anti-discrimination</v>
      </c>
      <c r="D73" t="s">
        <v>201</v>
      </c>
      <c r="E73" t="s">
        <v>834</v>
      </c>
      <c r="F73">
        <f>IF(Tabla2[[#This Row],[Categoría_1]]=Tabla2[[#This Row],[Columna Final]],1,2)</f>
        <v>2</v>
      </c>
    </row>
    <row r="74" spans="1:6" x14ac:dyDescent="0.45">
      <c r="A74" s="2" t="s">
        <v>210</v>
      </c>
      <c r="B74" t="str">
        <f>VLOOKUP(A74,PA_X_codebook_Version3[[Data.Column1 - Copia.1]:[Data.Column1 - Copia.2]],2,FALSE)</f>
        <v>Substantive</v>
      </c>
      <c r="C74" t="str">
        <f t="shared" si="1"/>
        <v>GSocSubs: Substantive</v>
      </c>
      <c r="D74" t="s">
        <v>201</v>
      </c>
      <c r="E74" t="s">
        <v>834</v>
      </c>
      <c r="F74">
        <f>IF(Tabla2[[#This Row],[Categoría_1]]=Tabla2[[#This Row],[Columna Final]],1,2)</f>
        <v>2</v>
      </c>
    </row>
    <row r="75" spans="1:6" x14ac:dyDescent="0.45">
      <c r="A75" s="2" t="s">
        <v>206</v>
      </c>
      <c r="B75" t="str">
        <f>VLOOKUP(A75,PA_X_codebook_Version3[[Data.Column1 - Copia.1]:[Data.Column1 - Copia.2]],2,FALSE)</f>
        <v>Other</v>
      </c>
      <c r="C75" t="str">
        <f t="shared" si="1"/>
        <v>GSocOth: Other</v>
      </c>
      <c r="D75" t="s">
        <v>201</v>
      </c>
      <c r="E75" t="s">
        <v>834</v>
      </c>
      <c r="F75">
        <f>IF(Tabla2[[#This Row],[Categoría_1]]=Tabla2[[#This Row],[Columna Final]],1,2)</f>
        <v>2</v>
      </c>
    </row>
    <row r="76" spans="1:6" x14ac:dyDescent="0.45">
      <c r="A76" s="2" t="s">
        <v>226</v>
      </c>
      <c r="B76" t="str">
        <f>VLOOKUP(A76,PA_X_codebook_Version3[[Data.Column1 - Copia.1]:[Data.Column1 - Copia.2]],2,FALSE)</f>
        <v>Women, girls and gender</v>
      </c>
      <c r="C76" t="str">
        <f t="shared" si="1"/>
        <v>GeWom: Women, girls and gender</v>
      </c>
      <c r="D76" t="s">
        <v>225</v>
      </c>
      <c r="E76" t="s">
        <v>837</v>
      </c>
      <c r="F76">
        <f>IF(Tabla2[[#This Row],[Categoría_1]]=Tabla2[[#This Row],[Columna Final]],1,2)</f>
        <v>1</v>
      </c>
    </row>
    <row r="77" spans="1:6" x14ac:dyDescent="0.45">
      <c r="A77" s="2" t="s">
        <v>220</v>
      </c>
      <c r="B77" t="str">
        <f>VLOOKUP(A77,PA_X_codebook_Version3[[Data.Column1 - Copia.1]:[Data.Column1 - Copia.2]],2,FALSE)</f>
        <v>Men and Boys</v>
      </c>
      <c r="C77" t="str">
        <f t="shared" si="1"/>
        <v>GeMe: Men and Boys</v>
      </c>
      <c r="D77" t="s">
        <v>219</v>
      </c>
      <c r="E77" t="s">
        <v>837</v>
      </c>
      <c r="F77">
        <f>IF(Tabla2[[#This Row],[Categoría_1]]=Tabla2[[#This Row],[Columna Final]],1,2)</f>
        <v>1</v>
      </c>
    </row>
    <row r="78" spans="1:6" x14ac:dyDescent="0.45">
      <c r="A78" s="2" t="s">
        <v>222</v>
      </c>
      <c r="B78" t="str">
        <f>VLOOKUP(A78,PA_X_codebook_Version3[[Data.Column1 - Copia.1]:[Data.Column1 - Copia.2]],2,FALSE)</f>
        <v>Gender neutrality wording</v>
      </c>
      <c r="C78" t="str">
        <f t="shared" si="1"/>
        <v>GeMeNu: Gender neutrality wording</v>
      </c>
      <c r="D78" t="s">
        <v>219</v>
      </c>
      <c r="E78" t="s">
        <v>837</v>
      </c>
      <c r="F78">
        <f>IF(Tabla2[[#This Row],[Categoría_1]]=Tabla2[[#This Row],[Columna Final]],1,2)</f>
        <v>2</v>
      </c>
    </row>
    <row r="79" spans="1:6" x14ac:dyDescent="0.45">
      <c r="A79" s="2" t="s">
        <v>224</v>
      </c>
      <c r="B79" t="str">
        <f>VLOOKUP(A79,PA_X_codebook_Version3[[Data.Column1 - Copia.1]:[Data.Column1 - Copia.2]],2,FALSE)</f>
        <v>other</v>
      </c>
      <c r="C79" t="str">
        <f t="shared" si="1"/>
        <v>GeMeOth: other</v>
      </c>
      <c r="D79" t="s">
        <v>219</v>
      </c>
      <c r="E79" t="s">
        <v>837</v>
      </c>
      <c r="F79">
        <f>IF(Tabla2[[#This Row],[Categoría_1]]=Tabla2[[#This Row],[Columna Final]],1,2)</f>
        <v>2</v>
      </c>
    </row>
    <row r="80" spans="1:6" x14ac:dyDescent="0.45">
      <c r="A80" s="2" t="s">
        <v>214</v>
      </c>
      <c r="B80" t="str">
        <f>VLOOKUP(A80,PA_X_codebook_Version3[[Data.Column1 - Copia.1]:[Data.Column1 - Copia.2]],2,FALSE)</f>
        <v>LGBTI references</v>
      </c>
      <c r="C80" t="str">
        <f t="shared" si="1"/>
        <v>GeLgbti: LGBTI references</v>
      </c>
      <c r="D80" t="s">
        <v>213</v>
      </c>
      <c r="E80" t="s">
        <v>837</v>
      </c>
      <c r="F80">
        <f>IF(Tabla2[[#This Row],[Categoría_1]]=Tabla2[[#This Row],[Columna Final]],1,2)</f>
        <v>1</v>
      </c>
    </row>
    <row r="81" spans="1:6" x14ac:dyDescent="0.45">
      <c r="A81" s="2" t="s">
        <v>218</v>
      </c>
      <c r="B81" t="str">
        <f>VLOOKUP(A81,PA_X_codebook_Version3[[Data.Column1 - Copia.1]:[Data.Column1 - Copia.2]],2,FALSE)</f>
        <v>Positive LGBTI references</v>
      </c>
      <c r="C81" t="str">
        <f t="shared" si="1"/>
        <v>GeLgbtiPos: Positive LGBTI references</v>
      </c>
      <c r="D81" t="s">
        <v>213</v>
      </c>
      <c r="E81" t="s">
        <v>837</v>
      </c>
      <c r="F81">
        <f>IF(Tabla2[[#This Row],[Categoría_1]]=Tabla2[[#This Row],[Columna Final]],1,2)</f>
        <v>2</v>
      </c>
    </row>
    <row r="82" spans="1:6" x14ac:dyDescent="0.45">
      <c r="A82" s="2" t="s">
        <v>216</v>
      </c>
      <c r="B82" t="str">
        <f>VLOOKUP(A82,PA_X_codebook_Version3[[Data.Column1 - Copia.1]:[Data.Column1 - Copia.2]],2,FALSE)</f>
        <v>Negative LGBTI references</v>
      </c>
      <c r="C82" t="str">
        <f t="shared" si="1"/>
        <v>GeLgbtiNeg: Negative LGBTI references</v>
      </c>
      <c r="D82" t="s">
        <v>213</v>
      </c>
      <c r="E82" t="s">
        <v>837</v>
      </c>
      <c r="F82">
        <f>IF(Tabla2[[#This Row],[Categoría_1]]=Tabla2[[#This Row],[Columna Final]],1,2)</f>
        <v>2</v>
      </c>
    </row>
    <row r="83" spans="1:6" x14ac:dyDescent="0.45">
      <c r="A83" s="2" t="s">
        <v>212</v>
      </c>
      <c r="B83" t="str">
        <f>VLOOKUP(A83,PA_X_codebook_Version3[[Data.Column1 - Copia.1]:[Data.Column1 - Copia.2]],2,FALSE)</f>
        <v>Family</v>
      </c>
      <c r="C83" t="str">
        <f t="shared" si="1"/>
        <v>GeFa: Family</v>
      </c>
      <c r="D83" t="s">
        <v>211</v>
      </c>
      <c r="E83" t="s">
        <v>837</v>
      </c>
      <c r="F83">
        <f>IF(Tabla2[[#This Row],[Categoría_1]]=Tabla2[[#This Row],[Columna Final]],1,2)</f>
        <v>1</v>
      </c>
    </row>
    <row r="84" spans="1:6" x14ac:dyDescent="0.45">
      <c r="A84" s="2" t="s">
        <v>483</v>
      </c>
      <c r="B84" t="str">
        <f>VLOOKUP(A84,PA_X_codebook_Version3[[Data.Column1 - Copia.1]:[Data.Column1 - Copia.2]],2,FALSE)</f>
        <v>State definition</v>
      </c>
      <c r="C84" t="str">
        <f t="shared" si="1"/>
        <v>StDef: State definition</v>
      </c>
      <c r="D84" t="s">
        <v>482</v>
      </c>
      <c r="E84" t="s">
        <v>782</v>
      </c>
      <c r="F84">
        <f>IF(Tabla2[[#This Row],[Categoría_1]]=Tabla2[[#This Row],[Columna Final]],1,2)</f>
        <v>1</v>
      </c>
    </row>
    <row r="85" spans="1:6" x14ac:dyDescent="0.45">
      <c r="A85" s="2" t="s">
        <v>485</v>
      </c>
      <c r="B85" t="str">
        <f>VLOOKUP(A85,PA_X_codebook_Version3[[Data.Column1 - Copia.1]:[Data.Column1 - Copia.2]],2,FALSE)</f>
        <v>Nature of State (general)</v>
      </c>
      <c r="C85" t="str">
        <f t="shared" si="1"/>
        <v>StGen: Nature of State (general)</v>
      </c>
      <c r="D85" t="s">
        <v>482</v>
      </c>
      <c r="E85" t="s">
        <v>782</v>
      </c>
      <c r="F85">
        <f>IF(Tabla2[[#This Row],[Categoría_1]]=Tabla2[[#This Row],[Columna Final]],1,2)</f>
        <v>2</v>
      </c>
    </row>
    <row r="86" spans="1:6" x14ac:dyDescent="0.45">
      <c r="A86" s="2" t="s">
        <v>481</v>
      </c>
      <c r="B86" t="str">
        <f>VLOOKUP(A86,PA_X_codebook_Version3[[Data.Column1 - Copia.1]:[Data.Column1 - Copia.2]],2,FALSE)</f>
        <v>State configuration</v>
      </c>
      <c r="C86" t="str">
        <f t="shared" si="1"/>
        <v>StCon: State configuration</v>
      </c>
      <c r="D86" t="s">
        <v>482</v>
      </c>
      <c r="E86" t="s">
        <v>782</v>
      </c>
      <c r="F86">
        <f>IF(Tabla2[[#This Row],[Categoría_1]]=Tabla2[[#This Row],[Columna Final]],1,2)</f>
        <v>2</v>
      </c>
    </row>
    <row r="87" spans="1:6" x14ac:dyDescent="0.45">
      <c r="A87" s="2" t="s">
        <v>491</v>
      </c>
      <c r="B87" t="str">
        <f>VLOOKUP(A87,PA_X_codebook_Version3[[Data.Column1 - Copia.1]:[Data.Column1 - Copia.2]],2,FALSE)</f>
        <v>Self determination</v>
      </c>
      <c r="C87" t="str">
        <f t="shared" si="1"/>
        <v>StSd: Self determination</v>
      </c>
      <c r="D87" t="s">
        <v>482</v>
      </c>
      <c r="E87" t="s">
        <v>782</v>
      </c>
      <c r="F87">
        <f>IF(Tabla2[[#This Row],[Categoría_1]]=Tabla2[[#This Row],[Columna Final]],1,2)</f>
        <v>2</v>
      </c>
    </row>
    <row r="88" spans="1:6" x14ac:dyDescent="0.45">
      <c r="A88" s="2" t="s">
        <v>489</v>
      </c>
      <c r="B88" t="str">
        <f>VLOOKUP(A88,PA_X_codebook_Version3[[Data.Column1 - Copia.1]:[Data.Column1 - Copia.2]],2,FALSE)</f>
        <v>Referendum</v>
      </c>
      <c r="C88" t="str">
        <f t="shared" si="1"/>
        <v>StRef: Referendum</v>
      </c>
      <c r="D88" t="s">
        <v>482</v>
      </c>
      <c r="E88" t="s">
        <v>782</v>
      </c>
      <c r="F88">
        <f>IF(Tabla2[[#This Row],[Categoría_1]]=Tabla2[[#This Row],[Columna Final]],1,2)</f>
        <v>2</v>
      </c>
    </row>
    <row r="89" spans="1:6" x14ac:dyDescent="0.45">
      <c r="A89" s="2" t="s">
        <v>493</v>
      </c>
      <c r="B89" t="str">
        <f>VLOOKUP(A89,PA_X_codebook_Version3[[Data.Column1 - Copia.1]:[Data.Column1 - Copia.2]],2,FALSE)</f>
        <v>State symbols</v>
      </c>
      <c r="C89" t="str">
        <f t="shared" si="1"/>
        <v>StSym: State symbols</v>
      </c>
      <c r="D89" t="s">
        <v>482</v>
      </c>
      <c r="E89" t="s">
        <v>782</v>
      </c>
      <c r="F89">
        <f>IF(Tabla2[[#This Row],[Categoría_1]]=Tabla2[[#This Row],[Columna Final]],1,2)</f>
        <v>2</v>
      </c>
    </row>
    <row r="90" spans="1:6" x14ac:dyDescent="0.45">
      <c r="A90" s="2" t="s">
        <v>487</v>
      </c>
      <c r="B90" t="str">
        <f>VLOOKUP(A90,PA_X_codebook_Version3[[Data.Column1 - Copia.1]:[Data.Column1 - Copia.2]],2,FALSE)</f>
        <v>Independence/secession</v>
      </c>
      <c r="C90" t="str">
        <f t="shared" si="1"/>
        <v>StInd: Independence/secession</v>
      </c>
      <c r="D90" t="s">
        <v>482</v>
      </c>
      <c r="E90" t="s">
        <v>782</v>
      </c>
      <c r="F90">
        <f>IF(Tabla2[[#This Row],[Categoría_1]]=Tabla2[[#This Row],[Columna Final]],1,2)</f>
        <v>2</v>
      </c>
    </row>
    <row r="91" spans="1:6" x14ac:dyDescent="0.45">
      <c r="A91" s="2" t="s">
        <v>495</v>
      </c>
      <c r="B91" t="str">
        <f>VLOOKUP(A91,PA_X_codebook_Version3[[Data.Column1 - Copia.1]:[Data.Column1 - Copia.2]],2,FALSE)</f>
        <v>Accession/unification</v>
      </c>
      <c r="C91" t="str">
        <f t="shared" si="1"/>
        <v>StUni: Accession/unification</v>
      </c>
      <c r="D91" t="s">
        <v>482</v>
      </c>
      <c r="E91" t="s">
        <v>782</v>
      </c>
      <c r="F91">
        <f>IF(Tabla2[[#This Row],[Categoría_1]]=Tabla2[[#This Row],[Columna Final]],1,2)</f>
        <v>2</v>
      </c>
    </row>
    <row r="92" spans="1:6" x14ac:dyDescent="0.45">
      <c r="A92" s="2" t="s">
        <v>479</v>
      </c>
      <c r="B92" t="str">
        <f>VLOOKUP(A92,PA_X_codebook_Version3[[Data.Column1 - Copia.1]:[Data.Column1 - Copia.2]],2,FALSE)</f>
        <v>Border delimitation</v>
      </c>
      <c r="C92" t="str">
        <f t="shared" si="1"/>
        <v>StBor: Border delimitation</v>
      </c>
      <c r="D92" t="s">
        <v>482</v>
      </c>
      <c r="E92" t="s">
        <v>782</v>
      </c>
      <c r="F92">
        <f>IF(Tabla2[[#This Row],[Categoría_1]]=Tabla2[[#This Row],[Columna Final]],1,2)</f>
        <v>2</v>
      </c>
    </row>
    <row r="93" spans="1:6" x14ac:dyDescent="0.45">
      <c r="A93" s="2" t="s">
        <v>497</v>
      </c>
      <c r="B93" t="str">
        <f>VLOOKUP(A93,PA_X_codebook_Version3[[Data.Column1 - Copia.1]:[Data.Column1 - Copia.2]],2,FALSE)</f>
        <v>Cross-border provision</v>
      </c>
      <c r="C93" t="str">
        <f t="shared" si="1"/>
        <v>StXbor: Cross-border provision</v>
      </c>
      <c r="D93" t="s">
        <v>482</v>
      </c>
      <c r="E93" t="s">
        <v>782</v>
      </c>
      <c r="F93">
        <f>IF(Tabla2[[#This Row],[Categoría_1]]=Tabla2[[#This Row],[Columna Final]],1,2)</f>
        <v>2</v>
      </c>
    </row>
    <row r="94" spans="1:6" x14ac:dyDescent="0.45">
      <c r="A94" s="2" t="s">
        <v>381</v>
      </c>
      <c r="B94" t="str">
        <f>VLOOKUP(A94,PA_X_codebook_Version3[[Data.Column1 - Copia.1]:[Data.Column1 - Copia.2]],2,FALSE)</f>
        <v>Political Institutions (new or reformed)</v>
      </c>
      <c r="C94" t="str">
        <f t="shared" si="1"/>
        <v>Pol: Political Institutions (new or reformed)</v>
      </c>
      <c r="D94" t="s">
        <v>380</v>
      </c>
      <c r="E94" t="s">
        <v>838</v>
      </c>
      <c r="F94">
        <f>IF(Tabla2[[#This Row],[Categoría_1]]=Tabla2[[#This Row],[Columna Final]],1,2)</f>
        <v>1</v>
      </c>
    </row>
    <row r="95" spans="1:6" x14ac:dyDescent="0.45">
      <c r="A95" s="2" t="s">
        <v>383</v>
      </c>
      <c r="B95" t="str">
        <f>VLOOKUP(A95,PA_X_codebook_Version3[[Data.Column1 - Copia.1]:[Data.Column1 - Copia.2]],2,FALSE)</f>
        <v>General References to Political institutions</v>
      </c>
      <c r="C95" t="str">
        <f t="shared" si="1"/>
        <v>PolGen: General References to Political institutions</v>
      </c>
      <c r="D95" t="s">
        <v>380</v>
      </c>
      <c r="E95" t="s">
        <v>838</v>
      </c>
      <c r="F95">
        <f>IF(Tabla2[[#This Row],[Categoría_1]]=Tabla2[[#This Row],[Columna Final]],1,2)</f>
        <v>2</v>
      </c>
    </row>
    <row r="96" spans="1:6" x14ac:dyDescent="0.45">
      <c r="A96" s="2" t="s">
        <v>385</v>
      </c>
      <c r="B96" t="str">
        <f>VLOOKUP(A96,PA_X_codebook_Version3[[Data.Column1 - Copia.1]:[Data.Column1 - Copia.2]],2,FALSE)</f>
        <v>New political institutions</v>
      </c>
      <c r="C96" t="str">
        <f t="shared" si="1"/>
        <v>PolNewInd: New political institutions</v>
      </c>
      <c r="D96" t="s">
        <v>380</v>
      </c>
      <c r="E96" t="s">
        <v>838</v>
      </c>
      <c r="F96">
        <f>IF(Tabla2[[#This Row],[Categoría_1]]=Tabla2[[#This Row],[Columna Final]],1,2)</f>
        <v>2</v>
      </c>
    </row>
    <row r="97" spans="1:6" x14ac:dyDescent="0.45">
      <c r="A97" s="2" t="s">
        <v>387</v>
      </c>
      <c r="B97" t="str">
        <f>VLOOKUP(A97,PA_X_codebook_Version3[[Data.Column1 - Copia.1]:[Data.Column1 - Copia.2]],2,FALSE)</f>
        <v>temporary institutional arrangement</v>
      </c>
      <c r="C97" t="str">
        <f t="shared" si="1"/>
        <v>PolNewTemp: temporary institutional arrangement</v>
      </c>
      <c r="D97" t="s">
        <v>380</v>
      </c>
      <c r="E97" t="s">
        <v>838</v>
      </c>
      <c r="F97">
        <f>IF(Tabla2[[#This Row],[Categoría_1]]=Tabla2[[#This Row],[Columna Final]],1,2)</f>
        <v>2</v>
      </c>
    </row>
    <row r="98" spans="1:6" x14ac:dyDescent="0.45">
      <c r="A98" s="2" t="s">
        <v>41</v>
      </c>
      <c r="B98" t="str">
        <f>VLOOKUP(A98,PA_X_codebook_Version3[[Data.Column1 - Copia.1]:[Data.Column1 - Copia.2]],2,FALSE)</f>
        <v>Constitutional renewal/affirmation</v>
      </c>
      <c r="C98" t="str">
        <f t="shared" si="1"/>
        <v>ConRen: Constitutional renewal/affirmation</v>
      </c>
      <c r="D98" t="s">
        <v>828</v>
      </c>
      <c r="E98" t="s">
        <v>838</v>
      </c>
      <c r="F98">
        <f>IF(Tabla2[[#This Row],[Categoría_1]]=Tabla2[[#This Row],[Columna Final]],1,2)</f>
        <v>1</v>
      </c>
    </row>
    <row r="99" spans="1:6" x14ac:dyDescent="0.45">
      <c r="A99" s="2" t="s">
        <v>48</v>
      </c>
      <c r="B99" t="str">
        <f>VLOOKUP(A99,PA_X_codebook_Version3[[Data.Column1 - Copia.1]:[Data.Column1 - Copia.2]],2,FALSE)</f>
        <v>Constitutional reform/making</v>
      </c>
      <c r="C99" t="str">
        <f t="shared" si="1"/>
        <v>Cons: Constitutional reform/making</v>
      </c>
      <c r="D99" t="s">
        <v>47</v>
      </c>
      <c r="E99" t="s">
        <v>838</v>
      </c>
      <c r="F99">
        <f>IF(Tabla2[[#This Row],[Categoría_1]]=Tabla2[[#This Row],[Columna Final]],1,2)</f>
        <v>1</v>
      </c>
    </row>
    <row r="100" spans="1:6" x14ac:dyDescent="0.45">
      <c r="A100" s="2" t="s">
        <v>100</v>
      </c>
      <c r="B100" t="str">
        <f>VLOOKUP(A100,PA_X_codebook_Version3[[Data.Column1 - Copia.1]:[Data.Column1 - Copia.2]],2,FALSE)</f>
        <v>Elections</v>
      </c>
      <c r="C100" t="str">
        <f t="shared" si="1"/>
        <v>Ele: Elections</v>
      </c>
      <c r="D100" t="s">
        <v>99</v>
      </c>
      <c r="E100" t="s">
        <v>838</v>
      </c>
      <c r="F100">
        <f>IF(Tabla2[[#This Row],[Categoría_1]]=Tabla2[[#This Row],[Columna Final]],1,2)</f>
        <v>1</v>
      </c>
    </row>
    <row r="101" spans="1:6" x14ac:dyDescent="0.45">
      <c r="A101" s="2" t="s">
        <v>102</v>
      </c>
      <c r="B101" t="str">
        <f>VLOOKUP(A101,PA_X_codebook_Version3[[Data.Column1 - Copia.1]:[Data.Column1 - Copia.2]],2,FALSE)</f>
        <v>Electoral Commission</v>
      </c>
      <c r="C101" t="str">
        <f t="shared" si="1"/>
        <v>ElecComm: Electoral Commission</v>
      </c>
      <c r="D101" t="s">
        <v>101</v>
      </c>
      <c r="E101" t="s">
        <v>838</v>
      </c>
      <c r="F101">
        <f>IF(Tabla2[[#This Row],[Categoría_1]]=Tabla2[[#This Row],[Columna Final]],1,2)</f>
        <v>1</v>
      </c>
    </row>
    <row r="102" spans="1:6" x14ac:dyDescent="0.45">
      <c r="A102" s="2" t="s">
        <v>389</v>
      </c>
      <c r="B102" t="str">
        <f>VLOOKUP(A102,PA_X_codebook_Version3[[Data.Column1 - Copia.1]:[Data.Column1 - Copia.2]],2,FALSE)</f>
        <v>Political parties reform</v>
      </c>
      <c r="C102" t="str">
        <f t="shared" si="1"/>
        <v>PolPar: Political parties reform</v>
      </c>
      <c r="D102" t="s">
        <v>388</v>
      </c>
      <c r="E102" t="s">
        <v>838</v>
      </c>
      <c r="F102">
        <f>IF(Tabla2[[#This Row],[Categoría_1]]=Tabla2[[#This Row],[Columna Final]],1,2)</f>
        <v>1</v>
      </c>
    </row>
    <row r="103" spans="1:6" x14ac:dyDescent="0.45">
      <c r="A103" s="2" t="s">
        <v>393</v>
      </c>
      <c r="B103" t="str">
        <f>VLOOKUP(A103,PA_X_codebook_Version3[[Data.Column1 - Copia.1]:[Data.Column1 - Copia.2]],2,FALSE)</f>
        <v>rebels transitioning to political parties</v>
      </c>
      <c r="C103" t="str">
        <f t="shared" si="1"/>
        <v>PolParTrans: rebels transitioning to political parties</v>
      </c>
      <c r="D103" t="s">
        <v>388</v>
      </c>
      <c r="E103" t="s">
        <v>838</v>
      </c>
      <c r="F103">
        <f>IF(Tabla2[[#This Row],[Categoría_1]]=Tabla2[[#This Row],[Columna Final]],1,2)</f>
        <v>2</v>
      </c>
    </row>
    <row r="104" spans="1:6" x14ac:dyDescent="0.45">
      <c r="A104" s="2" t="s">
        <v>391</v>
      </c>
      <c r="B104" t="str">
        <f>VLOOKUP(A104,PA_X_codebook_Version3[[Data.Column1 - Copia.1]:[Data.Column1 - Copia.2]],2,FALSE)</f>
        <v>Other instances of political party reform/regulation. .</v>
      </c>
      <c r="C104" t="str">
        <f t="shared" si="1"/>
        <v>PolParOth: Other instances of political party reform/regulation. .</v>
      </c>
      <c r="D104" t="s">
        <v>388</v>
      </c>
      <c r="E104" t="s">
        <v>838</v>
      </c>
      <c r="F104">
        <f>IF(Tabla2[[#This Row],[Categoría_1]]=Tabla2[[#This Row],[Columna Final]],1,2)</f>
        <v>2</v>
      </c>
    </row>
    <row r="105" spans="1:6" x14ac:dyDescent="0.45">
      <c r="A105" s="2" t="s">
        <v>37</v>
      </c>
      <c r="B105" t="str">
        <f>VLOOKUP(A105,PA_X_codebook_Version3[[Data.Column1 - Copia.1]:[Data.Column1 - Copia.2]],2,FALSE)</f>
        <v>Civil Society</v>
      </c>
      <c r="C105" t="str">
        <f t="shared" si="1"/>
        <v>Civso: Civil Society</v>
      </c>
      <c r="D105" t="s">
        <v>36</v>
      </c>
      <c r="E105" t="s">
        <v>838</v>
      </c>
      <c r="F105">
        <f>IF(Tabla2[[#This Row],[Categoría_1]]=Tabla2[[#This Row],[Columna Final]],1,2)</f>
        <v>1</v>
      </c>
    </row>
    <row r="106" spans="1:6" x14ac:dyDescent="0.45">
      <c r="A106" s="2" t="s">
        <v>563</v>
      </c>
      <c r="B106" t="str">
        <f>VLOOKUP(A106,PA_X_codebook_Version3[[Data.Column1 - Copia.1]:[Data.Column1 - Copia.2]],2,FALSE)</f>
        <v>Traditional/Religious Leaders</v>
      </c>
      <c r="C106" t="str">
        <f t="shared" si="1"/>
        <v>Tral: Traditional/Religious Leaders</v>
      </c>
      <c r="D106" t="s">
        <v>562</v>
      </c>
      <c r="E106" t="s">
        <v>838</v>
      </c>
      <c r="F106">
        <f>IF(Tabla2[[#This Row],[Categoría_1]]=Tabla2[[#This Row],[Columna Final]],1,2)</f>
        <v>1</v>
      </c>
    </row>
    <row r="107" spans="1:6" x14ac:dyDescent="0.45">
      <c r="A107" s="2" t="s">
        <v>434</v>
      </c>
      <c r="B107" t="str">
        <f>VLOOKUP(A107,PA_X_codebook_Version3[[Data.Column1 - Copia.1]:[Data.Column1 - Copia.2]],2,FALSE)</f>
        <v>Public Administration (Civil Service)</v>
      </c>
      <c r="C107" t="str">
        <f t="shared" si="1"/>
        <v>Pubad: Public Administration (Civil Service)</v>
      </c>
      <c r="D107" t="s">
        <v>433</v>
      </c>
      <c r="E107" t="s">
        <v>838</v>
      </c>
      <c r="F107">
        <f>IF(Tabla2[[#This Row],[Categoría_1]]=Tabla2[[#This Row],[Columna Final]],1,2)</f>
        <v>1</v>
      </c>
    </row>
    <row r="108" spans="1:6" x14ac:dyDescent="0.45">
      <c r="A108" s="2" t="s">
        <v>395</v>
      </c>
      <c r="B108" t="str">
        <f>VLOOKUP(A108,PA_X_codebook_Version3[[Data.Column1 - Copia.1]:[Data.Column1 - Copia.2]],2,FALSE)</f>
        <v>Political Powersharing</v>
      </c>
      <c r="C108" t="str">
        <f t="shared" si="1"/>
        <v>Polps: Political Powersharing</v>
      </c>
      <c r="D108" t="s">
        <v>394</v>
      </c>
      <c r="E108" t="s">
        <v>839</v>
      </c>
      <c r="F108">
        <f>IF(Tabla2[[#This Row],[Categoría_1]]=Tabla2[[#This Row],[Columna Final]],1,2)</f>
        <v>1</v>
      </c>
    </row>
    <row r="109" spans="1:6" x14ac:dyDescent="0.45">
      <c r="A109" s="2" t="s">
        <v>414</v>
      </c>
      <c r="B109" t="str">
        <f>VLOOKUP(A109,PA_X_codebook_Version3[[Data.Column1 - Copia.1]:[Data.Column1 - Copia.2]],2,FALSE)</f>
        <v>State level powersharing</v>
      </c>
      <c r="C109" t="str">
        <f t="shared" si="1"/>
        <v>PpsSt: State level powersharing</v>
      </c>
      <c r="D109" t="s">
        <v>394</v>
      </c>
      <c r="E109" t="s">
        <v>839</v>
      </c>
      <c r="F109">
        <f>IF(Tabla2[[#This Row],[Categoría_1]]=Tabla2[[#This Row],[Columna Final]],1,2)</f>
        <v>2</v>
      </c>
    </row>
    <row r="110" spans="1:6" x14ac:dyDescent="0.45">
      <c r="A110" s="2" t="s">
        <v>416</v>
      </c>
      <c r="B110" t="str">
        <f>VLOOKUP(A110,PA_X_codebook_Version3[[Data.Column1 - Copia.1]:[Data.Column1 - Copia.2]],2,FALSE)</f>
        <v>Sub-state level powersharing</v>
      </c>
      <c r="C110" t="str">
        <f t="shared" si="1"/>
        <v>PpsSub: Sub-state level powersharing</v>
      </c>
      <c r="D110" t="s">
        <v>394</v>
      </c>
      <c r="E110" t="s">
        <v>839</v>
      </c>
      <c r="F110">
        <f>IF(Tabla2[[#This Row],[Categoría_1]]=Tabla2[[#This Row],[Columna Final]],1,2)</f>
        <v>2</v>
      </c>
    </row>
    <row r="111" spans="1:6" x14ac:dyDescent="0.45">
      <c r="A111" s="2" t="s">
        <v>400</v>
      </c>
      <c r="B111" t="str">
        <f>VLOOKUP(A111,PA_X_codebook_Version3[[Data.Column1 - Copia.1]:[Data.Column1 - Copia.2]],2,FALSE)</f>
        <v>Executive coalition</v>
      </c>
      <c r="C111" t="str">
        <f t="shared" si="1"/>
        <v>PpsEx: Executive coalition</v>
      </c>
      <c r="D111" t="s">
        <v>394</v>
      </c>
      <c r="E111" t="s">
        <v>839</v>
      </c>
      <c r="F111">
        <f>IF(Tabla2[[#This Row],[Categoría_1]]=Tabla2[[#This Row],[Columna Final]],1,2)</f>
        <v>2</v>
      </c>
    </row>
    <row r="112" spans="1:6" x14ac:dyDescent="0.45">
      <c r="A112" s="2" t="s">
        <v>406</v>
      </c>
      <c r="B112" t="str">
        <f>VLOOKUP(A112,PA_X_codebook_Version3[[Data.Column1 - Copia.1]:[Data.Column1 - Copia.2]],2,FALSE)</f>
        <v>Proportionality in the legislature. .</v>
      </c>
      <c r="C112" t="str">
        <f t="shared" si="1"/>
        <v>PpsOro: Proportionality in the legislature. .</v>
      </c>
      <c r="D112" t="s">
        <v>394</v>
      </c>
      <c r="E112" t="s">
        <v>839</v>
      </c>
      <c r="F112">
        <f>IF(Tabla2[[#This Row],[Categoría_1]]=Tabla2[[#This Row],[Columna Final]],1,2)</f>
        <v>2</v>
      </c>
    </row>
    <row r="113" spans="1:6" x14ac:dyDescent="0.45">
      <c r="A113" s="2" t="s">
        <v>411</v>
      </c>
      <c r="B113" t="str">
        <f>VLOOKUP(A113,PA_X_codebook_Version3[[Data.Column1 - Copia.1]:[Data.Column1 - Copia.2]],2,FALSE)</f>
        <v>Other Proportionality. .</v>
      </c>
      <c r="C113" t="str">
        <f t="shared" si="1"/>
        <v>PpsOthPr: Other Proportionality. .</v>
      </c>
      <c r="D113" t="s">
        <v>394</v>
      </c>
      <c r="E113" t="s">
        <v>839</v>
      </c>
      <c r="F113">
        <f>IF(Tabla2[[#This Row],[Categoría_1]]=Tabla2[[#This Row],[Columna Final]],1,2)</f>
        <v>2</v>
      </c>
    </row>
    <row r="114" spans="1:6" x14ac:dyDescent="0.45">
      <c r="A114" s="2" t="s">
        <v>418</v>
      </c>
      <c r="B114" t="str">
        <f>VLOOKUP(A114,PA_X_codebook_Version3[[Data.Column1 - Copia.1]:[Data.Column1 - Copia.2]],2,FALSE)</f>
        <v>Form of veto or communal majority.</v>
      </c>
      <c r="C114" t="str">
        <f t="shared" si="1"/>
        <v>PpsVet: Form of veto or communal majority.</v>
      </c>
      <c r="D114" t="s">
        <v>394</v>
      </c>
      <c r="E114" t="s">
        <v>839</v>
      </c>
      <c r="F114">
        <f>IF(Tabla2[[#This Row],[Categoría_1]]=Tabla2[[#This Row],[Columna Final]],1,2)</f>
        <v>2</v>
      </c>
    </row>
    <row r="115" spans="1:6" x14ac:dyDescent="0.45">
      <c r="A115" s="2" t="s">
        <v>397</v>
      </c>
      <c r="B115" t="str">
        <f>VLOOKUP(A115,PA_X_codebook_Version3[[Data.Column1 - Copia.1]:[Data.Column1 - Copia.2]],2,FALSE)</f>
        <v>Segmental autonomy.</v>
      </c>
      <c r="C115" t="str">
        <f t="shared" si="1"/>
        <v>PpsAut: Segmental autonomy.</v>
      </c>
      <c r="D115" t="s">
        <v>394</v>
      </c>
      <c r="E115" t="s">
        <v>839</v>
      </c>
      <c r="F115">
        <f>IF(Tabla2[[#This Row],[Categoría_1]]=Tabla2[[#This Row],[Columna Final]],1,2)</f>
        <v>2</v>
      </c>
    </row>
    <row r="116" spans="1:6" x14ac:dyDescent="0.45">
      <c r="A116" s="2" t="s">
        <v>403</v>
      </c>
      <c r="B116" t="str">
        <f>VLOOKUP(A116,PA_X_codebook_Version3[[Data.Column1 - Copia.1]:[Data.Column1 - Copia.2]],2,FALSE)</f>
        <v>International involvement. .</v>
      </c>
      <c r="C116" t="str">
        <f t="shared" si="1"/>
        <v>PpsInt: International involvement. .</v>
      </c>
      <c r="D116" t="s">
        <v>394</v>
      </c>
      <c r="E116" t="s">
        <v>839</v>
      </c>
      <c r="F116">
        <f>IF(Tabla2[[#This Row],[Categoría_1]]=Tabla2[[#This Row],[Columna Final]],1,2)</f>
        <v>2</v>
      </c>
    </row>
    <row r="117" spans="1:6" x14ac:dyDescent="0.45">
      <c r="A117" s="2" t="s">
        <v>409</v>
      </c>
      <c r="B117" t="str">
        <f>VLOOKUP(A117,PA_X_codebook_Version3[[Data.Column1 - Copia.1]:[Data.Column1 - Copia.2]],2,FALSE)</f>
        <v>Other form of political powersharing</v>
      </c>
      <c r="C117" t="str">
        <f t="shared" si="1"/>
        <v>PpsOth: Other form of political powersharing</v>
      </c>
      <c r="D117" t="s">
        <v>394</v>
      </c>
      <c r="E117" t="s">
        <v>839</v>
      </c>
      <c r="F117">
        <f>IF(Tabla2[[#This Row],[Categoría_1]]=Tabla2[[#This Row],[Columna Final]],1,2)</f>
        <v>2</v>
      </c>
    </row>
    <row r="118" spans="1:6" x14ac:dyDescent="0.45">
      <c r="A118" s="2" t="s">
        <v>513</v>
      </c>
      <c r="B118" t="str">
        <f>VLOOKUP(A118,PA_X_codebook_Version3[[Data.Column1 - Copia.1]:[Data.Column1 - Copia.2]],2,FALSE)</f>
        <v>Territorial powersharing</v>
      </c>
      <c r="C118" t="str">
        <f t="shared" si="1"/>
        <v>Terps: Territorial powersharing</v>
      </c>
      <c r="D118" t="s">
        <v>512</v>
      </c>
      <c r="E118" t="s">
        <v>839</v>
      </c>
      <c r="F118">
        <f>IF(Tabla2[[#This Row],[Categoría_1]]=Tabla2[[#This Row],[Columna Final]],1,2)</f>
        <v>1</v>
      </c>
    </row>
    <row r="119" spans="1:6" x14ac:dyDescent="0.45">
      <c r="A119" s="2" t="s">
        <v>561</v>
      </c>
      <c r="B119" t="str">
        <f>VLOOKUP(A119,PA_X_codebook_Version3[[Data.Column1 - Copia.1]:[Data.Column1 - Copia.2]],2,FALSE)</f>
        <v>Federal or similarly sub-divided</v>
      </c>
      <c r="C119" t="str">
        <f t="shared" si="1"/>
        <v>TpsSub: Federal or similarly sub-divided</v>
      </c>
      <c r="D119" t="s">
        <v>512</v>
      </c>
      <c r="E119" t="s">
        <v>839</v>
      </c>
      <c r="F119">
        <f>IF(Tabla2[[#This Row],[Categoría_1]]=Tabla2[[#This Row],[Columna Final]],1,2)</f>
        <v>2</v>
      </c>
    </row>
    <row r="120" spans="1:6" x14ac:dyDescent="0.45">
      <c r="A120" s="2" t="s">
        <v>557</v>
      </c>
      <c r="B120" t="str">
        <f>VLOOKUP(A120,PA_X_codebook_Version3[[Data.Column1 - Copia.1]:[Data.Column1 - Copia.2]],2,FALSE)</f>
        <v>Local/Municipal</v>
      </c>
      <c r="C120" t="str">
        <f t="shared" si="1"/>
        <v>TpsLoc: Local/Municipal</v>
      </c>
      <c r="D120" t="s">
        <v>512</v>
      </c>
      <c r="E120" t="s">
        <v>839</v>
      </c>
      <c r="F120">
        <f>IF(Tabla2[[#This Row],[Categoría_1]]=Tabla2[[#This Row],[Columna Final]],1,2)</f>
        <v>2</v>
      </c>
    </row>
    <row r="121" spans="1:6" x14ac:dyDescent="0.45">
      <c r="A121" s="2" t="s">
        <v>555</v>
      </c>
      <c r="B121" t="str">
        <f>VLOOKUP(A121,PA_X_codebook_Version3[[Data.Column1 - Copia.1]:[Data.Column1 - Copia.2]],2,FALSE)</f>
        <v>Autonomy</v>
      </c>
      <c r="C121" t="str">
        <f t="shared" si="1"/>
        <v>TpsAut: Autonomy</v>
      </c>
      <c r="D121" t="s">
        <v>512</v>
      </c>
      <c r="E121" t="s">
        <v>839</v>
      </c>
      <c r="F121">
        <f>IF(Tabla2[[#This Row],[Categoría_1]]=Tabla2[[#This Row],[Columna Final]],1,2)</f>
        <v>2</v>
      </c>
    </row>
    <row r="122" spans="1:6" x14ac:dyDescent="0.45">
      <c r="A122" s="2" t="s">
        <v>559</v>
      </c>
      <c r="B122" t="str">
        <f>VLOOKUP(A122,PA_X_codebook_Version3[[Data.Column1 - Copia.1]:[Data.Column1 - Copia.2]],2,FALSE)</f>
        <v>Other</v>
      </c>
      <c r="C122" t="str">
        <f t="shared" si="1"/>
        <v>TpsOth: Other</v>
      </c>
      <c r="D122" t="s">
        <v>512</v>
      </c>
      <c r="E122" t="s">
        <v>839</v>
      </c>
      <c r="F122">
        <f>IF(Tabla2[[#This Row],[Categoría_1]]=Tabla2[[#This Row],[Columna Final]],1,2)</f>
        <v>2</v>
      </c>
    </row>
    <row r="123" spans="1:6" x14ac:dyDescent="0.45">
      <c r="A123" s="2" t="s">
        <v>104</v>
      </c>
      <c r="B123" t="str">
        <f>VLOOKUP(A123,PA_X_codebook_Version3[[Data.Column1 - Copia.1]:[Data.Column1 - Copia.2]],2,FALSE)</f>
        <v>Economic powersharing</v>
      </c>
      <c r="C123" t="str">
        <f t="shared" si="1"/>
        <v>Eps: Economic powersharing</v>
      </c>
      <c r="D123" t="s">
        <v>103</v>
      </c>
      <c r="E123" t="s">
        <v>839</v>
      </c>
      <c r="F123">
        <f>IF(Tabla2[[#This Row],[Categoría_1]]=Tabla2[[#This Row],[Columna Final]],1,2)</f>
        <v>1</v>
      </c>
    </row>
    <row r="124" spans="1:6" x14ac:dyDescent="0.45">
      <c r="A124" s="2" t="s">
        <v>110</v>
      </c>
      <c r="B124" t="str">
        <f>VLOOKUP(A124,PA_X_codebook_Version3[[Data.Column1 - Copia.1]:[Data.Column1 - Copia.2]],2,FALSE)</f>
        <v>Sharing of resources</v>
      </c>
      <c r="C124" t="str">
        <f t="shared" si="1"/>
        <v>EpsRes: Sharing of resources</v>
      </c>
      <c r="D124" t="s">
        <v>103</v>
      </c>
      <c r="E124" t="s">
        <v>839</v>
      </c>
      <c r="F124">
        <f>IF(Tabla2[[#This Row],[Categoría_1]]=Tabla2[[#This Row],[Columna Final]],1,2)</f>
        <v>2</v>
      </c>
    </row>
    <row r="125" spans="1:6" x14ac:dyDescent="0.45">
      <c r="A125" s="2" t="s">
        <v>106</v>
      </c>
      <c r="B125" t="str">
        <f>VLOOKUP(A125,PA_X_codebook_Version3[[Data.Column1 - Copia.1]:[Data.Column1 - Copia.2]],2,FALSE)</f>
        <v>Fiscal federalism</v>
      </c>
      <c r="C125" t="str">
        <f t="shared" si="1"/>
        <v>EpsFis: Fiscal federalism</v>
      </c>
      <c r="D125" t="s">
        <v>103</v>
      </c>
      <c r="E125" t="s">
        <v>839</v>
      </c>
      <c r="F125">
        <f>IF(Tabla2[[#This Row],[Categoría_1]]=Tabla2[[#This Row],[Columna Final]],1,2)</f>
        <v>2</v>
      </c>
    </row>
    <row r="126" spans="1:6" x14ac:dyDescent="0.45">
      <c r="A126" s="2" t="s">
        <v>108</v>
      </c>
      <c r="B126" t="str">
        <f>VLOOKUP(A126,PA_X_codebook_Version3[[Data.Column1 - Copia.1]:[Data.Column1 - Copia.2]],2,FALSE)</f>
        <v>Other</v>
      </c>
      <c r="C126" t="str">
        <f t="shared" si="1"/>
        <v>EpsOth: Other</v>
      </c>
      <c r="D126" t="s">
        <v>103</v>
      </c>
      <c r="E126" t="s">
        <v>839</v>
      </c>
      <c r="F126">
        <f>IF(Tabla2[[#This Row],[Categoría_1]]=Tabla2[[#This Row],[Columna Final]],1,2)</f>
        <v>2</v>
      </c>
    </row>
    <row r="127" spans="1:6" x14ac:dyDescent="0.45">
      <c r="A127" s="2" t="s">
        <v>340</v>
      </c>
      <c r="B127" t="str">
        <f>VLOOKUP(A127,PA_X_codebook_Version3[[Data.Column1 - Copia.1]:[Data.Column1 - Copia.2]],2,FALSE)</f>
        <v>Military powersharing</v>
      </c>
      <c r="C127" t="str">
        <f t="shared" si="1"/>
        <v>Mps: Military powersharing</v>
      </c>
      <c r="D127" t="s">
        <v>339</v>
      </c>
      <c r="E127" t="s">
        <v>839</v>
      </c>
      <c r="F127">
        <f>IF(Tabla2[[#This Row],[Categoría_1]]=Tabla2[[#This Row],[Columna Final]],1,2)</f>
        <v>1</v>
      </c>
    </row>
    <row r="128" spans="1:6" x14ac:dyDescent="0.45">
      <c r="A128" s="2" t="s">
        <v>344</v>
      </c>
      <c r="B128" t="str">
        <f>VLOOKUP(A128,PA_X_codebook_Version3[[Data.Column1 - Copia.1]:[Data.Column1 - Copia.2]],2,FALSE)</f>
        <v>Merger of forces</v>
      </c>
      <c r="C128" t="str">
        <f t="shared" si="1"/>
        <v>MpsMe: Merger of forces</v>
      </c>
      <c r="D128" t="s">
        <v>339</v>
      </c>
      <c r="E128" t="s">
        <v>839</v>
      </c>
      <c r="F128">
        <f>IF(Tabla2[[#This Row],[Categoría_1]]=Tabla2[[#This Row],[Columna Final]],1,2)</f>
        <v>2</v>
      </c>
    </row>
    <row r="129" spans="1:6" x14ac:dyDescent="0.45">
      <c r="A129" s="2" t="s">
        <v>342</v>
      </c>
      <c r="B129" t="str">
        <f>VLOOKUP(A129,PA_X_codebook_Version3[[Data.Column1 - Copia.1]:[Data.Column1 - Copia.2]],2,FALSE)</f>
        <v>Joint Command Structure</v>
      </c>
      <c r="C129" t="str">
        <f t="shared" si="1"/>
        <v>MpsJt: Joint Command Structure</v>
      </c>
      <c r="D129" t="s">
        <v>339</v>
      </c>
      <c r="E129" t="s">
        <v>839</v>
      </c>
      <c r="F129">
        <f>IF(Tabla2[[#This Row],[Categoría_1]]=Tabla2[[#This Row],[Columna Final]],1,2)</f>
        <v>2</v>
      </c>
    </row>
    <row r="130" spans="1:6" x14ac:dyDescent="0.45">
      <c r="A130" s="2" t="s">
        <v>348</v>
      </c>
      <c r="B130" t="str">
        <f>VLOOKUP(A130,PA_X_codebook_Version3[[Data.Column1 - Copia.1]:[Data.Column1 - Copia.2]],2,FALSE)</f>
        <v>Proportionality</v>
      </c>
      <c r="C130" t="str">
        <f t="shared" si="1"/>
        <v>MpsPro: Proportionality</v>
      </c>
      <c r="D130" t="s">
        <v>339</v>
      </c>
      <c r="E130" t="s">
        <v>839</v>
      </c>
      <c r="F130">
        <f>IF(Tabla2[[#This Row],[Categoría_1]]=Tabla2[[#This Row],[Columna Final]],1,2)</f>
        <v>2</v>
      </c>
    </row>
    <row r="131" spans="1:6" x14ac:dyDescent="0.45">
      <c r="A131" s="2" t="s">
        <v>346</v>
      </c>
      <c r="B131" t="str">
        <f>VLOOKUP(A131,PA_X_codebook_Version3[[Data.Column1 - Copia.1]:[Data.Column1 - Copia.2]],2,FALSE)</f>
        <v>Other</v>
      </c>
      <c r="C131" t="str">
        <f t="shared" ref="C131:C194" si="2">_xlfn.CONCAT(A131,": ",B131)</f>
        <v>MpsOth: Other</v>
      </c>
      <c r="D131" t="s">
        <v>339</v>
      </c>
      <c r="E131" t="s">
        <v>839</v>
      </c>
      <c r="F131">
        <f>IF(Tabla2[[#This Row],[Categoría_1]]=Tabla2[[#This Row],[Columna Final]],1,2)</f>
        <v>2</v>
      </c>
    </row>
    <row r="132" spans="1:6" x14ac:dyDescent="0.45">
      <c r="A132" s="2" t="s">
        <v>238</v>
      </c>
      <c r="B132" t="str">
        <f>VLOOKUP(A132,PA_X_codebook_Version3[[Data.Column1 - Copia.1]:[Data.Column1 - Copia.2]],2,FALSE)</f>
        <v>Human Rights/ Rule of Law</v>
      </c>
      <c r="C132" t="str">
        <f t="shared" si="2"/>
        <v>HrGen: Human Rights/ Rule of Law</v>
      </c>
      <c r="D132" t="s">
        <v>237</v>
      </c>
      <c r="E132" t="s">
        <v>840</v>
      </c>
      <c r="F132">
        <f>IF(Tabla2[[#This Row],[Categoría_1]]=Tabla2[[#This Row],[Columna Final]],1,2)</f>
        <v>1</v>
      </c>
    </row>
    <row r="133" spans="1:6" x14ac:dyDescent="0.45">
      <c r="A133" s="2" t="s">
        <v>112</v>
      </c>
      <c r="B133" t="str">
        <f>VLOOKUP(A133,PA_X_codebook_Version3[[Data.Column1 - Copia.1]:[Data.Column1 - Copia.2]],2,FALSE)</f>
        <v>Equality</v>
      </c>
      <c r="C133" t="str">
        <f t="shared" si="2"/>
        <v>EqGen: Equality</v>
      </c>
      <c r="D133" t="s">
        <v>111</v>
      </c>
      <c r="E133" t="s">
        <v>840</v>
      </c>
      <c r="F133">
        <f>IF(Tabla2[[#This Row],[Categoría_1]]=Tabla2[[#This Row],[Columna Final]],1,2)</f>
        <v>1</v>
      </c>
    </row>
    <row r="134" spans="1:6" x14ac:dyDescent="0.45">
      <c r="A134" s="2" t="s">
        <v>232</v>
      </c>
      <c r="B134" t="str">
        <f>VLOOKUP(A134,PA_X_codebook_Version3[[Data.Column1 - Copia.1]:[Data.Column1 - Copia.2]],2,FALSE)</f>
        <v>Democracy</v>
      </c>
      <c r="C134" t="str">
        <f t="shared" si="2"/>
        <v>HrDem: Democracy</v>
      </c>
      <c r="D134" t="s">
        <v>231</v>
      </c>
      <c r="E134" t="s">
        <v>840</v>
      </c>
      <c r="F134">
        <f>IF(Tabla2[[#This Row],[Categoría_1]]=Tabla2[[#This Row],[Columna Final]],1,2)</f>
        <v>1</v>
      </c>
    </row>
    <row r="135" spans="1:6" x14ac:dyDescent="0.45">
      <c r="A135" s="2" t="s">
        <v>424</v>
      </c>
      <c r="B135" t="str">
        <f>VLOOKUP(A135,PA_X_codebook_Version3[[Data.Column1 - Copia.1]:[Data.Column1 - Copia.2]],2,FALSE)</f>
        <v>Protection measures</v>
      </c>
      <c r="C135" t="str">
        <f t="shared" si="2"/>
        <v>Prot: Protection measures</v>
      </c>
      <c r="D135" t="s">
        <v>423</v>
      </c>
      <c r="E135" t="s">
        <v>840</v>
      </c>
      <c r="F135">
        <f>IF(Tabla2[[#This Row],[Categoría_1]]=Tabla2[[#This Row],[Columna Final]],1,2)</f>
        <v>1</v>
      </c>
    </row>
    <row r="136" spans="1:6" x14ac:dyDescent="0.45">
      <c r="A136" s="2" t="s">
        <v>577</v>
      </c>
      <c r="B136" t="s">
        <v>756</v>
      </c>
      <c r="C136" t="str">
        <f t="shared" si="2"/>
        <v>ProtCiv: Protection of civilians</v>
      </c>
      <c r="D136" t="s">
        <v>423</v>
      </c>
      <c r="E136" t="s">
        <v>840</v>
      </c>
      <c r="F136">
        <f>IF(Tabla2[[#This Row],[Categoría_1]]=Tabla2[[#This Row],[Columna Final]],1,2)</f>
        <v>2</v>
      </c>
    </row>
    <row r="137" spans="1:6" x14ac:dyDescent="0.45">
      <c r="A137" s="2" t="s">
        <v>428</v>
      </c>
      <c r="B137" t="s">
        <v>24</v>
      </c>
      <c r="C137" t="str">
        <f t="shared" si="2"/>
        <v>ProtGrp: Ceasefire</v>
      </c>
      <c r="D137" t="s">
        <v>423</v>
      </c>
      <c r="E137" t="s">
        <v>840</v>
      </c>
      <c r="F137">
        <f>IF(Tabla2[[#This Row],[Categoría_1]]=Tabla2[[#This Row],[Columna Final]],1,2)</f>
        <v>2</v>
      </c>
    </row>
    <row r="138" spans="1:6" x14ac:dyDescent="0.45">
      <c r="A138" s="2" t="s">
        <v>430</v>
      </c>
      <c r="B138" t="str">
        <f>VLOOKUP(A138,PA_X_codebook_Version3[[Data.Column1 - Copia.1]:[Data.Column1 - Copia.2]],2,FALSE)</f>
        <v>Protection of rights and legal frameworks</v>
      </c>
      <c r="C138" t="str">
        <f t="shared" si="2"/>
        <v>ProtLgl: Protection of rights and legal frameworks</v>
      </c>
      <c r="D138" t="s">
        <v>423</v>
      </c>
      <c r="E138" t="s">
        <v>840</v>
      </c>
      <c r="F138">
        <f>IF(Tabla2[[#This Row],[Categoría_1]]=Tabla2[[#This Row],[Columna Final]],1,2)</f>
        <v>2</v>
      </c>
    </row>
    <row r="139" spans="1:6" x14ac:dyDescent="0.45">
      <c r="A139" s="2" t="s">
        <v>432</v>
      </c>
      <c r="B139" t="str">
        <f>VLOOKUP(A139,PA_X_codebook_Version3[[Data.Column1 - Copia.1]:[Data.Column1 - Copia.2]],2,FALSE)</f>
        <v>Other protection measures</v>
      </c>
      <c r="C139" t="str">
        <f t="shared" si="2"/>
        <v>ProtOth: Other protection measures</v>
      </c>
      <c r="D139" t="s">
        <v>423</v>
      </c>
      <c r="E139" t="s">
        <v>840</v>
      </c>
      <c r="F139">
        <f>IF(Tabla2[[#This Row],[Categoría_1]]=Tabla2[[#This Row],[Columna Final]],1,2)</f>
        <v>2</v>
      </c>
    </row>
    <row r="140" spans="1:6" x14ac:dyDescent="0.45">
      <c r="A140" s="2" t="s">
        <v>236</v>
      </c>
      <c r="B140" t="str">
        <f>VLOOKUP(A140,PA_X_codebook_Version3[[Data.Column1 - Copia.1]:[Data.Column1 - Copia.2]],2,FALSE)</f>
        <v>Human Rights Framework</v>
      </c>
      <c r="C140" t="str">
        <f t="shared" si="2"/>
        <v>HrFra: Human Rights Framework</v>
      </c>
      <c r="D140" t="s">
        <v>235</v>
      </c>
      <c r="E140" t="s">
        <v>840</v>
      </c>
      <c r="F140">
        <f>IF(Tabla2[[#This Row],[Categoría_1]]=Tabla2[[#This Row],[Columna Final]],1,2)</f>
        <v>1</v>
      </c>
    </row>
    <row r="141" spans="1:6" x14ac:dyDescent="0.45">
      <c r="A141" s="2" t="s">
        <v>267</v>
      </c>
      <c r="B141" t="str">
        <f>VLOOKUP(A141,PA_X_codebook_Version3[[Data.Column1 - Copia.1]:[Data.Column1 - Copia.2]],2,FALSE)</f>
        <v>Isolated rights</v>
      </c>
      <c r="C141" t="str">
        <f t="shared" si="2"/>
        <v>HrfSp: Isolated rights</v>
      </c>
      <c r="D141" t="s">
        <v>235</v>
      </c>
      <c r="E141" t="s">
        <v>840</v>
      </c>
      <c r="F141">
        <f>IF(Tabla2[[#This Row],[Categoría_1]]=Tabla2[[#This Row],[Columna Final]],1,2)</f>
        <v>2</v>
      </c>
    </row>
    <row r="142" spans="1:6" x14ac:dyDescent="0.45">
      <c r="A142" s="2" t="s">
        <v>262</v>
      </c>
      <c r="B142" t="str">
        <f>VLOOKUP(A142,PA_X_codebook_Version3[[Data.Column1 - Copia.1]:[Data.Column1 - Copia.2]],2,FALSE)</f>
        <v>Bill of Rights.</v>
      </c>
      <c r="C142" t="str">
        <f t="shared" si="2"/>
        <v>HrfBor: Bill of Rights.</v>
      </c>
      <c r="D142" t="s">
        <v>235</v>
      </c>
      <c r="E142" t="s">
        <v>840</v>
      </c>
      <c r="F142">
        <f>IF(Tabla2[[#This Row],[Categoría_1]]=Tabla2[[#This Row],[Columna Final]],1,2)</f>
        <v>2</v>
      </c>
    </row>
    <row r="143" spans="1:6" x14ac:dyDescent="0.45">
      <c r="A143" s="2" t="s">
        <v>269</v>
      </c>
      <c r="B143" t="str">
        <f>VLOOKUP(A143,PA_X_codebook_Version3[[Data.Column1 - Copia.1]:[Data.Column1 - Copia.2]],2,FALSE)</f>
        <v>Incorporation of human rights treaties, humanitarian law, or in-</v>
      </c>
      <c r="C143" t="str">
        <f t="shared" si="2"/>
        <v>HrfTinc: Incorporation of human rights treaties, humanitarian law, or in-</v>
      </c>
      <c r="D143" t="s">
        <v>235</v>
      </c>
      <c r="E143" t="s">
        <v>840</v>
      </c>
      <c r="F143">
        <f>IF(Tabla2[[#This Row],[Categoría_1]]=Tabla2[[#This Row],[Columna Final]],1,2)</f>
        <v>2</v>
      </c>
    </row>
    <row r="144" spans="1:6" x14ac:dyDescent="0.45">
      <c r="A144" s="2" t="s">
        <v>265</v>
      </c>
      <c r="B144" t="str">
        <f>VLOOKUP(A144,PA_X_codebook_Version3[[Data.Column1 - Copia.1]:[Data.Column1 - Copia.2]],2,FALSE)</f>
        <v>Other</v>
      </c>
      <c r="C144" t="str">
        <f t="shared" si="2"/>
        <v>HrfOth: Other</v>
      </c>
      <c r="D144" t="s">
        <v>235</v>
      </c>
      <c r="E144" t="s">
        <v>840</v>
      </c>
      <c r="F144">
        <f>IF(Tabla2[[#This Row],[Categoría_1]]=Tabla2[[#This Row],[Columna Final]],1,2)</f>
        <v>2</v>
      </c>
    </row>
    <row r="145" spans="1:6" x14ac:dyDescent="0.45">
      <c r="A145" s="2" t="s">
        <v>230</v>
      </c>
      <c r="B145" t="str">
        <f>VLOOKUP(A145,PA_X_codebook_Version3[[Data.Column1 - Copia.1]:[Data.Column1 - Copia.2]],2,FALSE)</f>
        <v>Civil and political rights</v>
      </c>
      <c r="C145" t="str">
        <f t="shared" si="2"/>
        <v>HrCp: Civil and political rights</v>
      </c>
      <c r="D145" t="s">
        <v>229</v>
      </c>
      <c r="E145" t="s">
        <v>840</v>
      </c>
      <c r="F145">
        <f>IF(Tabla2[[#This Row],[Categoría_1]]=Tabla2[[#This Row],[Columna Final]],1,2)</f>
        <v>1</v>
      </c>
    </row>
    <row r="146" spans="1:6" x14ac:dyDescent="0.45">
      <c r="A146" s="2" t="s">
        <v>70</v>
      </c>
      <c r="B146" t="str">
        <f>VLOOKUP(A146,PA_X_codebook_Version3[[Data.Column1 - Copia.1]:[Data.Column1 - Copia.2]],2,FALSE)</f>
        <v>Life</v>
      </c>
      <c r="C146" t="str">
        <f t="shared" si="2"/>
        <v>CprLife: Life</v>
      </c>
      <c r="D146" t="s">
        <v>229</v>
      </c>
      <c r="E146" t="s">
        <v>840</v>
      </c>
      <c r="F146">
        <f>IF(Tabla2[[#This Row],[Categoría_1]]=Tabla2[[#This Row],[Columna Final]],1,2)</f>
        <v>2</v>
      </c>
    </row>
    <row r="147" spans="1:6" x14ac:dyDescent="0.45">
      <c r="A147" s="2" t="s">
        <v>80</v>
      </c>
      <c r="B147" t="str">
        <f>VLOOKUP(A147,PA_X_codebook_Version3[[Data.Column1 - Copia.1]:[Data.Column1 - Copia.2]],2,FALSE)</f>
        <v>Torture</v>
      </c>
      <c r="C147" t="str">
        <f t="shared" si="2"/>
        <v>CprTort: Torture</v>
      </c>
      <c r="D147" t="s">
        <v>229</v>
      </c>
      <c r="E147" t="s">
        <v>840</v>
      </c>
      <c r="F147">
        <f>IF(Tabla2[[#This Row],[Categoría_1]]=Tabla2[[#This Row],[Columna Final]],1,2)</f>
        <v>2</v>
      </c>
    </row>
    <row r="148" spans="1:6" x14ac:dyDescent="0.45">
      <c r="A148" s="2" t="s">
        <v>60</v>
      </c>
      <c r="B148" t="str">
        <f>VLOOKUP(A148,PA_X_codebook_Version3[[Data.Column1 - Copia.1]:[Data.Column1 - Copia.2]],2,FALSE)</f>
        <v>Equality</v>
      </c>
      <c r="C148" t="str">
        <f t="shared" si="2"/>
        <v>CprEq: Equality</v>
      </c>
      <c r="D148" t="s">
        <v>229</v>
      </c>
      <c r="E148" t="s">
        <v>840</v>
      </c>
      <c r="F148">
        <f>IF(Tabla2[[#This Row],[Categoría_1]]=Tabla2[[#This Row],[Columna Final]],1,2)</f>
        <v>2</v>
      </c>
    </row>
    <row r="149" spans="1:6" x14ac:dyDescent="0.45">
      <c r="A149" s="2" t="s">
        <v>78</v>
      </c>
      <c r="B149" t="str">
        <f>VLOOKUP(A149,PA_X_codebook_Version3[[Data.Column1 - Copia.1]:[Data.Column1 - Copia.2]],2,FALSE)</f>
        <v>Slavery</v>
      </c>
      <c r="C149" t="str">
        <f t="shared" si="2"/>
        <v>CprSlav: Slavery</v>
      </c>
      <c r="D149" t="s">
        <v>229</v>
      </c>
      <c r="E149" t="s">
        <v>840</v>
      </c>
      <c r="F149">
        <f>IF(Tabla2[[#This Row],[Categoría_1]]=Tabla2[[#This Row],[Columna Final]],1,2)</f>
        <v>2</v>
      </c>
    </row>
    <row r="150" spans="1:6" x14ac:dyDescent="0.45">
      <c r="A150" s="2" t="s">
        <v>68</v>
      </c>
      <c r="B150" t="str">
        <f>VLOOKUP(A150,PA_X_codebook_Version3[[Data.Column1 - Copia.1]:[Data.Column1 - Copia.2]],2,FALSE)</f>
        <v>Liberty and security of person</v>
      </c>
      <c r="C150" t="str">
        <f t="shared" si="2"/>
        <v>CprLib: Liberty and security of person</v>
      </c>
      <c r="D150" t="s">
        <v>229</v>
      </c>
      <c r="E150" t="s">
        <v>840</v>
      </c>
      <c r="F150">
        <f>IF(Tabla2[[#This Row],[Categoría_1]]=Tabla2[[#This Row],[Columna Final]],1,2)</f>
        <v>2</v>
      </c>
    </row>
    <row r="151" spans="1:6" x14ac:dyDescent="0.45">
      <c r="A151" s="2" t="s">
        <v>58</v>
      </c>
      <c r="B151" t="str">
        <f>VLOOKUP(A151,PA_X_codebook_Version3[[Data.Column1 - Copia.1]:[Data.Column1 - Copia.2]],2,FALSE)</f>
        <v>Humane treatment in detention</v>
      </c>
      <c r="C151" t="str">
        <f t="shared" si="2"/>
        <v>CprDet: Humane treatment in detention</v>
      </c>
      <c r="D151" t="s">
        <v>229</v>
      </c>
      <c r="E151" t="s">
        <v>840</v>
      </c>
      <c r="F151">
        <f>IF(Tabla2[[#This Row],[Categoría_1]]=Tabla2[[#This Row],[Columna Final]],1,2)</f>
        <v>2</v>
      </c>
    </row>
    <row r="152" spans="1:6" x14ac:dyDescent="0.45">
      <c r="A152" s="2" t="s">
        <v>64</v>
      </c>
      <c r="B152" t="str">
        <f>VLOOKUP(A152,PA_X_codebook_Version3[[Data.Column1 - Copia.1]:[Data.Column1 - Copia.2]],2,FALSE)</f>
        <v>Freedom of movement</v>
      </c>
      <c r="C152" t="str">
        <f t="shared" si="2"/>
        <v>CprFmov: Freedom of movement</v>
      </c>
      <c r="D152" t="s">
        <v>229</v>
      </c>
      <c r="E152" t="s">
        <v>840</v>
      </c>
      <c r="F152">
        <f>IF(Tabla2[[#This Row],[Categoría_1]]=Tabla2[[#This Row],[Columna Final]],1,2)</f>
        <v>2</v>
      </c>
    </row>
    <row r="153" spans="1:6" x14ac:dyDescent="0.45">
      <c r="A153" s="2" t="s">
        <v>66</v>
      </c>
      <c r="B153" t="str">
        <f>VLOOKUP(A153,PA_X_codebook_Version3[[Data.Column1 - Copia.1]:[Data.Column1 - Copia.2]],2,FALSE)</f>
        <v>Freedom of speech</v>
      </c>
      <c r="C153" t="str">
        <f t="shared" si="2"/>
        <v>CprFspe: Freedom of speech</v>
      </c>
      <c r="D153" t="s">
        <v>229</v>
      </c>
      <c r="E153" t="s">
        <v>840</v>
      </c>
      <c r="F153">
        <f>IF(Tabla2[[#This Row],[Categoría_1]]=Tabla2[[#This Row],[Columna Final]],1,2)</f>
        <v>2</v>
      </c>
    </row>
    <row r="154" spans="1:6" x14ac:dyDescent="0.45">
      <c r="A154" s="2" t="s">
        <v>62</v>
      </c>
      <c r="B154" t="str">
        <f>VLOOKUP(A154,PA_X_codebook_Version3[[Data.Column1 - Copia.1]:[Data.Column1 - Copia.2]],2,FALSE)</f>
        <v>Freedom of association</v>
      </c>
      <c r="C154" t="str">
        <f t="shared" si="2"/>
        <v>CprFass: Freedom of association</v>
      </c>
      <c r="D154" t="s">
        <v>229</v>
      </c>
      <c r="E154" t="s">
        <v>840</v>
      </c>
      <c r="F154">
        <f>IF(Tabla2[[#This Row],[Categoría_1]]=Tabla2[[#This Row],[Columna Final]],1,2)</f>
        <v>2</v>
      </c>
    </row>
    <row r="155" spans="1:6" x14ac:dyDescent="0.45">
      <c r="A155" s="2" t="s">
        <v>82</v>
      </c>
      <c r="B155" t="str">
        <f>VLOOKUP(A155,PA_X_codebook_Version3[[Data.Column1 - Copia.1]:[Data.Column1 - Copia.2]],2,FALSE)</f>
        <v>Fair trial</v>
      </c>
      <c r="C155" t="str">
        <f t="shared" si="2"/>
        <v>CprTria: Fair trial</v>
      </c>
      <c r="D155" t="s">
        <v>229</v>
      </c>
      <c r="E155" t="s">
        <v>840</v>
      </c>
      <c r="F155">
        <f>IF(Tabla2[[#This Row],[Categoría_1]]=Tabla2[[#This Row],[Columna Final]],1,2)</f>
        <v>2</v>
      </c>
    </row>
    <row r="156" spans="1:6" x14ac:dyDescent="0.45">
      <c r="A156" s="2" t="s">
        <v>74</v>
      </c>
      <c r="B156" t="str">
        <f>VLOOKUP(A156,PA_X_codebook_Version3[[Data.Column1 - Copia.1]:[Data.Column1 - Copia.2]],2,FALSE)</f>
        <v>Privacy and family life</v>
      </c>
      <c r="C156" t="str">
        <f t="shared" si="2"/>
        <v>CprPriv: Privacy and family life</v>
      </c>
      <c r="D156" t="s">
        <v>229</v>
      </c>
      <c r="E156" t="s">
        <v>840</v>
      </c>
      <c r="F156">
        <f>IF(Tabla2[[#This Row],[Categoría_1]]=Tabla2[[#This Row],[Columna Final]],1,2)</f>
        <v>2</v>
      </c>
    </row>
    <row r="157" spans="1:6" x14ac:dyDescent="0.45">
      <c r="A157" s="2" t="s">
        <v>84</v>
      </c>
      <c r="B157" t="str">
        <f>VLOOKUP(A157,PA_X_codebook_Version3[[Data.Column1 - Copia.1]:[Data.Column1 - Copia.2]],2,FALSE)</f>
        <v>Vote and take part</v>
      </c>
      <c r="C157" t="str">
        <f t="shared" si="2"/>
        <v>CprVote: Vote and take part</v>
      </c>
      <c r="D157" t="s">
        <v>229</v>
      </c>
      <c r="E157" t="s">
        <v>840</v>
      </c>
      <c r="F157">
        <f>IF(Tabla2[[#This Row],[Categoría_1]]=Tabla2[[#This Row],[Columna Final]],1,2)</f>
        <v>2</v>
      </c>
    </row>
    <row r="158" spans="1:6" x14ac:dyDescent="0.45">
      <c r="A158" s="2" t="s">
        <v>76</v>
      </c>
      <c r="B158" t="str">
        <f>VLOOKUP(A158,PA_X_codebook_Version3[[Data.Column1 - Copia.1]:[Data.Column1 - Copia.2]],2,FALSE)</f>
        <v>Thought, opinion, conscience and religion</v>
      </c>
      <c r="C158" t="str">
        <f t="shared" si="2"/>
        <v>CprReli: Thought, opinion, conscience and religion</v>
      </c>
      <c r="D158" t="s">
        <v>229</v>
      </c>
      <c r="E158" t="s">
        <v>840</v>
      </c>
      <c r="F158">
        <f>IF(Tabla2[[#This Row],[Categoría_1]]=Tabla2[[#This Row],[Columna Final]],1,2)</f>
        <v>2</v>
      </c>
    </row>
    <row r="159" spans="1:6" x14ac:dyDescent="0.45">
      <c r="A159" s="2" t="s">
        <v>72</v>
      </c>
      <c r="B159" t="str">
        <f>VLOOKUP(A159,PA_X_codebook_Version3[[Data.Column1 - Copia.1]:[Data.Column1 - Copia.2]],2,FALSE)</f>
        <v>Other</v>
      </c>
      <c r="C159" t="str">
        <f t="shared" si="2"/>
        <v>CprOth: Other</v>
      </c>
      <c r="D159" t="s">
        <v>229</v>
      </c>
      <c r="E159" t="s">
        <v>840</v>
      </c>
      <c r="F159">
        <f>IF(Tabla2[[#This Row],[Categoría_1]]=Tabla2[[#This Row],[Columna Final]],1,2)</f>
        <v>2</v>
      </c>
    </row>
    <row r="160" spans="1:6" x14ac:dyDescent="0.45">
      <c r="A160" s="2" t="s">
        <v>260</v>
      </c>
      <c r="B160" t="str">
        <f>VLOOKUP(A160,PA_X_codebook_Version3[[Data.Column1 - Copia.1]:[Data.Column1 - Copia.2]],2,FALSE)</f>
        <v>Socio-economic rights</v>
      </c>
      <c r="C160" t="str">
        <f t="shared" si="2"/>
        <v>HrSec: Socio-economic rights</v>
      </c>
      <c r="D160" t="s">
        <v>259</v>
      </c>
      <c r="E160" t="s">
        <v>840</v>
      </c>
      <c r="F160">
        <f>IF(Tabla2[[#This Row],[Categoría_1]]=Tabla2[[#This Row],[Columna Final]],1,2)</f>
        <v>1</v>
      </c>
    </row>
    <row r="161" spans="1:6" x14ac:dyDescent="0.45">
      <c r="A161" s="2" t="s">
        <v>448</v>
      </c>
      <c r="B161" t="str">
        <f>VLOOKUP(A161,PA_X_codebook_Version3[[Data.Column1 - Copia.1]:[Data.Column1 - Copia.2]],2,FALSE)</f>
        <v>Property</v>
      </c>
      <c r="C161" t="str">
        <f t="shared" si="2"/>
        <v>SerProp: Property</v>
      </c>
      <c r="D161" t="s">
        <v>259</v>
      </c>
      <c r="E161" t="s">
        <v>840</v>
      </c>
      <c r="F161">
        <f>IF(Tabla2[[#This Row],[Categoría_1]]=Tabla2[[#This Row],[Columna Final]],1,2)</f>
        <v>2</v>
      </c>
    </row>
    <row r="162" spans="1:6" x14ac:dyDescent="0.45">
      <c r="A162" s="2" t="s">
        <v>456</v>
      </c>
      <c r="B162" t="str">
        <f>VLOOKUP(A162,PA_X_codebook_Version3[[Data.Column1 - Copia.1]:[Data.Column1 - Copia.2]],2,FALSE)</f>
        <v>Work</v>
      </c>
      <c r="C162" t="str">
        <f t="shared" si="2"/>
        <v>SerWork: Work</v>
      </c>
      <c r="D162" t="s">
        <v>259</v>
      </c>
      <c r="E162" t="s">
        <v>840</v>
      </c>
      <c r="F162">
        <f>IF(Tabla2[[#This Row],[Categoría_1]]=Tabla2[[#This Row],[Columna Final]],1,2)</f>
        <v>2</v>
      </c>
    </row>
    <row r="163" spans="1:6" x14ac:dyDescent="0.45">
      <c r="A163" s="2" t="s">
        <v>444</v>
      </c>
      <c r="B163" t="str">
        <f>VLOOKUP(A163,PA_X_codebook_Version3[[Data.Column1 - Copia.1]:[Data.Column1 - Copia.2]],2,FALSE)</f>
        <v>Health</v>
      </c>
      <c r="C163" t="str">
        <f t="shared" si="2"/>
        <v>SerHeal: Health</v>
      </c>
      <c r="D163" t="s">
        <v>259</v>
      </c>
      <c r="E163" t="s">
        <v>840</v>
      </c>
      <c r="F163">
        <f>IF(Tabla2[[#This Row],[Categoría_1]]=Tabla2[[#This Row],[Columna Final]],1,2)</f>
        <v>2</v>
      </c>
    </row>
    <row r="164" spans="1:6" x14ac:dyDescent="0.45">
      <c r="A164" s="2" t="s">
        <v>442</v>
      </c>
      <c r="B164" t="str">
        <f>VLOOKUP(A164,PA_X_codebook_Version3[[Data.Column1 - Copia.1]:[Data.Column1 - Copia.2]],2,FALSE)</f>
        <v>Education</v>
      </c>
      <c r="C164" t="str">
        <f t="shared" si="2"/>
        <v>SerEdu: Education</v>
      </c>
      <c r="D164" t="s">
        <v>259</v>
      </c>
      <c r="E164" t="s">
        <v>840</v>
      </c>
      <c r="F164">
        <f>IF(Tabla2[[#This Row],[Categoría_1]]=Tabla2[[#This Row],[Columna Final]],1,2)</f>
        <v>2</v>
      </c>
    </row>
    <row r="165" spans="1:6" x14ac:dyDescent="0.45">
      <c r="A165" s="2" t="s">
        <v>454</v>
      </c>
      <c r="B165" t="str">
        <f>VLOOKUP(A165,PA_X_codebook_Version3[[Data.Column1 - Copia.1]:[Data.Column1 - Copia.2]],2,FALSE)</f>
        <v>Adequate standard of living</v>
      </c>
      <c r="C165" t="str">
        <f t="shared" si="2"/>
        <v>SerStdl: Adequate standard of living</v>
      </c>
      <c r="D165" t="s">
        <v>259</v>
      </c>
      <c r="E165" t="s">
        <v>840</v>
      </c>
      <c r="F165">
        <f>IF(Tabla2[[#This Row],[Categoría_1]]=Tabla2[[#This Row],[Columna Final]],1,2)</f>
        <v>2</v>
      </c>
    </row>
    <row r="166" spans="1:6" x14ac:dyDescent="0.45">
      <c r="A166" s="2" t="s">
        <v>450</v>
      </c>
      <c r="B166" t="str">
        <f>VLOOKUP(A166,PA_X_codebook_Version3[[Data.Column1 - Copia.1]:[Data.Column1 - Copia.2]],2,FALSE)</f>
        <v>Shelter/housing</v>
      </c>
      <c r="C166" t="str">
        <f t="shared" si="2"/>
        <v>SerShel: Shelter/housing</v>
      </c>
      <c r="D166" t="s">
        <v>259</v>
      </c>
      <c r="E166" t="s">
        <v>840</v>
      </c>
      <c r="F166">
        <f>IF(Tabla2[[#This Row],[Categoría_1]]=Tabla2[[#This Row],[Columna Final]],1,2)</f>
        <v>2</v>
      </c>
    </row>
    <row r="167" spans="1:6" x14ac:dyDescent="0.45">
      <c r="A167" s="2" t="s">
        <v>452</v>
      </c>
      <c r="B167" t="str">
        <f>VLOOKUP(A167,PA_X_codebook_Version3[[Data.Column1 - Copia.1]:[Data.Column1 - Copia.2]],2,FALSE)</f>
        <v>Social security</v>
      </c>
      <c r="C167" t="str">
        <f t="shared" si="2"/>
        <v>SerSs: Social security</v>
      </c>
      <c r="D167" t="s">
        <v>259</v>
      </c>
      <c r="E167" t="s">
        <v>840</v>
      </c>
      <c r="F167">
        <f>IF(Tabla2[[#This Row],[Categoría_1]]=Tabla2[[#This Row],[Columna Final]],1,2)</f>
        <v>2</v>
      </c>
    </row>
    <row r="168" spans="1:6" x14ac:dyDescent="0.45">
      <c r="A168" s="2" t="s">
        <v>440</v>
      </c>
      <c r="B168" t="str">
        <f>VLOOKUP(A168,PA_X_codebook_Version3[[Data.Column1 - Copia.1]:[Data.Column1 - Copia.2]],2,FALSE)</f>
        <v>Cultural rights</v>
      </c>
      <c r="C168" t="str">
        <f t="shared" si="2"/>
        <v>SerCult: Cultural rights</v>
      </c>
      <c r="D168" t="s">
        <v>259</v>
      </c>
      <c r="E168" t="s">
        <v>840</v>
      </c>
      <c r="F168">
        <f>IF(Tabla2[[#This Row],[Categoría_1]]=Tabla2[[#This Row],[Columna Final]],1,2)</f>
        <v>2</v>
      </c>
    </row>
    <row r="169" spans="1:6" x14ac:dyDescent="0.45">
      <c r="A169" s="2" t="s">
        <v>446</v>
      </c>
      <c r="B169" t="str">
        <f>VLOOKUP(A169,PA_X_codebook_Version3[[Data.Column1 - Copia.1]:[Data.Column1 - Copia.2]],2,FALSE)</f>
        <v>Other</v>
      </c>
      <c r="C169" t="str">
        <f t="shared" si="2"/>
        <v>SerOth: Other</v>
      </c>
      <c r="D169" t="s">
        <v>259</v>
      </c>
      <c r="E169" t="s">
        <v>840</v>
      </c>
      <c r="F169">
        <f>IF(Tabla2[[#This Row],[Categoría_1]]=Tabla2[[#This Row],[Columna Final]],1,2)</f>
        <v>2</v>
      </c>
    </row>
    <row r="170" spans="1:6" x14ac:dyDescent="0.45">
      <c r="A170" s="2" t="s">
        <v>252</v>
      </c>
      <c r="B170" t="str">
        <f>VLOOKUP(A170,PA_X_codebook_Version3[[Data.Column1 - Copia.1]:[Data.Column1 - Copia.2]],2,FALSE)</f>
        <v>NHRI (National Human Rights Institution)</v>
      </c>
      <c r="C170" t="str">
        <f t="shared" si="2"/>
        <v>HrNi: NHRI (National Human Rights Institution)</v>
      </c>
      <c r="D170" t="s">
        <v>251</v>
      </c>
      <c r="E170" t="s">
        <v>840</v>
      </c>
      <c r="F170">
        <f>IF(Tabla2[[#This Row],[Categoría_1]]=Tabla2[[#This Row],[Columna Final]],1,2)</f>
        <v>1</v>
      </c>
    </row>
    <row r="171" spans="1:6" x14ac:dyDescent="0.45">
      <c r="A171" s="2" t="s">
        <v>254</v>
      </c>
      <c r="B171" t="str">
        <f>VLOOKUP(A171,PA_X_codebook_Version3[[Data.Column1 - Copia.1]:[Data.Column1 - Copia.2]],2,FALSE)</f>
        <v>Mentions of NHRI</v>
      </c>
      <c r="C171" t="str">
        <f t="shared" si="2"/>
        <v>HrNiMe: Mentions of NHRI</v>
      </c>
      <c r="D171" t="s">
        <v>251</v>
      </c>
      <c r="E171" t="s">
        <v>840</v>
      </c>
      <c r="F171">
        <f>IF(Tabla2[[#This Row],[Categoría_1]]=Tabla2[[#This Row],[Columna Final]],1,2)</f>
        <v>2</v>
      </c>
    </row>
    <row r="172" spans="1:6" x14ac:dyDescent="0.45">
      <c r="A172" s="2" t="s">
        <v>256</v>
      </c>
      <c r="B172" t="str">
        <f>VLOOKUP(A172,PA_X_codebook_Version3[[Data.Column1 - Copia.1]:[Data.Column1 - Copia.2]],2,FALSE)</f>
        <v>New or fundamentally revised NHRI</v>
      </c>
      <c r="C172" t="str">
        <f t="shared" si="2"/>
        <v>HrNiNe: New or fundamentally revised NHRI</v>
      </c>
      <c r="D172" t="s">
        <v>251</v>
      </c>
      <c r="E172" t="s">
        <v>840</v>
      </c>
      <c r="F172">
        <f>IF(Tabla2[[#This Row],[Categoría_1]]=Tabla2[[#This Row],[Columna Final]],1,2)</f>
        <v>2</v>
      </c>
    </row>
    <row r="173" spans="1:6" x14ac:dyDescent="0.45">
      <c r="A173" s="2" t="s">
        <v>258</v>
      </c>
      <c r="B173" t="str">
        <f>VLOOKUP(A173,PA_X_codebook_Version3[[Data.Column1 - Copia.1]:[Data.Column1 - Copia.2]],2,FALSE)</f>
        <v>Other NHRI</v>
      </c>
      <c r="C173" t="str">
        <f t="shared" si="2"/>
        <v>HrNiOth: Other NHRI</v>
      </c>
      <c r="D173" t="s">
        <v>251</v>
      </c>
      <c r="E173" t="s">
        <v>840</v>
      </c>
      <c r="F173">
        <f>IF(Tabla2[[#This Row],[Categoría_1]]=Tabla2[[#This Row],[Columna Final]],1,2)</f>
        <v>2</v>
      </c>
    </row>
    <row r="174" spans="1:6" x14ac:dyDescent="0.45">
      <c r="A174" s="2" t="s">
        <v>240</v>
      </c>
      <c r="B174" t="str">
        <f>VLOOKUP(A174,PA_X_codebook_Version3[[Data.Column1 - Copia.1]:[Data.Column1 - Copia.2]],2,FALSE)</f>
        <v>Regional or international human rights institutions</v>
      </c>
      <c r="C174" t="str">
        <f t="shared" si="2"/>
        <v>HrIi: Regional or international human rights institutions</v>
      </c>
      <c r="D174" t="s">
        <v>239</v>
      </c>
      <c r="E174" t="s">
        <v>840</v>
      </c>
      <c r="F174">
        <f>IF(Tabla2[[#This Row],[Categoría_1]]=Tabla2[[#This Row],[Columna Final]],1,2)</f>
        <v>1</v>
      </c>
    </row>
    <row r="175" spans="1:6" x14ac:dyDescent="0.45">
      <c r="A175" s="2" t="s">
        <v>245</v>
      </c>
      <c r="B175" t="str">
        <f>VLOOKUP(A175,PA_X_codebook_Version3[[Data.Column1 - Copia.1]:[Data.Column1 - Copia.2]],2,FALSE)</f>
        <v>Monitoring calls. .</v>
      </c>
      <c r="C175" t="str">
        <f t="shared" si="2"/>
        <v>HrIiMon: Monitoring calls. .</v>
      </c>
      <c r="D175" t="s">
        <v>239</v>
      </c>
      <c r="E175" t="s">
        <v>840</v>
      </c>
      <c r="F175">
        <f>IF(Tabla2[[#This Row],[Categoría_1]]=Tabla2[[#This Row],[Columna Final]],1,2)</f>
        <v>2</v>
      </c>
    </row>
    <row r="176" spans="1:6" x14ac:dyDescent="0.45">
      <c r="A176" s="2" t="s">
        <v>242</v>
      </c>
      <c r="B176" t="str">
        <f>VLOOKUP(A176,PA_X_codebook_Version3[[Data.Column1 - Copia.1]:[Data.Column1 - Copia.2]],2,FALSE)</f>
        <v>Body tasked.</v>
      </c>
      <c r="C176" t="str">
        <f t="shared" si="2"/>
        <v>HrIiBod: Body tasked.</v>
      </c>
      <c r="D176" t="s">
        <v>239</v>
      </c>
      <c r="E176" t="s">
        <v>840</v>
      </c>
      <c r="F176">
        <f>IF(Tabla2[[#This Row],[Categoría_1]]=Tabla2[[#This Row],[Columna Final]],1,2)</f>
        <v>2</v>
      </c>
    </row>
    <row r="177" spans="1:6" x14ac:dyDescent="0.45">
      <c r="A177" s="2" t="s">
        <v>248</v>
      </c>
      <c r="B177" t="str">
        <f>VLOOKUP(A177,PA_X_codebook_Version3[[Data.Column1 - Copia.1]:[Data.Column1 - Copia.2]],2,FALSE)</f>
        <v>Other regional or international human rights institutions</v>
      </c>
      <c r="C177" t="str">
        <f t="shared" si="2"/>
        <v>HrIiOth: Other regional or international human rights institutions</v>
      </c>
      <c r="D177" t="s">
        <v>239</v>
      </c>
      <c r="E177" t="s">
        <v>840</v>
      </c>
      <c r="F177">
        <f>IF(Tabla2[[#This Row],[Categoría_1]]=Tabla2[[#This Row],[Columna Final]],1,2)</f>
        <v>2</v>
      </c>
    </row>
    <row r="178" spans="1:6" x14ac:dyDescent="0.45">
      <c r="A178" s="2" t="s">
        <v>250</v>
      </c>
      <c r="B178" t="str">
        <f>VLOOKUP(A178,PA_X_codebook_Version3[[Data.Column1 - Copia.1]:[Data.Column1 - Copia.2]],2,FALSE)</f>
        <v>mobility/access</v>
      </c>
      <c r="C178" t="str">
        <f t="shared" si="2"/>
        <v>HrMob: mobility/access</v>
      </c>
      <c r="D178" t="s">
        <v>249</v>
      </c>
      <c r="E178" t="s">
        <v>840</v>
      </c>
      <c r="F178">
        <f>IF(Tabla2[[#This Row],[Categoría_1]]=Tabla2[[#This Row],[Columna Final]],1,2)</f>
        <v>1</v>
      </c>
    </row>
    <row r="179" spans="1:6" x14ac:dyDescent="0.45">
      <c r="A179" s="2" t="s">
        <v>234</v>
      </c>
      <c r="B179" t="str">
        <f>VLOOKUP(A179,PA_X_codebook_Version3[[Data.Column1 - Copia.1]:[Data.Column1 - Copia.2]],2,FALSE)</f>
        <v>Detention Procedures</v>
      </c>
      <c r="C179" t="str">
        <f t="shared" si="2"/>
        <v>HrDet: Detention Procedures</v>
      </c>
      <c r="D179" t="s">
        <v>233</v>
      </c>
      <c r="E179" t="s">
        <v>840</v>
      </c>
      <c r="F179">
        <f>IF(Tabla2[[#This Row],[Categoría_1]]=Tabla2[[#This Row],[Columna Final]],1,2)</f>
        <v>1</v>
      </c>
    </row>
    <row r="180" spans="1:6" x14ac:dyDescent="0.45">
      <c r="A180" s="2" t="s">
        <v>329</v>
      </c>
      <c r="B180" t="str">
        <f>VLOOKUP(A180,PA_X_codebook_Version3[[Data.Column1 - Copia.1]:[Data.Column1 - Copia.2]],2,FALSE)</f>
        <v>Media and communication</v>
      </c>
      <c r="C180" t="str">
        <f t="shared" si="2"/>
        <v>Med: Media and communication</v>
      </c>
      <c r="D180" t="s">
        <v>328</v>
      </c>
      <c r="E180" t="s">
        <v>840</v>
      </c>
      <c r="F180">
        <f>IF(Tabla2[[#This Row],[Categoría_1]]=Tabla2[[#This Row],[Columna Final]],1,2)</f>
        <v>1</v>
      </c>
    </row>
    <row r="181" spans="1:6" x14ac:dyDescent="0.45">
      <c r="A181" s="2" t="s">
        <v>331</v>
      </c>
      <c r="B181" t="str">
        <f>VLOOKUP(A181,PA_X_codebook_Version3[[Data.Column1 - Copia.1]:[Data.Column1 - Copia.2]],2,FALSE)</f>
        <v>Governance of Media</v>
      </c>
      <c r="C181" t="str">
        <f t="shared" si="2"/>
        <v>MedGov: Governance of Media</v>
      </c>
      <c r="D181" t="s">
        <v>328</v>
      </c>
      <c r="E181" t="s">
        <v>840</v>
      </c>
      <c r="F181">
        <f>IF(Tabla2[[#This Row],[Categoría_1]]=Tabla2[[#This Row],[Columna Final]],1,2)</f>
        <v>2</v>
      </c>
    </row>
    <row r="182" spans="1:6" x14ac:dyDescent="0.45">
      <c r="A182" s="2" t="s">
        <v>338</v>
      </c>
      <c r="B182" t="str">
        <f>VLOOKUP(A182,PA_X_codebook_Version3[[Data.Column1 - Copia.1]:[Data.Column1 - Copia.2]],2,FALSE)</f>
        <v>Media Roles</v>
      </c>
      <c r="C182" t="str">
        <f t="shared" si="2"/>
        <v>MedSubs: Media Roles</v>
      </c>
      <c r="D182" t="s">
        <v>328</v>
      </c>
      <c r="E182" t="s">
        <v>840</v>
      </c>
      <c r="F182">
        <f>IF(Tabla2[[#This Row],[Categoría_1]]=Tabla2[[#This Row],[Columna Final]],1,2)</f>
        <v>2</v>
      </c>
    </row>
    <row r="183" spans="1:6" x14ac:dyDescent="0.45">
      <c r="A183" s="2" t="s">
        <v>334</v>
      </c>
      <c r="B183" t="str">
        <f>VLOOKUP(A183,PA_X_codebook_Version3[[Data.Column1 - Copia.1]:[Data.Column1 - Copia.2]],2,FALSE)</f>
        <v>Media Logistics</v>
      </c>
      <c r="C183" t="str">
        <f t="shared" si="2"/>
        <v>MedLog: Media Logistics</v>
      </c>
      <c r="D183" t="s">
        <v>328</v>
      </c>
      <c r="E183" t="s">
        <v>840</v>
      </c>
      <c r="F183">
        <f>IF(Tabla2[[#This Row],[Categoría_1]]=Tabla2[[#This Row],[Columna Final]],1,2)</f>
        <v>2</v>
      </c>
    </row>
    <row r="184" spans="1:6" x14ac:dyDescent="0.45">
      <c r="A184" s="2" t="s">
        <v>336</v>
      </c>
      <c r="B184" t="str">
        <f>VLOOKUP(A184,PA_X_codebook_Version3[[Data.Column1 - Copia.1]:[Data.Column1 - Copia.2]],2,FALSE)</f>
        <v>Media Other</v>
      </c>
      <c r="C184" t="str">
        <f t="shared" si="2"/>
        <v>MedOth: Media Other</v>
      </c>
      <c r="D184" t="s">
        <v>328</v>
      </c>
      <c r="E184" t="s">
        <v>840</v>
      </c>
      <c r="F184">
        <f>IF(Tabla2[[#This Row],[Categoría_1]]=Tabla2[[#This Row],[Columna Final]],1,2)</f>
        <v>2</v>
      </c>
    </row>
    <row r="185" spans="1:6" x14ac:dyDescent="0.45">
      <c r="A185" s="2" t="s">
        <v>228</v>
      </c>
      <c r="B185" t="str">
        <f>VLOOKUP(A185,PA_X_codebook_Version3[[Data.Column1 - Copia.1]:[Data.Column1 - Copia.2]],2,FALSE)</f>
        <v>Citizenship</v>
      </c>
      <c r="C185" t="str">
        <f t="shared" si="2"/>
        <v>HrCit: Citizenship</v>
      </c>
      <c r="D185" t="s">
        <v>227</v>
      </c>
      <c r="E185" t="s">
        <v>840</v>
      </c>
      <c r="F185">
        <f>IF(Tabla2[[#This Row],[Categoría_1]]=Tabla2[[#This Row],[Columna Final]],1,2)</f>
        <v>1</v>
      </c>
    </row>
    <row r="186" spans="1:6" x14ac:dyDescent="0.45">
      <c r="A186" s="2" t="s">
        <v>30</v>
      </c>
      <c r="B186" t="str">
        <f>VLOOKUP(A186,PA_X_codebook_Version3[[Data.Column1 - Copia.1]:[Data.Column1 - Copia.2]],2,FALSE)</f>
        <v>Citizen, general. .</v>
      </c>
      <c r="C186" t="str">
        <f t="shared" si="2"/>
        <v>CitGen: Citizen, general. .</v>
      </c>
      <c r="D186" t="s">
        <v>227</v>
      </c>
      <c r="E186" t="s">
        <v>840</v>
      </c>
      <c r="F186">
        <f>IF(Tabla2[[#This Row],[Categoría_1]]=Tabla2[[#This Row],[Columna Final]],1,2)</f>
        <v>2</v>
      </c>
    </row>
    <row r="187" spans="1:6" x14ac:dyDescent="0.45">
      <c r="A187" s="2" t="s">
        <v>35</v>
      </c>
      <c r="B187" t="str">
        <f>VLOOKUP(A187,PA_X_codebook_Version3[[Data.Column1 - Copia.1]:[Data.Column1 - Copia.2]],2,FALSE)</f>
        <v>Citizens, specific rights</v>
      </c>
      <c r="C187" t="str">
        <f t="shared" si="2"/>
        <v>CitRights: Citizens, specific rights</v>
      </c>
      <c r="D187" t="s">
        <v>227</v>
      </c>
      <c r="E187" t="s">
        <v>840</v>
      </c>
      <c r="F187">
        <f>IF(Tabla2[[#This Row],[Categoría_1]]=Tabla2[[#This Row],[Columna Final]],1,2)</f>
        <v>2</v>
      </c>
    </row>
    <row r="188" spans="1:6" x14ac:dyDescent="0.45">
      <c r="A188" s="2" t="s">
        <v>28</v>
      </c>
      <c r="B188" t="str">
        <f>VLOOKUP(A188,PA_X_codebook_Version3[[Data.Column1 - Copia.1]:[Data.Column1 - Copia.2]],2,FALSE)</f>
        <v>Citizenship delimitation</v>
      </c>
      <c r="C188" t="str">
        <f t="shared" si="2"/>
        <v>CitDef: Citizenship delimitation</v>
      </c>
      <c r="D188" t="s">
        <v>227</v>
      </c>
      <c r="E188" t="s">
        <v>840</v>
      </c>
      <c r="F188">
        <f>IF(Tabla2[[#This Row],[Categoría_1]]=Tabla2[[#This Row],[Columna Final]],1,2)</f>
        <v>2</v>
      </c>
    </row>
    <row r="189" spans="1:6" x14ac:dyDescent="0.45">
      <c r="A189" s="2" t="s">
        <v>33</v>
      </c>
      <c r="B189" t="str">
        <f>VLOOKUP(A189,PA_X_codebook_Version3[[Data.Column1 - Copia.1]:[Data.Column1 - Copia.2]],2,FALSE)</f>
        <v>Citizenship other</v>
      </c>
      <c r="C189" t="str">
        <f t="shared" si="2"/>
        <v>CitOth: Citizenship other</v>
      </c>
      <c r="D189" t="s">
        <v>227</v>
      </c>
      <c r="E189" t="s">
        <v>840</v>
      </c>
      <c r="F189">
        <f>IF(Tabla2[[#This Row],[Categoría_1]]=Tabla2[[#This Row],[Columna Final]],1,2)</f>
        <v>2</v>
      </c>
    </row>
    <row r="190" spans="1:6" x14ac:dyDescent="0.45">
      <c r="A190" s="2" t="s">
        <v>288</v>
      </c>
      <c r="B190" t="str">
        <f>VLOOKUP(A190,PA_X_codebook_Version3[[Data.Column1 - Copia.1]:[Data.Column1 - Copia.2]],2,FALSE)</f>
        <v>Criminal Justice and Emergency law</v>
      </c>
      <c r="C190" t="str">
        <f t="shared" si="2"/>
        <v>JusCr: Criminal Justice and Emergency law</v>
      </c>
      <c r="D190" t="s">
        <v>287</v>
      </c>
      <c r="E190" t="s">
        <v>841</v>
      </c>
      <c r="F190">
        <f>IF(Tabla2[[#This Row],[Categoría_1]]=Tabla2[[#This Row],[Columna Final]],1,2)</f>
        <v>1</v>
      </c>
    </row>
    <row r="191" spans="1:6" x14ac:dyDescent="0.45">
      <c r="A191" s="2" t="s">
        <v>292</v>
      </c>
      <c r="B191" t="str">
        <f>VLOOKUP(A191,PA_X_codebook_Version3[[Data.Column1 - Copia.1]:[Data.Column1 - Copia.2]],2,FALSE)</f>
        <v>Reform to specific laws</v>
      </c>
      <c r="C191" t="str">
        <f t="shared" si="2"/>
        <v>JusCrSp: Reform to specific laws</v>
      </c>
      <c r="D191" t="s">
        <v>287</v>
      </c>
      <c r="E191" t="s">
        <v>841</v>
      </c>
      <c r="F191">
        <f>IF(Tabla2[[#This Row],[Categoría_1]]=Tabla2[[#This Row],[Columna Final]],1,2)</f>
        <v>2</v>
      </c>
    </row>
    <row r="192" spans="1:6" x14ac:dyDescent="0.45">
      <c r="A192" s="2" t="s">
        <v>294</v>
      </c>
      <c r="B192" t="str">
        <f>VLOOKUP(A192,PA_X_codebook_Version3[[Data.Column1 - Copia.1]:[Data.Column1 - Copia.2]],2,FALSE)</f>
        <v>Criminal Justice System Reform</v>
      </c>
      <c r="C192" t="str">
        <f t="shared" si="2"/>
        <v>JusCrSys: Criminal Justice System Reform</v>
      </c>
      <c r="D192" t="s">
        <v>287</v>
      </c>
      <c r="E192" t="s">
        <v>841</v>
      </c>
      <c r="F192">
        <f>IF(Tabla2[[#This Row],[Categoría_1]]=Tabla2[[#This Row],[Columna Final]],1,2)</f>
        <v>2</v>
      </c>
    </row>
    <row r="193" spans="1:6" x14ac:dyDescent="0.45">
      <c r="A193" s="2" t="s">
        <v>290</v>
      </c>
      <c r="B193" t="str">
        <f>VLOOKUP(A193,PA_X_codebook_Version3[[Data.Column1 - Copia.1]:[Data.Column1 - Copia.2]],2,FALSE)</f>
        <v>Delimitation of powers in Criminal Justice System</v>
      </c>
      <c r="C193" t="str">
        <f t="shared" si="2"/>
        <v>JusCrPow: Delimitation of powers in Criminal Justice System</v>
      </c>
      <c r="D193" t="s">
        <v>287</v>
      </c>
      <c r="E193" t="s">
        <v>841</v>
      </c>
      <c r="F193">
        <f>IF(Tabla2[[#This Row],[Categoría_1]]=Tabla2[[#This Row],[Columna Final]],1,2)</f>
        <v>2</v>
      </c>
    </row>
    <row r="194" spans="1:6" x14ac:dyDescent="0.45">
      <c r="A194" s="2" t="s">
        <v>296</v>
      </c>
      <c r="B194" t="str">
        <f>VLOOKUP(A194,PA_X_codebook_Version3[[Data.Column1 - Copia.1]:[Data.Column1 - Copia.2]],2,FALSE)</f>
        <v>State of Emergency Provisions</v>
      </c>
      <c r="C194" t="str">
        <f t="shared" si="2"/>
        <v>JusEm: State of Emergency Provisions</v>
      </c>
      <c r="D194" t="s">
        <v>295</v>
      </c>
      <c r="E194" t="s">
        <v>841</v>
      </c>
      <c r="F194">
        <f>IF(Tabla2[[#This Row],[Categoría_1]]=Tabla2[[#This Row],[Columna Final]],1,2)</f>
        <v>1</v>
      </c>
    </row>
    <row r="195" spans="1:6" x14ac:dyDescent="0.45">
      <c r="A195" s="2" t="s">
        <v>298</v>
      </c>
      <c r="B195" t="str">
        <f>VLOOKUP(A195,PA_X_codebook_Version3[[Data.Column1 - Copia.1]:[Data.Column1 - Copia.2]],2,FALSE)</f>
        <v>Judiciary and courts</v>
      </c>
      <c r="C195" t="str">
        <f t="shared" ref="C195:C258" si="3">_xlfn.CONCAT(A195,": ",B195)</f>
        <v>JusJu: Judiciary and courts</v>
      </c>
      <c r="D195" t="s">
        <v>297</v>
      </c>
      <c r="E195" t="s">
        <v>841</v>
      </c>
      <c r="F195">
        <f>IF(Tabla2[[#This Row],[Categoría_1]]=Tabla2[[#This Row],[Columna Final]],1,2)</f>
        <v>1</v>
      </c>
    </row>
    <row r="196" spans="1:6" x14ac:dyDescent="0.45">
      <c r="A196" s="2" t="s">
        <v>300</v>
      </c>
      <c r="B196" t="str">
        <f>VLOOKUP(A196,PA_X_codebook_Version3[[Data.Column1 - Copia.1]:[Data.Column1 - Copia.2]],2,FALSE)</f>
        <v>Prisons and detention</v>
      </c>
      <c r="C196" t="str">
        <f t="shared" si="3"/>
        <v>JusPri: Prisons and detention</v>
      </c>
      <c r="D196" t="s">
        <v>299</v>
      </c>
      <c r="E196" t="s">
        <v>841</v>
      </c>
      <c r="F196">
        <f>IF(Tabla2[[#This Row],[Categoría_1]]=Tabla2[[#This Row],[Columna Final]],1,2)</f>
        <v>1</v>
      </c>
    </row>
    <row r="197" spans="1:6" x14ac:dyDescent="0.45">
      <c r="A197" s="2" t="s">
        <v>302</v>
      </c>
      <c r="B197" t="str">
        <f>VLOOKUP(A197,PA_X_codebook_Version3[[Data.Column1 - Copia.1]:[Data.Column1 - Copia.2]],2,FALSE)</f>
        <v>Traditional/ Religious Laws</v>
      </c>
      <c r="C197" t="str">
        <f t="shared" si="3"/>
        <v>JusTra: Traditional/ Religious Laws</v>
      </c>
      <c r="D197" t="s">
        <v>301</v>
      </c>
      <c r="E197" t="s">
        <v>841</v>
      </c>
      <c r="F197">
        <f>IF(Tabla2[[#This Row],[Categoría_1]]=Tabla2[[#This Row],[Columna Final]],1,2)</f>
        <v>1</v>
      </c>
    </row>
    <row r="198" spans="1:6" x14ac:dyDescent="0.45">
      <c r="A198" s="2" t="s">
        <v>92</v>
      </c>
      <c r="B198" t="str">
        <f>VLOOKUP(A198,PA_X_codebook_Version3[[Data.Column1 - Copia.1]:[Data.Column1 - Copia.2]],2,FALSE)</f>
        <v>Development or socio-economic reconstruction</v>
      </c>
      <c r="C198" t="str">
        <f t="shared" si="3"/>
        <v>Dev: Development or socio-economic reconstruction</v>
      </c>
      <c r="D198" t="s">
        <v>91</v>
      </c>
      <c r="E198" t="s">
        <v>842</v>
      </c>
      <c r="F198">
        <f>IF(Tabla2[[#This Row],[Categoría_1]]=Tabla2[[#This Row],[Columna Final]],1,2)</f>
        <v>1</v>
      </c>
    </row>
    <row r="199" spans="1:6" x14ac:dyDescent="0.45">
      <c r="A199" s="2" t="s">
        <v>98</v>
      </c>
      <c r="B199" t="str">
        <f>VLOOKUP(A199,PA_X_codebook_Version3[[Data.Column1 - Copia.1]:[Data.Column1 - Copia.2]],2,FALSE)</f>
        <v>Socio-Economic Development</v>
      </c>
      <c r="C199" t="str">
        <f t="shared" si="3"/>
        <v>DevSoc: Socio-Economic Development</v>
      </c>
      <c r="D199" t="s">
        <v>91</v>
      </c>
      <c r="E199" t="s">
        <v>842</v>
      </c>
      <c r="F199">
        <f>IF(Tabla2[[#This Row],[Categoría_1]]=Tabla2[[#This Row],[Columna Final]],1,2)</f>
        <v>2</v>
      </c>
    </row>
    <row r="200" spans="1:6" x14ac:dyDescent="0.45">
      <c r="A200" s="2" t="s">
        <v>94</v>
      </c>
      <c r="B200" t="str">
        <f>VLOOKUP(A200,PA_X_codebook_Version3[[Data.Column1 - Copia.1]:[Data.Column1 - Copia.2]],2,FALSE)</f>
        <v>Humanitarian assistance</v>
      </c>
      <c r="C200" t="str">
        <f t="shared" si="3"/>
        <v>DevHum: Humanitarian assistance</v>
      </c>
      <c r="D200" t="s">
        <v>91</v>
      </c>
      <c r="E200" t="s">
        <v>842</v>
      </c>
      <c r="F200">
        <f>IF(Tabla2[[#This Row],[Categoría_1]]=Tabla2[[#This Row],[Columna Final]],1,2)</f>
        <v>2</v>
      </c>
    </row>
    <row r="201" spans="1:6" x14ac:dyDescent="0.45">
      <c r="A201" s="2" t="s">
        <v>96</v>
      </c>
      <c r="B201" t="str">
        <f>VLOOKUP(A201,PA_X_codebook_Version3[[Data.Column1 - Copia.1]:[Data.Column1 - Copia.2]],2,FALSE)</f>
        <v>Infrastructure and reconstruction</v>
      </c>
      <c r="C201" t="str">
        <f t="shared" si="3"/>
        <v>DevInfra: Infrastructure and reconstruction</v>
      </c>
      <c r="D201" t="s">
        <v>91</v>
      </c>
      <c r="E201" t="s">
        <v>842</v>
      </c>
      <c r="F201">
        <f>IF(Tabla2[[#This Row],[Categoría_1]]=Tabla2[[#This Row],[Columna Final]],1,2)</f>
        <v>2</v>
      </c>
    </row>
    <row r="202" spans="1:6" x14ac:dyDescent="0.45">
      <c r="A202" s="2" t="s">
        <v>350</v>
      </c>
      <c r="B202" t="str">
        <f>VLOOKUP(A202,PA_X_codebook_Version3[[Data.Column1 - Copia.1]:[Data.Column1 - Copia.2]],2,FALSE)</f>
        <v>National economic plan</v>
      </c>
      <c r="C202" t="str">
        <f t="shared" si="3"/>
        <v>NEC: National economic plan</v>
      </c>
      <c r="D202" t="s">
        <v>349</v>
      </c>
      <c r="E202" t="s">
        <v>842</v>
      </c>
      <c r="F202">
        <f>IF(Tabla2[[#This Row],[Categoría_1]]=Tabla2[[#This Row],[Columna Final]],1,2)</f>
        <v>1</v>
      </c>
    </row>
    <row r="203" spans="1:6" x14ac:dyDescent="0.45">
      <c r="A203" s="2" t="s">
        <v>354</v>
      </c>
      <c r="B203" t="str">
        <f>VLOOKUP(A203,PA_X_codebook_Version3[[Data.Column1 - Copia.1]:[Data.Column1 - Copia.2]],2,FALSE)</f>
        <v>Natural resources</v>
      </c>
      <c r="C203" t="str">
        <f t="shared" si="3"/>
        <v>NatRes: Natural resources</v>
      </c>
      <c r="D203" t="s">
        <v>353</v>
      </c>
      <c r="E203" t="s">
        <v>842</v>
      </c>
      <c r="F203">
        <f>IF(Tabla2[[#This Row],[Categoría_1]]=Tabla2[[#This Row],[Columna Final]],1,2)</f>
        <v>1</v>
      </c>
    </row>
    <row r="204" spans="1:6" x14ac:dyDescent="0.45">
      <c r="A204" s="2" t="s">
        <v>284</v>
      </c>
      <c r="B204" t="str">
        <f>VLOOKUP(A204,PA_X_codebook_Version3[[Data.Column1 - Copia.1]:[Data.Column1 - Copia.2]],2,FALSE)</f>
        <v>International funds</v>
      </c>
      <c r="C204" t="str">
        <f t="shared" si="3"/>
        <v>IntFu: International funds</v>
      </c>
      <c r="D204" t="s">
        <v>283</v>
      </c>
      <c r="E204" t="s">
        <v>842</v>
      </c>
      <c r="F204">
        <f>IF(Tabla2[[#This Row],[Categoría_1]]=Tabla2[[#This Row],[Columna Final]],1,2)</f>
        <v>1</v>
      </c>
    </row>
    <row r="205" spans="1:6" x14ac:dyDescent="0.45">
      <c r="A205" s="2" t="s">
        <v>18</v>
      </c>
      <c r="B205" t="str">
        <f>VLOOKUP(A205,PA_X_codebook_Version3[[Data.Column1 - Copia.1]:[Data.Column1 - Copia.2]],2,FALSE)</f>
        <v>Business</v>
      </c>
      <c r="C205" t="str">
        <f t="shared" si="3"/>
        <v>Bus: Business</v>
      </c>
      <c r="D205" t="s">
        <v>17</v>
      </c>
      <c r="E205" t="s">
        <v>842</v>
      </c>
      <c r="F205">
        <f>IF(Tabla2[[#This Row],[Categoría_1]]=Tabla2[[#This Row],[Columna Final]],1,2)</f>
        <v>1</v>
      </c>
    </row>
    <row r="206" spans="1:6" x14ac:dyDescent="0.45">
      <c r="A206" s="2" t="s">
        <v>505</v>
      </c>
      <c r="B206" t="str">
        <f>VLOOKUP(A206,PA_X_codebook_Version3[[Data.Column1 - Copia.1]:[Data.Column1 - Copia.2]],2,FALSE)</f>
        <v>Taxation</v>
      </c>
      <c r="C206" t="str">
        <f t="shared" si="3"/>
        <v>Tax: Taxation</v>
      </c>
      <c r="D206" t="s">
        <v>504</v>
      </c>
      <c r="E206" t="s">
        <v>842</v>
      </c>
      <c r="F206">
        <f>IF(Tabla2[[#This Row],[Categoría_1]]=Tabla2[[#This Row],[Columna Final]],1,2)</f>
        <v>1</v>
      </c>
    </row>
    <row r="207" spans="1:6" x14ac:dyDescent="0.45">
      <c r="A207" s="2" t="s">
        <v>509</v>
      </c>
      <c r="B207" t="str">
        <f>VLOOKUP(A207,PA_X_codebook_Version3[[Data.Column1 - Copia.1]:[Data.Column1 - Copia.2]],2,FALSE)</f>
        <v>Power to Tax</v>
      </c>
      <c r="C207" t="str">
        <f t="shared" si="3"/>
        <v>TaxPo: Power to Tax</v>
      </c>
      <c r="D207" t="s">
        <v>504</v>
      </c>
      <c r="E207" t="s">
        <v>842</v>
      </c>
      <c r="F207">
        <f>IF(Tabla2[[#This Row],[Categoría_1]]=Tabla2[[#This Row],[Columna Final]],1,2)</f>
        <v>2</v>
      </c>
    </row>
    <row r="208" spans="1:6" x14ac:dyDescent="0.45">
      <c r="A208" s="2" t="s">
        <v>511</v>
      </c>
      <c r="B208" t="str">
        <f>VLOOKUP(A208,PA_X_codebook_Version3[[Data.Column1 - Copia.1]:[Data.Column1 - Copia.2]],2,FALSE)</f>
        <v>Reform of Taxation</v>
      </c>
      <c r="C208" t="str">
        <f t="shared" si="3"/>
        <v>TaxRef: Reform of Taxation</v>
      </c>
      <c r="D208" t="s">
        <v>504</v>
      </c>
      <c r="E208" t="s">
        <v>842</v>
      </c>
      <c r="F208">
        <f>IF(Tabla2[[#This Row],[Categoría_1]]=Tabla2[[#This Row],[Columna Final]],1,2)</f>
        <v>2</v>
      </c>
    </row>
    <row r="209" spans="1:6" x14ac:dyDescent="0.45">
      <c r="A209" s="2" t="s">
        <v>507</v>
      </c>
      <c r="B209" t="str">
        <f>VLOOKUP(A209,PA_X_codebook_Version3[[Data.Column1 - Copia.1]:[Data.Column1 - Copia.2]],2,FALSE)</f>
        <v>Other</v>
      </c>
      <c r="C209" t="str">
        <f t="shared" si="3"/>
        <v>TaxOth: Other</v>
      </c>
      <c r="D209" t="s">
        <v>504</v>
      </c>
      <c r="E209" t="s">
        <v>842</v>
      </c>
      <c r="F209">
        <f>IF(Tabla2[[#This Row],[Categoría_1]]=Tabla2[[#This Row],[Columna Final]],1,2)</f>
        <v>2</v>
      </c>
    </row>
    <row r="210" spans="1:6" x14ac:dyDescent="0.45">
      <c r="A210" s="2" t="s">
        <v>10</v>
      </c>
      <c r="B210" t="str">
        <f>VLOOKUP(A210,PA_X_codebook_Version3[[Data.Column1 - Copia.1]:[Data.Column1 - Copia.2]],2,FALSE)</f>
        <v>Banks</v>
      </c>
      <c r="C210" t="str">
        <f t="shared" si="3"/>
        <v>Ban: Banks</v>
      </c>
      <c r="D210" t="s">
        <v>9</v>
      </c>
      <c r="E210" t="s">
        <v>842</v>
      </c>
      <c r="F210">
        <f>IF(Tabla2[[#This Row],[Categoría_1]]=Tabla2[[#This Row],[Columna Final]],1,2)</f>
        <v>1</v>
      </c>
    </row>
    <row r="211" spans="1:6" x14ac:dyDescent="0.45">
      <c r="A211" s="2" t="s">
        <v>26</v>
      </c>
      <c r="B211" t="str">
        <f>VLOOKUP(A211,PA_X_codebook_Version3[[Data.Column1 - Copia.1]:[Data.Column1 - Copia.2]],2,FALSE)</f>
        <v>Central bank</v>
      </c>
      <c r="C211" t="str">
        <f t="shared" si="3"/>
        <v>CenBan: Central bank</v>
      </c>
      <c r="D211" t="s">
        <v>9</v>
      </c>
      <c r="E211" t="s">
        <v>842</v>
      </c>
      <c r="F211">
        <f>IF(Tabla2[[#This Row],[Categoría_1]]=Tabla2[[#This Row],[Columna Final]],1,2)</f>
        <v>2</v>
      </c>
    </row>
    <row r="212" spans="1:6" x14ac:dyDescent="0.45">
      <c r="A212" s="2" t="s">
        <v>14</v>
      </c>
      <c r="B212" t="str">
        <f>VLOOKUP(A212,PA_X_codebook_Version3[[Data.Column1 - Copia.1]:[Data.Column1 - Copia.2]],2,FALSE)</f>
        <v>Personal or commercial banking</v>
      </c>
      <c r="C212" t="str">
        <f t="shared" si="3"/>
        <v>BanPers: Personal or commercial banking</v>
      </c>
      <c r="D212" t="s">
        <v>9</v>
      </c>
      <c r="E212" t="s">
        <v>842</v>
      </c>
      <c r="F212">
        <f>IF(Tabla2[[#This Row],[Categoría_1]]=Tabla2[[#This Row],[Columna Final]],1,2)</f>
        <v>2</v>
      </c>
    </row>
    <row r="213" spans="1:6" x14ac:dyDescent="0.45">
      <c r="A213" s="2" t="s">
        <v>12</v>
      </c>
      <c r="B213" t="str">
        <f>VLOOKUP(A213,PA_X_codebook_Version3[[Data.Column1 - Copia.1]:[Data.Column1 - Copia.2]],2,FALSE)</f>
        <v>International finance</v>
      </c>
      <c r="C213" t="str">
        <f t="shared" si="3"/>
        <v>BanInt: International finance</v>
      </c>
      <c r="D213" t="s">
        <v>9</v>
      </c>
      <c r="E213" t="s">
        <v>842</v>
      </c>
      <c r="F213">
        <f>IF(Tabla2[[#This Row],[Categoría_1]]=Tabla2[[#This Row],[Columna Final]],1,2)</f>
        <v>2</v>
      </c>
    </row>
    <row r="214" spans="1:6" x14ac:dyDescent="0.45">
      <c r="A214" s="2" t="s">
        <v>16</v>
      </c>
      <c r="B214" t="str">
        <f>VLOOKUP(A214,PA_X_codebook_Version3[[Data.Column1 - Copia.1]:[Data.Column1 - Copia.2]],2,FALSE)</f>
        <v>Cross-border financial flows</v>
      </c>
      <c r="C214" t="str">
        <f t="shared" si="3"/>
        <v>BanXb: Cross-border financial flows</v>
      </c>
      <c r="D214" t="s">
        <v>9</v>
      </c>
      <c r="E214" t="s">
        <v>842</v>
      </c>
      <c r="F214">
        <f>IF(Tabla2[[#This Row],[Categoría_1]]=Tabla2[[#This Row],[Columna Final]],1,2)</f>
        <v>2</v>
      </c>
    </row>
    <row r="215" spans="1:6" x14ac:dyDescent="0.45">
      <c r="A215" s="2" t="s">
        <v>318</v>
      </c>
      <c r="B215" t="str">
        <f>VLOOKUP(A215,PA_X_codebook_Version3[[Data.Column1 - Copia.1]:[Data.Column1 - Copia.2]],2,FALSE)</f>
        <v>Land reform/rights</v>
      </c>
      <c r="C215" t="str">
        <f t="shared" si="3"/>
        <v>LaRef: Land reform/rights</v>
      </c>
      <c r="D215" t="s">
        <v>317</v>
      </c>
      <c r="E215" t="s">
        <v>843</v>
      </c>
      <c r="F215">
        <f>IF(Tabla2[[#This Row],[Categoría_1]]=Tabla2[[#This Row],[Columna Final]],1,2)</f>
        <v>1</v>
      </c>
    </row>
    <row r="216" spans="1:6" x14ac:dyDescent="0.45">
      <c r="A216" s="2" t="s">
        <v>320</v>
      </c>
      <c r="B216" t="str">
        <f>VLOOKUP(A216,PA_X_codebook_Version3[[Data.Column1 - Copia.1]:[Data.Column1 - Copia.2]],2,FALSE)</f>
        <v>Land reform, transfer, and management</v>
      </c>
      <c r="C216" t="str">
        <f t="shared" si="3"/>
        <v>LaRefMan: Land reform, transfer, and management</v>
      </c>
      <c r="D216" t="s">
        <v>317</v>
      </c>
      <c r="E216" t="s">
        <v>843</v>
      </c>
      <c r="F216">
        <f>IF(Tabla2[[#This Row],[Categoría_1]]=Tabla2[[#This Row],[Columna Final]],1,2)</f>
        <v>2</v>
      </c>
    </row>
    <row r="217" spans="1:6" x14ac:dyDescent="0.45">
      <c r="A217" s="2" t="s">
        <v>324</v>
      </c>
      <c r="B217" t="str">
        <f>VLOOKUP(A217,PA_X_codebook_Version3[[Data.Column1 - Copia.1]:[Data.Column1 - Copia.2]],2,FALSE)</f>
        <v>Property return, restitution, and dispute mechanisms. .</v>
      </c>
      <c r="C217" t="str">
        <f t="shared" si="3"/>
        <v>LaRefRet: Property return, restitution, and dispute mechanisms. .</v>
      </c>
      <c r="D217" t="s">
        <v>317</v>
      </c>
      <c r="E217" t="s">
        <v>843</v>
      </c>
      <c r="F217">
        <f>IF(Tabla2[[#This Row],[Categoría_1]]=Tabla2[[#This Row],[Columna Final]],1,2)</f>
        <v>2</v>
      </c>
    </row>
    <row r="218" spans="1:6" x14ac:dyDescent="0.45">
      <c r="A218" s="2" t="s">
        <v>322</v>
      </c>
      <c r="B218" t="str">
        <f>VLOOKUP(A218,PA_X_codebook_Version3[[Data.Column1 - Copia.1]:[Data.Column1 - Copia.2]],2,FALSE)</f>
        <v>Other</v>
      </c>
      <c r="C218" t="str">
        <f t="shared" si="3"/>
        <v>LaRefOth: Other</v>
      </c>
      <c r="D218" t="s">
        <v>317</v>
      </c>
      <c r="E218" t="s">
        <v>843</v>
      </c>
      <c r="F218">
        <f>IF(Tabla2[[#This Row],[Categoría_1]]=Tabla2[[#This Row],[Columna Final]],1,2)</f>
        <v>2</v>
      </c>
    </row>
    <row r="219" spans="1:6" x14ac:dyDescent="0.45">
      <c r="A219" s="2" t="s">
        <v>316</v>
      </c>
      <c r="B219" t="str">
        <f>VLOOKUP(A219,PA_X_codebook_Version3[[Data.Column1 - Copia.1]:[Data.Column1 - Copia.2]],2,FALSE)</f>
        <v>Pastoralist/nomadism rights</v>
      </c>
      <c r="C219" t="str">
        <f t="shared" si="3"/>
        <v>LaNom: Pastoralist/nomadism rights</v>
      </c>
      <c r="D219" t="s">
        <v>315</v>
      </c>
      <c r="E219" t="s">
        <v>843</v>
      </c>
      <c r="F219">
        <f>IF(Tabla2[[#This Row],[Categoría_1]]=Tabla2[[#This Row],[Columna Final]],1,2)</f>
        <v>1</v>
      </c>
    </row>
    <row r="220" spans="1:6" x14ac:dyDescent="0.45">
      <c r="A220" s="2" t="s">
        <v>304</v>
      </c>
      <c r="B220" t="str">
        <f>VLOOKUP(A220,PA_X_codebook_Version3[[Data.Column1 - Copia.1]:[Data.Column1 - Copia.2]],2,FALSE)</f>
        <v>Cultural heritage</v>
      </c>
      <c r="C220" t="str">
        <f t="shared" si="3"/>
        <v>LaCH: Cultural heritage</v>
      </c>
      <c r="D220" t="s">
        <v>303</v>
      </c>
      <c r="E220" t="s">
        <v>843</v>
      </c>
      <c r="F220">
        <f>IF(Tabla2[[#This Row],[Categoría_1]]=Tabla2[[#This Row],[Columna Final]],1,2)</f>
        <v>1</v>
      </c>
    </row>
    <row r="221" spans="1:6" x14ac:dyDescent="0.45">
      <c r="A221" s="2" t="s">
        <v>312</v>
      </c>
      <c r="B221" t="str">
        <f>VLOOKUP(A221,PA_X_codebook_Version3[[Data.Column1 - Copia.1]:[Data.Column1 - Copia.2]],2,FALSE)</f>
        <v>Cultural Heritage: Tangible</v>
      </c>
      <c r="C221" t="str">
        <f t="shared" si="3"/>
        <v>LaCHTa: Cultural Heritage: Tangible</v>
      </c>
      <c r="D221" t="s">
        <v>303</v>
      </c>
      <c r="E221" t="s">
        <v>843</v>
      </c>
      <c r="F221">
        <f>IF(Tabla2[[#This Row],[Categoría_1]]=Tabla2[[#This Row],[Columna Final]],1,2)</f>
        <v>2</v>
      </c>
    </row>
    <row r="222" spans="1:6" x14ac:dyDescent="0.45">
      <c r="A222" s="2" t="s">
        <v>306</v>
      </c>
      <c r="B222" t="str">
        <f>VLOOKUP(A222,PA_X_codebook_Version3[[Data.Column1 - Copia.1]:[Data.Column1 - Copia.2]],2,FALSE)</f>
        <v>Cultural Heritage: Intangible</v>
      </c>
      <c r="C222" t="str">
        <f t="shared" si="3"/>
        <v>LaCHIt: Cultural Heritage: Intangible</v>
      </c>
      <c r="D222" t="s">
        <v>303</v>
      </c>
      <c r="E222" t="s">
        <v>843</v>
      </c>
      <c r="F222">
        <f>IF(Tabla2[[#This Row],[Categoría_1]]=Tabla2[[#This Row],[Columna Final]],1,2)</f>
        <v>2</v>
      </c>
    </row>
    <row r="223" spans="1:6" x14ac:dyDescent="0.45">
      <c r="A223" s="2" t="s">
        <v>310</v>
      </c>
      <c r="B223" t="str">
        <f>VLOOKUP(A223,PA_X_codebook_Version3[[Data.Column1 - Copia.1]:[Data.Column1 - Copia.2]],2,FALSE)</f>
        <v>Cultural Heritage, Promotion of values</v>
      </c>
      <c r="C223" t="str">
        <f t="shared" si="3"/>
        <v>LaCHPro: Cultural Heritage, Promotion of values</v>
      </c>
      <c r="D223" t="s">
        <v>303</v>
      </c>
      <c r="E223" t="s">
        <v>843</v>
      </c>
      <c r="F223">
        <f>IF(Tabla2[[#This Row],[Categoría_1]]=Tabla2[[#This Row],[Columna Final]],1,2)</f>
        <v>2</v>
      </c>
    </row>
    <row r="224" spans="1:6" x14ac:dyDescent="0.45">
      <c r="A224" s="2" t="s">
        <v>308</v>
      </c>
      <c r="B224" t="str">
        <f>VLOOKUP(A224,PA_X_codebook_Version3[[Data.Column1 - Copia.1]:[Data.Column1 - Copia.2]],2,FALSE)</f>
        <v>Cultural Heritage Other</v>
      </c>
      <c r="C224" t="str">
        <f t="shared" si="3"/>
        <v>LaCHOth: Cultural Heritage Other</v>
      </c>
      <c r="D224" t="s">
        <v>303</v>
      </c>
      <c r="E224" t="s">
        <v>843</v>
      </c>
      <c r="F224">
        <f>IF(Tabla2[[#This Row],[Categoría_1]]=Tabla2[[#This Row],[Columna Final]],1,2)</f>
        <v>2</v>
      </c>
    </row>
    <row r="225" spans="1:6" x14ac:dyDescent="0.45">
      <c r="A225" s="2" t="s">
        <v>314</v>
      </c>
      <c r="B225" t="str">
        <f>VLOOKUP(A225,PA_X_codebook_Version3[[Data.Column1 - Copia.1]:[Data.Column1 - Copia.2]],2,FALSE)</f>
        <v>Environment</v>
      </c>
      <c r="C225" t="str">
        <f t="shared" si="3"/>
        <v>LaEn: Environment</v>
      </c>
      <c r="D225" t="s">
        <v>313</v>
      </c>
      <c r="E225" t="s">
        <v>843</v>
      </c>
      <c r="F225">
        <f>IF(Tabla2[[#This Row],[Categoría_1]]=Tabla2[[#This Row],[Columna Final]],1,2)</f>
        <v>1</v>
      </c>
    </row>
    <row r="226" spans="1:6" x14ac:dyDescent="0.45">
      <c r="A226" s="2" t="s">
        <v>565</v>
      </c>
      <c r="B226" t="str">
        <f>VLOOKUP(A226,PA_X_codebook_Version3[[Data.Column1 - Copia.1]:[Data.Column1 - Copia.2]],2,FALSE)</f>
        <v>Water or riparian (river) rights/access</v>
      </c>
      <c r="C226" t="str">
        <f t="shared" si="3"/>
        <v>Wat: Water or riparian (river) rights/access</v>
      </c>
      <c r="D226" t="s">
        <v>564</v>
      </c>
      <c r="E226" t="s">
        <v>843</v>
      </c>
      <c r="F226">
        <f>IF(Tabla2[[#This Row],[Categoría_1]]=Tabla2[[#This Row],[Columna Final]],1,2)</f>
        <v>1</v>
      </c>
    </row>
    <row r="227" spans="1:6" x14ac:dyDescent="0.45">
      <c r="A227" s="2" t="s">
        <v>471</v>
      </c>
      <c r="B227" t="str">
        <f>VLOOKUP(A227,PA_X_codebook_Version3[[Data.Column1 - Copia.1]:[Data.Column1 - Copia.2]],2,FALSE)</f>
        <v>Security Sector (General)</v>
      </c>
      <c r="C227" t="str">
        <f t="shared" si="3"/>
        <v>SsrGua: Security Sector (General)</v>
      </c>
      <c r="D227" t="s">
        <v>470</v>
      </c>
      <c r="E227" t="s">
        <v>844</v>
      </c>
      <c r="F227">
        <f>IF(Tabla2[[#This Row],[Categoría_1]]=Tabla2[[#This Row],[Columna Final]],1,2)</f>
        <v>1</v>
      </c>
    </row>
    <row r="228" spans="1:6" x14ac:dyDescent="0.45">
      <c r="A228" s="2" t="s">
        <v>578</v>
      </c>
      <c r="B228" t="s">
        <v>24</v>
      </c>
      <c r="C228" t="str">
        <f t="shared" si="3"/>
        <v>Ce: Ceasefire</v>
      </c>
      <c r="D228" t="s">
        <v>829</v>
      </c>
      <c r="E228" t="s">
        <v>844</v>
      </c>
      <c r="F228">
        <f>IF(Tabla2[[#This Row],[Categoría_1]]=Tabla2[[#This Row],[Columna Final]],1,2)</f>
        <v>1</v>
      </c>
    </row>
    <row r="229" spans="1:6" x14ac:dyDescent="0.45">
      <c r="A229" s="2" t="s">
        <v>22</v>
      </c>
      <c r="B229" t="str">
        <f>VLOOKUP(A229,PA_X_codebook_Version3[[Data.Column1 - Copia.1]:[Data.Column1 - Copia.2]],2,FALSE)</f>
        <v>Ceasefire provisions</v>
      </c>
      <c r="C229" t="str">
        <f t="shared" si="3"/>
        <v>CeProv: Ceasefire provisions</v>
      </c>
      <c r="D229" t="s">
        <v>829</v>
      </c>
      <c r="E229" t="s">
        <v>844</v>
      </c>
      <c r="F229">
        <f>IF(Tabla2[[#This Row],[Categoría_1]]=Tabla2[[#This Row],[Columna Final]],1,2)</f>
        <v>2</v>
      </c>
    </row>
    <row r="230" spans="1:6" x14ac:dyDescent="0.45">
      <c r="A230" s="2" t="s">
        <v>20</v>
      </c>
      <c r="B230" t="str">
        <f>VLOOKUP(A230,PA_X_codebook_Version3[[Data.Column1 - Copia.1]:[Data.Column1 - Copia.2]],2,FALSE)</f>
        <v>General references to ceasefires</v>
      </c>
      <c r="C230" t="str">
        <f t="shared" si="3"/>
        <v>CeGen: General references to ceasefires</v>
      </c>
      <c r="D230" t="s">
        <v>829</v>
      </c>
      <c r="E230" t="s">
        <v>844</v>
      </c>
      <c r="F230">
        <f>IF(Tabla2[[#This Row],[Categoría_1]]=Tabla2[[#This Row],[Columna Final]],1,2)</f>
        <v>2</v>
      </c>
    </row>
    <row r="231" spans="1:6" x14ac:dyDescent="0.45">
      <c r="A231" s="2" t="s">
        <v>475</v>
      </c>
      <c r="B231" t="str">
        <f>VLOOKUP(A231,PA_X_codebook_Version3[[Data.Column1 - Copia.1]:[Data.Column1 - Copia.2]],2,FALSE)</f>
        <v>Police</v>
      </c>
      <c r="C231" t="str">
        <f t="shared" si="3"/>
        <v>SsrPol: Police</v>
      </c>
      <c r="D231" t="s">
        <v>474</v>
      </c>
      <c r="E231" t="s">
        <v>844</v>
      </c>
      <c r="F231">
        <f>IF(Tabla2[[#This Row],[Categoría_1]]=Tabla2[[#This Row],[Columna Final]],1,2)</f>
        <v>1</v>
      </c>
    </row>
    <row r="232" spans="1:6" x14ac:dyDescent="0.45">
      <c r="A232" s="2" t="s">
        <v>461</v>
      </c>
      <c r="B232" t="str">
        <f>VLOOKUP(A232,PA_X_codebook_Version3[[Data.Column1 - Copia.1]:[Data.Column1 - Copia.2]],2,FALSE)</f>
        <v>Armed Forces</v>
      </c>
      <c r="C232" t="str">
        <f t="shared" si="3"/>
        <v>SsrArm: Armed Forces</v>
      </c>
      <c r="D232" t="s">
        <v>460</v>
      </c>
      <c r="E232" t="s">
        <v>844</v>
      </c>
      <c r="F232">
        <f>IF(Tabla2[[#This Row],[Categoría_1]]=Tabla2[[#This Row],[Columna Final]],1,2)</f>
        <v>1</v>
      </c>
    </row>
    <row r="233" spans="1:6" x14ac:dyDescent="0.45">
      <c r="A233" s="2" t="s">
        <v>465</v>
      </c>
      <c r="B233" t="str">
        <f>VLOOKUP(A233,PA_X_codebook_Version3[[Data.Column1 - Copia.1]:[Data.Column1 - Copia.2]],2,FALSE)</f>
        <v>DDR</v>
      </c>
      <c r="C233" t="str">
        <f t="shared" si="3"/>
        <v>SsrDdr: DDR</v>
      </c>
      <c r="D233" t="s">
        <v>464</v>
      </c>
      <c r="E233" t="s">
        <v>844</v>
      </c>
      <c r="F233">
        <f>IF(Tabla2[[#This Row],[Categoría_1]]=Tabla2[[#This Row],[Columna Final]],1,2)</f>
        <v>1</v>
      </c>
    </row>
    <row r="234" spans="1:6" x14ac:dyDescent="0.45">
      <c r="A234" s="2" t="s">
        <v>88</v>
      </c>
      <c r="B234" t="str">
        <f>VLOOKUP(A234,PA_X_codebook_Version3[[Data.Column1 - Copia.1]:[Data.Column1 - Copia.2]],2,FALSE)</f>
        <v>Demilitarisation</v>
      </c>
      <c r="C234" t="str">
        <f t="shared" si="3"/>
        <v>DdrDemil: Demilitarisation</v>
      </c>
      <c r="D234" t="s">
        <v>464</v>
      </c>
      <c r="E234" t="s">
        <v>844</v>
      </c>
      <c r="F234">
        <f>IF(Tabla2[[#This Row],[Categoría_1]]=Tabla2[[#This Row],[Columna Final]],1,2)</f>
        <v>2</v>
      </c>
    </row>
    <row r="235" spans="1:6" x14ac:dyDescent="0.45">
      <c r="A235" s="2" t="s">
        <v>90</v>
      </c>
      <c r="B235" t="str">
        <f>VLOOKUP(A235,PA_X_codebook_Version3[[Data.Column1 - Copia.1]:[Data.Column1 - Copia.2]],2,FALSE)</f>
        <v>DDR Programme</v>
      </c>
      <c r="C235" t="str">
        <f t="shared" si="3"/>
        <v>DdrProg: DDR Programme</v>
      </c>
      <c r="D235" t="s">
        <v>464</v>
      </c>
      <c r="E235" t="s">
        <v>844</v>
      </c>
      <c r="F235">
        <f>IF(Tabla2[[#This Row],[Categoría_1]]=Tabla2[[#This Row],[Columna Final]],1,2)</f>
        <v>2</v>
      </c>
    </row>
    <row r="236" spans="1:6" x14ac:dyDescent="0.45">
      <c r="A236" s="2" t="s">
        <v>473</v>
      </c>
      <c r="B236" t="str">
        <f>VLOOKUP(A236,PA_X_codebook_Version3[[Data.Column1 - Copia.1]:[Data.Column1 - Copia.2]],2,FALSE)</f>
        <v>Intelligence service</v>
      </c>
      <c r="C236" t="str">
        <f t="shared" si="3"/>
        <v>SsrInt: Intelligence service</v>
      </c>
      <c r="D236" t="s">
        <v>472</v>
      </c>
      <c r="E236" t="s">
        <v>844</v>
      </c>
      <c r="F236">
        <f>IF(Tabla2[[#This Row],[Categoría_1]]=Tabla2[[#This Row],[Columna Final]],1,2)</f>
        <v>1</v>
      </c>
    </row>
    <row r="237" spans="1:6" x14ac:dyDescent="0.45">
      <c r="A237" s="2" t="s">
        <v>477</v>
      </c>
      <c r="B237" t="str">
        <f>VLOOKUP(A237,PA_X_codebook_Version3[[Data.Column1 - Copia.1]:[Data.Column1 - Copia.2]],2,FALSE)</f>
        <v>Rebel/opposition/Para-statal forces</v>
      </c>
      <c r="C237" t="str">
        <f t="shared" si="3"/>
        <v>SsrPsf: Rebel/opposition/Para-statal forces</v>
      </c>
      <c r="D237" t="s">
        <v>476</v>
      </c>
      <c r="E237" t="s">
        <v>844</v>
      </c>
      <c r="F237">
        <f>IF(Tabla2[[#This Row],[Categoría_1]]=Tabla2[[#This Row],[Columna Final]],1,2)</f>
        <v>1</v>
      </c>
    </row>
    <row r="238" spans="1:6" x14ac:dyDescent="0.45">
      <c r="A238" s="2" t="s">
        <v>469</v>
      </c>
      <c r="B238" t="str">
        <f>VLOOKUP(A238,PA_X_codebook_Version3[[Data.Column1 - Copia.1]:[Data.Column1 - Copia.2]],2,FALSE)</f>
        <v>Withdrawal of foreign forces</v>
      </c>
      <c r="C238" t="str">
        <f t="shared" si="3"/>
        <v>SsrFf: Withdrawal of foreign forces</v>
      </c>
      <c r="D238" t="s">
        <v>468</v>
      </c>
      <c r="E238" t="s">
        <v>844</v>
      </c>
      <c r="F238">
        <f>IF(Tabla2[[#This Row],[Categoría_1]]=Tabla2[[#This Row],[Columna Final]],1,2)</f>
        <v>1</v>
      </c>
    </row>
    <row r="239" spans="1:6" x14ac:dyDescent="0.45">
      <c r="A239" s="2" t="s">
        <v>54</v>
      </c>
      <c r="B239" t="str">
        <f>VLOOKUP(A239,PA_X_codebook_Version3[[Data.Column1 - Copia.1]:[Data.Column1 - Copia.2]],2,FALSE)</f>
        <v>Corruption</v>
      </c>
      <c r="C239" t="str">
        <f t="shared" si="3"/>
        <v>Cor: Corruption</v>
      </c>
      <c r="D239" t="s">
        <v>53</v>
      </c>
      <c r="E239" t="s">
        <v>844</v>
      </c>
      <c r="F239">
        <f>IF(Tabla2[[#This Row],[Categoría_1]]=Tabla2[[#This Row],[Columna Final]],1,2)</f>
        <v>1</v>
      </c>
    </row>
    <row r="240" spans="1:6" x14ac:dyDescent="0.45">
      <c r="A240" s="2" t="s">
        <v>463</v>
      </c>
      <c r="B240" t="str">
        <f>VLOOKUP(A240,PA_X_codebook_Version3[[Data.Column1 - Copia.1]:[Data.Column1 - Copia.2]],2,FALSE)</f>
        <v>Crime/Organised crime</v>
      </c>
      <c r="C240" t="str">
        <f t="shared" si="3"/>
        <v>SsrCrOcr: Crime/Organised crime</v>
      </c>
      <c r="D240" t="s">
        <v>462</v>
      </c>
      <c r="E240" t="s">
        <v>844</v>
      </c>
      <c r="F240">
        <f>IF(Tabla2[[#This Row],[Categoría_1]]=Tabla2[[#This Row],[Columna Final]],1,2)</f>
        <v>1</v>
      </c>
    </row>
    <row r="241" spans="1:6" x14ac:dyDescent="0.45">
      <c r="A241" s="2" t="s">
        <v>467</v>
      </c>
      <c r="B241" t="str">
        <f>VLOOKUP(A241,PA_X_codebook_Version3[[Data.Column1 - Copia.1]:[Data.Column1 - Copia.2]],2,FALSE)</f>
        <v>Drugs</v>
      </c>
      <c r="C241" t="str">
        <f t="shared" si="3"/>
        <v>SsrDrugs: Drugs</v>
      </c>
      <c r="D241" t="s">
        <v>466</v>
      </c>
      <c r="E241" t="s">
        <v>844</v>
      </c>
      <c r="F241">
        <f>IF(Tabla2[[#This Row],[Categoría_1]]=Tabla2[[#This Row],[Columna Final]],1,2)</f>
        <v>1</v>
      </c>
    </row>
    <row r="242" spans="1:6" x14ac:dyDescent="0.45">
      <c r="A242" s="2" t="s">
        <v>515</v>
      </c>
      <c r="B242" t="str">
        <f>VLOOKUP(A242,PA_X_codebook_Version3[[Data.Column1 - Copia.1]:[Data.Column1 - Copia.2]],2,FALSE)</f>
        <v>Terrorism</v>
      </c>
      <c r="C242" t="str">
        <f t="shared" si="3"/>
        <v>Terr: Terrorism</v>
      </c>
      <c r="D242" t="s">
        <v>514</v>
      </c>
      <c r="E242" t="s">
        <v>844</v>
      </c>
      <c r="F242">
        <f>IF(Tabla2[[#This Row],[Categoría_1]]=Tabla2[[#This Row],[Columna Final]],1,2)</f>
        <v>1</v>
      </c>
    </row>
    <row r="243" spans="1:6" x14ac:dyDescent="0.45">
      <c r="A243" s="2" t="s">
        <v>527</v>
      </c>
      <c r="B243" t="str">
        <f>VLOOKUP(A243,PA_X_codebook_Version3[[Data.Column1 - Copia.1]:[Data.Column1 - Copia.2]],2,FALSE)</f>
        <v>Transitional Justice General</v>
      </c>
      <c r="C243" t="str">
        <f t="shared" si="3"/>
        <v>TjGen: Transitional Justice General</v>
      </c>
      <c r="D243" t="s">
        <v>526</v>
      </c>
      <c r="E243" t="s">
        <v>845</v>
      </c>
      <c r="F243">
        <f>IF(Tabla2[[#This Row],[Categoría_1]]=Tabla2[[#This Row],[Columna Final]],1,2)</f>
        <v>1</v>
      </c>
    </row>
    <row r="244" spans="1:6" x14ac:dyDescent="0.45">
      <c r="A244" s="2" t="s">
        <v>519</v>
      </c>
      <c r="B244" t="str">
        <f>VLOOKUP(A244,PA_X_codebook_Version3[[Data.Column1 - Copia.1]:[Data.Column1 - Copia.2]],2,FALSE)</f>
        <v>Amnesty/pardon</v>
      </c>
      <c r="C244" t="str">
        <f t="shared" si="3"/>
        <v>TjAm: Amnesty/pardon</v>
      </c>
      <c r="D244" t="s">
        <v>518</v>
      </c>
      <c r="E244" t="s">
        <v>845</v>
      </c>
      <c r="F244">
        <f>IF(Tabla2[[#This Row],[Categoría_1]]=Tabla2[[#This Row],[Columna Final]],1,2)</f>
        <v>1</v>
      </c>
    </row>
    <row r="245" spans="1:6" x14ac:dyDescent="0.45">
      <c r="A245" s="2" t="s">
        <v>523</v>
      </c>
      <c r="B245" t="str">
        <f>VLOOKUP(A245,PA_X_codebook_Version3[[Data.Column1 - Copia.1]:[Data.Column1 - Copia.2]],2,FALSE)</f>
        <v>Amnesty/pardon proper</v>
      </c>
      <c r="C245" t="str">
        <f t="shared" si="3"/>
        <v>TjAmPro: Amnesty/pardon proper</v>
      </c>
      <c r="D245" t="s">
        <v>518</v>
      </c>
      <c r="E245" t="s">
        <v>845</v>
      </c>
      <c r="F245">
        <f>IF(Tabla2[[#This Row],[Categoría_1]]=Tabla2[[#This Row],[Columna Final]],1,2)</f>
        <v>2</v>
      </c>
    </row>
    <row r="246" spans="1:6" x14ac:dyDescent="0.45">
      <c r="A246" s="2" t="s">
        <v>549</v>
      </c>
      <c r="B246" t="str">
        <f>VLOOKUP(A246,PA_X_codebook_Version3[[Data.Column1 - Copia.1]:[Data.Column1 - Copia.2]],2,FALSE)</f>
        <v>Relief of other Sanctions</v>
      </c>
      <c r="C246" t="str">
        <f t="shared" si="3"/>
        <v>TjSan: Relief of other Sanctions</v>
      </c>
      <c r="D246" t="s">
        <v>518</v>
      </c>
      <c r="E246" t="s">
        <v>845</v>
      </c>
      <c r="F246">
        <f>IF(Tabla2[[#This Row],[Categoría_1]]=Tabla2[[#This Row],[Columna Final]],1,2)</f>
        <v>2</v>
      </c>
    </row>
    <row r="247" spans="1:6" x14ac:dyDescent="0.45">
      <c r="A247" s="2" t="s">
        <v>539</v>
      </c>
      <c r="B247" t="str">
        <f>VLOOKUP(A247,PA_X_codebook_Version3[[Data.Column1 - Copia.1]:[Data.Column1 - Copia.2]],2,FALSE)</f>
        <v>Power to amnesty</v>
      </c>
      <c r="C247" t="str">
        <f t="shared" si="3"/>
        <v>TjPower: Power to amnesty</v>
      </c>
      <c r="D247" t="s">
        <v>518</v>
      </c>
      <c r="E247" t="s">
        <v>845</v>
      </c>
      <c r="F247">
        <f>IF(Tabla2[[#This Row],[Categoría_1]]=Tabla2[[#This Row],[Columna Final]],1,2)</f>
        <v>2</v>
      </c>
    </row>
    <row r="248" spans="1:6" x14ac:dyDescent="0.45">
      <c r="A248" s="2" t="s">
        <v>521</v>
      </c>
      <c r="B248" t="str">
        <f>VLOOKUP(A248,PA_X_codebook_Version3[[Data.Column1 - Copia.1]:[Data.Column1 - Copia.2]],2,FALSE)</f>
        <v>Amnesty prohibition</v>
      </c>
      <c r="C248" t="str">
        <f t="shared" si="3"/>
        <v>TjAmBan: Amnesty prohibition</v>
      </c>
      <c r="D248" t="s">
        <v>518</v>
      </c>
      <c r="E248" t="s">
        <v>845</v>
      </c>
      <c r="F248">
        <f>IF(Tabla2[[#This Row],[Categoría_1]]=Tabla2[[#This Row],[Columna Final]],1,2)</f>
        <v>2</v>
      </c>
    </row>
    <row r="249" spans="1:6" x14ac:dyDescent="0.45">
      <c r="A249" s="2" t="s">
        <v>525</v>
      </c>
      <c r="B249" t="str">
        <f>VLOOKUP(A249,PA_X_codebook_Version3[[Data.Column1 - Copia.1]:[Data.Column1 - Copia.2]],2,FALSE)</f>
        <v>Courts</v>
      </c>
      <c r="C249" t="str">
        <f t="shared" si="3"/>
        <v>TjCou: Courts</v>
      </c>
      <c r="D249" t="s">
        <v>524</v>
      </c>
      <c r="E249" t="s">
        <v>845</v>
      </c>
      <c r="F249">
        <f>IF(Tabla2[[#This Row],[Categoría_1]]=Tabla2[[#This Row],[Columna Final]],1,2)</f>
        <v>1</v>
      </c>
    </row>
    <row r="250" spans="1:6" x14ac:dyDescent="0.45">
      <c r="A250" s="2" t="s">
        <v>531</v>
      </c>
      <c r="B250" t="str">
        <f>VLOOKUP(A250,PA_X_codebook_Version3[[Data.Column1 - Copia.1]:[Data.Column1 - Copia.2]],2,FALSE)</f>
        <v>National Courts</v>
      </c>
      <c r="C250" t="str">
        <f t="shared" si="3"/>
        <v>TjJaNc: National Courts</v>
      </c>
      <c r="D250" t="s">
        <v>524</v>
      </c>
      <c r="E250" t="s">
        <v>845</v>
      </c>
      <c r="F250">
        <f>IF(Tabla2[[#This Row],[Categoría_1]]=Tabla2[[#This Row],[Columna Final]],1,2)</f>
        <v>2</v>
      </c>
    </row>
    <row r="251" spans="1:6" x14ac:dyDescent="0.45">
      <c r="A251" s="2" t="s">
        <v>529</v>
      </c>
      <c r="B251" t="str">
        <f>VLOOKUP(A251,PA_X_codebook_Version3[[Data.Column1 - Copia.1]:[Data.Column1 - Copia.2]],2,FALSE)</f>
        <v>International Courts</v>
      </c>
      <c r="C251" t="str">
        <f t="shared" si="3"/>
        <v>TjJaIc: International Courts</v>
      </c>
      <c r="D251" t="s">
        <v>524</v>
      </c>
      <c r="E251" t="s">
        <v>845</v>
      </c>
      <c r="F251">
        <f>IF(Tabla2[[#This Row],[Categoría_1]]=Tabla2[[#This Row],[Columna Final]],1,2)</f>
        <v>2</v>
      </c>
    </row>
    <row r="252" spans="1:6" x14ac:dyDescent="0.45">
      <c r="A252" s="2" t="s">
        <v>533</v>
      </c>
      <c r="B252" t="str">
        <f>VLOOKUP(A252,PA_X_codebook_Version3[[Data.Column1 - Copia.1]:[Data.Column1 - Copia.2]],2,FALSE)</f>
        <v>Mechanism</v>
      </c>
      <c r="C252" t="str">
        <f t="shared" si="3"/>
        <v>TjMech: Mechanism</v>
      </c>
      <c r="D252" t="s">
        <v>532</v>
      </c>
      <c r="E252" t="s">
        <v>845</v>
      </c>
      <c r="F252">
        <f>IF(Tabla2[[#This Row],[Categoría_1]]=Tabla2[[#This Row],[Columna Final]],1,2)</f>
        <v>1</v>
      </c>
    </row>
    <row r="253" spans="1:6" x14ac:dyDescent="0.45">
      <c r="A253" s="2" t="s">
        <v>541</v>
      </c>
      <c r="B253" t="str">
        <f>VLOOKUP(A253,PA_X_codebook_Version3[[Data.Column1 - Copia.1]:[Data.Column1 - Copia.2]],2,FALSE)</f>
        <v>Prisoner release</v>
      </c>
      <c r="C253" t="str">
        <f t="shared" si="3"/>
        <v>TjPrire: Prisoner release</v>
      </c>
      <c r="D253" t="s">
        <v>540</v>
      </c>
      <c r="E253" t="s">
        <v>845</v>
      </c>
      <c r="F253">
        <f>IF(Tabla2[[#This Row],[Categoría_1]]=Tabla2[[#This Row],[Columna Final]],1,2)</f>
        <v>1</v>
      </c>
    </row>
    <row r="254" spans="1:6" x14ac:dyDescent="0.45">
      <c r="A254" s="2" t="s">
        <v>551</v>
      </c>
      <c r="B254" t="str">
        <f>VLOOKUP(A254,PA_X_codebook_Version3[[Data.Column1 - Copia.1]:[Data.Column1 - Copia.2]],2,FALSE)</f>
        <v>Vetting</v>
      </c>
      <c r="C254" t="str">
        <f t="shared" si="3"/>
        <v>TjVet: Vetting</v>
      </c>
      <c r="D254" t="s">
        <v>550</v>
      </c>
      <c r="E254" t="s">
        <v>845</v>
      </c>
      <c r="F254">
        <f>IF(Tabla2[[#This Row],[Categoría_1]]=Tabla2[[#This Row],[Columna Final]],1,2)</f>
        <v>1</v>
      </c>
    </row>
    <row r="255" spans="1:6" x14ac:dyDescent="0.45">
      <c r="A255" s="2" t="s">
        <v>553</v>
      </c>
      <c r="B255" t="str">
        <f>VLOOKUP(A255,PA_X_codebook_Version3[[Data.Column1 - Copia.1]:[Data.Column1 - Copia.2]],2,FALSE)</f>
        <v>Victims</v>
      </c>
      <c r="C255" t="str">
        <f t="shared" si="3"/>
        <v>TjVic: Victims</v>
      </c>
      <c r="D255" t="s">
        <v>552</v>
      </c>
      <c r="E255" t="s">
        <v>845</v>
      </c>
      <c r="F255">
        <f>IF(Tabla2[[#This Row],[Categoría_1]]=Tabla2[[#This Row],[Columna Final]],1,2)</f>
        <v>1</v>
      </c>
    </row>
    <row r="256" spans="1:6" x14ac:dyDescent="0.45">
      <c r="A256" s="2" t="s">
        <v>535</v>
      </c>
      <c r="B256" t="str">
        <f>VLOOKUP(A256,PA_X_codebook_Version3[[Data.Column1 - Copia.1]:[Data.Column1 - Copia.2]],2,FALSE)</f>
        <v>Missing</v>
      </c>
      <c r="C256" t="str">
        <f t="shared" si="3"/>
        <v>TjMis: Missing</v>
      </c>
      <c r="D256" t="s">
        <v>534</v>
      </c>
      <c r="E256" t="s">
        <v>845</v>
      </c>
      <c r="F256">
        <f>IF(Tabla2[[#This Row],[Categoría_1]]=Tabla2[[#This Row],[Columna Final]],1,2)</f>
        <v>1</v>
      </c>
    </row>
    <row r="257" spans="1:6" x14ac:dyDescent="0.45">
      <c r="A257" s="2" t="s">
        <v>547</v>
      </c>
      <c r="B257" t="str">
        <f>VLOOKUP(A257,PA_X_codebook_Version3[[Data.Column1 - Copia.1]:[Data.Column1 - Copia.2]],2,FALSE)</f>
        <v>Reparations</v>
      </c>
      <c r="C257" t="str">
        <f t="shared" si="3"/>
        <v>TjRep: Reparations</v>
      </c>
      <c r="D257" t="s">
        <v>546</v>
      </c>
      <c r="E257" t="s">
        <v>845</v>
      </c>
      <c r="F257">
        <f>IF(Tabla2[[#This Row],[Categoría_1]]=Tabla2[[#This Row],[Columna Final]],1,2)</f>
        <v>1</v>
      </c>
    </row>
    <row r="258" spans="1:6" x14ac:dyDescent="0.45">
      <c r="A258" s="2" t="s">
        <v>545</v>
      </c>
      <c r="B258" t="str">
        <f>VLOOKUP(A258,PA_X_codebook_Version3[[Data.Column1 - Copia.1]:[Data.Column1 - Copia.2]],2,FALSE)</f>
        <v>symbolic reparations</v>
      </c>
      <c r="C258" t="str">
        <f t="shared" si="3"/>
        <v>TjRSym: symbolic reparations</v>
      </c>
      <c r="D258" t="s">
        <v>546</v>
      </c>
      <c r="E258" t="s">
        <v>845</v>
      </c>
      <c r="F258">
        <f>IF(Tabla2[[#This Row],[Categoría_1]]=Tabla2[[#This Row],[Columna Final]],1,2)</f>
        <v>2</v>
      </c>
    </row>
    <row r="259" spans="1:6" x14ac:dyDescent="0.45">
      <c r="A259" s="2" t="s">
        <v>543</v>
      </c>
      <c r="B259" t="str">
        <f>VLOOKUP(A259,PA_X_codebook_Version3[[Data.Column1 - Copia.1]:[Data.Column1 - Copia.2]],2,FALSE)</f>
        <v>Material reparations (includes compensation)</v>
      </c>
      <c r="C259" t="str">
        <f t="shared" ref="C259:C266" si="4">_xlfn.CONCAT(A259,": ",B259)</f>
        <v>TjRMa: Material reparations (includes compensation)</v>
      </c>
      <c r="D259" t="s">
        <v>546</v>
      </c>
      <c r="E259" t="s">
        <v>845</v>
      </c>
      <c r="F259">
        <f>IF(Tabla2[[#This Row],[Categoría_1]]=Tabla2[[#This Row],[Columna Final]],1,2)</f>
        <v>2</v>
      </c>
    </row>
    <row r="260" spans="1:6" x14ac:dyDescent="0.45">
      <c r="A260" s="2" t="s">
        <v>537</v>
      </c>
      <c r="B260" t="str">
        <f>VLOOKUP(A260,PA_X_codebook_Version3[[Data.Column1 - Copia.1]:[Data.Column1 - Copia.2]],2,FALSE)</f>
        <v>Reconciliation</v>
      </c>
      <c r="C260" t="str">
        <f t="shared" si="4"/>
        <v>TjNR: Reconciliation</v>
      </c>
      <c r="D260" t="s">
        <v>536</v>
      </c>
      <c r="E260" t="s">
        <v>845</v>
      </c>
      <c r="F260">
        <f>IF(Tabla2[[#This Row],[Categoría_1]]=Tabla2[[#This Row],[Columna Final]],1,2)</f>
        <v>1</v>
      </c>
    </row>
    <row r="261" spans="1:6" x14ac:dyDescent="0.45">
      <c r="A261" s="2" t="s">
        <v>282</v>
      </c>
      <c r="B261" t="str">
        <f>VLOOKUP(A261,PA_X_codebook_Version3[[Data.Column1 - Copia.1]:[Data.Column1 - Copia.2]],2,FALSE)</f>
        <v>UN Signatory</v>
      </c>
      <c r="C261" t="str">
        <f t="shared" si="4"/>
        <v>ImUN: UN Signatory</v>
      </c>
      <c r="D261" t="s">
        <v>281</v>
      </c>
      <c r="E261" t="s">
        <v>846</v>
      </c>
      <c r="F261">
        <f>IF(Tabla2[[#This Row],[Categoría_1]]=Tabla2[[#This Row],[Columna Final]],1,2)</f>
        <v>1</v>
      </c>
    </row>
    <row r="262" spans="1:6" x14ac:dyDescent="0.45">
      <c r="A262" s="2" t="s">
        <v>274</v>
      </c>
      <c r="B262" t="str">
        <f>VLOOKUP(A262,PA_X_codebook_Version3[[Data.Column1 - Copia.1]:[Data.Column1 - Copia.2]],2,FALSE)</f>
        <v>Other International Signatory</v>
      </c>
      <c r="C262" t="str">
        <f t="shared" si="4"/>
        <v>ImOth: Other International Signatory</v>
      </c>
      <c r="D262" t="s">
        <v>273</v>
      </c>
      <c r="E262" t="s">
        <v>846</v>
      </c>
      <c r="F262">
        <f>IF(Tabla2[[#This Row],[Categoría_1]]=Tabla2[[#This Row],[Columna Final]],1,2)</f>
        <v>1</v>
      </c>
    </row>
    <row r="263" spans="1:6" x14ac:dyDescent="0.45">
      <c r="A263" s="2" t="s">
        <v>278</v>
      </c>
      <c r="B263" t="str">
        <f>VLOOKUP(A263,PA_X_codebook_Version3[[Data.Column1 - Copia.1]:[Data.Column1 - Copia.2]],2,FALSE)</f>
        <v>Referendum for agreement</v>
      </c>
      <c r="C263" t="str">
        <f t="shared" si="4"/>
        <v>ImRef: Referendum for agreement</v>
      </c>
      <c r="D263" t="s">
        <v>277</v>
      </c>
      <c r="E263" t="s">
        <v>846</v>
      </c>
      <c r="F263">
        <f>IF(Tabla2[[#This Row],[Categoría_1]]=Tabla2[[#This Row],[Columna Final]],1,2)</f>
        <v>1</v>
      </c>
    </row>
    <row r="264" spans="1:6" x14ac:dyDescent="0.45">
      <c r="A264" s="2" t="s">
        <v>276</v>
      </c>
      <c r="B264" t="str">
        <f>VLOOKUP(A264,PA_X_codebook_Version3[[Data.Column1 - Copia.1]:[Data.Column1 - Copia.2]],2,FALSE)</f>
        <v>International Mission/Force/Similar</v>
      </c>
      <c r="C264" t="str">
        <f t="shared" si="4"/>
        <v>ImPK: International Mission/Force/Similar</v>
      </c>
      <c r="D264" t="s">
        <v>275</v>
      </c>
      <c r="E264" t="s">
        <v>846</v>
      </c>
      <c r="F264">
        <f>IF(Tabla2[[#This Row],[Categoría_1]]=Tabla2[[#This Row],[Columna Final]],1,2)</f>
        <v>1</v>
      </c>
    </row>
    <row r="265" spans="1:6" x14ac:dyDescent="0.45">
      <c r="A265" s="2" t="s">
        <v>272</v>
      </c>
      <c r="B265" t="str">
        <f>VLOOKUP(A265,PA_X_codebook_Version3[[Data.Column1 - Copia.1]:[Data.Column1 - Copia.2]],2,FALSE)</f>
        <v>Enforcement Mechanism</v>
      </c>
      <c r="C265" t="str">
        <f t="shared" si="4"/>
        <v>ImE: Enforcement Mechanism</v>
      </c>
      <c r="D265" t="s">
        <v>271</v>
      </c>
      <c r="E265" t="s">
        <v>846</v>
      </c>
      <c r="F265">
        <f>IF(Tabla2[[#This Row],[Categoría_1]]=Tabla2[[#This Row],[Columna Final]],1,2)</f>
        <v>1</v>
      </c>
    </row>
    <row r="266" spans="1:6" x14ac:dyDescent="0.45">
      <c r="A266" s="2" t="s">
        <v>280</v>
      </c>
      <c r="B266" t="str">
        <f>VLOOKUP(A266,PA_X_codebook_Version3[[Data.Column1 - Copia.1]:[Data.Column1 - Copia.2]],2,FALSE)</f>
        <v>Source</v>
      </c>
      <c r="C266" t="str">
        <f t="shared" si="4"/>
        <v>ImSrc: Source</v>
      </c>
      <c r="D266" t="s">
        <v>279</v>
      </c>
      <c r="E266" t="s">
        <v>846</v>
      </c>
      <c r="F266">
        <f>IF(Tabla2[[#This Row],[Categoría_1]]=Tabla2[[#This Row],[Columna Final]],1,2)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2 3 0 0 8 2 - 4 f 9 1 - 4 2 e 4 - 8 9 7 c - 4 7 1 7 d f 4 2 2 d 1 9 "   x m l n s = " h t t p : / / s c h e m a s . m i c r o s o f t . c o m / D a t a M a s h u p " > A A A A A I g I A A B Q S w M E F A A C A A g A W V e h U I a 1 T R S o A A A A + A A A A B I A H A B D b 2 5 m a W c v U G F j a 2 F n Z S 5 4 b W w g o h g A K K A U A A A A A A A A A A A A A A A A A A A A A A A A A A A A h Y + 9 D o I w G E V f h X S n L f U H J B 9 l M G 6 S m J A Y V 1 I r N E I x t F j e z c F H 8 h U k U d T N 8 Z 6 c 4 d z H 7 Q 7 p 0 N T e V X Z G t T p B A a b I k 1 q 0 R 6 X L B P X 2 5 E c o 5 b A r x L k o p T f K 2 s S D O S a o s v Y S E + K c w 2 6 G 2 6 4 k j N K A H L J t L i r Z F O g j q / + y r 7 S x h R Y S c d i / Y j j D 4 Q o v w m W E 2 T w A M m H I l P 4 q b C z G F M g P h H V f 2 7 6 T X B p / k w O Z J p D 3 C / 4 E U E s D B B Q A A g A I A F l X o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V 6 F Q g R / l P n 4 F A A C 1 E A A A E w A c A E Z v c m 1 1 b G F z L 1 N l Y 3 R p b 2 4 x L m 0 g o h g A K K A U A A A A A A A A A A A A A A A A A A A A A A A A A A A A 7 V f N b t t G E L 4 b 8 D s M l I s E M I Q p x 7 G V t A V c K y 7 c 1 L E b K U m B q g V W 5 M h a m N x l d 5 d K F C O A 3 6 G X H t p D H 6 C n P k L e x E / S G Z I y a c p K 2 J 7 r g 7 W 7 3 J 1 v 5 p u f n b U Y O q k V j I r f 4 O n 2 1 v a W n Q u D E T z o n B 8 + / A F C H e F U 6 0 t 4 j c b S n t 0 O f A k x u u 0 t o L 8 z I y 9 Q 0 c p 5 N P P H Y h q j 7 R 7 L G P 0 j r R w q Z 7 u d 4 Z P J 6 H I 5 N H K B c G 7 0 5 E x h P p n s 7 P p w r E 0 i Q v n x b z V 5 d X b k w + n H P 6 1 D A 0 P h B I x C i S r E y W n f P 9 g b w G t p M x H L 9 8 V + i J B 3 a T s 5 3 P N Z 8 J J s 0 L y 6 W N s X 8 T 4 4 F o m M p T A f / 3 o v H J J h C m J a L j 5 2 z 5 8 d 9 X u T + 0 3 2 0 2 j W 6 f W 8 w u Y H n R E C v k u F i g g g V 5 U 5 y a 3 3 n + X r + f h I x 1 m i u g V F H n T y j R 5 c d Y o P A Y 3 L Y b 8 a 7 l b D R 9 V w r x o + r o b 7 1 f C g G g 6 q Y b B T G 9 f w g h p g U E M M a p B B D T O o g Q b 7 n Q 9 s B F v j 1 y y p z f u N + W 5 j / q g x 3 2 v M H z f m + 4 3 5 Q W M + a M w L s + s L T Q 2 D p o p B U 8 e g q W T Q 1 D J o q s n M V D F S r A k L v 2 T S i U j Y K k Z e Y q I X Z X j Y 7 n 3 h 5 F 1 1 T i I W / 0 I k y L / P p Y r + Z 3 m d Z a o 1 R P F M x s 7 c 5 X i E M d W D l / o t E 7 z u C w 9 Q h H P o / l i X / B N 8 8 R W o L I 5 7 T Q C b p W i k N n i f O 0 e X M u 2 u q + L 1 g 4 1 6 B h s U 3 Y x W K j z G d y 6 v r U J S 6 N z V n n h 6 U q 9 S p d U Q Z W k s Q 5 J S g Q 6 L J b e q U f c o 2 G C 9 O Y e H c K R T K T o V 3 l A u Z C Q N l c 8 C N 9 W G i m 8 s E z Z B m 5 r J B O 5 u k d f V 3 A T l Q X 6 S 7 o d C B J P x 9 f I Z 8 T I s Y N B 0 r 4 g D q k / f Z 9 r h y C 3 5 J r I L D 2 Y i t t h r 1 q 2 V Z H + j e X 6 / H m 1 j m W o I R T K V Z F B l z 9 g I Z W d 0 k x W H x 8 s U 2 Z m f 4 8 O 7 + o Q 2 j o S A I w P X i m 1 N t f q 2 z U n R 3 x B s d 6 2 5 z Y g H m 9 D y 9 O h 0 e k C V a v O + o N w n w h C t B b q S p w h S g Z s j X F D Z M y q h v s C H 8 V x a W g / j L K I 4 T w S 7 l U O f d O D k Y o z P Q R z G V o N F h L l z 6 X 8 4 0 h K G G g Q x F R b z b g U E x N I 6 0 D O w O j N k o / e v 5 e m E a e G A g V Q Y J 8 l + 4 k L M Z t I k G D 0 F w U p y E x L B H A 2 2 k / p N j J F 0 N p x 7 8 N y Q h l J Q W + d 7 + d l T G c 4 F x j D 0 4 Y 0 w k Q / B Y D D w 4 e b 6 9 x P F t D v u h 0 Z L 6 r w S O M V k S k t z 2 Z L R k x k o X f g t N Z p 6 L 2 q Y y J g 0 R W F W f h c X B p H d 7 u X T h Y g z B M 3 f y O 6 F M J K D k z n Y 8 V 9 Q 3 r Y D j r k 3 9 M i U g 8 H N 9 a / 9 n W D f v 7 n + A 7 4 l r y g R s 4 P O K a I R X q I l V U i 9 v b 3 u o 1 4 7 2 e Q G K a A M 4 S 7 p r H I n n 2 L U 9 r x y + U 1 u 0 Z V q l F S 8 O h q e r 7 7 k + o 6 Y f M 4 E O G T v k y A 1 o z r o g C w K 2 q G N h L l E D s R T i h Y K g j n Z L K P C 9 c d U m y 7 h z R x j r d j 7 y 0 T Q L 8 n e 8 Z k Z b R z H I k U F t M N a c d l v z e U I K e n J I X z d X G j D 0 U 6 + k d Z m N J o L e h V M k f i d Z Y b 4 M W U n 1 J Z o e m O s m C X R F 5 I 9 n + Z 8 3 8 Z c k b b 4 T i R p T P F y c / 3 b 4 e o T v J V O k Y u J 9 u m y H e C Y w z l 0 9 M C g s k s J n P F h S u V c B Y p n E + U 5 v e R o R k 4 u + l w q u K o j j E p F j u 8 F r d q j 3 h 5 P x J J r 6 k L i W x L O x w u n 8 M T 9 m 0 J E y U p n v i v L G a t 4 Q s y n S P + I m z I w L d V o h O A g e J y H a 1 4 w l O D X I l G Q z 0 T + d r T Q b 5 9 f b z i j V m W D P V E U D Y N U Q y h d G 4 V i t l 4 o 3 q P R 9 O q L k Q l R r W v G z 1 f B B 8 h L z F q L p w 1 Z 3 W j s K D v W W 6 P + p y / u M 5 J j / E M b E o 1 S X d T v 5 b L r i v S q r 9 M 1 s C H X b B V W g J V C t Q a E b n p N F 1 C S y s 3 9 R 9 5 7 3 A O 1 U W 1 u J I r G k v h U G 5 q K A t p g S K R 8 q v v J O 4 u 6 m p + H H R u Z 3 E X d 3 p J q E / D T f w B Q S w E C L Q A U A A I A C A B Z V 6 F Q h r V N F K g A A A D 4 A A A A E g A A A A A A A A A A A A A A A A A A A A A A Q 2 9 u Z m l n L 1 B h Y 2 t h Z 2 U u e G 1 s U E s B A i 0 A F A A C A A g A W V e h U A / K 6 a u k A A A A 6 Q A A A B M A A A A A A A A A A A A A A A A A 9 A A A A F t D b 2 5 0 Z W 5 0 X 1 R 5 c G V z X S 5 4 b W x Q S w E C L Q A U A A I A C A B Z V 6 F Q g R / l P n 4 F A A C 1 E A A A E w A A A A A A A A A A A A A A A A D l A Q A A R m 9 y b X V s Y X M v U 2 V j d G l v b j E u b V B L B Q Y A A A A A A w A D A M I A A A C w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E Q A A A A A A A N 0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E t W C U y M G N v Z G V i b 2 9 r J T I w V m V y c 2 l v b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B B X 1 h f Y 2 9 k Z W J v b 2 t f V m V y c 2 l v b j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E t W C B j b 2 R l Y m 9 v a y B W Z X J z a W 9 u M y 9 T Z S B l e H B h b m R p w 7 M g R G F 0 Y S 5 7 R G F 0 Y S 5 D b 2 x 1 b W 4 x L D N 9 J n F 1 b 3 Q 7 L C Z x d W 9 0 O 1 N l Y 3 R p b 2 4 x L 1 B B L V g g Y 2 9 k Z W J v b 2 s g V m V y c 2 l v b j M v V G l w b y B j Y W 1 i a W F k b y 5 7 R G F 0 Y S 5 D b 2 x 1 b W 4 x I C 0 g Q 2 9 w a W E u M S w x f S Z x d W 9 0 O y w m c X V v d D t T Z W N 0 a W 9 u M S 9 Q Q S 1 Y I G N v Z G V i b 2 9 r I F Z l c n N p b 2 4 z L 1 R l e H R v I H J l Y 2 9 y d G F k b y 5 7 R G F 0 Y S 5 D b 2 x 1 b W 4 x I C 0 g Q 2 9 w a W E u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Q S 1 Y I G N v Z G V i b 2 9 r I F Z l c n N p b 2 4 z L 1 N l I G V 4 c G F u Z G n D s y B E Y X R h L n t E Y X R h L k N v b H V t b j E s M 3 0 m c X V v d D s s J n F 1 b 3 Q 7 U 2 V j d G l v b j E v U E E t W C B j b 2 R l Y m 9 v a y B W Z X J z a W 9 u M y 9 U a X B v I G N h b W J p Y W R v L n t E Y X R h L k N v b H V t b j E g L S B D b 3 B p Y S 4 x L D F 9 J n F 1 b 3 Q 7 L C Z x d W 9 0 O 1 N l Y 3 R p b 2 4 x L 1 B B L V g g Y 2 9 k Z W J v b 2 s g V m V y c 2 l v b j M v V G V 4 d G 8 g c m V j b 3 J 0 Y W R v L n t E Y X R h L k N v b H V t b j E g L S B D b 3 B p Y S 4 y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h L k N v b H V t b j E m c X V v d D s s J n F 1 b 3 Q 7 R G F 0 Y S 5 D b 2 x 1 b W 4 x I C 0 g Q 2 9 w a W E u M S Z x d W 9 0 O y w m c X V v d D t E Y X R h L k N v b H V t b j E g L S B D b 3 B p Y S 4 y J n F 1 b 3 Q 7 X S I g L z 4 8 R W 5 0 c n k g V H l w Z T 0 i R m l s b E N v b H V t b l R 5 c G V z I i B W Y W x 1 Z T 0 i c 0 F B W U c i I C 8 + P E V u d H J 5 I F R 5 c G U 9 I k Z p b G x M Y X N 0 V X B k Y X R l Z C I g V m F s d W U 9 I m Q y M D I w L T A 1 L T A x V D A 4 O j U 4 O j U w L j c w N z M z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O T I i I C 8 + P E V u d H J 5 I F R 5 c G U 9 I k F k Z G V k V G 9 E Y X R h T W 9 k Z W w i I F Z h b H V l P S J s M C I g L z 4 8 R W 5 0 c n k g V H l w Z T 0 i U X V l c n l J R C I g V m F s d W U 9 I n M y O T F j Z D k w Z S 0 y N D Q 4 L T R i Y 2 E t O W F j M C 0 1 M W J h Y j Z j N T V i O W Q i I C 8 + P C 9 T d G F i b G V F b n R y a W V z P j w v S X R l b T 4 8 S X R l b T 4 8 S X R l b U x v Y 2 F 0 a W 9 u P j x J d G V t V H l w Z T 5 G b 3 J t d W x h P C 9 J d G V t V H l w Z T 4 8 S X R l b V B h d G g + U 2 V j d G l v b j E v U E E t W C U y M G N v Z G V i b 2 9 r J T I w V m V y c 2 l v b j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E t W C U y M G N v Z G V i b 2 9 r J T I w V m V y c 2 l v b j M v U 2 U l M j B l e H B h b m R p J U M z J U I z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L V g l M j B j b 2 R l Y m 9 v a y U y M F Z l c n N p b 2 4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S 1 Y J T I w Y 2 9 k Z W J v b 2 s l M j B W Z X J z a W 9 u M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L V g l M j B j b 2 R l Y m 9 v a y U y M F Z l c n N p b 2 4 z L 0 Z p b G F z J T I w c 3 V w Z X J p b 3 J l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E t W C U y M G N v Z G V i b 2 9 r J T I w V m V y c 2 l v b j M v R m l s Y X M l M j B m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E t W C U y M G N v Z G V i b 2 9 r J T I w V m V y c 2 l v b j M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L V g l M j B j b 2 R l Y m 9 v a y U y M F Z l c n N p b 2 4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S 1 Y J T I w Y 2 9 k Z W J v b 2 s l M j B W Z X J z a W 9 u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S 1 Y J T I w Y 2 9 k Z W J v b 2 s l M j B W Z X J z a W 9 u M y 9 G a W x h c y U y M G Z p b H R y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S 1 Y J T I w Y 2 9 k Z W J v b 2 s l M j B W Z X J z a W 9 u M y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L V g l M j B j b 2 R l Y m 9 v a y U y M F Z l c n N p b 2 4 z L 0 R 1 c G x p Y 2 F k b 3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L V g l M j B j b 2 R l Y m 9 v a y U y M F Z l c n N p b 2 4 z L 1 R l e H R v J T I w b G l t c G l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E t W C U y M G N v Z G V i b 2 9 r J T I w V m V y c 2 l v b j M v V G V 4 d G 8 l M j B y Z W N v c n R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3 L e U z a u k U C J 7 Z 0 G a c 7 G F A A A A A A C A A A A A A A Q Z g A A A A E A A C A A A A B Z q N B A w z 3 d 9 / W m + 5 E m 4 u o E I Y o c + 4 3 E N 4 n q l P p X V R w 2 M A A A A A A O g A A A A A I A A C A A A A C v K O p N Y w 7 C A / g 0 l 9 s u U j o b I d n V Z Q M O x Z 8 i a U 4 s H / 8 x 6 V A A A A C d v 5 h X c k V X 1 K M X a 0 M z 4 v + R e 6 n T 0 j + J v 0 2 2 R k e X U a m E 1 S V S f Q p 2 H 2 y Y f U s y r O b h g c L t 7 6 1 c M U p y p + 9 0 + 4 k 4 0 U I p F N K W / M D 1 2 K r C W C t t J d 3 a 8 k A A A A C 0 q 9 y 6 J h 1 I 5 + O g H Q b W 0 2 c r j i J B e F s h K s z 1 x 2 5 a C E Z l J e h 6 + 7 2 q G t F K c d 8 6 e E w E M t A 0 1 v a n 1 4 L a 6 D P M d d T G + F T 0 < / D a t a M a s h u p > 
</file>

<file path=customXml/itemProps1.xml><?xml version="1.0" encoding="utf-8"?>
<ds:datastoreItem xmlns:ds="http://schemas.openxmlformats.org/officeDocument/2006/customXml" ds:itemID="{5459A9C5-C13A-409B-91C1-9447EAFE1E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Extracción PDF</vt:lpstr>
      <vt:lpstr>Encabezados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Dosil Lago</dc:creator>
  <cp:lastModifiedBy>Jose Luis Dosil Lago</cp:lastModifiedBy>
  <dcterms:created xsi:type="dcterms:W3CDTF">2015-06-05T18:19:34Z</dcterms:created>
  <dcterms:modified xsi:type="dcterms:W3CDTF">2020-06-13T07:28:06Z</dcterms:modified>
</cp:coreProperties>
</file>