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he\Documents\MATLAB\DARPA\"/>
    </mc:Choice>
  </mc:AlternateContent>
  <xr:revisionPtr revIDLastSave="0" documentId="8_{F06589B9-8EDE-4964-A66A-DC34B5A76BBB}" xr6:coauthVersionLast="45" xr6:coauthVersionMax="45" xr10:uidLastSave="{00000000-0000-0000-0000-000000000000}"/>
  <bookViews>
    <workbookView xWindow="-120" yWindow="-120" windowWidth="27600" windowHeight="15630" activeTab="1"/>
  </bookViews>
  <sheets>
    <sheet name="measured" sheetId="1" r:id="rId1"/>
    <sheet name="calculated" sheetId="2" r:id="rId2"/>
    <sheet name="rho_mat" sheetId="3" r:id="rId7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<sst xmlns="http://schemas.openxmlformats.org/spreadsheetml/2006/main" count="44" uniqueCount="10">
  <si>
    <t>I1</t>
  </si>
  <si>
    <t>I2</t>
  </si>
  <si>
    <t>I3</t>
  </si>
  <si>
    <t>I4</t>
  </si>
  <si>
    <t>Jxx</t>
  </si>
  <si>
    <t>Jyy</t>
  </si>
  <si>
    <t>beta</t>
  </si>
  <si>
    <t>gamma</t>
  </si>
  <si>
    <t>theta</t>
  </si>
  <si>
    <t>trace_sq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</si>
</sst>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true"/>
    <xf numFmtId="22" fontId="0" fillId="0" borderId="2" xfId="0" applyNumberFormat="true"/>
    <xf numFmtId="49" fontId="0" fillId="0" borderId="3" xfId="0" applyNumberFormat="true"/>
    <xf numFmtId="22" fontId="0" fillId="0" borderId="4" xfId="0" applyNumberFormat="true"/>
    <xf numFmtId="49" fontId="0" fillId="0" borderId="5" xfId="0" applyNumberFormat="true"/>
    <xf numFmtId="22" fontId="0" fillId="0" borderId="6" xfId="0" applyNumberFormat="true"/>
    <xf numFmtId="49" fontId="0" fillId="0" borderId="7" xfId="0" applyNumberFormat="true"/>
    <xf numFmtId="22" fontId="0" fillId="0" borderId="8" xfId="0" applyNumberFormat="true"/>
    <xf numFmtId="49" fontId="0" fillId="0" borderId="9" xfId="0" applyNumberFormat="true"/>
    <xf numFmtId="22" fontId="0" fillId="0" borderId="10" xfId="0" applyNumberFormat="true"/>
    <xf numFmtId="49" fontId="0" fillId="0" borderId="11" xfId="0" applyNumberFormat="true"/>
    <xf numFmtId="22" fontId="0" fillId="0" borderId="12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Relationship Target="worksheets/sheet3.xml" Type="http://schemas.openxmlformats.org/officeDocument/2006/relationships/worksheet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0321-5AAB-4C2B-B0D9-C379AE654A17}">
  <dimension ref="A1:E20"/>
  <sheetViews>
    <sheetView workbookViewId="0">
      <selection sqref="A1:A20"/>
    </sheetView>
  </sheetViews>
  <sheetFormatPr defaultRowHeight="15" x14ac:dyDescent="0.25"/>
  <sheetData>
    <row r="1" x14ac:dyDescent="0.25">
      <c r="B1" t="s">
        <v>0</v>
      </c>
      <c r="C1" t="s">
        <v>1</v>
      </c>
      <c r="D1" t="s">
        <v>2</v>
      </c>
      <c r="E1" t="s">
        <v>3</v>
      </c>
    </row>
    <row r="2" x14ac:dyDescent="0.25">
      <c r="A2">
        <v>0</v>
      </c>
      <c r="B2">
        <v>2.93</v>
      </c>
      <c r="C2">
        <v>508</v>
      </c>
      <c r="D2">
        <v>351</v>
      </c>
      <c r="E2">
        <v>380</v>
      </c>
    </row>
    <row r="3" x14ac:dyDescent="0.25">
      <c r="A3">
        <v>10</v>
      </c>
      <c r="B3">
        <v>26.8</v>
      </c>
      <c r="C3">
        <v>504</v>
      </c>
      <c r="D3">
        <v>268</v>
      </c>
      <c r="E3">
        <v>437</v>
      </c>
    </row>
    <row r="4" x14ac:dyDescent="0.25">
      <c r="A4">
        <v>20</v>
      </c>
      <c r="B4">
        <v>130</v>
      </c>
      <c r="C4">
        <v>479</v>
      </c>
      <c r="D4">
        <v>204</v>
      </c>
      <c r="E4">
        <v>478</v>
      </c>
    </row>
    <row r="5" x14ac:dyDescent="0.25">
      <c r="A5">
        <v>30</v>
      </c>
      <c r="B5">
        <v>251</v>
      </c>
      <c r="C5">
        <v>402</v>
      </c>
      <c r="D5">
        <v>208</v>
      </c>
      <c r="E5">
        <v>506</v>
      </c>
    </row>
    <row r="6" x14ac:dyDescent="0.25">
      <c r="A6">
        <v>40</v>
      </c>
      <c r="B6">
        <v>316</v>
      </c>
      <c r="C6">
        <v>341</v>
      </c>
      <c r="D6">
        <v>288</v>
      </c>
      <c r="E6">
        <v>508</v>
      </c>
    </row>
    <row r="7" x14ac:dyDescent="0.25">
      <c r="A7">
        <v>50</v>
      </c>
      <c r="B7">
        <v>332</v>
      </c>
      <c r="C7">
        <v>331</v>
      </c>
      <c r="D7">
        <v>367</v>
      </c>
      <c r="E7">
        <v>511</v>
      </c>
    </row>
    <row r="8" x14ac:dyDescent="0.25">
      <c r="A8">
        <v>60</v>
      </c>
      <c r="B8">
        <v>276</v>
      </c>
      <c r="C8">
        <v>383</v>
      </c>
      <c r="D8">
        <v>430</v>
      </c>
      <c r="E8">
        <v>510</v>
      </c>
    </row>
    <row r="9" x14ac:dyDescent="0.25">
      <c r="A9">
        <v>70</v>
      </c>
      <c r="B9">
        <v>164</v>
      </c>
      <c r="C9">
        <v>450</v>
      </c>
      <c r="D9">
        <v>446</v>
      </c>
      <c r="E9">
        <v>506</v>
      </c>
    </row>
    <row r="10" x14ac:dyDescent="0.25">
      <c r="A10">
        <v>80</v>
      </c>
      <c r="B10">
        <v>58</v>
      </c>
      <c r="C10">
        <v>503</v>
      </c>
      <c r="D10">
        <v>415</v>
      </c>
      <c r="E10">
        <v>463</v>
      </c>
    </row>
    <row r="11" x14ac:dyDescent="0.25">
      <c r="A11">
        <v>90</v>
      </c>
      <c r="B11">
        <v>2.1800000000000002</v>
      </c>
      <c r="C11">
        <v>507</v>
      </c>
      <c r="D11">
        <v>364</v>
      </c>
      <c r="E11">
        <v>390</v>
      </c>
    </row>
    <row r="12" x14ac:dyDescent="0.25">
      <c r="A12">
        <v>100</v>
      </c>
      <c r="B12">
        <v>35.6</v>
      </c>
      <c r="C12">
        <v>504</v>
      </c>
      <c r="D12">
        <v>267</v>
      </c>
      <c r="E12">
        <v>286</v>
      </c>
    </row>
    <row r="13" x14ac:dyDescent="0.25">
      <c r="A13">
        <v>110</v>
      </c>
      <c r="B13">
        <v>138</v>
      </c>
      <c r="C13">
        <v>474</v>
      </c>
      <c r="D13">
        <v>196</v>
      </c>
      <c r="E13">
        <v>158</v>
      </c>
    </row>
    <row r="14" x14ac:dyDescent="0.25">
      <c r="A14">
        <v>120</v>
      </c>
      <c r="B14">
        <v>260</v>
      </c>
      <c r="C14">
        <v>393</v>
      </c>
      <c r="D14">
        <v>205</v>
      </c>
      <c r="E14">
        <v>58</v>
      </c>
    </row>
    <row r="15" x14ac:dyDescent="0.25">
      <c r="A15">
        <v>130</v>
      </c>
      <c r="B15">
        <v>332</v>
      </c>
      <c r="C15">
        <v>337</v>
      </c>
      <c r="D15">
        <v>286</v>
      </c>
      <c r="E15">
        <v>12.4</v>
      </c>
    </row>
    <row r="16" x14ac:dyDescent="0.25">
      <c r="A16">
        <v>140</v>
      </c>
      <c r="B16">
        <v>340</v>
      </c>
      <c r="C16">
        <v>330</v>
      </c>
      <c r="D16">
        <v>370</v>
      </c>
      <c r="E16">
        <v>30.6</v>
      </c>
    </row>
    <row r="17" x14ac:dyDescent="0.25">
      <c r="A17">
        <v>150</v>
      </c>
      <c r="B17">
        <v>276</v>
      </c>
      <c r="C17">
        <v>380</v>
      </c>
      <c r="D17">
        <v>430</v>
      </c>
      <c r="E17">
        <v>104</v>
      </c>
    </row>
    <row r="18" x14ac:dyDescent="0.25">
      <c r="A18">
        <v>160</v>
      </c>
      <c r="B18">
        <v>168</v>
      </c>
      <c r="C18">
        <v>448</v>
      </c>
      <c r="D18">
        <v>450</v>
      </c>
      <c r="E18">
        <v>204</v>
      </c>
    </row>
    <row r="19" x14ac:dyDescent="0.25">
      <c r="A19">
        <v>170</v>
      </c>
      <c r="B19">
        <v>55.4</v>
      </c>
      <c r="C19">
        <v>503</v>
      </c>
      <c r="D19">
        <v>426</v>
      </c>
      <c r="E19">
        <v>312</v>
      </c>
    </row>
    <row r="20" x14ac:dyDescent="0.25">
      <c r="A20">
        <v>180</v>
      </c>
      <c r="B20">
        <v>2.77</v>
      </c>
      <c r="C20">
        <v>505</v>
      </c>
      <c r="D20">
        <v>349</v>
      </c>
      <c r="E20">
        <v>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41A12-FDBE-488C-B674-D8D1B6EE75BE}">
  <dimension ref="A1:E20"/>
  <sheetViews>
    <sheetView tabSelected="true" workbookViewId="0">
      <selection activeCell="E2" sqref="E2:E20"/>
    </sheetView>
  </sheetViews>
  <sheetFormatPr defaultRowHeight="15" x14ac:dyDescent="0.25"/>
  <sheetData>
    <row r="1" x14ac:dyDescent="0.25">
      <c r="B1" t="s">
        <v>4</v>
      </c>
      <c r="C1" t="s">
        <v>5</v>
      </c>
      <c r="D1" t="s">
        <v>6</v>
      </c>
      <c r="E1" t="s">
        <v>7</v>
      </c>
    </row>
    <row r="2" x14ac:dyDescent="0.25">
      <c r="A2">
        <v>0</v>
      </c>
      <c r="B2">
        <f>measured!B2/(measured!B2+measured!C2)</f>
        <v>5.7346407531364378E-3</v>
      </c>
      <c r="C2">
        <f>measured!C2/(measured!B2+measured!C2)</f>
        <v>0.99426535924686354</v>
      </c>
      <c r="D2">
        <f>(measured!D2-0.5*(measured!B2 + measured!C2))/(measured!B2+measured!C2)</f>
        <v>0.18698256121190768</v>
      </c>
      <c r="E2">
        <f>(measured!E2-0.5*(measured!B2 +measured!C2))/(measured!B2+measured!C2)</f>
        <v>0.24374180416103966</v>
      </c>
    </row>
    <row r="3" x14ac:dyDescent="0.25">
      <c r="A3">
        <v>10</v>
      </c>
      <c r="B3">
        <f>measured!B3/(measured!B3+measured!C3)</f>
        <v>5.0489826676714401E-2</v>
      </c>
      <c r="C3">
        <f>measured!C3/(measured!B3+measured!C3)</f>
        <v>0.94951017332328569</v>
      </c>
      <c r="D3">
        <f>(measured!D3-0.5*(measured!B3 + measured!C3))/(measured!B3+measured!C3)</f>
        <v>4.8982667671439769E-3</v>
      </c>
      <c r="E3">
        <f>(measured!E3-0.5*(measured!B3 +measured!C3))/(measured!B3+measured!C3)</f>
        <v>0.32328560663149969</v>
      </c>
    </row>
    <row r="4" x14ac:dyDescent="0.25">
      <c r="A4">
        <v>20</v>
      </c>
      <c r="B4">
        <f>measured!B4/(measured!B4+measured!C4)</f>
        <v>0.2134646962233169</v>
      </c>
      <c r="C4">
        <f>measured!C4/(measured!B4+measured!C4)</f>
        <v>0.78653530377668313</v>
      </c>
      <c r="D4">
        <f>(measured!D4-0.5*(measured!B4 + measured!C4))/(measured!B4+measured!C4)</f>
        <v>-0.16502463054187191</v>
      </c>
      <c r="E4">
        <f>(measured!E4-0.5*(measured!B4 +measured!C4))/(measured!B4+measured!C4)</f>
        <v>0.28489326765188833</v>
      </c>
    </row>
    <row r="5" x14ac:dyDescent="0.25">
      <c r="A5">
        <v>30</v>
      </c>
      <c r="B5">
        <f>measured!B5/(measured!B5+measured!C5)</f>
        <v>0.38437978560490044</v>
      </c>
      <c r="C5">
        <f>measured!C5/(measured!B5+measured!C5)</f>
        <v>0.61562021439509951</v>
      </c>
      <c r="D5">
        <f>(measured!D5-0.5*(measured!B5 + measured!C5))/(measured!B5+measured!C5)</f>
        <v>-0.18147013782542112</v>
      </c>
      <c r="E5">
        <f>(measured!E5-0.5*(measured!B5 +measured!C5))/(measured!B5+measured!C5)</f>
        <v>0.27488514548238896</v>
      </c>
    </row>
    <row r="6" x14ac:dyDescent="0.25">
      <c r="A6">
        <v>40</v>
      </c>
      <c r="B6">
        <f>measured!B6/(measured!B6+measured!C6)</f>
        <v>0.48097412480974122</v>
      </c>
      <c r="C6">
        <f>measured!C6/(measured!B6+measured!C6)</f>
        <v>0.51902587519025878</v>
      </c>
      <c r="D6">
        <f>(measured!D6-0.5*(measured!B6 + measured!C6))/(measured!B6+measured!C6)</f>
        <v>-6.1643835616438353E-2</v>
      </c>
      <c r="E6">
        <f>(measured!E6-0.5*(measured!B6 +measured!C6))/(measured!B6+measured!C6)</f>
        <v>0.27321156773211569</v>
      </c>
    </row>
    <row r="7" x14ac:dyDescent="0.25">
      <c r="A7">
        <v>50</v>
      </c>
      <c r="B7">
        <f>measured!B7/(measured!B7+measured!C7)</f>
        <v>0.50075414781297134</v>
      </c>
      <c r="C7">
        <f>measured!C7/(measured!B7+measured!C7)</f>
        <v>0.49924585218702866</v>
      </c>
      <c r="D7">
        <f>(measured!D7-0.5*(measured!B7 + measured!C7))/(measured!B7+measured!C7)</f>
        <v>5.3544494720965306E-2</v>
      </c>
      <c r="E7">
        <f>(measured!E7-0.5*(measured!B7 +measured!C7))/(measured!B7+measured!C7)</f>
        <v>0.2707390648567119</v>
      </c>
    </row>
    <row r="8" x14ac:dyDescent="0.25">
      <c r="A8">
        <v>60</v>
      </c>
      <c r="B8">
        <f>measured!B8/(measured!B8+measured!C8)</f>
        <v>0.41881638846737479</v>
      </c>
      <c r="C8">
        <f>measured!C8/(measured!B8+measured!C8)</f>
        <v>0.58118361153262521</v>
      </c>
      <c r="D8">
        <f>(measured!D8-0.5*(measured!B8 + measured!C8))/(measured!B8+measured!C8)</f>
        <v>0.15250379362670713</v>
      </c>
      <c r="E8">
        <f>(measured!E8-0.5*(measured!B8 +measured!C8))/(measured!B8+measured!C8)</f>
        <v>0.27389984825493169</v>
      </c>
    </row>
    <row r="9" x14ac:dyDescent="0.25">
      <c r="A9">
        <v>70</v>
      </c>
      <c r="B9">
        <f>measured!B9/(measured!B9+measured!C9)</f>
        <v>0.26710097719869708</v>
      </c>
      <c r="C9">
        <f>measured!C9/(measured!B9+measured!C9)</f>
        <v>0.73289902280130292</v>
      </c>
      <c r="D9">
        <f>(measured!D9-0.5*(measured!B9 + measured!C9))/(measured!B9+measured!C9)</f>
        <v>0.2263843648208469</v>
      </c>
      <c r="E9">
        <f>(measured!E9-0.5*(measured!B9 +measured!C9))/(measured!B9+measured!C9)</f>
        <v>0.32410423452768727</v>
      </c>
    </row>
    <row r="10" x14ac:dyDescent="0.25">
      <c r="A10">
        <v>80</v>
      </c>
      <c r="B10">
        <f>measured!B10/(measured!B10+measured!C10)</f>
        <v>0.10338680926916222</v>
      </c>
      <c r="C10">
        <f>measured!C10/(measured!B10+measured!C10)</f>
        <v>0.89661319073083778</v>
      </c>
      <c r="D10">
        <f>(measured!D10-0.5*(measured!B10 + measured!C10))/(measured!B10+measured!C10)</f>
        <v>0.23975044563279857</v>
      </c>
      <c r="E10">
        <f>(measured!E10-0.5*(measured!B10 +measured!C10))/(measured!B10+measured!C10)</f>
        <v>0.32531194295900179</v>
      </c>
    </row>
    <row r="11" x14ac:dyDescent="0.25">
      <c r="A11">
        <v>90</v>
      </c>
      <c r="B11">
        <f>measured!B11/(measured!B11+measured!C11)</f>
        <v>4.2813936132605366E-3</v>
      </c>
      <c r="C11">
        <f>measured!C11/(measured!B11+measured!C11)</f>
        <v>0.99571860638673948</v>
      </c>
      <c r="D11">
        <f>(measured!D11-0.5*(measured!B11 + measured!C11))/(measured!B11+measured!C11)</f>
        <v>0.2148748968930437</v>
      </c>
      <c r="E11">
        <f>(measured!E11-0.5*(measured!B11 +measured!C11))/(measured!B11+measured!C11)</f>
        <v>0.26593738952826113</v>
      </c>
    </row>
    <row r="12" x14ac:dyDescent="0.25">
      <c r="A12">
        <v>100</v>
      </c>
      <c r="B12">
        <f>measured!B12/(measured!B12+measured!C12)</f>
        <v>6.5974796145292808E-2</v>
      </c>
      <c r="C12">
        <f>measured!C12/(measured!B12+measured!C12)</f>
        <v>0.93402520385470711</v>
      </c>
      <c r="D12">
        <f>(measured!D12-0.5*(measured!B12 + measured!C12))/(measured!B12+measured!C12)</f>
        <v>-5.1890289103039495E-3</v>
      </c>
      <c r="E12">
        <f>(measured!E12-0.5*(measured!B12 +measured!C12))/(measured!B12+measured!C12)</f>
        <v>3.0022238695329852E-2</v>
      </c>
    </row>
    <row r="13" x14ac:dyDescent="0.25">
      <c r="A13">
        <v>110</v>
      </c>
      <c r="B13">
        <f>measured!B13/(measured!B13+measured!C13)</f>
        <v>0.22549019607843138</v>
      </c>
      <c r="C13">
        <f>measured!C13/(measured!B13+measured!C13)</f>
        <v>0.77450980392156865</v>
      </c>
      <c r="D13">
        <f>(measured!D13-0.5*(measured!B13 + measured!C13))/(measured!B13+measured!C13)</f>
        <v>-0.17973856209150327</v>
      </c>
      <c r="E13">
        <f>(measured!E13-0.5*(measured!B13 +measured!C13))/(measured!B13+measured!C13)</f>
        <v>-0.24183006535947713</v>
      </c>
    </row>
    <row r="14" x14ac:dyDescent="0.25">
      <c r="A14">
        <v>120</v>
      </c>
      <c r="B14">
        <f>measured!B14/(measured!B14+measured!C14)</f>
        <v>0.39816232771822357</v>
      </c>
      <c r="C14">
        <f>measured!C14/(measured!B14+measured!C14)</f>
        <v>0.60183767228177643</v>
      </c>
      <c r="D14">
        <f>(measured!D14-0.5*(measured!B14 + measured!C14))/(measured!B14+measured!C14)</f>
        <v>-0.18606431852986219</v>
      </c>
      <c r="E14">
        <f>(measured!E14-0.5*(measured!B14 +measured!C14))/(measured!B14+measured!C14)</f>
        <v>-0.4111791730474732</v>
      </c>
    </row>
    <row r="15" x14ac:dyDescent="0.25">
      <c r="A15">
        <v>130</v>
      </c>
      <c r="B15">
        <f>measured!B15/(measured!B15+measured!C15)</f>
        <v>0.4962630792227205</v>
      </c>
      <c r="C15">
        <f>measured!C15/(measured!B15+measured!C15)</f>
        <v>0.5037369207772795</v>
      </c>
      <c r="D15">
        <f>(measured!D15-0.5*(measured!B15 + measured!C15))/(measured!B15+measured!C15)</f>
        <v>-7.2496263079222717E-2</v>
      </c>
      <c r="E15">
        <f>(measured!E15-0.5*(measured!B15 +measured!C15))/(measured!B15+measured!C15)</f>
        <v>-0.48146487294469359</v>
      </c>
    </row>
    <row r="16" x14ac:dyDescent="0.25">
      <c r="A16">
        <v>140</v>
      </c>
      <c r="B16">
        <f>measured!B16/(measured!B16+measured!C16)</f>
        <v>0.5074626865671642</v>
      </c>
      <c r="C16">
        <f>measured!C16/(measured!B16+measured!C16)</f>
        <v>0.4925373134328358</v>
      </c>
      <c r="D16">
        <f>(measured!D16-0.5*(measured!B16 + measured!C16))/(measured!B16+measured!C16)</f>
        <v>5.2238805970149252E-2</v>
      </c>
      <c r="E16">
        <f>(measured!E16-0.5*(measured!B16 +measured!C16))/(measured!B16+measured!C16)</f>
        <v>-0.45432835820895517</v>
      </c>
    </row>
    <row r="17" x14ac:dyDescent="0.25">
      <c r="A17">
        <v>150</v>
      </c>
      <c r="B17">
        <f>measured!B17/(measured!B17+measured!C17)</f>
        <v>0.42073170731707316</v>
      </c>
      <c r="C17">
        <f>measured!C17/(measured!B17+measured!C17)</f>
        <v>0.57926829268292679</v>
      </c>
      <c r="D17">
        <f>(measured!D17-0.5*(measured!B17 + measured!C17))/(measured!B17+measured!C17)</f>
        <v>0.15548780487804878</v>
      </c>
      <c r="E17">
        <f>(measured!E17-0.5*(measured!B17 +measured!C17))/(measured!B17+measured!C17)</f>
        <v>-0.34146341463414637</v>
      </c>
    </row>
    <row r="18" x14ac:dyDescent="0.25">
      <c r="A18">
        <v>160</v>
      </c>
      <c r="B18">
        <f>measured!B18/(measured!B18+measured!C18)</f>
        <v>0.27272727272727271</v>
      </c>
      <c r="C18">
        <f>measured!C18/(measured!B18+measured!C18)</f>
        <v>0.72727272727272729</v>
      </c>
      <c r="D18">
        <f>(measured!D18-0.5*(measured!B18 + measured!C18))/(measured!B18+measured!C18)</f>
        <v>0.23051948051948051</v>
      </c>
      <c r="E18">
        <f>(measured!E18-0.5*(measured!B18 +measured!C18))/(measured!B18+measured!C18)</f>
        <v>-0.16883116883116883</v>
      </c>
    </row>
    <row r="19" x14ac:dyDescent="0.25">
      <c r="A19">
        <v>170</v>
      </c>
      <c r="B19">
        <f>measured!B19/(measured!B19+measured!C19)</f>
        <v>9.9212034383954151E-2</v>
      </c>
      <c r="C19">
        <f>measured!C19/(measured!B19+measured!C19)</f>
        <v>0.9007879656160459</v>
      </c>
      <c r="D19">
        <f>(measured!D19-0.5*(measured!B19 + measured!C19))/(measured!B19+measured!C19)</f>
        <v>0.26289398280802295</v>
      </c>
      <c r="E19">
        <f>(measured!E19-0.5*(measured!B19 +measured!C19))/(measured!B19+measured!C19)</f>
        <v>5.8739255014326669E-2</v>
      </c>
    </row>
    <row r="20" x14ac:dyDescent="0.25">
      <c r="A20">
        <v>180</v>
      </c>
      <c r="B20">
        <f>measured!B20/(measured!B20+measured!C20)</f>
        <v>5.4552257912046792E-3</v>
      </c>
      <c r="C20">
        <f>measured!C20/(measured!B20+measured!C20)</f>
        <v>0.99454477420879539</v>
      </c>
      <c r="D20">
        <f>(measured!D20-0.5*(measured!B20 + measured!C20))/(measured!B20+measured!C20)</f>
        <v>0.18731906177993976</v>
      </c>
      <c r="E20">
        <f>(measured!E20-0.5*(measured!B20 +measured!C20))/(measured!B20+measured!C20)</f>
        <v>0.25624790751718302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FormatPr defaultRowHeight="15"/>
  <cols>
    <col min="1" max="1" width="5.85546875" customWidth="true"/>
    <col min="2" max="2" width="13.7109375" customWidth="true"/>
    <col min="3" max="3" width="12.7109375" customWidth="true"/>
    <col min="4" max="4" width="14.7109375" customWidth="true"/>
    <col min="5" max="5" width="13.7109375" customWidth="true"/>
    <col min="6" max="6" width="8.5703125" customWidth="true"/>
  </cols>
  <sheetData>
    <row r="1">
      <c r="A1" s="11" t="s">
        <v>8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9</v>
      </c>
    </row>
    <row r="2">
      <c r="A2">
        <v>0</v>
      </c>
      <c r="B2">
        <v>0.075340048483604524</v>
      </c>
      <c r="C2">
        <v>0.92465995151639546</v>
      </c>
      <c r="D2">
        <v>0.16065055724017852</v>
      </c>
      <c r="E2">
        <v>0.20941662370488554</v>
      </c>
      <c r="F2">
        <v>1</v>
      </c>
    </row>
    <row r="3">
      <c r="A3">
        <v>10</v>
      </c>
      <c r="B3">
        <v>0.094093880854090817</v>
      </c>
      <c r="C3">
        <v>0.90590611914590924</v>
      </c>
      <c r="D3">
        <v>0.0044231178116802316</v>
      </c>
      <c r="E3">
        <v>0.29192577555845722</v>
      </c>
      <c r="F3">
        <v>1</v>
      </c>
    </row>
    <row r="4">
      <c r="A4">
        <v>20</v>
      </c>
      <c r="B4">
        <v>0.21346469622331693</v>
      </c>
      <c r="C4">
        <v>0.78653530377668313</v>
      </c>
      <c r="D4">
        <v>-0.16502463054187189</v>
      </c>
      <c r="E4">
        <v>0.28489326765188833</v>
      </c>
      <c r="F4">
        <v>1</v>
      </c>
    </row>
    <row r="5">
      <c r="A5">
        <v>30</v>
      </c>
      <c r="B5">
        <v>0.38437978560490416</v>
      </c>
      <c r="C5">
        <v>0.61562021439509584</v>
      </c>
      <c r="D5">
        <v>-0.18147013782541532</v>
      </c>
      <c r="E5">
        <v>0.27488514548238019</v>
      </c>
      <c r="F5">
        <v>1</v>
      </c>
    </row>
    <row r="6">
      <c r="A6">
        <v>40</v>
      </c>
      <c r="B6">
        <v>0.48097412480974128</v>
      </c>
      <c r="C6">
        <v>0.51902587519025867</v>
      </c>
      <c r="D6">
        <v>-0.061643835616438096</v>
      </c>
      <c r="E6">
        <v>0.27321156773211458</v>
      </c>
      <c r="F6">
        <v>1</v>
      </c>
    </row>
    <row r="7">
      <c r="A7">
        <v>50</v>
      </c>
      <c r="B7">
        <v>0.50075414781297134</v>
      </c>
      <c r="C7">
        <v>0.49924585218702866</v>
      </c>
      <c r="D7">
        <v>0.053544494720965105</v>
      </c>
      <c r="E7">
        <v>0.2707390648567109</v>
      </c>
      <c r="F7">
        <v>1</v>
      </c>
    </row>
    <row r="8">
      <c r="A8">
        <v>60</v>
      </c>
      <c r="B8">
        <v>0.41881638846737601</v>
      </c>
      <c r="C8">
        <v>0.58118361153262399</v>
      </c>
      <c r="D8">
        <v>0.15250379362670483</v>
      </c>
      <c r="E8">
        <v>0.27389984825492758</v>
      </c>
      <c r="F8">
        <v>1</v>
      </c>
    </row>
    <row r="9">
      <c r="A9">
        <v>70</v>
      </c>
      <c r="B9">
        <v>0.26710097719869708</v>
      </c>
      <c r="C9">
        <v>0.73289902280130292</v>
      </c>
      <c r="D9">
        <v>0.22638436482084687</v>
      </c>
      <c r="E9">
        <v>0.32410423452768722</v>
      </c>
      <c r="F9">
        <v>1</v>
      </c>
    </row>
    <row r="10">
      <c r="A10">
        <v>80</v>
      </c>
      <c r="B10">
        <v>0.14977389316804304</v>
      </c>
      <c r="C10">
        <v>0.85022610683195698</v>
      </c>
      <c r="D10">
        <v>0.21170971403466923</v>
      </c>
      <c r="E10">
        <v>0.28726411011029235</v>
      </c>
      <c r="F10">
        <v>1</v>
      </c>
    </row>
    <row r="11">
      <c r="A11">
        <v>90</v>
      </c>
      <c r="B11">
        <v>0.088402387135037105</v>
      </c>
      <c r="C11">
        <v>0.91159761286496288</v>
      </c>
      <c r="D11">
        <v>0.17841169060709119</v>
      </c>
      <c r="E11">
        <v>0.22080913102035377</v>
      </c>
      <c r="F11">
        <v>1</v>
      </c>
    </row>
    <row r="12">
      <c r="A12">
        <v>100</v>
      </c>
      <c r="B12">
        <v>0.065974796145292905</v>
      </c>
      <c r="C12">
        <v>0.93402520385470711</v>
      </c>
      <c r="D12">
        <v>-0.0051890289103039486</v>
      </c>
      <c r="E12">
        <v>0.030022238695329849</v>
      </c>
      <c r="F12">
        <v>1</v>
      </c>
    </row>
    <row r="13">
      <c r="A13">
        <v>110</v>
      </c>
      <c r="B13">
        <v>0.22549019607844875</v>
      </c>
      <c r="C13">
        <v>0.77450980392155122</v>
      </c>
      <c r="D13">
        <v>-0.17973856209149189</v>
      </c>
      <c r="E13">
        <v>-0.2418300653594618</v>
      </c>
      <c r="F13">
        <v>1</v>
      </c>
    </row>
    <row r="14">
      <c r="A14">
        <v>120</v>
      </c>
      <c r="B14">
        <v>0.39816232771822357</v>
      </c>
      <c r="C14">
        <v>0.60183767228177643</v>
      </c>
      <c r="D14">
        <v>-0.18606431852986216</v>
      </c>
      <c r="E14">
        <v>-0.41117917304747315</v>
      </c>
      <c r="F14">
        <v>1</v>
      </c>
    </row>
    <row r="15">
      <c r="A15">
        <v>130</v>
      </c>
      <c r="B15">
        <v>0.49626307922284585</v>
      </c>
      <c r="C15">
        <v>0.50373692077715415</v>
      </c>
      <c r="D15">
        <v>-0.072496263076791467</v>
      </c>
      <c r="E15">
        <v>-0.48146487292854706</v>
      </c>
      <c r="F15">
        <v>1</v>
      </c>
    </row>
    <row r="16">
      <c r="A16">
        <v>140</v>
      </c>
      <c r="B16">
        <v>0.5074626865671642</v>
      </c>
      <c r="C16">
        <v>0.4925373134328358</v>
      </c>
      <c r="D16">
        <v>0.052238805970149245</v>
      </c>
      <c r="E16">
        <v>-0.45432835820895512</v>
      </c>
      <c r="F16">
        <v>1</v>
      </c>
    </row>
    <row r="17">
      <c r="A17">
        <v>150</v>
      </c>
      <c r="B17">
        <v>0.42073170731707465</v>
      </c>
      <c r="C17">
        <v>0.57926829268292523</v>
      </c>
      <c r="D17">
        <v>0.15548780487804578</v>
      </c>
      <c r="E17">
        <v>-0.34146341463413982</v>
      </c>
      <c r="F17">
        <v>0.99999999999999978</v>
      </c>
    </row>
    <row r="18">
      <c r="A18">
        <v>160</v>
      </c>
      <c r="B18">
        <v>0.272727272740934</v>
      </c>
      <c r="C18">
        <v>0.727272727259066</v>
      </c>
      <c r="D18">
        <v>0.23051948050562404</v>
      </c>
      <c r="E18">
        <v>-0.16883116882102042</v>
      </c>
      <c r="F18">
        <v>1</v>
      </c>
    </row>
    <row r="19">
      <c r="A19">
        <v>170</v>
      </c>
      <c r="B19">
        <v>0.099212034384203257</v>
      </c>
      <c r="C19">
        <v>0.90078796561579677</v>
      </c>
      <c r="D19">
        <v>0.26289398280785958</v>
      </c>
      <c r="E19">
        <v>0.058739255014290163</v>
      </c>
      <c r="F19">
        <v>1</v>
      </c>
    </row>
    <row r="20">
      <c r="A20">
        <v>180</v>
      </c>
      <c r="B20">
        <v>0.079214264060728942</v>
      </c>
      <c r="C20">
        <v>0.92078573593927115</v>
      </c>
      <c r="D20">
        <v>0.15938130051036814</v>
      </c>
      <c r="E20">
        <v>0.21802973154203847</v>
      </c>
      <c r="F20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measured</vt:lpstr>
      <vt:lpstr>calculated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2020-04-06T15:28:19Z</dcterms:created>
  <dcterms:modified xsi:type="dcterms:W3CDTF">2020-04-06T15:33:44Z</dcterms:modified>
</cp:coreProperties>
</file>