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3095" yWindow="60" windowWidth="12375" windowHeight="11700"/>
  </bookViews>
  <sheets>
    <sheet name="Tier 2 Reporting Sheet" sheetId="1" r:id="rId1"/>
    <sheet name="Tier 2 Forecast 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2" l="1"/>
  <c r="G23" i="2"/>
  <c r="F23" i="2"/>
  <c r="C27" i="1"/>
  <c r="H27" i="1" s="1"/>
  <c r="C13" i="1"/>
  <c r="H13" i="1" s="1"/>
  <c r="H14" i="1" s="1"/>
  <c r="D27" i="1"/>
  <c r="E27" i="1"/>
  <c r="F27" i="1"/>
  <c r="G27" i="1"/>
  <c r="H24" i="1"/>
  <c r="H23" i="1"/>
  <c r="H20" i="1"/>
  <c r="C17" i="1"/>
  <c r="H17" i="1" s="1"/>
  <c r="D17" i="1"/>
  <c r="E17" i="1"/>
  <c r="F17" i="1"/>
  <c r="F18" i="1" s="1"/>
  <c r="G17" i="1"/>
  <c r="G18" i="1" s="1"/>
  <c r="D18" i="1"/>
  <c r="E18" i="1"/>
  <c r="H16" i="1"/>
  <c r="H11" i="1"/>
  <c r="H12" i="1"/>
  <c r="D13" i="1"/>
  <c r="E13" i="1"/>
  <c r="E14" i="1" s="1"/>
  <c r="F13" i="1"/>
  <c r="G13" i="1"/>
  <c r="H10" i="1"/>
  <c r="H7" i="1"/>
  <c r="B27" i="2"/>
  <c r="C27" i="2"/>
  <c r="D27" i="2"/>
  <c r="E27" i="2"/>
  <c r="F27" i="2"/>
  <c r="G27" i="2"/>
  <c r="H27" i="2"/>
  <c r="H24" i="2"/>
  <c r="H25" i="2"/>
  <c r="H23" i="2"/>
  <c r="H20" i="2"/>
  <c r="B17" i="2"/>
  <c r="H17" i="2" s="1"/>
  <c r="C17" i="2"/>
  <c r="D17" i="2"/>
  <c r="D18" i="2" s="1"/>
  <c r="E17" i="2"/>
  <c r="E18" i="2" s="1"/>
  <c r="F17" i="2"/>
  <c r="B18" i="2"/>
  <c r="C18" i="2"/>
  <c r="F18" i="2"/>
  <c r="H16" i="2"/>
  <c r="H11" i="2"/>
  <c r="H12" i="2"/>
  <c r="B13" i="2"/>
  <c r="H13" i="2" s="1"/>
  <c r="C13" i="2"/>
  <c r="C14" i="2" s="1"/>
  <c r="D13" i="2"/>
  <c r="E13" i="2"/>
  <c r="F13" i="2"/>
  <c r="F14" i="2" s="1"/>
  <c r="H7" i="2"/>
  <c r="E14" i="2"/>
  <c r="D14" i="2"/>
  <c r="G14" i="1"/>
  <c r="F14" i="1"/>
  <c r="D1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C14" i="1"/>
  <c r="H18" i="2" l="1"/>
  <c r="C18" i="1"/>
  <c r="H18" i="1" s="1"/>
  <c r="B14" i="2"/>
</calcChain>
</file>

<file path=xl/comments1.xml><?xml version="1.0" encoding="utf-8"?>
<comments xmlns="http://schemas.openxmlformats.org/spreadsheetml/2006/main">
  <authors>
    <author>Brennen Jensen</author>
  </authors>
  <commentList>
    <comment ref="F5" authorId="0">
      <text>
        <r>
          <rPr>
            <b/>
            <sz val="9"/>
            <color indexed="81"/>
            <rFont val="Calibri"/>
            <family val="2"/>
          </rPr>
          <t>Brennen Jensen:</t>
        </r>
        <r>
          <rPr>
            <sz val="9"/>
            <color indexed="81"/>
            <rFont val="Calibri"/>
            <family val="2"/>
          </rPr>
          <t xml:space="preserve">
provided by Bob, also reported under Tier1</t>
        </r>
      </text>
    </comment>
  </commentList>
</comments>
</file>

<file path=xl/sharedStrings.xml><?xml version="1.0" encoding="utf-8"?>
<sst xmlns="http://schemas.openxmlformats.org/spreadsheetml/2006/main" count="73" uniqueCount="43">
  <si>
    <t>Polypropylene</t>
  </si>
  <si>
    <t>PET</t>
  </si>
  <si>
    <t xml:space="preserve">TOTAL </t>
  </si>
  <si>
    <t>Accounting for total PC Carpet Outputs &amp; Ending Inventory</t>
  </si>
  <si>
    <t>CONFIDENTIAL</t>
  </si>
  <si>
    <t>Calculations for funding</t>
  </si>
  <si>
    <t>NON-NYLON INCENTIVE REPORTING SHEET</t>
  </si>
  <si>
    <t>Type 1, Non-Nylon PC Carpet pounds purchased by you in this quarter</t>
  </si>
  <si>
    <t>Accounting for total processed Type 1 PC Carpet Inputs &amp; Beginning Inventory this quarter</t>
  </si>
  <si>
    <t>Beginning Inventory of Type 1 Non-Nylon processed PC Carpet from CA at start of quarter (should equal prior quarter ending inventory).</t>
  </si>
  <si>
    <t>Total Requested ($) Tier 2 Non-Nylon Output, $0.12/lb.</t>
  </si>
  <si>
    <t>Output and other destinations of Non-Nylon Type 1 materials internally processed this quarter</t>
  </si>
  <si>
    <t>NOTICE: These reporting requirements are subject to change.</t>
  </si>
  <si>
    <t>Tier 2 Non-Nylon Products SOLD &amp; SHIPPED in Quarter</t>
  </si>
  <si>
    <r>
      <t xml:space="preserve">TOTAL Material </t>
    </r>
    <r>
      <rPr>
        <b/>
        <sz val="10"/>
        <color rgb="FFFF0000"/>
        <rFont val="Arial"/>
        <family val="2"/>
      </rPr>
      <t>Available</t>
    </r>
    <r>
      <rPr>
        <sz val="10"/>
        <rFont val="Arial"/>
        <family val="2"/>
      </rPr>
      <t xml:space="preserve"> for Current Quarter</t>
    </r>
  </si>
  <si>
    <t>If located in CA Number of Full Time Equivalent (FTE) Employees working on PCC Products</t>
  </si>
  <si>
    <t xml:space="preserve">Number of FTE CA Employees at end of this quarter using PCC carpet? </t>
  </si>
  <si>
    <t>Type 1 pounds directly purchased by you from a QUALIFIED Processor of CA Waste Carpet this quarter?</t>
  </si>
  <si>
    <t>Please supply confirmation letter from supplier</t>
  </si>
  <si>
    <t>Type 1 Non-Nylon Processed PC Carpet received/purchased (Row 7)</t>
  </si>
  <si>
    <t>Type 1 Non-Nylon Processed PC Carpet SOLD &amp; SHIPPED this quarter? [SEE NOTE 1]</t>
  </si>
  <si>
    <t>NOTE 1: This is pounds of Type 1 PCC contained in your final product.  It is NOT the total product weight, only that of the Type 1 content.</t>
  </si>
  <si>
    <t xml:space="preserve">Type 1, Non-Nylon Processed CA PC Carpet pounds directly purchased by YOU by FIBER type </t>
  </si>
  <si>
    <t>Other including mixed non-nylon fibers</t>
  </si>
  <si>
    <t>Line 13 must equal Line 7</t>
  </si>
  <si>
    <t>AB 2398 Quarterly Report - Tier 2 Manufacturer</t>
  </si>
  <si>
    <t>Q1 Report</t>
  </si>
  <si>
    <t>Q2</t>
  </si>
  <si>
    <t xml:space="preserve">Bonded Logic </t>
  </si>
  <si>
    <t xml:space="preserve">Reliance </t>
  </si>
  <si>
    <t>American Fiber Cushion</t>
  </si>
  <si>
    <t xml:space="preserve">ReThink Green </t>
  </si>
  <si>
    <t xml:space="preserve">Columbia </t>
  </si>
  <si>
    <t>Q1</t>
  </si>
  <si>
    <t xml:space="preserve">Total </t>
  </si>
  <si>
    <t>will they submit next Q, or did they foirget to fill out?</t>
  </si>
  <si>
    <t>Ecostrate</t>
  </si>
  <si>
    <t>Columbia was listed in columnc D and G; Adjusted to Ecostrate</t>
  </si>
  <si>
    <t>Company 1</t>
  </si>
  <si>
    <t>Company 3</t>
  </si>
  <si>
    <t>Company 4</t>
  </si>
  <si>
    <t>Company 5</t>
  </si>
  <si>
    <t>Company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</si>
</sst>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_);\(0\)"/>
    <numFmt numFmtId="166" formatCode="_(* #,##0.00_);_(* \(\ #,##0.00\ \);_(* &quot;-&quot;??_);_(\ @_ \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Microsoft Sans Serif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0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0" fontId="1" fillId="0" borderId="0"/>
    <xf numFmtId="0" fontId="2" fillId="0" borderId="0"/>
    <xf numFmtId="0" fontId="5" fillId="0" borderId="0"/>
    <xf numFmtId="44" fontId="1" fillId="0" borderId="0" applyFont="0" applyFill="0" applyBorder="0" applyAlignment="0" applyProtection="0"/>
  </cellStyleXfs>
  <cellXfs count="329">
    <xf numFmtId="0" fontId="0" fillId="0" borderId="0" xfId="0"/>
    <xf numFmtId="165" fontId="3" fillId="5" borderId="2" xfId="1" applyNumberFormat="1" applyFont="1" applyFill="1" applyBorder="1" applyAlignment="1" applyProtection="1">
      <alignment horizontal="center"/>
    </xf>
    <xf numFmtId="1" fontId="3" fillId="2" borderId="6" xfId="1" applyNumberFormat="1" applyFont="1" applyFill="1" applyBorder="1" applyAlignment="1" applyProtection="1">
      <alignment horizontal="center"/>
    </xf>
    <xf numFmtId="164" fontId="3" fillId="0" borderId="1" xfId="1" applyNumberFormat="1" applyFont="1" applyBorder="1" applyAlignment="1" applyProtection="1">
      <alignment horizontal="center" vertical="center"/>
    </xf>
    <xf numFmtId="164" fontId="4" fillId="5" borderId="2" xfId="1" applyNumberFormat="1" applyFont="1" applyFill="1" applyBorder="1" applyAlignment="1" applyProtection="1">
      <alignment horizontal="center" vertical="center"/>
    </xf>
    <xf numFmtId="0" fontId="0" fillId="0" borderId="0" xfId="0" applyProtection="1"/>
    <xf numFmtId="164" fontId="3" fillId="0" borderId="11" xfId="1" applyNumberFormat="1" applyFont="1" applyBorder="1" applyAlignment="1" applyProtection="1">
      <alignment horizontal="center" vertical="center"/>
    </xf>
    <xf numFmtId="164" fontId="1" fillId="0" borderId="9" xfId="1" applyNumberFormat="1" applyBorder="1" applyAlignment="1" applyProtection="1">
      <alignment horizontal="center" vertical="center"/>
    </xf>
    <xf numFmtId="164" fontId="1" fillId="6" borderId="9" xfId="1" applyNumberFormat="1" applyFill="1" applyBorder="1" applyProtection="1"/>
    <xf numFmtId="0" fontId="6" fillId="0" borderId="0" xfId="0" applyFont="1" applyAlignment="1" applyProtection="1">
      <alignment horizontal="right"/>
    </xf>
    <xf numFmtId="164" fontId="7" fillId="0" borderId="12" xfId="1" applyNumberFormat="1" applyFont="1" applyBorder="1" applyAlignment="1" applyProtection="1">
      <alignment horizontal="center"/>
    </xf>
    <xf numFmtId="164" fontId="0" fillId="0" borderId="5" xfId="1" applyNumberFormat="1" applyFont="1" applyBorder="1" applyAlignment="1" applyProtection="1">
      <alignment vertical="center" wrapText="1"/>
    </xf>
    <xf numFmtId="164" fontId="1" fillId="0" borderId="5" xfId="1" applyNumberFormat="1" applyBorder="1" applyAlignment="1" applyProtection="1">
      <alignment vertical="center" wrapText="1"/>
    </xf>
    <xf numFmtId="164" fontId="2" fillId="0" borderId="5" xfId="1" applyNumberFormat="1" applyFont="1" applyBorder="1" applyAlignment="1" applyProtection="1">
      <alignment vertical="center" wrapText="1"/>
    </xf>
    <xf numFmtId="164" fontId="2" fillId="0" borderId="5" xfId="1" applyNumberFormat="1" applyFont="1" applyBorder="1" applyAlignment="1" applyProtection="1">
      <alignment vertical="center"/>
    </xf>
    <xf numFmtId="164" fontId="2" fillId="0" borderId="18" xfId="1" applyNumberFormat="1" applyFont="1" applyBorder="1" applyAlignment="1" applyProtection="1">
      <alignment vertical="center"/>
    </xf>
    <xf numFmtId="164" fontId="1" fillId="6" borderId="10" xfId="1" applyNumberFormat="1" applyFill="1" applyBorder="1" applyProtection="1"/>
    <xf numFmtId="164" fontId="2" fillId="0" borderId="14" xfId="1" applyNumberFormat="1" applyFont="1" applyBorder="1" applyAlignment="1" applyProtection="1">
      <alignment vertical="center" wrapText="1"/>
    </xf>
    <xf numFmtId="164" fontId="2" fillId="0" borderId="17" xfId="1" applyNumberFormat="1" applyFont="1" applyBorder="1" applyAlignment="1" applyProtection="1">
      <alignment vertical="center" wrapText="1"/>
    </xf>
    <xf numFmtId="164" fontId="2" fillId="5" borderId="9" xfId="1" applyNumberFormat="1" applyFont="1" applyFill="1" applyBorder="1" applyAlignment="1" applyProtection="1">
      <alignment wrapText="1"/>
    </xf>
    <xf numFmtId="164" fontId="2" fillId="5" borderId="10" xfId="1" applyNumberFormat="1" applyFont="1" applyFill="1" applyBorder="1" applyAlignment="1" applyProtection="1">
      <alignment wrapText="1"/>
    </xf>
    <xf numFmtId="164" fontId="1" fillId="6" borderId="8" xfId="1" applyNumberFormat="1" applyFill="1" applyBorder="1" applyAlignment="1" applyProtection="1">
      <alignment vertical="center"/>
      <protection locked="0"/>
    </xf>
    <xf numFmtId="3" fontId="1" fillId="6" borderId="9" xfId="4" applyNumberFormat="1" applyFill="1" applyBorder="1" applyAlignment="1" applyProtection="1">
      <protection locked="0"/>
    </xf>
    <xf numFmtId="37" fontId="2" fillId="6" borderId="8" xfId="6" applyNumberFormat="1" applyFont="1" applyFill="1" applyBorder="1" applyAlignment="1" applyProtection="1">
      <protection locked="0"/>
    </xf>
    <xf numFmtId="37" fontId="2" fillId="2" borderId="13" xfId="3" applyNumberFormat="1" applyFont="1" applyFill="1" applyBorder="1" applyAlignment="1" applyProtection="1">
      <protection locked="0"/>
    </xf>
    <xf numFmtId="0" fontId="0" fillId="8" borderId="0" xfId="0" applyFill="1" applyProtection="1"/>
    <xf numFmtId="0" fontId="0" fillId="0" borderId="0" xfId="0" applyFill="1" applyProtection="1"/>
    <xf numFmtId="164" fontId="0" fillId="0" borderId="17" xfId="1" applyNumberFormat="1" applyFont="1" applyFill="1" applyBorder="1" applyAlignment="1" applyProtection="1">
      <alignment vertical="center" wrapText="1"/>
    </xf>
    <xf numFmtId="164" fontId="0" fillId="0" borderId="5" xfId="1" applyNumberFormat="1" applyFont="1" applyFill="1" applyBorder="1" applyAlignment="1" applyProtection="1">
      <alignment vertical="center" wrapText="1"/>
    </xf>
    <xf numFmtId="164" fontId="1" fillId="2" borderId="10" xfId="1" applyNumberFormat="1" applyFill="1" applyBorder="1" applyProtection="1"/>
    <xf numFmtId="164" fontId="2" fillId="0" borderId="5" xfId="1" applyNumberFormat="1" applyFont="1" applyFill="1" applyBorder="1" applyAlignment="1" applyProtection="1">
      <alignment horizontal="right" wrapText="1"/>
      <protection locked="0"/>
    </xf>
    <xf numFmtId="164" fontId="6" fillId="0" borderId="12" xfId="1" applyNumberFormat="1" applyFont="1" applyBorder="1" applyAlignment="1" applyProtection="1">
      <alignment vertical="center"/>
    </xf>
    <xf numFmtId="44" fontId="6" fillId="5" borderId="19" xfId="7" applyNumberFormat="1" applyFont="1" applyFill="1" applyBorder="1" applyProtection="1"/>
    <xf numFmtId="44" fontId="6" fillId="2" borderId="20" xfId="7" applyNumberFormat="1" applyFont="1" applyFill="1" applyBorder="1" applyProtection="1"/>
    <xf numFmtId="0" fontId="0" fillId="0" borderId="0" xfId="0" applyFill="1" applyAlignment="1" applyProtection="1">
      <alignment wrapText="1"/>
    </xf>
    <xf numFmtId="0" fontId="9" fillId="0" borderId="0" xfId="0" applyFont="1" applyFill="1" applyProtection="1"/>
    <xf numFmtId="0" fontId="0" fillId="0" borderId="0" xfId="0" applyFill="1" applyAlignment="1">
      <alignment vertical="top" wrapText="1"/>
    </xf>
    <xf numFmtId="164" fontId="3" fillId="0" borderId="0" xfId="1" applyNumberFormat="1" applyFont="1" applyFill="1" applyBorder="1" applyAlignment="1" applyProtection="1">
      <alignment horizontal="center"/>
    </xf>
    <xf numFmtId="164" fontId="0" fillId="11" borderId="15" xfId="1" applyNumberFormat="1" applyFont="1" applyFill="1" applyBorder="1" applyAlignment="1" applyProtection="1">
      <alignment horizontal="center"/>
      <protection locked="0"/>
    </xf>
    <xf numFmtId="37" fontId="5" fillId="11" borderId="7" xfId="2" applyNumberFormat="1" applyFill="1" applyBorder="1" applyAlignment="1" applyProtection="1">
      <protection locked="0"/>
    </xf>
    <xf numFmtId="0" fontId="10" fillId="0" borderId="0" xfId="0" applyFont="1" applyProtection="1"/>
    <xf numFmtId="164" fontId="4" fillId="0" borderId="12" xfId="1" applyNumberFormat="1" applyFont="1" applyBorder="1" applyAlignment="1" applyProtection="1">
      <alignment horizontal="center"/>
      <protection locked="0"/>
    </xf>
    <xf numFmtId="164" fontId="1" fillId="5" borderId="12" xfId="1" applyNumberFormat="1" applyFill="1" applyBorder="1" applyProtection="1">
      <protection locked="0"/>
    </xf>
    <xf numFmtId="164" fontId="0" fillId="0" borderId="12" xfId="1" applyNumberFormat="1" applyFont="1" applyBorder="1" applyProtection="1"/>
    <xf numFmtId="14" fontId="0" fillId="0" borderId="12" xfId="0" applyNumberFormat="1" applyBorder="1" applyProtection="1">
      <protection locked="0"/>
    </xf>
    <xf numFmtId="164" fontId="3" fillId="3" borderId="2" xfId="1" applyNumberFormat="1" applyFont="1" applyFill="1" applyBorder="1" applyAlignment="1" applyProtection="1">
      <alignment vertical="center"/>
    </xf>
    <xf numFmtId="164" fontId="3" fillId="3" borderId="3" xfId="1" applyNumberFormat="1" applyFont="1" applyFill="1" applyBorder="1" applyAlignment="1" applyProtection="1">
      <alignment vertical="center"/>
    </xf>
    <xf numFmtId="164" fontId="3" fillId="3" borderId="4" xfId="1" applyNumberFormat="1" applyFont="1" applyFill="1" applyBorder="1" applyAlignment="1" applyProtection="1">
      <alignment vertical="center"/>
    </xf>
    <xf numFmtId="164" fontId="1" fillId="0" borderId="21" xfId="1" applyNumberFormat="1" applyBorder="1" applyAlignment="1" applyProtection="1">
      <alignment horizontal="center" vertical="center"/>
    </xf>
    <xf numFmtId="164" fontId="1" fillId="0" borderId="12" xfId="1" applyNumberFormat="1" applyBorder="1" applyAlignment="1" applyProtection="1">
      <alignment horizontal="center" vertical="center"/>
    </xf>
    <xf numFmtId="164" fontId="1" fillId="0" borderId="22" xfId="1" applyNumberFormat="1" applyBorder="1" applyAlignment="1" applyProtection="1">
      <alignment vertical="center" wrapText="1"/>
    </xf>
    <xf numFmtId="3" fontId="1" fillId="6" borderId="15" xfId="4" applyNumberFormat="1" applyFill="1" applyBorder="1" applyAlignment="1" applyProtection="1">
      <protection locked="0"/>
    </xf>
    <xf numFmtId="164" fontId="1" fillId="0" borderId="15" xfId="1" applyNumberFormat="1" applyBorder="1" applyAlignment="1" applyProtection="1">
      <alignment horizontal="center" vertical="center"/>
    </xf>
    <xf numFmtId="164" fontId="1" fillId="4" borderId="12" xfId="1" applyNumberFormat="1" applyFill="1" applyBorder="1" applyAlignment="1" applyProtection="1">
      <alignment horizontal="center" vertical="center"/>
    </xf>
    <xf numFmtId="164" fontId="1" fillId="0" borderId="23" xfId="1" applyNumberFormat="1" applyBorder="1" applyAlignment="1" applyProtection="1">
      <alignment horizontal="center" vertical="center"/>
    </xf>
    <xf numFmtId="3" fontId="1" fillId="5" borderId="15" xfId="4" applyNumberFormat="1" applyFill="1" applyBorder="1" applyAlignment="1" applyProtection="1">
      <protection locked="0"/>
    </xf>
    <xf numFmtId="164" fontId="3" fillId="11" borderId="0" xfId="1" applyNumberFormat="1" applyFont="1" applyFill="1" applyBorder="1" applyAlignment="1" applyProtection="1">
      <alignment wrapText="1"/>
    </xf>
    <xf numFmtId="164" fontId="3" fillId="11" borderId="11" xfId="1" applyNumberFormat="1" applyFont="1" applyFill="1" applyBorder="1" applyAlignment="1" applyProtection="1">
      <alignment wrapText="1"/>
    </xf>
    <xf numFmtId="164" fontId="3" fillId="0" borderId="15" xfId="1" applyNumberFormat="1" applyFont="1" applyBorder="1" applyAlignment="1" applyProtection="1">
      <alignment horizontal="left" vertical="center" wrapText="1"/>
    </xf>
    <xf numFmtId="164" fontId="3" fillId="10" borderId="15" xfId="1" applyNumberFormat="1" applyFont="1" applyFill="1" applyBorder="1" applyAlignment="1" applyProtection="1">
      <alignment horizontal="left" vertical="center" wrapText="1"/>
    </xf>
    <xf numFmtId="164" fontId="1" fillId="7" borderId="12" xfId="1" applyNumberFormat="1" applyFill="1" applyBorder="1" applyProtection="1">
      <protection locked="0"/>
    </xf>
    <xf numFmtId="164" fontId="0" fillId="6" borderId="8" xfId="1" applyNumberFormat="1" applyFont="1" applyFill="1" applyBorder="1" applyAlignment="1" applyProtection="1">
      <alignment horizontal="center" wrapText="1"/>
      <protection locked="0"/>
    </xf>
    <xf numFmtId="164" fontId="0" fillId="6" borderId="9" xfId="1" applyNumberFormat="1" applyFont="1" applyFill="1" applyBorder="1" applyAlignment="1" applyProtection="1">
      <alignment wrapText="1"/>
      <protection locked="0"/>
    </xf>
    <xf numFmtId="164" fontId="0" fillId="6" borderId="10" xfId="1" applyNumberFormat="1" applyFont="1" applyFill="1" applyBorder="1" applyAlignment="1" applyProtection="1">
      <alignment wrapText="1"/>
      <protection locked="0"/>
    </xf>
    <xf numFmtId="164" fontId="1" fillId="2" borderId="10" xfId="1" applyNumberFormat="1" applyFill="1" applyBorder="1" applyAlignment="1" applyProtection="1">
      <alignment wrapText="1"/>
      <protection locked="0"/>
    </xf>
    <xf numFmtId="164" fontId="3" fillId="0" borderId="11" xfId="1" applyNumberFormat="1" applyFont="1" applyBorder="1" applyAlignment="1" applyProtection="1">
      <alignment vertical="center"/>
    </xf>
    <xf numFmtId="164" fontId="3" fillId="5" borderId="12" xfId="1" applyNumberFormat="1" applyFont="1" applyFill="1" applyBorder="1" applyAlignment="1" applyProtection="1">
      <alignment horizontal="center" vertical="center"/>
    </xf>
    <xf numFmtId="164" fontId="3" fillId="2" borderId="16" xfId="1" applyNumberFormat="1" applyFont="1" applyFill="1" applyBorder="1" applyAlignment="1" applyProtection="1">
      <alignment horizontal="center" vertical="center"/>
    </xf>
    <xf numFmtId="164" fontId="0" fillId="11" borderId="22" xfId="1" applyNumberFormat="1" applyFont="1" applyFill="1" applyBorder="1" applyAlignment="1" applyProtection="1">
      <alignment horizontal="center"/>
      <protection locked="0"/>
    </xf>
    <xf numFmtId="14" fontId="0" fillId="0" borderId="0" xfId="0" applyNumberFormat="1" applyBorder="1" applyProtection="1">
      <protection locked="0"/>
    </xf>
    <xf numFmtId="164" fontId="4" fillId="2" borderId="2" xfId="1" applyNumberFormat="1" applyFont="1" applyFill="1" applyBorder="1" applyAlignment="1" applyProtection="1">
      <alignment horizontal="center" vertical="center"/>
    </xf>
    <xf numFmtId="164" fontId="4" fillId="5" borderId="2" xfId="1" applyNumberFormat="1" applyFont="1" applyFill="1" applyBorder="1" applyAlignment="1" applyProtection="1">
      <alignment horizontal="center" vertical="center" wrapText="1"/>
    </xf>
    <xf numFmtId="164" fontId="1" fillId="7" borderId="2" xfId="1" applyNumberFormat="1" applyFill="1" applyBorder="1" applyProtection="1">
      <protection locked="0"/>
    </xf>
    <xf numFmtId="37" fontId="5" fillId="11" borderId="5" xfId="2" applyNumberFormat="1" applyFill="1" applyBorder="1" applyAlignment="1" applyProtection="1">
      <protection locked="0"/>
    </xf>
    <xf numFmtId="164" fontId="3" fillId="2" borderId="11" xfId="1" applyNumberFormat="1" applyFont="1" applyFill="1" applyBorder="1" applyAlignment="1" applyProtection="1">
      <alignment horizontal="center" vertical="center"/>
    </xf>
    <xf numFmtId="164" fontId="1" fillId="6" borderId="8" xfId="1" applyNumberFormat="1" applyFill="1" applyBorder="1" applyAlignment="1" applyProtection="1">
      <alignment vertical="center"/>
      <protection locked="0"/>
    </xf>
    <xf numFmtId="164" fontId="1" fillId="6" borderId="9" xfId="1" applyNumberFormat="1" applyFill="1" applyBorder="1" applyProtection="1"/>
    <xf numFmtId="164" fontId="1" fillId="6" borderId="10" xfId="1" applyNumberFormat="1" applyFill="1" applyBorder="1" applyProtection="1"/>
    <xf numFmtId="3" fontId="1" fillId="6" borderId="9" xfId="4" applyNumberFormat="1" applyFill="1" applyBorder="1" applyAlignment="1" applyProtection="1">
      <protection locked="0"/>
    </xf>
    <xf numFmtId="3" fontId="1" fillId="6" borderId="15" xfId="4" applyNumberFormat="1" applyFill="1" applyBorder="1" applyAlignment="1" applyProtection="1">
      <protection locked="0"/>
    </xf>
    <xf numFmtId="164" fontId="2" fillId="5" borderId="9" xfId="1" applyNumberFormat="1" applyFont="1" applyFill="1" applyBorder="1" applyAlignment="1" applyProtection="1">
      <alignment wrapText="1"/>
    </xf>
    <xf numFmtId="164" fontId="2" fillId="5" borderId="10" xfId="1" applyNumberFormat="1" applyFont="1" applyFill="1" applyBorder="1" applyAlignment="1" applyProtection="1">
      <alignment wrapText="1"/>
    </xf>
    <xf numFmtId="37" fontId="2" fillId="6" borderId="8" xfId="6" applyNumberFormat="1" applyFont="1" applyFill="1" applyBorder="1" applyAlignment="1" applyProtection="1">
      <protection locked="0"/>
    </xf>
    <xf numFmtId="3" fontId="1" fillId="5" borderId="15" xfId="4" applyNumberFormat="1" applyFill="1" applyBorder="1" applyAlignment="1" applyProtection="1">
      <protection locked="0"/>
    </xf>
    <xf numFmtId="165" fontId="3" fillId="5" borderId="2" xfId="1" applyNumberFormat="1" applyFont="1" applyFill="1" applyBorder="1" applyAlignment="1" applyProtection="1">
      <alignment horizontal="center"/>
    </xf>
    <xf numFmtId="0" fontId="0" fillId="0" borderId="0" xfId="0" applyProtection="1"/>
    <xf numFmtId="44" fontId="6" fillId="5" borderId="19" xfId="7" applyNumberFormat="1" applyFont="1" applyFill="1" applyBorder="1" applyProtection="1"/>
    <xf numFmtId="164" fontId="1" fillId="5" borderId="12" xfId="1" applyNumberFormat="1" applyFill="1" applyBorder="1" applyProtection="1">
      <protection locked="0"/>
    </xf>
    <xf numFmtId="164" fontId="3" fillId="3" borderId="3" xfId="1" applyNumberFormat="1" applyFont="1" applyFill="1" applyBorder="1" applyAlignment="1" applyProtection="1">
      <alignment vertical="center"/>
    </xf>
    <xf numFmtId="164" fontId="3" fillId="11" borderId="0" xfId="1" applyNumberFormat="1" applyFont="1" applyFill="1" applyBorder="1" applyAlignment="1" applyProtection="1">
      <alignment wrapText="1"/>
    </xf>
    <xf numFmtId="164" fontId="0" fillId="6" borderId="8" xfId="1" applyNumberFormat="1" applyFont="1" applyFill="1" applyBorder="1" applyAlignment="1" applyProtection="1">
      <alignment horizontal="center" wrapText="1"/>
      <protection locked="0"/>
    </xf>
    <xf numFmtId="164" fontId="0" fillId="6" borderId="9" xfId="1" applyNumberFormat="1" applyFont="1" applyFill="1" applyBorder="1" applyAlignment="1" applyProtection="1">
      <alignment wrapText="1"/>
      <protection locked="0"/>
    </xf>
    <xf numFmtId="164" fontId="0" fillId="6" borderId="10" xfId="1" applyNumberFormat="1" applyFont="1" applyFill="1" applyBorder="1" applyAlignment="1" applyProtection="1">
      <alignment wrapText="1"/>
      <protection locked="0"/>
    </xf>
    <xf numFmtId="164" fontId="3" fillId="5" borderId="12" xfId="1" applyNumberFormat="1" applyFont="1" applyFill="1" applyBorder="1" applyAlignment="1" applyProtection="1">
      <alignment horizontal="center" vertical="center"/>
    </xf>
    <xf numFmtId="164" fontId="1" fillId="6" borderId="8" xfId="1" applyNumberFormat="1" applyFill="1" applyBorder="1" applyAlignment="1" applyProtection="1">
      <alignment vertical="center"/>
      <protection locked="0"/>
    </xf>
    <xf numFmtId="164" fontId="1" fillId="6" borderId="9" xfId="1" applyNumberFormat="1" applyFill="1" applyBorder="1" applyProtection="1"/>
    <xf numFmtId="164" fontId="1" fillId="6" borderId="10" xfId="1" applyNumberFormat="1" applyFill="1" applyBorder="1" applyProtection="1"/>
    <xf numFmtId="3" fontId="1" fillId="6" borderId="9" xfId="4" applyNumberFormat="1" applyFill="1" applyBorder="1" applyAlignment="1" applyProtection="1">
      <protection locked="0"/>
    </xf>
    <xf numFmtId="3" fontId="1" fillId="6" borderId="15" xfId="4" applyNumberFormat="1" applyFill="1" applyBorder="1" applyAlignment="1" applyProtection="1">
      <protection locked="0"/>
    </xf>
    <xf numFmtId="164" fontId="2" fillId="5" borderId="9" xfId="1" applyNumberFormat="1" applyFont="1" applyFill="1" applyBorder="1" applyAlignment="1" applyProtection="1">
      <alignment wrapText="1"/>
    </xf>
    <xf numFmtId="164" fontId="2" fillId="5" borderId="10" xfId="1" applyNumberFormat="1" applyFont="1" applyFill="1" applyBorder="1" applyAlignment="1" applyProtection="1">
      <alignment wrapText="1"/>
    </xf>
    <xf numFmtId="37" fontId="2" fillId="6" borderId="8" xfId="6" applyNumberFormat="1" applyFont="1" applyFill="1" applyBorder="1" applyAlignment="1" applyProtection="1">
      <protection locked="0"/>
    </xf>
    <xf numFmtId="3" fontId="1" fillId="5" borderId="15" xfId="4" applyNumberFormat="1" applyFill="1" applyBorder="1" applyAlignment="1" applyProtection="1">
      <protection locked="0"/>
    </xf>
    <xf numFmtId="165" fontId="3" fillId="5" borderId="2" xfId="1" applyNumberFormat="1" applyFont="1" applyFill="1" applyBorder="1" applyAlignment="1" applyProtection="1">
      <alignment horizontal="center"/>
    </xf>
    <xf numFmtId="0" fontId="0" fillId="0" borderId="0" xfId="0" applyProtection="1"/>
    <xf numFmtId="44" fontId="6" fillId="5" borderId="19" xfId="7" applyNumberFormat="1" applyFont="1" applyFill="1" applyBorder="1" applyProtection="1"/>
    <xf numFmtId="164" fontId="3" fillId="3" borderId="3" xfId="1" applyNumberFormat="1" applyFont="1" applyFill="1" applyBorder="1" applyAlignment="1" applyProtection="1">
      <alignment vertical="center"/>
    </xf>
    <xf numFmtId="164" fontId="0" fillId="6" borderId="8" xfId="1" applyNumberFormat="1" applyFont="1" applyFill="1" applyBorder="1" applyAlignment="1" applyProtection="1">
      <alignment horizontal="center" wrapText="1"/>
      <protection locked="0"/>
    </xf>
    <xf numFmtId="164" fontId="0" fillId="6" borderId="9" xfId="1" applyNumberFormat="1" applyFont="1" applyFill="1" applyBorder="1" applyAlignment="1" applyProtection="1">
      <alignment wrapText="1"/>
      <protection locked="0"/>
    </xf>
    <xf numFmtId="164" fontId="0" fillId="6" borderId="10" xfId="1" applyNumberFormat="1" applyFont="1" applyFill="1" applyBorder="1" applyAlignment="1" applyProtection="1">
      <alignment wrapText="1"/>
      <protection locked="0"/>
    </xf>
    <xf numFmtId="164" fontId="3" fillId="5" borderId="12" xfId="1" applyNumberFormat="1" applyFont="1" applyFill="1" applyBorder="1" applyAlignment="1" applyProtection="1">
      <alignment horizontal="center" vertical="center"/>
    </xf>
    <xf numFmtId="164" fontId="1" fillId="6" borderId="8" xfId="1" applyNumberFormat="1" applyFill="1" applyBorder="1" applyAlignment="1" applyProtection="1">
      <alignment vertical="center"/>
      <protection locked="0"/>
    </xf>
    <xf numFmtId="164" fontId="1" fillId="6" borderId="9" xfId="1" applyNumberFormat="1" applyFill="1" applyBorder="1" applyProtection="1"/>
    <xf numFmtId="164" fontId="1" fillId="6" borderId="10" xfId="1" applyNumberFormat="1" applyFill="1" applyBorder="1" applyProtection="1"/>
    <xf numFmtId="3" fontId="1" fillId="6" borderId="9" xfId="4" applyNumberFormat="1" applyFill="1" applyBorder="1" applyAlignment="1" applyProtection="1">
      <protection locked="0"/>
    </xf>
    <xf numFmtId="3" fontId="1" fillId="6" borderId="15" xfId="4" applyNumberFormat="1" applyFill="1" applyBorder="1" applyAlignment="1" applyProtection="1">
      <protection locked="0"/>
    </xf>
    <xf numFmtId="164" fontId="2" fillId="5" borderId="9" xfId="1" applyNumberFormat="1" applyFont="1" applyFill="1" applyBorder="1" applyAlignment="1" applyProtection="1">
      <alignment wrapText="1"/>
    </xf>
    <xf numFmtId="164" fontId="2" fillId="5" borderId="10" xfId="1" applyNumberFormat="1" applyFont="1" applyFill="1" applyBorder="1" applyAlignment="1" applyProtection="1">
      <alignment wrapText="1"/>
    </xf>
    <xf numFmtId="37" fontId="2" fillId="6" borderId="8" xfId="6" applyNumberFormat="1" applyFont="1" applyFill="1" applyBorder="1" applyAlignment="1" applyProtection="1">
      <protection locked="0"/>
    </xf>
    <xf numFmtId="165" fontId="3" fillId="5" borderId="2" xfId="1" applyNumberFormat="1" applyFont="1" applyFill="1" applyBorder="1" applyAlignment="1" applyProtection="1">
      <alignment horizontal="center"/>
    </xf>
    <xf numFmtId="0" fontId="0" fillId="0" borderId="0" xfId="0" applyProtection="1"/>
    <xf numFmtId="44" fontId="6" fillId="5" borderId="19" xfId="7" applyNumberFormat="1" applyFont="1" applyFill="1" applyBorder="1" applyProtection="1"/>
    <xf numFmtId="164" fontId="1" fillId="5" borderId="12" xfId="1" applyNumberFormat="1" applyFill="1" applyBorder="1" applyProtection="1">
      <protection locked="0"/>
    </xf>
    <xf numFmtId="164" fontId="3" fillId="3" borderId="3" xfId="1" applyNumberFormat="1" applyFont="1" applyFill="1" applyBorder="1" applyAlignment="1" applyProtection="1">
      <alignment vertical="center"/>
    </xf>
    <xf numFmtId="3" fontId="1" fillId="5" borderId="15" xfId="4" applyNumberFormat="1" applyFill="1" applyBorder="1" applyAlignment="1" applyProtection="1">
      <protection locked="0"/>
    </xf>
    <xf numFmtId="164" fontId="3" fillId="11" borderId="0" xfId="1" applyNumberFormat="1" applyFont="1" applyFill="1" applyBorder="1" applyAlignment="1" applyProtection="1">
      <alignment wrapText="1"/>
    </xf>
    <xf numFmtId="164" fontId="3" fillId="5" borderId="12" xfId="1" applyNumberFormat="1" applyFont="1" applyFill="1" applyBorder="1" applyAlignment="1" applyProtection="1">
      <alignment horizontal="center" vertical="center"/>
    </xf>
    <xf numFmtId="164" fontId="1" fillId="6" borderId="8" xfId="1" applyNumberFormat="1" applyFill="1" applyBorder="1" applyAlignment="1" applyProtection="1">
      <alignment vertical="center"/>
      <protection locked="0"/>
    </xf>
    <xf numFmtId="164" fontId="1" fillId="6" borderId="9" xfId="1" applyNumberFormat="1" applyFill="1" applyBorder="1" applyProtection="1"/>
    <xf numFmtId="164" fontId="1" fillId="6" borderId="10" xfId="1" applyNumberFormat="1" applyFill="1" applyBorder="1" applyProtection="1"/>
    <xf numFmtId="3" fontId="1" fillId="6" borderId="9" xfId="4" applyNumberFormat="1" applyFill="1" applyBorder="1" applyAlignment="1" applyProtection="1">
      <protection locked="0"/>
    </xf>
    <xf numFmtId="3" fontId="1" fillId="6" borderId="15" xfId="4" applyNumberFormat="1" applyFill="1" applyBorder="1" applyAlignment="1" applyProtection="1">
      <protection locked="0"/>
    </xf>
    <xf numFmtId="164" fontId="2" fillId="5" borderId="9" xfId="1" applyNumberFormat="1" applyFont="1" applyFill="1" applyBorder="1" applyAlignment="1" applyProtection="1">
      <alignment wrapText="1"/>
    </xf>
    <xf numFmtId="164" fontId="2" fillId="5" borderId="10" xfId="1" applyNumberFormat="1" applyFont="1" applyFill="1" applyBorder="1" applyAlignment="1" applyProtection="1">
      <alignment wrapText="1"/>
    </xf>
    <xf numFmtId="37" fontId="2" fillId="6" borderId="8" xfId="6" applyNumberFormat="1" applyFont="1" applyFill="1" applyBorder="1" applyAlignment="1" applyProtection="1">
      <protection locked="0"/>
    </xf>
    <xf numFmtId="3" fontId="1" fillId="5" borderId="15" xfId="4" applyNumberFormat="1" applyFill="1" applyBorder="1" applyAlignment="1" applyProtection="1">
      <protection locked="0"/>
    </xf>
    <xf numFmtId="0" fontId="0" fillId="0" borderId="0" xfId="0" applyProtection="1"/>
    <xf numFmtId="0" fontId="6" fillId="0" borderId="0" xfId="0" applyFont="1" applyAlignment="1" applyProtection="1">
      <alignment horizontal="right"/>
    </xf>
    <xf numFmtId="164" fontId="7" fillId="0" borderId="12" xfId="1" applyNumberFormat="1" applyFont="1" applyBorder="1" applyAlignment="1" applyProtection="1">
      <alignment horizontal="center"/>
    </xf>
    <xf numFmtId="164" fontId="0" fillId="0" borderId="5" xfId="1" applyNumberFormat="1" applyFont="1" applyBorder="1" applyAlignment="1" applyProtection="1">
      <alignment vertical="center" wrapText="1"/>
    </xf>
    <xf numFmtId="164" fontId="1" fillId="0" borderId="5" xfId="1" applyNumberFormat="1" applyBorder="1" applyAlignment="1" applyProtection="1">
      <alignment vertical="center" wrapText="1"/>
    </xf>
    <xf numFmtId="164" fontId="2" fillId="0" borderId="5" xfId="1" applyNumberFormat="1" applyFont="1" applyBorder="1" applyAlignment="1" applyProtection="1">
      <alignment vertical="center" wrapText="1"/>
    </xf>
    <xf numFmtId="164" fontId="2" fillId="0" borderId="5" xfId="1" applyNumberFormat="1" applyFont="1" applyBorder="1" applyAlignment="1" applyProtection="1">
      <alignment vertical="center"/>
    </xf>
    <xf numFmtId="164" fontId="2" fillId="0" borderId="18" xfId="1" applyNumberFormat="1" applyFont="1" applyBorder="1" applyAlignment="1" applyProtection="1">
      <alignment vertical="center"/>
    </xf>
    <xf numFmtId="164" fontId="2" fillId="0" borderId="14" xfId="1" applyNumberFormat="1" applyFont="1" applyBorder="1" applyAlignment="1" applyProtection="1">
      <alignment vertical="center" wrapText="1"/>
    </xf>
    <xf numFmtId="164" fontId="2" fillId="0" borderId="17" xfId="1" applyNumberFormat="1" applyFont="1" applyBorder="1" applyAlignment="1" applyProtection="1">
      <alignment vertical="center" wrapText="1"/>
    </xf>
    <xf numFmtId="164" fontId="0" fillId="0" borderId="17" xfId="1" applyNumberFormat="1" applyFont="1" applyFill="1" applyBorder="1" applyAlignment="1" applyProtection="1">
      <alignment vertical="center" wrapText="1"/>
    </xf>
    <xf numFmtId="164" fontId="0" fillId="0" borderId="5" xfId="1" applyNumberFormat="1" applyFont="1" applyFill="1" applyBorder="1" applyAlignment="1" applyProtection="1">
      <alignment vertical="center" wrapText="1"/>
    </xf>
    <xf numFmtId="164" fontId="2" fillId="0" borderId="5" xfId="1" applyNumberFormat="1" applyFont="1" applyFill="1" applyBorder="1" applyAlignment="1" applyProtection="1">
      <alignment horizontal="right" wrapText="1"/>
      <protection locked="0"/>
    </xf>
    <xf numFmtId="164" fontId="6" fillId="0" borderId="12" xfId="1" applyNumberFormat="1" applyFont="1" applyBorder="1" applyAlignment="1" applyProtection="1">
      <alignment vertical="center"/>
    </xf>
    <xf numFmtId="44" fontId="6" fillId="5" borderId="19" xfId="7" applyNumberFormat="1" applyFont="1" applyFill="1" applyBorder="1" applyProtection="1"/>
    <xf numFmtId="0" fontId="10" fillId="0" borderId="0" xfId="0" applyFont="1" applyProtection="1"/>
    <xf numFmtId="164" fontId="4" fillId="0" borderId="12" xfId="1" applyNumberFormat="1" applyFont="1" applyBorder="1" applyAlignment="1" applyProtection="1">
      <alignment horizontal="center"/>
      <protection locked="0"/>
    </xf>
    <xf numFmtId="164" fontId="0" fillId="0" borderId="12" xfId="1" applyNumberFormat="1" applyFont="1" applyBorder="1" applyProtection="1"/>
    <xf numFmtId="164" fontId="3" fillId="3" borderId="2" xfId="1" applyNumberFormat="1" applyFont="1" applyFill="1" applyBorder="1" applyAlignment="1" applyProtection="1">
      <alignment vertical="center"/>
    </xf>
    <xf numFmtId="164" fontId="1" fillId="0" borderId="22" xfId="1" applyNumberFormat="1" applyBorder="1" applyAlignment="1" applyProtection="1">
      <alignment vertical="center" wrapText="1"/>
    </xf>
    <xf numFmtId="164" fontId="3" fillId="0" borderId="15" xfId="1" applyNumberFormat="1" applyFont="1" applyBorder="1" applyAlignment="1" applyProtection="1">
      <alignment horizontal="left" vertical="center" wrapText="1"/>
    </xf>
    <xf numFmtId="164" fontId="3" fillId="10" borderId="15" xfId="1" applyNumberFormat="1" applyFont="1" applyFill="1" applyBorder="1" applyAlignment="1" applyProtection="1">
      <alignment horizontal="left" vertical="center" wrapText="1"/>
    </xf>
    <xf numFmtId="164" fontId="0" fillId="6" borderId="8" xfId="1" applyNumberFormat="1" applyFont="1" applyFill="1" applyBorder="1" applyAlignment="1" applyProtection="1">
      <alignment horizontal="center" wrapText="1"/>
      <protection locked="0"/>
    </xf>
    <xf numFmtId="164" fontId="0" fillId="6" borderId="9" xfId="1" applyNumberFormat="1" applyFont="1" applyFill="1" applyBorder="1" applyAlignment="1" applyProtection="1">
      <alignment wrapText="1"/>
      <protection locked="0"/>
    </xf>
    <xf numFmtId="164" fontId="0" fillId="6" borderId="10" xfId="1" applyNumberFormat="1" applyFont="1" applyFill="1" applyBorder="1" applyAlignment="1" applyProtection="1">
      <alignment wrapText="1"/>
      <protection locked="0"/>
    </xf>
    <xf numFmtId="164" fontId="3" fillId="0" borderId="11" xfId="1" applyNumberFormat="1" applyFont="1" applyBorder="1" applyAlignment="1" applyProtection="1">
      <alignment vertical="center"/>
    </xf>
    <xf numFmtId="0" fontId="0" fillId="0" borderId="0" xfId="0"/>
    <xf numFmtId="1" fontId="3" fillId="2" borderId="6" xfId="1" applyNumberFormat="1" applyFont="1" applyFill="1" applyBorder="1" applyAlignment="1" applyProtection="1">
      <alignment horizontal="center"/>
    </xf>
    <xf numFmtId="37" fontId="2" fillId="2" borderId="13" xfId="3" applyNumberFormat="1" applyFont="1" applyFill="1" applyBorder="1" applyAlignment="1" applyProtection="1">
      <protection locked="0"/>
    </xf>
    <xf numFmtId="164" fontId="1" fillId="2" borderId="10" xfId="1" applyNumberFormat="1" applyFill="1" applyBorder="1" applyProtection="1"/>
    <xf numFmtId="44" fontId="6" fillId="2" borderId="20" xfId="7" applyNumberFormat="1" applyFont="1" applyFill="1" applyBorder="1" applyProtection="1"/>
    <xf numFmtId="37" fontId="5" fillId="11" borderId="7" xfId="2" applyNumberFormat="1" applyFill="1" applyBorder="1" applyAlignment="1" applyProtection="1">
      <protection locked="0"/>
    </xf>
    <xf numFmtId="164" fontId="3" fillId="3" borderId="4" xfId="1" applyNumberFormat="1" applyFont="1" applyFill="1" applyBorder="1" applyAlignment="1" applyProtection="1">
      <alignment vertical="center"/>
    </xf>
    <xf numFmtId="3" fontId="1" fillId="2" borderId="9" xfId="4" applyNumberFormat="1" applyFill="1" applyBorder="1" applyAlignment="1" applyProtection="1">
      <protection locked="0"/>
    </xf>
    <xf numFmtId="164" fontId="1" fillId="2" borderId="9" xfId="1" applyNumberFormat="1" applyFill="1" applyBorder="1" applyProtection="1"/>
    <xf numFmtId="3" fontId="1" fillId="2" borderId="15" xfId="4" applyNumberFormat="1" applyFill="1" applyBorder="1" applyAlignment="1" applyProtection="1">
      <protection locked="0"/>
    </xf>
    <xf numFmtId="37" fontId="2" fillId="2" borderId="8" xfId="2" applyNumberFormat="1" applyFont="1" applyFill="1" applyBorder="1" applyAlignment="1" applyProtection="1">
      <protection locked="0"/>
    </xf>
    <xf numFmtId="164" fontId="2" fillId="2" borderId="9" xfId="1" applyNumberFormat="1" applyFont="1" applyFill="1" applyBorder="1" applyAlignment="1" applyProtection="1">
      <alignment wrapText="1"/>
    </xf>
    <xf numFmtId="164" fontId="2" fillId="2" borderId="10" xfId="1" applyNumberFormat="1" applyFont="1" applyFill="1" applyBorder="1" applyAlignment="1" applyProtection="1">
      <alignment wrapText="1"/>
    </xf>
    <xf numFmtId="164" fontId="1" fillId="2" borderId="12" xfId="1" applyNumberFormat="1" applyFill="1" applyBorder="1" applyProtection="1">
      <protection locked="0"/>
    </xf>
    <xf numFmtId="164" fontId="3" fillId="11" borderId="0" xfId="1" applyNumberFormat="1" applyFont="1" applyFill="1" applyBorder="1" applyAlignment="1" applyProtection="1">
      <alignment wrapText="1"/>
    </xf>
    <xf numFmtId="164" fontId="1" fillId="7" borderId="12" xfId="1" applyNumberFormat="1" applyFill="1" applyBorder="1" applyProtection="1">
      <protection locked="0"/>
    </xf>
    <xf numFmtId="164" fontId="1" fillId="2" borderId="8" xfId="1" applyNumberFormat="1" applyFill="1" applyBorder="1" applyAlignment="1" applyProtection="1">
      <alignment wrapText="1"/>
      <protection locked="0"/>
    </xf>
    <xf numFmtId="164" fontId="1" fillId="2" borderId="9" xfId="1" applyNumberFormat="1" applyFill="1" applyBorder="1" applyAlignment="1" applyProtection="1">
      <alignment wrapText="1"/>
      <protection locked="0"/>
    </xf>
    <xf numFmtId="164" fontId="1" fillId="2" borderId="10" xfId="1" applyNumberFormat="1" applyFill="1" applyBorder="1" applyAlignment="1" applyProtection="1">
      <alignment wrapText="1"/>
      <protection locked="0"/>
    </xf>
    <xf numFmtId="164" fontId="3" fillId="2" borderId="16" xfId="1" applyNumberFormat="1" applyFont="1" applyFill="1" applyBorder="1" applyAlignment="1" applyProtection="1">
      <alignment horizontal="center" vertical="center"/>
    </xf>
    <xf numFmtId="164" fontId="3" fillId="4" borderId="4" xfId="1" applyNumberFormat="1" applyFont="1" applyFill="1" applyBorder="1" applyAlignment="1" applyProtection="1">
      <alignment horizontal="left"/>
    </xf>
    <xf numFmtId="164" fontId="3" fillId="4" borderId="4" xfId="1" applyNumberFormat="1" applyFont="1" applyFill="1" applyBorder="1" applyAlignment="1" applyProtection="1">
      <alignment horizontal="left" vertical="center"/>
    </xf>
    <xf numFmtId="164" fontId="3" fillId="3" borderId="4" xfId="1" applyNumberFormat="1" applyFont="1" applyFill="1" applyBorder="1" applyAlignment="1" applyProtection="1">
      <alignment horizontal="left" vertical="center"/>
    </xf>
    <xf numFmtId="164" fontId="3" fillId="3" borderId="4" xfId="1" applyNumberFormat="1" applyFont="1" applyFill="1" applyBorder="1" applyAlignment="1" applyProtection="1">
      <alignment horizontal="center" vertical="center"/>
    </xf>
    <xf numFmtId="37" fontId="2" fillId="2" borderId="17" xfId="3" applyNumberFormat="1" applyFont="1" applyFill="1" applyBorder="1" applyAlignment="1" applyProtection="1">
      <protection locked="0"/>
    </xf>
    <xf numFmtId="0" fontId="0" fillId="0" borderId="0" xfId="0"/>
    <xf numFmtId="1" fontId="3" fillId="2" borderId="6" xfId="1" applyNumberFormat="1" applyFont="1" applyFill="1" applyBorder="1" applyAlignment="1" applyProtection="1">
      <alignment horizontal="center"/>
    </xf>
    <xf numFmtId="37" fontId="2" fillId="2" borderId="13" xfId="3" applyNumberFormat="1" applyFont="1" applyFill="1" applyBorder="1" applyAlignment="1" applyProtection="1">
      <protection locked="0"/>
    </xf>
    <xf numFmtId="164" fontId="1" fillId="2" borderId="10" xfId="1" applyNumberFormat="1" applyFill="1" applyBorder="1" applyProtection="1"/>
    <xf numFmtId="44" fontId="6" fillId="2" borderId="20" xfId="7" applyNumberFormat="1" applyFont="1" applyFill="1" applyBorder="1" applyProtection="1"/>
    <xf numFmtId="37" fontId="5" fillId="11" borderId="7" xfId="2" applyNumberFormat="1" applyFill="1" applyBorder="1" applyAlignment="1" applyProtection="1">
      <protection locked="0"/>
    </xf>
    <xf numFmtId="164" fontId="3" fillId="3" borderId="4" xfId="1" applyNumberFormat="1" applyFont="1" applyFill="1" applyBorder="1" applyAlignment="1" applyProtection="1">
      <alignment vertical="center"/>
    </xf>
    <xf numFmtId="3" fontId="1" fillId="2" borderId="9" xfId="4" applyNumberFormat="1" applyFill="1" applyBorder="1" applyAlignment="1" applyProtection="1">
      <protection locked="0"/>
    </xf>
    <xf numFmtId="164" fontId="1" fillId="2" borderId="9" xfId="1" applyNumberFormat="1" applyFill="1" applyBorder="1" applyProtection="1"/>
    <xf numFmtId="3" fontId="1" fillId="2" borderId="15" xfId="4" applyNumberFormat="1" applyFill="1" applyBorder="1" applyAlignment="1" applyProtection="1">
      <protection locked="0"/>
    </xf>
    <xf numFmtId="37" fontId="2" fillId="2" borderId="8" xfId="2" applyNumberFormat="1" applyFont="1" applyFill="1" applyBorder="1" applyAlignment="1" applyProtection="1">
      <protection locked="0"/>
    </xf>
    <xf numFmtId="164" fontId="2" fillId="2" borderId="9" xfId="1" applyNumberFormat="1" applyFont="1" applyFill="1" applyBorder="1" applyAlignment="1" applyProtection="1">
      <alignment wrapText="1"/>
    </xf>
    <xf numFmtId="164" fontId="2" fillId="2" borderId="10" xfId="1" applyNumberFormat="1" applyFont="1" applyFill="1" applyBorder="1" applyAlignment="1" applyProtection="1">
      <alignment wrapText="1"/>
    </xf>
    <xf numFmtId="164" fontId="1" fillId="2" borderId="12" xfId="1" applyNumberFormat="1" applyFill="1" applyBorder="1" applyProtection="1">
      <protection locked="0"/>
    </xf>
    <xf numFmtId="164" fontId="3" fillId="11" borderId="0" xfId="1" applyNumberFormat="1" applyFont="1" applyFill="1" applyBorder="1" applyAlignment="1" applyProtection="1">
      <alignment wrapText="1"/>
    </xf>
    <xf numFmtId="164" fontId="1" fillId="7" borderId="12" xfId="1" applyNumberFormat="1" applyFill="1" applyBorder="1" applyProtection="1">
      <protection locked="0"/>
    </xf>
    <xf numFmtId="164" fontId="1" fillId="2" borderId="8" xfId="1" applyNumberFormat="1" applyFill="1" applyBorder="1" applyAlignment="1" applyProtection="1">
      <alignment wrapText="1"/>
      <protection locked="0"/>
    </xf>
    <xf numFmtId="164" fontId="1" fillId="2" borderId="9" xfId="1" applyNumberFormat="1" applyFill="1" applyBorder="1" applyAlignment="1" applyProtection="1">
      <alignment wrapText="1"/>
      <protection locked="0"/>
    </xf>
    <xf numFmtId="164" fontId="1" fillId="2" borderId="10" xfId="1" applyNumberFormat="1" applyFill="1" applyBorder="1" applyAlignment="1" applyProtection="1">
      <alignment wrapText="1"/>
      <protection locked="0"/>
    </xf>
    <xf numFmtId="164" fontId="3" fillId="2" borderId="16" xfId="1" applyNumberFormat="1" applyFont="1" applyFill="1" applyBorder="1" applyAlignment="1" applyProtection="1">
      <alignment horizontal="center" vertical="center"/>
    </xf>
    <xf numFmtId="164" fontId="3" fillId="4" borderId="4" xfId="1" applyNumberFormat="1" applyFont="1" applyFill="1" applyBorder="1" applyAlignment="1" applyProtection="1">
      <alignment horizontal="left"/>
    </xf>
    <xf numFmtId="164" fontId="3" fillId="4" borderId="4" xfId="1" applyNumberFormat="1" applyFont="1" applyFill="1" applyBorder="1" applyAlignment="1" applyProtection="1">
      <alignment horizontal="left" vertical="center"/>
    </xf>
    <xf numFmtId="164" fontId="3" fillId="3" borderId="4" xfId="1" applyNumberFormat="1" applyFont="1" applyFill="1" applyBorder="1" applyAlignment="1" applyProtection="1">
      <alignment horizontal="left" vertical="center"/>
    </xf>
    <xf numFmtId="164" fontId="3" fillId="3" borderId="4" xfId="1" applyNumberFormat="1" applyFont="1" applyFill="1" applyBorder="1" applyAlignment="1" applyProtection="1">
      <alignment horizontal="center" vertical="center"/>
    </xf>
    <xf numFmtId="0" fontId="0" fillId="0" borderId="0" xfId="0"/>
    <xf numFmtId="1" fontId="3" fillId="2" borderId="6" xfId="1" applyNumberFormat="1" applyFont="1" applyFill="1" applyBorder="1" applyAlignment="1" applyProtection="1">
      <alignment horizontal="center"/>
    </xf>
    <xf numFmtId="37" fontId="2" fillId="2" borderId="13" xfId="3" applyNumberFormat="1" applyFont="1" applyFill="1" applyBorder="1" applyAlignment="1" applyProtection="1">
      <protection locked="0"/>
    </xf>
    <xf numFmtId="164" fontId="1" fillId="2" borderId="10" xfId="1" applyNumberFormat="1" applyFill="1" applyBorder="1" applyProtection="1"/>
    <xf numFmtId="44" fontId="6" fillId="2" borderId="20" xfId="7" applyNumberFormat="1" applyFont="1" applyFill="1" applyBorder="1" applyProtection="1"/>
    <xf numFmtId="37" fontId="5" fillId="11" borderId="7" xfId="2" applyNumberFormat="1" applyFill="1" applyBorder="1" applyAlignment="1" applyProtection="1">
      <protection locked="0"/>
    </xf>
    <xf numFmtId="164" fontId="3" fillId="3" borderId="4" xfId="1" applyNumberFormat="1" applyFont="1" applyFill="1" applyBorder="1" applyAlignment="1" applyProtection="1">
      <alignment vertical="center"/>
    </xf>
    <xf numFmtId="3" fontId="1" fillId="2" borderId="9" xfId="4" applyNumberFormat="1" applyFill="1" applyBorder="1" applyAlignment="1" applyProtection="1">
      <protection locked="0"/>
    </xf>
    <xf numFmtId="164" fontId="1" fillId="2" borderId="9" xfId="1" applyNumberFormat="1" applyFill="1" applyBorder="1" applyProtection="1"/>
    <xf numFmtId="3" fontId="1" fillId="2" borderId="15" xfId="4" applyNumberFormat="1" applyFill="1" applyBorder="1" applyAlignment="1" applyProtection="1">
      <protection locked="0"/>
    </xf>
    <xf numFmtId="37" fontId="2" fillId="2" borderId="8" xfId="2" applyNumberFormat="1" applyFont="1" applyFill="1" applyBorder="1" applyAlignment="1" applyProtection="1">
      <protection locked="0"/>
    </xf>
    <xf numFmtId="164" fontId="2" fillId="2" borderId="9" xfId="1" applyNumberFormat="1" applyFont="1" applyFill="1" applyBorder="1" applyAlignment="1" applyProtection="1">
      <alignment wrapText="1"/>
    </xf>
    <xf numFmtId="164" fontId="2" fillId="2" borderId="10" xfId="1" applyNumberFormat="1" applyFont="1" applyFill="1" applyBorder="1" applyAlignment="1" applyProtection="1">
      <alignment wrapText="1"/>
    </xf>
    <xf numFmtId="164" fontId="3" fillId="11" borderId="0" xfId="1" applyNumberFormat="1" applyFont="1" applyFill="1" applyBorder="1" applyAlignment="1" applyProtection="1">
      <alignment wrapText="1"/>
    </xf>
    <xf numFmtId="164" fontId="1" fillId="7" borderId="12" xfId="1" applyNumberFormat="1" applyFill="1" applyBorder="1" applyProtection="1">
      <protection locked="0"/>
    </xf>
    <xf numFmtId="164" fontId="1" fillId="2" borderId="10" xfId="1" applyNumberFormat="1" applyFill="1" applyBorder="1" applyAlignment="1" applyProtection="1">
      <alignment wrapText="1"/>
      <protection locked="0"/>
    </xf>
    <xf numFmtId="164" fontId="3" fillId="2" borderId="16" xfId="1" applyNumberFormat="1" applyFont="1" applyFill="1" applyBorder="1" applyAlignment="1" applyProtection="1">
      <alignment horizontal="center" vertical="center"/>
    </xf>
    <xf numFmtId="164" fontId="3" fillId="4" borderId="4" xfId="1" applyNumberFormat="1" applyFont="1" applyFill="1" applyBorder="1" applyAlignment="1" applyProtection="1">
      <alignment horizontal="left"/>
    </xf>
    <xf numFmtId="164" fontId="3" fillId="4" borderId="4" xfId="1" applyNumberFormat="1" applyFont="1" applyFill="1" applyBorder="1" applyAlignment="1" applyProtection="1">
      <alignment horizontal="left" vertical="center"/>
    </xf>
    <xf numFmtId="164" fontId="3" fillId="3" borderId="4" xfId="1" applyNumberFormat="1" applyFont="1" applyFill="1" applyBorder="1" applyAlignment="1" applyProtection="1">
      <alignment horizontal="left" vertical="center"/>
    </xf>
    <xf numFmtId="164" fontId="3" fillId="3" borderId="4" xfId="1" applyNumberFormat="1" applyFont="1" applyFill="1" applyBorder="1" applyAlignment="1" applyProtection="1">
      <alignment horizontal="center" vertical="center"/>
    </xf>
    <xf numFmtId="0" fontId="0" fillId="0" borderId="0" xfId="0"/>
    <xf numFmtId="1" fontId="3" fillId="2" borderId="6" xfId="1" applyNumberFormat="1" applyFont="1" applyFill="1" applyBorder="1" applyAlignment="1" applyProtection="1">
      <alignment horizontal="center"/>
    </xf>
    <xf numFmtId="37" fontId="2" fillId="2" borderId="13" xfId="3" applyNumberFormat="1" applyFont="1" applyFill="1" applyBorder="1" applyAlignment="1" applyProtection="1">
      <protection locked="0"/>
    </xf>
    <xf numFmtId="164" fontId="1" fillId="2" borderId="10" xfId="1" applyNumberFormat="1" applyFill="1" applyBorder="1" applyProtection="1"/>
    <xf numFmtId="44" fontId="6" fillId="2" borderId="20" xfId="7" applyNumberFormat="1" applyFont="1" applyFill="1" applyBorder="1" applyProtection="1"/>
    <xf numFmtId="37" fontId="5" fillId="11" borderId="7" xfId="2" applyNumberFormat="1" applyFill="1" applyBorder="1" applyAlignment="1" applyProtection="1">
      <protection locked="0"/>
    </xf>
    <xf numFmtId="164" fontId="3" fillId="3" borderId="4" xfId="1" applyNumberFormat="1" applyFont="1" applyFill="1" applyBorder="1" applyAlignment="1" applyProtection="1">
      <alignment vertical="center"/>
    </xf>
    <xf numFmtId="3" fontId="1" fillId="2" borderId="9" xfId="4" applyNumberFormat="1" applyFill="1" applyBorder="1" applyAlignment="1" applyProtection="1">
      <protection locked="0"/>
    </xf>
    <xf numFmtId="164" fontId="1" fillId="2" borderId="9" xfId="1" applyNumberFormat="1" applyFill="1" applyBorder="1" applyProtection="1"/>
    <xf numFmtId="3" fontId="1" fillId="2" borderId="15" xfId="4" applyNumberFormat="1" applyFill="1" applyBorder="1" applyAlignment="1" applyProtection="1">
      <protection locked="0"/>
    </xf>
    <xf numFmtId="37" fontId="2" fillId="2" borderId="8" xfId="2" applyNumberFormat="1" applyFont="1" applyFill="1" applyBorder="1" applyAlignment="1" applyProtection="1">
      <protection locked="0"/>
    </xf>
    <xf numFmtId="164" fontId="2" fillId="2" borderId="9" xfId="1" applyNumberFormat="1" applyFont="1" applyFill="1" applyBorder="1" applyAlignment="1" applyProtection="1">
      <alignment wrapText="1"/>
    </xf>
    <xf numFmtId="164" fontId="2" fillId="2" borderId="10" xfId="1" applyNumberFormat="1" applyFont="1" applyFill="1" applyBorder="1" applyAlignment="1" applyProtection="1">
      <alignment wrapText="1"/>
    </xf>
    <xf numFmtId="164" fontId="3" fillId="11" borderId="0" xfId="1" applyNumberFormat="1" applyFont="1" applyFill="1" applyBorder="1" applyAlignment="1" applyProtection="1">
      <alignment wrapText="1"/>
    </xf>
    <xf numFmtId="164" fontId="1" fillId="7" borderId="12" xfId="1" applyNumberFormat="1" applyFill="1" applyBorder="1" applyProtection="1">
      <protection locked="0"/>
    </xf>
    <xf numFmtId="164" fontId="1" fillId="2" borderId="10" xfId="1" applyNumberFormat="1" applyFill="1" applyBorder="1" applyAlignment="1" applyProtection="1">
      <alignment wrapText="1"/>
      <protection locked="0"/>
    </xf>
    <xf numFmtId="164" fontId="3" fillId="2" borderId="16" xfId="1" applyNumberFormat="1" applyFont="1" applyFill="1" applyBorder="1" applyAlignment="1" applyProtection="1">
      <alignment horizontal="center" vertical="center"/>
    </xf>
    <xf numFmtId="164" fontId="3" fillId="4" borderId="4" xfId="1" applyNumberFormat="1" applyFont="1" applyFill="1" applyBorder="1" applyAlignment="1" applyProtection="1">
      <alignment horizontal="left"/>
    </xf>
    <xf numFmtId="164" fontId="3" fillId="4" borderId="4" xfId="1" applyNumberFormat="1" applyFont="1" applyFill="1" applyBorder="1" applyAlignment="1" applyProtection="1">
      <alignment horizontal="left" vertical="center"/>
    </xf>
    <xf numFmtId="164" fontId="3" fillId="3" borderId="4" xfId="1" applyNumberFormat="1" applyFont="1" applyFill="1" applyBorder="1" applyAlignment="1" applyProtection="1">
      <alignment horizontal="left" vertical="center"/>
    </xf>
    <xf numFmtId="164" fontId="3" fillId="3" borderId="4" xfId="1" applyNumberFormat="1" applyFont="1" applyFill="1" applyBorder="1" applyAlignment="1" applyProtection="1">
      <alignment horizontal="center" vertical="center"/>
    </xf>
    <xf numFmtId="1" fontId="3" fillId="2" borderId="2" xfId="1" applyNumberFormat="1" applyFont="1" applyFill="1" applyBorder="1" applyAlignment="1" applyProtection="1">
      <alignment horizontal="center"/>
    </xf>
    <xf numFmtId="0" fontId="0" fillId="0" borderId="0" xfId="0"/>
    <xf numFmtId="1" fontId="3" fillId="2" borderId="6" xfId="1" applyNumberFormat="1" applyFont="1" applyFill="1" applyBorder="1" applyAlignment="1" applyProtection="1">
      <alignment horizontal="center"/>
    </xf>
    <xf numFmtId="37" fontId="2" fillId="2" borderId="13" xfId="3" applyNumberFormat="1" applyFont="1" applyFill="1" applyBorder="1" applyAlignment="1" applyProtection="1">
      <protection locked="0"/>
    </xf>
    <xf numFmtId="164" fontId="1" fillId="2" borderId="10" xfId="1" applyNumberFormat="1" applyFill="1" applyBorder="1" applyProtection="1"/>
    <xf numFmtId="37" fontId="5" fillId="11" borderId="7" xfId="2" applyNumberFormat="1" applyFill="1" applyBorder="1" applyAlignment="1" applyProtection="1">
      <protection locked="0"/>
    </xf>
    <xf numFmtId="164" fontId="3" fillId="3" borderId="4" xfId="1" applyNumberFormat="1" applyFont="1" applyFill="1" applyBorder="1" applyAlignment="1" applyProtection="1">
      <alignment vertical="center"/>
    </xf>
    <xf numFmtId="3" fontId="1" fillId="2" borderId="9" xfId="4" applyNumberFormat="1" applyFill="1" applyBorder="1" applyAlignment="1" applyProtection="1">
      <protection locked="0"/>
    </xf>
    <xf numFmtId="164" fontId="1" fillId="2" borderId="9" xfId="1" applyNumberFormat="1" applyFill="1" applyBorder="1" applyProtection="1"/>
    <xf numFmtId="3" fontId="1" fillId="2" borderId="15" xfId="4" applyNumberFormat="1" applyFill="1" applyBorder="1" applyAlignment="1" applyProtection="1">
      <protection locked="0"/>
    </xf>
    <xf numFmtId="37" fontId="2" fillId="2" borderId="8" xfId="2" applyNumberFormat="1" applyFont="1" applyFill="1" applyBorder="1" applyAlignment="1" applyProtection="1">
      <protection locked="0"/>
    </xf>
    <xf numFmtId="164" fontId="2" fillId="2" borderId="9" xfId="1" applyNumberFormat="1" applyFont="1" applyFill="1" applyBorder="1" applyAlignment="1" applyProtection="1">
      <alignment wrapText="1"/>
    </xf>
    <xf numFmtId="164" fontId="2" fillId="2" borderId="10" xfId="1" applyNumberFormat="1" applyFont="1" applyFill="1" applyBorder="1" applyAlignment="1" applyProtection="1">
      <alignment wrapText="1"/>
    </xf>
    <xf numFmtId="164" fontId="1" fillId="2" borderId="12" xfId="1" applyNumberFormat="1" applyFill="1" applyBorder="1" applyProtection="1">
      <protection locked="0"/>
    </xf>
    <xf numFmtId="164" fontId="3" fillId="11" borderId="0" xfId="1" applyNumberFormat="1" applyFont="1" applyFill="1" applyBorder="1" applyAlignment="1" applyProtection="1">
      <alignment wrapText="1"/>
    </xf>
    <xf numFmtId="164" fontId="1" fillId="7" borderId="12" xfId="1" applyNumberFormat="1" applyFill="1" applyBorder="1" applyProtection="1">
      <protection locked="0"/>
    </xf>
    <xf numFmtId="164" fontId="1" fillId="2" borderId="9" xfId="1" applyNumberFormat="1" applyFill="1" applyBorder="1" applyAlignment="1" applyProtection="1">
      <alignment wrapText="1"/>
      <protection locked="0"/>
    </xf>
    <xf numFmtId="164" fontId="1" fillId="2" borderId="10" xfId="1" applyNumberFormat="1" applyFill="1" applyBorder="1" applyAlignment="1" applyProtection="1">
      <alignment wrapText="1"/>
      <protection locked="0"/>
    </xf>
    <xf numFmtId="164" fontId="3" fillId="2" borderId="16" xfId="1" applyNumberFormat="1" applyFont="1" applyFill="1" applyBorder="1" applyAlignment="1" applyProtection="1">
      <alignment horizontal="center" vertical="center"/>
    </xf>
    <xf numFmtId="164" fontId="0" fillId="2" borderId="8" xfId="1" applyNumberFormat="1" applyFont="1" applyFill="1" applyBorder="1" applyAlignment="1" applyProtection="1">
      <alignment wrapText="1"/>
      <protection locked="0"/>
    </xf>
    <xf numFmtId="164" fontId="3" fillId="4" borderId="4" xfId="1" applyNumberFormat="1" applyFont="1" applyFill="1" applyBorder="1" applyAlignment="1" applyProtection="1">
      <alignment horizontal="left"/>
    </xf>
    <xf numFmtId="164" fontId="3" fillId="4" borderId="4" xfId="1" applyNumberFormat="1" applyFont="1" applyFill="1" applyBorder="1" applyAlignment="1" applyProtection="1">
      <alignment horizontal="left" vertical="center"/>
    </xf>
    <xf numFmtId="164" fontId="3" fillId="3" borderId="4" xfId="1" applyNumberFormat="1" applyFont="1" applyFill="1" applyBorder="1" applyAlignment="1" applyProtection="1">
      <alignment horizontal="left" vertical="center"/>
    </xf>
    <xf numFmtId="164" fontId="3" fillId="3" borderId="4" xfId="1" applyNumberFormat="1" applyFont="1" applyFill="1" applyBorder="1" applyAlignment="1" applyProtection="1">
      <alignment horizontal="center" vertical="center"/>
    </xf>
    <xf numFmtId="0" fontId="0" fillId="0" borderId="0" xfId="0"/>
    <xf numFmtId="37" fontId="2" fillId="2" borderId="13" xfId="3" applyNumberFormat="1" applyFont="1" applyFill="1" applyBorder="1" applyAlignment="1" applyProtection="1">
      <protection locked="0"/>
    </xf>
    <xf numFmtId="44" fontId="6" fillId="2" borderId="20" xfId="7" applyNumberFormat="1" applyFont="1" applyFill="1" applyBorder="1" applyProtection="1"/>
    <xf numFmtId="164" fontId="3" fillId="3" borderId="3" xfId="1" applyNumberFormat="1" applyFont="1" applyFill="1" applyBorder="1" applyAlignment="1" applyProtection="1">
      <alignment vertical="center"/>
    </xf>
    <xf numFmtId="164" fontId="3" fillId="11" borderId="0" xfId="1" applyNumberFormat="1" applyFont="1" applyFill="1" applyBorder="1" applyAlignment="1" applyProtection="1">
      <alignment wrapText="1"/>
    </xf>
    <xf numFmtId="164" fontId="3" fillId="4" borderId="3" xfId="1" applyNumberFormat="1" applyFont="1" applyFill="1" applyBorder="1" applyAlignment="1" applyProtection="1">
      <alignment horizontal="left"/>
    </xf>
    <xf numFmtId="164" fontId="3" fillId="4" borderId="3" xfId="1" applyNumberFormat="1" applyFont="1" applyFill="1" applyBorder="1" applyAlignment="1" applyProtection="1">
      <alignment horizontal="left" vertical="center"/>
    </xf>
    <xf numFmtId="164" fontId="3" fillId="3" borderId="3" xfId="1" applyNumberFormat="1" applyFont="1" applyFill="1" applyBorder="1" applyAlignment="1" applyProtection="1">
      <alignment horizontal="left" vertical="center"/>
    </xf>
    <xf numFmtId="164" fontId="3" fillId="3" borderId="3" xfId="1" applyNumberFormat="1" applyFont="1" applyFill="1" applyBorder="1" applyAlignment="1" applyProtection="1">
      <alignment horizontal="center" vertical="center"/>
    </xf>
    <xf numFmtId="3" fontId="1" fillId="2" borderId="22" xfId="4" applyNumberFormat="1" applyFill="1" applyBorder="1" applyAlignment="1" applyProtection="1">
      <protection locked="0"/>
    </xf>
    <xf numFmtId="3" fontId="1" fillId="2" borderId="5" xfId="4" applyNumberFormat="1" applyFill="1" applyBorder="1" applyAlignment="1" applyProtection="1">
      <protection locked="0"/>
    </xf>
    <xf numFmtId="164" fontId="1" fillId="2" borderId="5" xfId="1" applyNumberFormat="1" applyFill="1" applyBorder="1" applyProtection="1"/>
    <xf numFmtId="164" fontId="1" fillId="2" borderId="14" xfId="1" applyNumberFormat="1" applyFill="1" applyBorder="1" applyProtection="1"/>
    <xf numFmtId="37" fontId="2" fillId="2" borderId="17" xfId="2" applyNumberFormat="1" applyFont="1" applyFill="1" applyBorder="1" applyAlignment="1" applyProtection="1">
      <protection locked="0"/>
    </xf>
    <xf numFmtId="164" fontId="2" fillId="2" borderId="5" xfId="1" applyNumberFormat="1" applyFont="1" applyFill="1" applyBorder="1" applyAlignment="1" applyProtection="1">
      <alignment wrapText="1"/>
    </xf>
    <xf numFmtId="164" fontId="2" fillId="2" borderId="14" xfId="1" applyNumberFormat="1" applyFont="1" applyFill="1" applyBorder="1" applyAlignment="1" applyProtection="1">
      <alignment wrapText="1"/>
    </xf>
    <xf numFmtId="164" fontId="1" fillId="2" borderId="2" xfId="1" applyNumberFormat="1" applyFill="1" applyBorder="1" applyProtection="1">
      <protection locked="0"/>
    </xf>
    <xf numFmtId="164" fontId="1" fillId="2" borderId="17" xfId="1" applyNumberFormat="1" applyFill="1" applyBorder="1" applyAlignment="1" applyProtection="1">
      <alignment wrapText="1"/>
      <protection locked="0"/>
    </xf>
    <xf numFmtId="164" fontId="1" fillId="2" borderId="5" xfId="1" applyNumberFormat="1" applyFill="1" applyBorder="1" applyAlignment="1" applyProtection="1">
      <alignment wrapText="1"/>
      <protection locked="0"/>
    </xf>
    <xf numFmtId="164" fontId="1" fillId="2" borderId="14" xfId="1" applyNumberFormat="1" applyFill="1" applyBorder="1" applyAlignment="1" applyProtection="1">
      <alignment wrapText="1"/>
      <protection locked="0"/>
    </xf>
    <xf numFmtId="44" fontId="6" fillId="2" borderId="24" xfId="7" applyNumberFormat="1" applyFont="1" applyFill="1" applyBorder="1" applyProtection="1"/>
    <xf numFmtId="0" fontId="0" fillId="5" borderId="25" xfId="0" applyFill="1" applyBorder="1"/>
    <xf numFmtId="37" fontId="0" fillId="5" borderId="25" xfId="0" applyNumberFormat="1" applyFill="1" applyBorder="1"/>
    <xf numFmtId="164" fontId="0" fillId="5" borderId="25" xfId="0" applyNumberFormat="1" applyFill="1" applyBorder="1"/>
    <xf numFmtId="0" fontId="6" fillId="5" borderId="25" xfId="0" applyFont="1" applyFill="1" applyBorder="1" applyAlignment="1">
      <alignment horizontal="center"/>
    </xf>
    <xf numFmtId="164" fontId="11" fillId="5" borderId="12" xfId="1" applyNumberFormat="1" applyFont="1" applyFill="1" applyBorder="1" applyProtection="1">
      <protection locked="0"/>
    </xf>
    <xf numFmtId="164" fontId="4" fillId="2" borderId="2" xfId="1" applyNumberFormat="1" applyFont="1" applyFill="1" applyBorder="1" applyAlignment="1" applyProtection="1">
      <alignment horizontal="center" vertical="center" wrapText="1"/>
    </xf>
    <xf numFmtId="164" fontId="1" fillId="12" borderId="8" xfId="1" applyNumberFormat="1" applyFill="1" applyBorder="1" applyAlignment="1" applyProtection="1">
      <alignment wrapText="1"/>
      <protection locked="0"/>
    </xf>
    <xf numFmtId="164" fontId="1" fillId="12" borderId="9" xfId="1" applyNumberFormat="1" applyFill="1" applyBorder="1" applyAlignment="1" applyProtection="1">
      <alignment wrapText="1"/>
      <protection locked="0"/>
    </xf>
    <xf numFmtId="0" fontId="15" fillId="0" borderId="0" xfId="0" applyFont="1"/>
    <xf numFmtId="164" fontId="3" fillId="11" borderId="3" xfId="1" applyNumberFormat="1" applyFont="1" applyFill="1" applyBorder="1" applyAlignment="1" applyProtection="1">
      <alignment wrapText="1"/>
    </xf>
    <xf numFmtId="164" fontId="4" fillId="12" borderId="2" xfId="1" applyNumberFormat="1" applyFont="1" applyFill="1" applyBorder="1" applyAlignment="1" applyProtection="1">
      <alignment horizontal="center" vertical="center"/>
    </xf>
    <xf numFmtId="164" fontId="1" fillId="12" borderId="12" xfId="1" applyNumberFormat="1" applyFill="1" applyBorder="1" applyProtection="1">
      <protection locked="0"/>
    </xf>
    <xf numFmtId="164" fontId="4" fillId="2" borderId="12" xfId="1" applyNumberFormat="1" applyFont="1" applyFill="1" applyBorder="1" applyAlignment="1" applyProtection="1">
      <alignment horizontal="center" vertical="center"/>
    </xf>
    <xf numFmtId="0" fontId="16" fillId="5" borderId="2" xfId="0" applyFont="1" applyFill="1" applyBorder="1" applyAlignment="1" applyProtection="1">
      <alignment horizontal="center"/>
    </xf>
    <xf numFmtId="0" fontId="16" fillId="5" borderId="3" xfId="0" applyFont="1" applyFill="1" applyBorder="1" applyAlignment="1" applyProtection="1">
      <alignment horizontal="center"/>
    </xf>
    <xf numFmtId="0" fontId="16" fillId="5" borderId="4" xfId="0" applyFont="1" applyFill="1" applyBorder="1" applyAlignment="1" applyProtection="1">
      <alignment horizontal="center"/>
    </xf>
    <xf numFmtId="0" fontId="8" fillId="9" borderId="2" xfId="0" applyFont="1" applyFill="1" applyBorder="1" applyAlignment="1" applyProtection="1">
      <alignment horizontal="center"/>
    </xf>
    <xf numFmtId="0" fontId="8" fillId="9" borderId="3" xfId="0" applyFont="1" applyFill="1" applyBorder="1" applyAlignment="1" applyProtection="1">
      <alignment horizontal="center"/>
    </xf>
    <xf numFmtId="0" fontId="8" fillId="9" borderId="4" xfId="0" applyFont="1" applyFill="1" applyBorder="1" applyAlignment="1" applyProtection="1">
      <alignment horizontal="center"/>
    </xf>
    <xf numFmtId="164" fontId="3" fillId="4" borderId="2" xfId="1" applyNumberFormat="1" applyFont="1" applyFill="1" applyBorder="1" applyAlignment="1" applyProtection="1">
      <alignment horizontal="left"/>
    </xf>
    <xf numFmtId="164" fontId="3" fillId="4" borderId="3" xfId="1" applyNumberFormat="1" applyFont="1" applyFill="1" applyBorder="1" applyAlignment="1" applyProtection="1">
      <alignment horizontal="left"/>
    </xf>
    <xf numFmtId="164" fontId="3" fillId="4" borderId="4" xfId="1" applyNumberFormat="1" applyFont="1" applyFill="1" applyBorder="1" applyAlignment="1" applyProtection="1">
      <alignment horizontal="left"/>
    </xf>
    <xf numFmtId="164" fontId="3" fillId="4" borderId="2" xfId="1" applyNumberFormat="1" applyFont="1" applyFill="1" applyBorder="1" applyAlignment="1" applyProtection="1">
      <alignment horizontal="left" vertical="center"/>
    </xf>
    <xf numFmtId="164" fontId="3" fillId="4" borderId="3" xfId="1" applyNumberFormat="1" applyFont="1" applyFill="1" applyBorder="1" applyAlignment="1" applyProtection="1">
      <alignment horizontal="left" vertical="center"/>
    </xf>
    <xf numFmtId="164" fontId="3" fillId="4" borderId="4" xfId="1" applyNumberFormat="1" applyFont="1" applyFill="1" applyBorder="1" applyAlignment="1" applyProtection="1">
      <alignment horizontal="left" vertical="center"/>
    </xf>
    <xf numFmtId="164" fontId="3" fillId="3" borderId="2" xfId="1" applyNumberFormat="1" applyFont="1" applyFill="1" applyBorder="1" applyAlignment="1" applyProtection="1">
      <alignment horizontal="left" vertical="center"/>
    </xf>
    <xf numFmtId="164" fontId="3" fillId="3" borderId="3" xfId="1" applyNumberFormat="1" applyFont="1" applyFill="1" applyBorder="1" applyAlignment="1" applyProtection="1">
      <alignment horizontal="left" vertical="center"/>
    </xf>
    <xf numFmtId="164" fontId="3" fillId="3" borderId="4" xfId="1" applyNumberFormat="1" applyFont="1" applyFill="1" applyBorder="1" applyAlignment="1" applyProtection="1">
      <alignment horizontal="left" vertical="center"/>
    </xf>
    <xf numFmtId="164" fontId="3" fillId="3" borderId="2" xfId="1" applyNumberFormat="1" applyFont="1" applyFill="1" applyBorder="1" applyAlignment="1" applyProtection="1">
      <alignment horizontal="center" vertical="center"/>
    </xf>
    <xf numFmtId="164" fontId="3" fillId="3" borderId="3" xfId="1" applyNumberFormat="1" applyFont="1" applyFill="1" applyBorder="1" applyAlignment="1" applyProtection="1">
      <alignment horizontal="center" vertical="center"/>
    </xf>
    <xf numFmtId="164" fontId="3" fillId="3" borderId="4" xfId="1" applyNumberFormat="1" applyFont="1" applyFill="1" applyBorder="1" applyAlignment="1" applyProtection="1">
      <alignment horizontal="center" vertical="center"/>
    </xf>
  </cellXfs>
  <cellStyles count="8">
    <cellStyle name="Comma" xfId="1" builtinId="3"/>
    <cellStyle name="Comma 3" xfId="3"/>
    <cellStyle name="Currency" xfId="7" builtinId="4"/>
    <cellStyle name="Normal" xfId="0" builtinId="0"/>
    <cellStyle name="Normal 2" xfId="5"/>
    <cellStyle name="Normal 3 3" xfId="4"/>
    <cellStyle name="Normal 4" xfId="2"/>
    <cellStyle name="Normal 5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35</xdr:row>
      <xdr:rowOff>161925</xdr:rowOff>
    </xdr:from>
    <xdr:to>
      <xdr:col>2</xdr:col>
      <xdr:colOff>295275</xdr:colOff>
      <xdr:row>39</xdr:row>
      <xdr:rowOff>95250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04800" y="7905750"/>
          <a:ext cx="4543425" cy="6953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38</xdr:row>
      <xdr:rowOff>9525</xdr:rowOff>
    </xdr:from>
    <xdr:to>
      <xdr:col>1</xdr:col>
      <xdr:colOff>323850</xdr:colOff>
      <xdr:row>41</xdr:row>
      <xdr:rowOff>133350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" y="8458200"/>
          <a:ext cx="4543425" cy="6953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E41"/>
  <sheetViews>
    <sheetView tabSelected="1" workbookViewId="0">
      <selection activeCell="D2" sqref="D2"/>
    </sheetView>
  </sheetViews>
  <sheetFormatPr defaultColWidth="8.85546875" defaultRowHeight="15" x14ac:dyDescent="0.25"/>
  <cols>
    <col min="1" max="1" width="4.42578125" style="5" customWidth="1"/>
    <col min="2" max="2" width="63.85546875" style="5" customWidth="1"/>
    <col min="3" max="4" width="18.28515625" style="5" customWidth="1"/>
    <col min="5" max="5" width="18.28515625" style="85" customWidth="1"/>
    <col min="6" max="6" width="18.28515625" style="104" customWidth="1"/>
    <col min="7" max="7" width="18.28515625" style="120" customWidth="1"/>
    <col min="8" max="8" width="13.140625" style="5" customWidth="1"/>
    <col min="9" max="11" width="12.7109375" style="5" customWidth="1"/>
    <col min="12" max="12" width="16.42578125" style="5" customWidth="1"/>
    <col min="13" max="13" width="69.42578125" style="5" customWidth="1"/>
    <col min="14" max="16384" width="8.85546875" style="5"/>
  </cols>
  <sheetData>
    <row r="1" spans="1:92" ht="15.75" thickBot="1" x14ac:dyDescent="0.3">
      <c r="A1" s="3"/>
      <c r="B1" s="41"/>
      <c r="C1" s="4" t="s">
        <v>38</v>
      </c>
      <c r="D1" s="4" t="s">
        <v>42</v>
      </c>
      <c r="E1" s="71" t="s">
        <v>39</v>
      </c>
      <c r="F1" s="71" t="s">
        <v>40</v>
      </c>
      <c r="G1" s="71" t="s">
        <v>41</v>
      </c>
      <c r="H1" s="310" t="s">
        <v>34</v>
      </c>
      <c r="I1"/>
      <c r="J1"/>
      <c r="K1"/>
      <c r="L1"/>
    </row>
    <row r="2" spans="1:92" ht="15.75" thickBot="1" x14ac:dyDescent="0.3">
      <c r="A2" s="6"/>
      <c r="B2" s="10" t="s">
        <v>4</v>
      </c>
      <c r="C2" s="1">
        <v>2014</v>
      </c>
      <c r="D2" s="1">
        <v>2014</v>
      </c>
      <c r="E2" s="84">
        <v>2014</v>
      </c>
      <c r="F2" s="103">
        <v>2014</v>
      </c>
      <c r="G2" s="119">
        <v>2014</v>
      </c>
      <c r="H2" s="2">
        <v>2014</v>
      </c>
      <c r="I2"/>
      <c r="J2"/>
      <c r="K2"/>
      <c r="L2"/>
    </row>
    <row r="3" spans="1:92" ht="23.25" customHeight="1" thickBot="1" x14ac:dyDescent="0.3">
      <c r="A3" s="6"/>
      <c r="B3" s="65" t="s">
        <v>25</v>
      </c>
      <c r="C3" s="66" t="s">
        <v>26</v>
      </c>
      <c r="D3" s="66" t="s">
        <v>26</v>
      </c>
      <c r="E3" s="93" t="s">
        <v>26</v>
      </c>
      <c r="F3" s="110" t="s">
        <v>26</v>
      </c>
      <c r="G3" s="126" t="s">
        <v>26</v>
      </c>
      <c r="H3" s="67" t="s">
        <v>33</v>
      </c>
      <c r="I3"/>
      <c r="J3"/>
      <c r="K3"/>
      <c r="L3"/>
      <c r="M3" s="37"/>
    </row>
    <row r="4" spans="1:92" ht="15.75" thickBot="1" x14ac:dyDescent="0.3">
      <c r="A4" s="53">
        <v>4</v>
      </c>
      <c r="B4" s="320" t="s">
        <v>15</v>
      </c>
      <c r="C4" s="321"/>
      <c r="D4" s="321"/>
      <c r="E4" s="321"/>
      <c r="F4" s="321"/>
      <c r="G4" s="321"/>
      <c r="H4" s="322"/>
      <c r="I4"/>
      <c r="J4"/>
      <c r="K4"/>
      <c r="L4"/>
    </row>
    <row r="5" spans="1:92" ht="15.75" thickBot="1" x14ac:dyDescent="0.3">
      <c r="A5" s="54">
        <f t="shared" ref="A5:A27" si="0">+A4+1</f>
        <v>5</v>
      </c>
      <c r="B5" s="43" t="s">
        <v>16</v>
      </c>
      <c r="C5" s="42">
        <v>0</v>
      </c>
      <c r="D5" s="42">
        <v>20</v>
      </c>
      <c r="E5" s="87"/>
      <c r="F5" s="302">
        <v>10</v>
      </c>
      <c r="G5" s="122"/>
      <c r="H5" s="60">
        <v>0</v>
      </c>
      <c r="I5"/>
      <c r="J5"/>
      <c r="K5"/>
      <c r="L5"/>
    </row>
    <row r="6" spans="1:92" ht="15.75" thickBot="1" x14ac:dyDescent="0.3">
      <c r="A6" s="53">
        <f t="shared" si="0"/>
        <v>6</v>
      </c>
      <c r="B6" s="320" t="s">
        <v>7</v>
      </c>
      <c r="C6" s="321"/>
      <c r="D6" s="321"/>
      <c r="E6" s="321"/>
      <c r="F6" s="321"/>
      <c r="G6" s="321"/>
      <c r="H6" s="322"/>
      <c r="I6"/>
      <c r="J6"/>
      <c r="K6"/>
      <c r="L6"/>
    </row>
    <row r="7" spans="1:92" ht="30" x14ac:dyDescent="0.25">
      <c r="A7" s="52">
        <f t="shared" si="0"/>
        <v>7</v>
      </c>
      <c r="B7" s="27" t="s">
        <v>17</v>
      </c>
      <c r="C7" s="21">
        <v>305222</v>
      </c>
      <c r="D7" s="75">
        <v>2553010</v>
      </c>
      <c r="E7" s="94">
        <v>36902</v>
      </c>
      <c r="F7" s="111">
        <v>4200</v>
      </c>
      <c r="G7" s="127">
        <v>878862</v>
      </c>
      <c r="H7" s="24">
        <f>SUM(C7:G7)</f>
        <v>3778196</v>
      </c>
      <c r="I7"/>
      <c r="J7"/>
      <c r="K7"/>
      <c r="L7"/>
      <c r="M7" s="36"/>
    </row>
    <row r="8" spans="1:92" ht="15.75" thickBot="1" x14ac:dyDescent="0.3">
      <c r="A8" s="7">
        <f t="shared" si="0"/>
        <v>8</v>
      </c>
      <c r="B8" s="28" t="s">
        <v>18</v>
      </c>
      <c r="C8" s="38"/>
      <c r="D8" s="68"/>
      <c r="E8" s="68"/>
      <c r="F8" s="68"/>
      <c r="G8" s="68"/>
      <c r="H8" s="39"/>
      <c r="I8"/>
      <c r="J8"/>
      <c r="K8"/>
      <c r="L8"/>
      <c r="M8" s="26"/>
    </row>
    <row r="9" spans="1:92" ht="15.75" thickBot="1" x14ac:dyDescent="0.3">
      <c r="A9" s="7">
        <f t="shared" si="0"/>
        <v>9</v>
      </c>
      <c r="B9" s="317" t="s">
        <v>22</v>
      </c>
      <c r="C9" s="318"/>
      <c r="D9" s="318"/>
      <c r="E9" s="318"/>
      <c r="F9" s="318"/>
      <c r="G9" s="318"/>
      <c r="H9" s="319"/>
      <c r="I9"/>
      <c r="J9"/>
      <c r="K9"/>
      <c r="L9"/>
    </row>
    <row r="10" spans="1:92" ht="15.75" thickBot="1" x14ac:dyDescent="0.3">
      <c r="A10" s="7">
        <f t="shared" si="0"/>
        <v>10</v>
      </c>
      <c r="B10" s="50" t="s">
        <v>0</v>
      </c>
      <c r="C10" s="51"/>
      <c r="D10" s="79"/>
      <c r="E10" s="98"/>
      <c r="F10" s="115">
        <v>1000</v>
      </c>
      <c r="G10" s="131">
        <v>720667</v>
      </c>
      <c r="H10" s="278">
        <f>SUM(C10:G10)</f>
        <v>721667</v>
      </c>
      <c r="I10"/>
      <c r="J10"/>
      <c r="K10"/>
      <c r="L10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</row>
    <row r="11" spans="1:92" ht="15.75" thickBot="1" x14ac:dyDescent="0.3">
      <c r="A11" s="7">
        <f t="shared" si="0"/>
        <v>11</v>
      </c>
      <c r="B11" s="12" t="s">
        <v>1</v>
      </c>
      <c r="C11" s="22">
        <v>305222</v>
      </c>
      <c r="D11" s="78">
        <v>2553010</v>
      </c>
      <c r="E11" s="97">
        <v>36902</v>
      </c>
      <c r="F11" s="114">
        <v>2700</v>
      </c>
      <c r="G11" s="130">
        <v>158195</v>
      </c>
      <c r="H11" s="278">
        <f t="shared" ref="H11:H13" si="1">SUM(C11:G11)</f>
        <v>3056029</v>
      </c>
      <c r="I11"/>
      <c r="J11"/>
      <c r="K11"/>
      <c r="L11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</row>
    <row r="12" spans="1:92" ht="15.75" thickBot="1" x14ac:dyDescent="0.3">
      <c r="A12" s="7">
        <f t="shared" si="0"/>
        <v>12</v>
      </c>
      <c r="B12" s="11" t="s">
        <v>23</v>
      </c>
      <c r="C12" s="22"/>
      <c r="D12" s="78"/>
      <c r="E12" s="97"/>
      <c r="F12" s="114">
        <v>500</v>
      </c>
      <c r="G12" s="130"/>
      <c r="H12" s="278">
        <f t="shared" si="1"/>
        <v>500</v>
      </c>
      <c r="I12"/>
      <c r="J12"/>
      <c r="K12"/>
      <c r="L12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</row>
    <row r="13" spans="1:92" x14ac:dyDescent="0.25">
      <c r="A13" s="7">
        <f t="shared" si="0"/>
        <v>13</v>
      </c>
      <c r="B13" s="14" t="s">
        <v>2</v>
      </c>
      <c r="C13" s="8">
        <f>SUM(C10:C12)</f>
        <v>305222</v>
      </c>
      <c r="D13" s="76">
        <f>SUM(D10:D12)</f>
        <v>2553010</v>
      </c>
      <c r="E13" s="95">
        <f>SUM(E10:E12)</f>
        <v>36902</v>
      </c>
      <c r="F13" s="112">
        <f>SUM(F10:F12)</f>
        <v>4200</v>
      </c>
      <c r="G13" s="128">
        <f>SUM(G10:G12)</f>
        <v>878862</v>
      </c>
      <c r="H13" s="278">
        <f t="shared" si="1"/>
        <v>3778196</v>
      </c>
      <c r="I13"/>
      <c r="J13"/>
      <c r="K13"/>
      <c r="L13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</row>
    <row r="14" spans="1:92" ht="15.75" thickBot="1" x14ac:dyDescent="0.3">
      <c r="A14" s="7">
        <f t="shared" si="0"/>
        <v>14</v>
      </c>
      <c r="B14" s="15" t="s">
        <v>24</v>
      </c>
      <c r="C14" s="16">
        <f t="shared" ref="C14:H14" si="2">+C13-C7</f>
        <v>0</v>
      </c>
      <c r="D14" s="77">
        <f t="shared" si="2"/>
        <v>0</v>
      </c>
      <c r="E14" s="96">
        <f t="shared" si="2"/>
        <v>0</v>
      </c>
      <c r="F14" s="113">
        <f t="shared" si="2"/>
        <v>0</v>
      </c>
      <c r="G14" s="129">
        <f t="shared" si="2"/>
        <v>0</v>
      </c>
      <c r="H14" s="29">
        <f t="shared" si="2"/>
        <v>0</v>
      </c>
      <c r="I14"/>
      <c r="J14"/>
      <c r="K14"/>
      <c r="L14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</row>
    <row r="15" spans="1:92" ht="15.75" thickBot="1" x14ac:dyDescent="0.3">
      <c r="A15" s="7">
        <f t="shared" si="0"/>
        <v>15</v>
      </c>
      <c r="B15" s="320" t="s">
        <v>8</v>
      </c>
      <c r="C15" s="321"/>
      <c r="D15" s="321"/>
      <c r="E15" s="321"/>
      <c r="F15" s="321"/>
      <c r="G15" s="321"/>
      <c r="H15" s="322"/>
      <c r="I15"/>
      <c r="J15"/>
      <c r="K15"/>
      <c r="L15"/>
    </row>
    <row r="16" spans="1:92" ht="26.25" thickBot="1" x14ac:dyDescent="0.3">
      <c r="A16" s="7">
        <f t="shared" si="0"/>
        <v>16</v>
      </c>
      <c r="B16" s="18" t="s">
        <v>9</v>
      </c>
      <c r="C16" s="23">
        <v>82314</v>
      </c>
      <c r="D16" s="82">
        <v>849909</v>
      </c>
      <c r="E16" s="101"/>
      <c r="F16" s="118">
        <v>0</v>
      </c>
      <c r="G16" s="134"/>
      <c r="H16" s="278">
        <f t="shared" ref="H16:H20" si="3">SUM(C16:G16)</f>
        <v>932223</v>
      </c>
      <c r="I16"/>
      <c r="J16"/>
      <c r="K16"/>
      <c r="L16"/>
    </row>
    <row r="17" spans="1:317" ht="15.75" thickBot="1" x14ac:dyDescent="0.3">
      <c r="A17" s="7">
        <f t="shared" si="0"/>
        <v>17</v>
      </c>
      <c r="B17" s="13" t="s">
        <v>19</v>
      </c>
      <c r="C17" s="19">
        <f>+C7</f>
        <v>305222</v>
      </c>
      <c r="D17" s="80">
        <f>+D7</f>
        <v>2553010</v>
      </c>
      <c r="E17" s="99">
        <f>+E7</f>
        <v>36902</v>
      </c>
      <c r="F17" s="116">
        <f>+F7</f>
        <v>4200</v>
      </c>
      <c r="G17" s="132">
        <f>+G7</f>
        <v>878862</v>
      </c>
      <c r="H17" s="278">
        <f t="shared" si="3"/>
        <v>3778196</v>
      </c>
      <c r="I17"/>
      <c r="J17"/>
      <c r="K17"/>
      <c r="L17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  <c r="IR17" s="26"/>
      <c r="IS17" s="26"/>
      <c r="IT17" s="26"/>
      <c r="IU17" s="26"/>
      <c r="IV17" s="26"/>
      <c r="IW17" s="26"/>
      <c r="IX17" s="26"/>
      <c r="IY17" s="26"/>
      <c r="IZ17" s="26"/>
      <c r="JA17" s="26"/>
      <c r="JB17" s="26"/>
      <c r="JC17" s="26"/>
      <c r="JD17" s="26"/>
      <c r="JE17" s="26"/>
      <c r="JF17" s="26"/>
      <c r="JG17" s="26"/>
      <c r="JH17" s="26"/>
      <c r="JI17" s="26"/>
      <c r="JJ17" s="26"/>
      <c r="JK17" s="26"/>
      <c r="JL17" s="26"/>
      <c r="JM17" s="26"/>
      <c r="JN17" s="26"/>
      <c r="JO17" s="26"/>
      <c r="JP17" s="26"/>
      <c r="JQ17" s="26"/>
      <c r="JR17" s="26"/>
      <c r="JS17" s="26"/>
      <c r="JT17" s="26"/>
      <c r="JU17" s="26"/>
      <c r="JV17" s="26"/>
      <c r="JW17" s="26"/>
      <c r="JX17" s="26"/>
      <c r="JY17" s="26"/>
      <c r="JZ17" s="26"/>
      <c r="KA17" s="26"/>
      <c r="KB17" s="26"/>
      <c r="KC17" s="26"/>
      <c r="KD17" s="26"/>
      <c r="KE17" s="26"/>
      <c r="KF17" s="26"/>
      <c r="KG17" s="26"/>
      <c r="KH17" s="26"/>
      <c r="KI17" s="26"/>
      <c r="KJ17" s="26"/>
      <c r="KK17" s="26"/>
      <c r="KL17" s="26"/>
      <c r="KM17" s="26"/>
      <c r="KN17" s="26"/>
      <c r="KO17" s="26"/>
      <c r="KP17" s="26"/>
      <c r="KQ17" s="26"/>
      <c r="KR17" s="26"/>
      <c r="KS17" s="26"/>
      <c r="KT17" s="26"/>
      <c r="KU17" s="26"/>
      <c r="KV17" s="26"/>
      <c r="KW17" s="26"/>
      <c r="KX17" s="26"/>
      <c r="KY17" s="26"/>
      <c r="KZ17" s="26"/>
      <c r="LA17" s="26"/>
      <c r="LB17" s="26"/>
      <c r="LC17" s="26"/>
      <c r="LD17" s="26"/>
      <c r="LE17" s="26"/>
    </row>
    <row r="18" spans="1:317" ht="15.75" thickBot="1" x14ac:dyDescent="0.3">
      <c r="A18" s="7">
        <f t="shared" si="0"/>
        <v>18</v>
      </c>
      <c r="B18" s="17" t="s">
        <v>14</v>
      </c>
      <c r="C18" s="20">
        <f t="shared" ref="C18:G18" si="4">SUM(C16:C17)</f>
        <v>387536</v>
      </c>
      <c r="D18" s="81">
        <f t="shared" si="4"/>
        <v>3402919</v>
      </c>
      <c r="E18" s="100">
        <f t="shared" si="4"/>
        <v>36902</v>
      </c>
      <c r="F18" s="117">
        <f t="shared" si="4"/>
        <v>4200</v>
      </c>
      <c r="G18" s="133">
        <f t="shared" si="4"/>
        <v>878862</v>
      </c>
      <c r="H18" s="278">
        <f t="shared" si="3"/>
        <v>4710419</v>
      </c>
      <c r="I18"/>
      <c r="J18"/>
      <c r="K18"/>
      <c r="L18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  <c r="IK18" s="26"/>
      <c r="IL18" s="26"/>
      <c r="IM18" s="26"/>
      <c r="IN18" s="26"/>
      <c r="IO18" s="26"/>
      <c r="IP18" s="26"/>
      <c r="IQ18" s="26"/>
      <c r="IR18" s="26"/>
      <c r="IS18" s="26"/>
      <c r="IT18" s="26"/>
      <c r="IU18" s="26"/>
      <c r="IV18" s="26"/>
      <c r="IW18" s="26"/>
      <c r="IX18" s="26"/>
      <c r="IY18" s="26"/>
      <c r="IZ18" s="26"/>
      <c r="JA18" s="26"/>
      <c r="JB18" s="26"/>
      <c r="JC18" s="26"/>
      <c r="JD18" s="26"/>
      <c r="JE18" s="26"/>
      <c r="JF18" s="26"/>
      <c r="JG18" s="26"/>
      <c r="JH18" s="26"/>
      <c r="JI18" s="26"/>
      <c r="JJ18" s="26"/>
      <c r="JK18" s="26"/>
      <c r="JL18" s="26"/>
      <c r="JM18" s="26"/>
      <c r="JN18" s="26"/>
      <c r="JO18" s="26"/>
      <c r="JP18" s="26"/>
      <c r="JQ18" s="26"/>
      <c r="JR18" s="26"/>
      <c r="JS18" s="26"/>
      <c r="JT18" s="26"/>
      <c r="JU18" s="26"/>
      <c r="JV18" s="26"/>
      <c r="JW18" s="26"/>
      <c r="JX18" s="26"/>
      <c r="JY18" s="26"/>
      <c r="JZ18" s="26"/>
      <c r="KA18" s="26"/>
      <c r="KB18" s="26"/>
      <c r="KC18" s="26"/>
      <c r="KD18" s="26"/>
      <c r="KE18" s="26"/>
      <c r="KF18" s="26"/>
      <c r="KG18" s="26"/>
      <c r="KH18" s="26"/>
      <c r="KI18" s="26"/>
      <c r="KJ18" s="26"/>
      <c r="KK18" s="26"/>
      <c r="KL18" s="26"/>
      <c r="KM18" s="26"/>
      <c r="KN18" s="26"/>
      <c r="KO18" s="26"/>
      <c r="KP18" s="26"/>
      <c r="KQ18" s="26"/>
      <c r="KR18" s="26"/>
      <c r="KS18" s="26"/>
      <c r="KT18" s="26"/>
      <c r="KU18" s="26"/>
      <c r="KV18" s="26"/>
      <c r="KW18" s="26"/>
      <c r="KX18" s="26"/>
      <c r="KY18" s="26"/>
      <c r="KZ18" s="26"/>
      <c r="LA18" s="26"/>
      <c r="LB18" s="26"/>
      <c r="LC18" s="26"/>
      <c r="LD18" s="26"/>
      <c r="LE18" s="26"/>
    </row>
    <row r="19" spans="1:317" ht="15.75" thickBot="1" x14ac:dyDescent="0.3">
      <c r="A19" s="7">
        <f t="shared" si="0"/>
        <v>19</v>
      </c>
      <c r="B19" s="323" t="s">
        <v>3</v>
      </c>
      <c r="C19" s="324"/>
      <c r="D19" s="324"/>
      <c r="E19" s="324"/>
      <c r="F19" s="324"/>
      <c r="G19" s="324"/>
      <c r="H19" s="325"/>
      <c r="I19"/>
      <c r="J19"/>
      <c r="K19"/>
      <c r="L19"/>
    </row>
    <row r="20" spans="1:317" s="25" customFormat="1" ht="26.25" thickBot="1" x14ac:dyDescent="0.3">
      <c r="A20" s="7">
        <f t="shared" si="0"/>
        <v>20</v>
      </c>
      <c r="B20" s="59" t="s">
        <v>20</v>
      </c>
      <c r="C20" s="55">
        <v>206516</v>
      </c>
      <c r="D20" s="83">
        <v>1140736</v>
      </c>
      <c r="E20" s="102">
        <v>36902</v>
      </c>
      <c r="F20" s="124">
        <v>5500</v>
      </c>
      <c r="G20" s="135">
        <v>878862</v>
      </c>
      <c r="H20" s="278">
        <f t="shared" si="3"/>
        <v>2268516</v>
      </c>
      <c r="I20"/>
      <c r="J20"/>
      <c r="K20"/>
      <c r="L20"/>
      <c r="M20" s="34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  <c r="IH20" s="26"/>
      <c r="II20" s="26"/>
      <c r="IJ20" s="26"/>
      <c r="IK20" s="26"/>
      <c r="IL20" s="26"/>
      <c r="IM20" s="26"/>
      <c r="IN20" s="26"/>
      <c r="IO20" s="26"/>
      <c r="IP20" s="26"/>
      <c r="IQ20" s="26"/>
      <c r="IR20" s="26"/>
      <c r="IS20" s="26"/>
      <c r="IT20" s="26"/>
      <c r="IU20" s="26"/>
      <c r="IV20" s="26"/>
      <c r="IW20" s="26"/>
      <c r="IX20" s="26"/>
      <c r="IY20" s="26"/>
      <c r="IZ20" s="26"/>
      <c r="JA20" s="26"/>
      <c r="JB20" s="26"/>
      <c r="JC20" s="26"/>
      <c r="JD20" s="26"/>
      <c r="JE20" s="26"/>
      <c r="JF20" s="26"/>
      <c r="JG20" s="26"/>
      <c r="JH20" s="26"/>
      <c r="JI20" s="26"/>
      <c r="JJ20" s="26"/>
      <c r="JK20" s="26"/>
      <c r="JL20" s="26"/>
      <c r="JM20" s="26"/>
      <c r="JN20" s="26"/>
      <c r="JO20" s="26"/>
      <c r="JP20" s="26"/>
      <c r="JQ20" s="26"/>
      <c r="JR20" s="26"/>
      <c r="JS20" s="26"/>
      <c r="JT20" s="26"/>
      <c r="JU20" s="26"/>
      <c r="JV20" s="26"/>
      <c r="JW20" s="26"/>
      <c r="JX20" s="26"/>
      <c r="JY20" s="26"/>
      <c r="JZ20" s="26"/>
      <c r="KA20" s="26"/>
      <c r="KB20" s="26"/>
      <c r="KC20" s="26"/>
      <c r="KD20" s="26"/>
      <c r="KE20" s="26"/>
      <c r="KF20" s="26"/>
      <c r="KG20" s="26"/>
      <c r="KH20" s="26"/>
      <c r="KI20" s="26"/>
      <c r="KJ20" s="26"/>
      <c r="KK20" s="26"/>
      <c r="KL20" s="26"/>
      <c r="KM20" s="26"/>
      <c r="KN20" s="26"/>
      <c r="KO20" s="26"/>
      <c r="KP20" s="26"/>
      <c r="KQ20" s="26"/>
      <c r="KR20" s="26"/>
      <c r="KS20" s="26"/>
      <c r="KT20" s="26"/>
      <c r="KU20" s="26"/>
      <c r="KV20" s="26"/>
      <c r="KW20" s="26"/>
      <c r="KX20" s="26"/>
      <c r="KY20" s="26"/>
      <c r="KZ20" s="26"/>
      <c r="LA20" s="26"/>
      <c r="LB20" s="26"/>
      <c r="LC20" s="26"/>
      <c r="LD20" s="26"/>
      <c r="LE20" s="26"/>
    </row>
    <row r="21" spans="1:317" ht="15.75" thickBot="1" x14ac:dyDescent="0.3">
      <c r="A21" s="7">
        <f t="shared" si="0"/>
        <v>21</v>
      </c>
      <c r="B21" s="326" t="s">
        <v>11</v>
      </c>
      <c r="C21" s="327"/>
      <c r="D21" s="327"/>
      <c r="E21" s="327"/>
      <c r="F21" s="327"/>
      <c r="G21" s="327"/>
      <c r="H21" s="328"/>
      <c r="I21"/>
      <c r="J21"/>
      <c r="K21"/>
      <c r="L21"/>
    </row>
    <row r="22" spans="1:317" ht="15" customHeight="1" thickBot="1" x14ac:dyDescent="0.3">
      <c r="A22" s="7">
        <f t="shared" si="0"/>
        <v>22</v>
      </c>
      <c r="B22" s="58" t="s">
        <v>13</v>
      </c>
      <c r="C22" s="57"/>
      <c r="D22" s="56"/>
      <c r="E22" s="89"/>
      <c r="F22" s="307"/>
      <c r="G22" s="125"/>
      <c r="H22" s="56"/>
      <c r="I22"/>
      <c r="J22"/>
      <c r="K22"/>
      <c r="L22"/>
    </row>
    <row r="23" spans="1:317" ht="15.75" thickBot="1" x14ac:dyDescent="0.3">
      <c r="A23" s="7">
        <f t="shared" si="0"/>
        <v>23</v>
      </c>
      <c r="B23" s="30"/>
      <c r="C23" s="61">
        <v>193075</v>
      </c>
      <c r="D23" s="90">
        <v>1140736</v>
      </c>
      <c r="E23" s="107">
        <v>36902</v>
      </c>
      <c r="F23" s="124">
        <v>5500</v>
      </c>
      <c r="G23" s="158">
        <v>720675</v>
      </c>
      <c r="H23" s="278">
        <f t="shared" ref="H23:H24" si="5">SUM(C23:G23)</f>
        <v>2096888</v>
      </c>
      <c r="I23"/>
      <c r="J23"/>
      <c r="K23"/>
      <c r="L23"/>
      <c r="M23" s="35"/>
    </row>
    <row r="24" spans="1:317" x14ac:dyDescent="0.25">
      <c r="A24" s="7">
        <f t="shared" si="0"/>
        <v>24</v>
      </c>
      <c r="B24" s="30"/>
      <c r="C24" s="62">
        <v>13441</v>
      </c>
      <c r="D24" s="91"/>
      <c r="E24" s="108"/>
      <c r="F24" s="108"/>
      <c r="G24" s="159">
        <v>158187</v>
      </c>
      <c r="H24" s="278">
        <f t="shared" si="5"/>
        <v>171628</v>
      </c>
      <c r="I24"/>
      <c r="J24"/>
      <c r="K24"/>
      <c r="L24"/>
    </row>
    <row r="25" spans="1:317" ht="15.75" thickBot="1" x14ac:dyDescent="0.3">
      <c r="A25" s="7">
        <f t="shared" si="0"/>
        <v>25</v>
      </c>
      <c r="B25" s="30"/>
      <c r="C25" s="63"/>
      <c r="D25" s="92"/>
      <c r="E25" s="109"/>
      <c r="F25" s="109"/>
      <c r="G25" s="160"/>
      <c r="H25" s="64"/>
      <c r="I25"/>
      <c r="J25"/>
      <c r="K25"/>
      <c r="L25"/>
    </row>
    <row r="26" spans="1:317" ht="15.75" thickBot="1" x14ac:dyDescent="0.3">
      <c r="A26" s="48">
        <f t="shared" si="0"/>
        <v>26</v>
      </c>
      <c r="B26" s="45" t="s">
        <v>5</v>
      </c>
      <c r="C26" s="46"/>
      <c r="D26" s="46"/>
      <c r="E26" s="88"/>
      <c r="F26" s="106"/>
      <c r="G26" s="123"/>
      <c r="H26" s="47"/>
      <c r="I26"/>
      <c r="J26"/>
      <c r="K26"/>
      <c r="L26"/>
    </row>
    <row r="27" spans="1:317" ht="15.75" thickBot="1" x14ac:dyDescent="0.3">
      <c r="A27" s="49">
        <f t="shared" si="0"/>
        <v>27</v>
      </c>
      <c r="B27" s="31" t="s">
        <v>10</v>
      </c>
      <c r="C27" s="32">
        <f>C20*0.12</f>
        <v>24781.919999999998</v>
      </c>
      <c r="D27" s="86">
        <f t="shared" ref="D27:G27" si="6">D20*0.12</f>
        <v>136888.32000000001</v>
      </c>
      <c r="E27" s="105">
        <f t="shared" si="6"/>
        <v>4428.24</v>
      </c>
      <c r="F27" s="121">
        <f t="shared" si="6"/>
        <v>660</v>
      </c>
      <c r="G27" s="150">
        <f t="shared" si="6"/>
        <v>105463.44</v>
      </c>
      <c r="H27" s="33">
        <f>SUM(C27:G27)</f>
        <v>272221.92</v>
      </c>
      <c r="I27"/>
      <c r="J27"/>
      <c r="K27"/>
      <c r="L27"/>
    </row>
    <row r="28" spans="1:317" ht="15.75" thickBot="1" x14ac:dyDescent="0.3">
      <c r="I28"/>
      <c r="J28"/>
      <c r="K28"/>
      <c r="L28"/>
    </row>
    <row r="29" spans="1:317" ht="15.75" thickBot="1" x14ac:dyDescent="0.3">
      <c r="B29" s="9"/>
      <c r="C29" s="44"/>
      <c r="D29" s="69"/>
      <c r="E29" s="69"/>
      <c r="F29" s="69"/>
      <c r="G29" s="69"/>
    </row>
    <row r="30" spans="1:317" ht="15.75" thickBot="1" x14ac:dyDescent="0.3"/>
    <row r="31" spans="1:317" ht="21.75" thickBot="1" x14ac:dyDescent="0.4">
      <c r="B31" s="314" t="s">
        <v>6</v>
      </c>
      <c r="C31" s="315"/>
      <c r="D31" s="315"/>
      <c r="E31" s="315"/>
      <c r="F31" s="315"/>
      <c r="G31" s="315"/>
      <c r="H31" s="316"/>
      <c r="I31"/>
      <c r="J31"/>
      <c r="K31"/>
      <c r="L31"/>
    </row>
    <row r="33" spans="2:8" x14ac:dyDescent="0.25">
      <c r="B33" s="40" t="s">
        <v>21</v>
      </c>
    </row>
    <row r="35" spans="2:8" x14ac:dyDescent="0.25">
      <c r="B35" s="5" t="s">
        <v>12</v>
      </c>
    </row>
    <row r="40" spans="2:8" ht="15.75" thickBot="1" x14ac:dyDescent="0.3"/>
    <row r="41" spans="2:8" ht="19.5" thickBot="1" x14ac:dyDescent="0.35">
      <c r="B41" s="311" t="s">
        <v>4</v>
      </c>
      <c r="C41" s="312"/>
      <c r="D41" s="312"/>
      <c r="E41" s="312"/>
      <c r="F41" s="312"/>
      <c r="G41" s="312"/>
      <c r="H41" s="313"/>
    </row>
  </sheetData>
  <mergeCells count="8">
    <mergeCell ref="B41:H41"/>
    <mergeCell ref="B31:H31"/>
    <mergeCell ref="B9:H9"/>
    <mergeCell ref="B6:H6"/>
    <mergeCell ref="B4:H4"/>
    <mergeCell ref="B15:H15"/>
    <mergeCell ref="B19:H19"/>
    <mergeCell ref="B21:H21"/>
  </mergeCells>
  <phoneticPr fontId="14" type="noConversion"/>
  <pageMargins left="0.7" right="0.7" top="0.75" bottom="0.75" header="0.3" footer="0.3"/>
  <pageSetup scale="66" fitToHeight="2" orientation="landscape"/>
  <headerFooter>
    <oddFooter>&amp;C&amp;F&amp;R&amp;D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7" sqref="H7"/>
    </sheetView>
  </sheetViews>
  <sheetFormatPr defaultColWidth="8.85546875" defaultRowHeight="15" x14ac:dyDescent="0.25"/>
  <cols>
    <col min="1" max="1" width="63.85546875" style="136" customWidth="1"/>
    <col min="2" max="7" width="18" customWidth="1"/>
    <col min="8" max="8" width="11.28515625" customWidth="1"/>
  </cols>
  <sheetData>
    <row r="1" spans="1:9" ht="38.1" customHeight="1" thickBot="1" x14ac:dyDescent="0.3">
      <c r="A1" s="152"/>
      <c r="B1" s="70" t="s">
        <v>28</v>
      </c>
      <c r="C1" s="70" t="s">
        <v>29</v>
      </c>
      <c r="D1" s="70" t="s">
        <v>32</v>
      </c>
      <c r="E1" s="303" t="s">
        <v>30</v>
      </c>
      <c r="F1" s="70" t="s">
        <v>31</v>
      </c>
      <c r="G1" s="308" t="s">
        <v>36</v>
      </c>
      <c r="H1" s="301" t="s">
        <v>34</v>
      </c>
      <c r="I1" s="306" t="s">
        <v>37</v>
      </c>
    </row>
    <row r="2" spans="1:9" ht="15.75" thickBot="1" x14ac:dyDescent="0.3">
      <c r="A2" s="138" t="s">
        <v>4</v>
      </c>
      <c r="B2" s="163">
        <v>2014</v>
      </c>
      <c r="C2" s="188">
        <v>2014</v>
      </c>
      <c r="D2" s="212">
        <v>2014</v>
      </c>
      <c r="E2" s="233">
        <v>2014</v>
      </c>
      <c r="F2" s="255">
        <v>2014</v>
      </c>
      <c r="G2" s="253">
        <v>2014</v>
      </c>
      <c r="H2" s="298"/>
    </row>
    <row r="3" spans="1:9" ht="15.75" thickBot="1" x14ac:dyDescent="0.3">
      <c r="A3" s="161" t="s">
        <v>25</v>
      </c>
      <c r="B3" s="181" t="s">
        <v>27</v>
      </c>
      <c r="C3" s="206" t="s">
        <v>27</v>
      </c>
      <c r="D3" s="227" t="s">
        <v>27</v>
      </c>
      <c r="E3" s="248" t="s">
        <v>27</v>
      </c>
      <c r="F3" s="271" t="s">
        <v>27</v>
      </c>
      <c r="G3" s="74" t="s">
        <v>27</v>
      </c>
      <c r="H3" s="298"/>
    </row>
    <row r="4" spans="1:9" ht="15.75" thickBot="1" x14ac:dyDescent="0.3">
      <c r="A4"/>
      <c r="B4" s="183"/>
      <c r="C4" s="208"/>
      <c r="D4" s="229"/>
      <c r="E4" s="250"/>
      <c r="F4" s="274"/>
      <c r="G4" s="283"/>
      <c r="H4" s="298"/>
    </row>
    <row r="5" spans="1:9" ht="15.75" thickBot="1" x14ac:dyDescent="0.3">
      <c r="A5" s="153" t="s">
        <v>16</v>
      </c>
      <c r="B5" s="177">
        <v>0</v>
      </c>
      <c r="C5" s="202">
        <v>20</v>
      </c>
      <c r="D5" s="225"/>
      <c r="E5" s="246"/>
      <c r="F5" s="268"/>
      <c r="G5" s="72"/>
      <c r="H5" s="298"/>
    </row>
    <row r="6" spans="1:9" ht="15.75" thickBot="1" x14ac:dyDescent="0.3">
      <c r="A6"/>
      <c r="B6" s="183"/>
      <c r="C6" s="208"/>
      <c r="D6" s="229"/>
      <c r="E6" s="250"/>
      <c r="F6" s="274"/>
      <c r="G6" s="283"/>
      <c r="H6" s="298"/>
    </row>
    <row r="7" spans="1:9" ht="30" x14ac:dyDescent="0.25">
      <c r="A7" s="146" t="s">
        <v>17</v>
      </c>
      <c r="B7" s="164">
        <v>210000</v>
      </c>
      <c r="C7" s="189">
        <v>2200000</v>
      </c>
      <c r="D7" s="213">
        <v>875000</v>
      </c>
      <c r="E7" s="234">
        <v>35000</v>
      </c>
      <c r="F7" s="256">
        <v>400000</v>
      </c>
      <c r="G7" s="186">
        <v>360000</v>
      </c>
      <c r="H7" s="299">
        <f>SUM(B7:G7)</f>
        <v>4080000</v>
      </c>
    </row>
    <row r="8" spans="1:9" ht="15.75" thickBot="1" x14ac:dyDescent="0.3">
      <c r="A8" s="147" t="s">
        <v>18</v>
      </c>
      <c r="B8" s="167"/>
      <c r="C8" s="192"/>
      <c r="D8" s="216"/>
      <c r="E8" s="237"/>
      <c r="F8" s="258"/>
      <c r="G8" s="73"/>
      <c r="H8" s="298"/>
    </row>
    <row r="9" spans="1:9" ht="15.75" thickBot="1" x14ac:dyDescent="0.3">
      <c r="A9"/>
      <c r="B9" s="182"/>
      <c r="C9" s="207"/>
      <c r="D9" s="228"/>
      <c r="E9" s="249"/>
      <c r="F9" s="273"/>
      <c r="G9" s="282"/>
      <c r="H9" s="298"/>
    </row>
    <row r="10" spans="1:9" x14ac:dyDescent="0.25">
      <c r="A10" s="155" t="s">
        <v>0</v>
      </c>
      <c r="B10" s="171"/>
      <c r="C10" s="196"/>
      <c r="D10" s="220">
        <v>725000</v>
      </c>
      <c r="E10" s="241"/>
      <c r="F10" s="262">
        <v>100000</v>
      </c>
      <c r="G10" s="286"/>
      <c r="H10" s="299">
        <f>SUM(B10:G10)</f>
        <v>825000</v>
      </c>
    </row>
    <row r="11" spans="1:9" x14ac:dyDescent="0.25">
      <c r="A11" s="140" t="s">
        <v>1</v>
      </c>
      <c r="B11" s="169">
        <v>210000</v>
      </c>
      <c r="C11" s="194">
        <v>2200000</v>
      </c>
      <c r="D11" s="218">
        <v>150000</v>
      </c>
      <c r="E11" s="239">
        <v>35000</v>
      </c>
      <c r="F11" s="260">
        <v>250000</v>
      </c>
      <c r="G11" s="287">
        <v>360000</v>
      </c>
      <c r="H11" s="299">
        <f t="shared" ref="H11:H13" si="0">SUM(B11:G11)</f>
        <v>3205000</v>
      </c>
    </row>
    <row r="12" spans="1:9" x14ac:dyDescent="0.25">
      <c r="A12" s="139" t="s">
        <v>23</v>
      </c>
      <c r="B12" s="169"/>
      <c r="C12" s="194"/>
      <c r="D12" s="218"/>
      <c r="E12" s="239"/>
      <c r="F12" s="260">
        <v>50000</v>
      </c>
      <c r="G12" s="287"/>
      <c r="H12" s="299">
        <f t="shared" si="0"/>
        <v>50000</v>
      </c>
    </row>
    <row r="13" spans="1:9" x14ac:dyDescent="0.25">
      <c r="A13" s="142" t="s">
        <v>2</v>
      </c>
      <c r="B13" s="170">
        <f t="shared" ref="B13:F13" si="1">SUM(B10:B12)</f>
        <v>210000</v>
      </c>
      <c r="C13" s="195">
        <f t="shared" si="1"/>
        <v>2200000</v>
      </c>
      <c r="D13" s="219">
        <f t="shared" si="1"/>
        <v>875000</v>
      </c>
      <c r="E13" s="240">
        <f t="shared" si="1"/>
        <v>35000</v>
      </c>
      <c r="F13" s="261">
        <f t="shared" si="1"/>
        <v>400000</v>
      </c>
      <c r="G13" s="288">
        <v>360000</v>
      </c>
      <c r="H13" s="299">
        <f t="shared" si="0"/>
        <v>4080000</v>
      </c>
    </row>
    <row r="14" spans="1:9" ht="15.75" thickBot="1" x14ac:dyDescent="0.3">
      <c r="A14" s="143" t="s">
        <v>24</v>
      </c>
      <c r="B14" s="165">
        <f t="shared" ref="B14:F14" si="2">B13-B7</f>
        <v>0</v>
      </c>
      <c r="C14" s="190">
        <f t="shared" si="2"/>
        <v>0</v>
      </c>
      <c r="D14" s="214">
        <f t="shared" si="2"/>
        <v>0</v>
      </c>
      <c r="E14" s="235">
        <f t="shared" si="2"/>
        <v>0</v>
      </c>
      <c r="F14" s="257">
        <f t="shared" si="2"/>
        <v>0</v>
      </c>
      <c r="G14" s="289">
        <v>0</v>
      </c>
      <c r="H14" s="298"/>
    </row>
    <row r="15" spans="1:9" ht="15.75" thickBot="1" x14ac:dyDescent="0.3">
      <c r="A15"/>
      <c r="B15" s="183"/>
      <c r="C15" s="208"/>
      <c r="D15" s="229"/>
      <c r="E15" s="250"/>
      <c r="F15" s="274"/>
      <c r="G15" s="283"/>
      <c r="H15" s="298"/>
    </row>
    <row r="16" spans="1:9" ht="25.5" x14ac:dyDescent="0.25">
      <c r="A16" s="145" t="s">
        <v>9</v>
      </c>
      <c r="B16" s="172">
        <v>77880</v>
      </c>
      <c r="C16" s="197">
        <v>1000000</v>
      </c>
      <c r="D16" s="221"/>
      <c r="E16" s="242"/>
      <c r="F16" s="263">
        <v>0</v>
      </c>
      <c r="G16" s="290">
        <v>0</v>
      </c>
      <c r="H16" s="299">
        <f>SUM(B16:G16)</f>
        <v>1077880</v>
      </c>
    </row>
    <row r="17" spans="1:9" x14ac:dyDescent="0.25">
      <c r="A17" s="141" t="s">
        <v>19</v>
      </c>
      <c r="B17" s="173">
        <f t="shared" ref="B17:F17" si="3">B7</f>
        <v>210000</v>
      </c>
      <c r="C17" s="198">
        <f t="shared" si="3"/>
        <v>2200000</v>
      </c>
      <c r="D17" s="222">
        <f t="shared" si="3"/>
        <v>875000</v>
      </c>
      <c r="E17" s="243">
        <f t="shared" si="3"/>
        <v>35000</v>
      </c>
      <c r="F17" s="264">
        <f t="shared" si="3"/>
        <v>400000</v>
      </c>
      <c r="G17" s="291">
        <v>360000</v>
      </c>
      <c r="H17" s="299">
        <f t="shared" ref="H17:H20" si="4">SUM(B17:G17)</f>
        <v>4080000</v>
      </c>
    </row>
    <row r="18" spans="1:9" ht="15.75" thickBot="1" x14ac:dyDescent="0.3">
      <c r="A18" s="144" t="s">
        <v>14</v>
      </c>
      <c r="B18" s="174">
        <f t="shared" ref="B18:F18" si="5">SUM(B16:B17)</f>
        <v>287880</v>
      </c>
      <c r="C18" s="199">
        <f t="shared" si="5"/>
        <v>3200000</v>
      </c>
      <c r="D18" s="223">
        <f t="shared" si="5"/>
        <v>875000</v>
      </c>
      <c r="E18" s="244">
        <f t="shared" si="5"/>
        <v>35000</v>
      </c>
      <c r="F18" s="265">
        <f t="shared" si="5"/>
        <v>400000</v>
      </c>
      <c r="G18" s="292">
        <v>360000</v>
      </c>
      <c r="H18" s="299">
        <f t="shared" si="4"/>
        <v>5157880</v>
      </c>
    </row>
    <row r="19" spans="1:9" ht="15.75" thickBot="1" x14ac:dyDescent="0.3">
      <c r="A19"/>
      <c r="B19" s="184"/>
      <c r="C19" s="209"/>
      <c r="D19" s="230"/>
      <c r="E19" s="251"/>
      <c r="F19" s="275"/>
      <c r="G19" s="284"/>
      <c r="H19" s="298"/>
    </row>
    <row r="20" spans="1:9" ht="26.25" thickBot="1" x14ac:dyDescent="0.3">
      <c r="A20" s="157" t="s">
        <v>20</v>
      </c>
      <c r="B20" s="175">
        <v>199000</v>
      </c>
      <c r="C20" s="200">
        <v>1100000</v>
      </c>
      <c r="D20" s="309"/>
      <c r="E20" s="309"/>
      <c r="F20" s="266">
        <v>400000</v>
      </c>
      <c r="G20" s="293">
        <v>300000</v>
      </c>
      <c r="H20" s="299">
        <f t="shared" si="4"/>
        <v>1999000</v>
      </c>
    </row>
    <row r="21" spans="1:9" ht="15.75" thickBot="1" x14ac:dyDescent="0.3">
      <c r="A21"/>
      <c r="B21" s="185"/>
      <c r="C21" s="210"/>
      <c r="D21" s="231"/>
      <c r="E21" s="252"/>
      <c r="F21" s="276"/>
      <c r="G21" s="285"/>
      <c r="H21" s="298"/>
    </row>
    <row r="22" spans="1:9" ht="15.75" thickBot="1" x14ac:dyDescent="0.3">
      <c r="A22" s="156" t="s">
        <v>13</v>
      </c>
      <c r="B22" s="176"/>
      <c r="C22" s="201"/>
      <c r="D22" s="224"/>
      <c r="E22" s="245"/>
      <c r="F22" s="267"/>
      <c r="G22" s="281"/>
      <c r="H22" s="298"/>
    </row>
    <row r="23" spans="1:9" x14ac:dyDescent="0.25">
      <c r="A23" s="148"/>
      <c r="B23" s="178">
        <v>172000</v>
      </c>
      <c r="C23" s="203">
        <v>1100000</v>
      </c>
      <c r="D23" s="304"/>
      <c r="E23" s="304"/>
      <c r="F23" s="272">
        <f>F20</f>
        <v>400000</v>
      </c>
      <c r="G23" s="294">
        <f>G20</f>
        <v>300000</v>
      </c>
      <c r="H23" s="300">
        <f>SUM(B23:G23)</f>
        <v>1972000</v>
      </c>
      <c r="I23" s="306" t="s">
        <v>35</v>
      </c>
    </row>
    <row r="24" spans="1:9" x14ac:dyDescent="0.25">
      <c r="A24" s="148"/>
      <c r="B24" s="179">
        <v>27000</v>
      </c>
      <c r="C24" s="204"/>
      <c r="D24" s="305"/>
      <c r="E24" s="305"/>
      <c r="F24" s="269"/>
      <c r="G24" s="295"/>
      <c r="H24" s="300">
        <f t="shared" ref="H24:H27" si="6">SUM(B24:G24)</f>
        <v>27000</v>
      </c>
    </row>
    <row r="25" spans="1:9" ht="15.75" thickBot="1" x14ac:dyDescent="0.3">
      <c r="A25" s="148"/>
      <c r="B25" s="180"/>
      <c r="C25" s="205"/>
      <c r="D25" s="226"/>
      <c r="E25" s="247"/>
      <c r="F25" s="270"/>
      <c r="G25" s="296"/>
      <c r="H25" s="300">
        <f t="shared" si="6"/>
        <v>0</v>
      </c>
    </row>
    <row r="26" spans="1:9" ht="15.75" thickBot="1" x14ac:dyDescent="0.3">
      <c r="A26" s="154" t="s">
        <v>5</v>
      </c>
      <c r="B26" s="168"/>
      <c r="C26" s="193"/>
      <c r="D26" s="217"/>
      <c r="E26" s="238"/>
      <c r="F26" s="259"/>
      <c r="G26" s="280"/>
      <c r="H26" s="298"/>
    </row>
    <row r="27" spans="1:9" ht="15.75" thickBot="1" x14ac:dyDescent="0.3">
      <c r="A27" s="149" t="s">
        <v>10</v>
      </c>
      <c r="B27" s="166">
        <f t="shared" ref="B27:G27" si="7">B20*0.12</f>
        <v>23880</v>
      </c>
      <c r="C27" s="191">
        <f t="shared" si="7"/>
        <v>132000</v>
      </c>
      <c r="D27" s="215">
        <f t="shared" si="7"/>
        <v>0</v>
      </c>
      <c r="E27" s="236">
        <f t="shared" si="7"/>
        <v>0</v>
      </c>
      <c r="F27" s="279">
        <f t="shared" si="7"/>
        <v>48000</v>
      </c>
      <c r="G27" s="297">
        <f t="shared" si="7"/>
        <v>36000</v>
      </c>
      <c r="H27" s="300">
        <f t="shared" si="6"/>
        <v>239880</v>
      </c>
    </row>
    <row r="28" spans="1:9" x14ac:dyDescent="0.25">
      <c r="B28" s="162"/>
      <c r="C28" s="187"/>
      <c r="D28" s="211"/>
      <c r="E28" s="232"/>
      <c r="F28" s="254"/>
      <c r="G28" s="277"/>
    </row>
    <row r="29" spans="1:9" x14ac:dyDescent="0.25">
      <c r="A29" s="137"/>
      <c r="B29" s="162"/>
      <c r="C29" s="187"/>
      <c r="E29" s="232"/>
      <c r="F29" s="254"/>
      <c r="G29" s="277"/>
    </row>
    <row r="30" spans="1:9" x14ac:dyDescent="0.25">
      <c r="B30" s="162"/>
      <c r="C30" s="187"/>
      <c r="D30" s="211"/>
      <c r="E30" s="232"/>
      <c r="F30" s="254"/>
      <c r="G30" s="277"/>
    </row>
    <row r="32" spans="1:9" x14ac:dyDescent="0.25">
      <c r="A32" s="151" t="s">
        <v>21</v>
      </c>
    </row>
    <row r="34" spans="1:1" x14ac:dyDescent="0.25">
      <c r="A34" s="136" t="s">
        <v>12</v>
      </c>
    </row>
  </sheetData>
  <phoneticPr fontId="14" type="noConversion"/>
  <pageMargins left="0.7" right="0.7" top="0.75" bottom="0.75" header="0.3" footer="0.3"/>
  <pageSetup scale="5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Tier 2 Reporting Sheet</vt:lpstr>
      <vt:lpstr>Tier 2 Forecast 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Peoples</dc:creator>
  <cp:lastModifiedBy>Bob Peoples</cp:lastModifiedBy>
  <cp:lastPrinted>2014-05-16T23:17:52Z</cp:lastPrinted>
  <dcterms:created xsi:type="dcterms:W3CDTF">2013-03-24T19:41:11Z</dcterms:created>
  <dcterms:modified xsi:type="dcterms:W3CDTF">2014-08-19T16:48:59Z</dcterms:modified>
</cp:coreProperties>
</file>