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PycharmProjects\R.LTWB\Section02\DEMAlos\"/>
    </mc:Choice>
  </mc:AlternateContent>
  <xr:revisionPtr revIDLastSave="0" documentId="13_ncr:1_{1DD4039B-1C09-4C3E-83BA-9770EC9E23BD}" xr6:coauthVersionLast="47" xr6:coauthVersionMax="47" xr10:uidLastSave="{00000000-0000-0000-0000-000000000000}"/>
  <bookViews>
    <workbookView xWindow="20370" yWindow="-120" windowWidth="19440" windowHeight="15000" activeTab="3" xr2:uid="{7CBA9E42-9392-422C-A7D1-E8778D7DED9F}"/>
  </bookViews>
  <sheets>
    <sheet name="ALOS" sheetId="1" r:id="rId1"/>
    <sheet name="SRTM" sheetId="3" r:id="rId2"/>
    <sheet name="ASTER" sheetId="4" r:id="rId3"/>
    <sheet name="Comparación" sheetId="2" r:id="rId4"/>
    <sheet name="Hoja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" i="7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<sst xmlns="http://schemas.openxmlformats.org/spreadsheetml/2006/main" count="340" uniqueCount="42">
  <si>
    <t>FID</t>
  </si>
  <si>
    <t>Shape *</t>
  </si>
  <si>
    <t>Id</t>
  </si>
  <si>
    <t>ORIG_FID</t>
  </si>
  <si>
    <t>NoteType</t>
  </si>
  <si>
    <t>Name</t>
  </si>
  <si>
    <t>Notes</t>
  </si>
  <si>
    <t>created_us</t>
  </si>
  <si>
    <t>created_da</t>
  </si>
  <si>
    <t>last_edite</t>
  </si>
  <si>
    <t>last_edi_1</t>
  </si>
  <si>
    <t>Shape_Leng</t>
  </si>
  <si>
    <t>RASTERVALU</t>
  </si>
  <si>
    <t>ESTE</t>
  </si>
  <si>
    <t>NORTE</t>
  </si>
  <si>
    <t>Point ZM</t>
  </si>
  <si>
    <t>JORGE</t>
  </si>
  <si>
    <t>E4797001.44,N2143756.76</t>
  </si>
  <si>
    <t>E4804295.01,N2138005.03</t>
  </si>
  <si>
    <t>E4811588.58,N2132253.3</t>
  </si>
  <si>
    <t>E4818882.15,N2126501.57</t>
  </si>
  <si>
    <t>E4826175.72,N2120749.84</t>
  </si>
  <si>
    <t>E4833469.29,N2114998.11</t>
  </si>
  <si>
    <t>E4840762.85,N2109246.38</t>
  </si>
  <si>
    <t>E4848056.42,N2103494.65</t>
  </si>
  <si>
    <t>E4855349.99,N2097742.92</t>
  </si>
  <si>
    <t>E4862643.56,N2091991.19</t>
  </si>
  <si>
    <t>E4869937.13,N2086239.46</t>
  </si>
  <si>
    <t>E4877230.7,N2080487.73</t>
  </si>
  <si>
    <t>E4884524.27,N2074736</t>
  </si>
  <si>
    <t>E4891817.84,N2068984.27</t>
  </si>
  <si>
    <t>E4899111.4,N2063232.55</t>
  </si>
  <si>
    <t>E4906404.97,N2057480.82</t>
  </si>
  <si>
    <t>E4913698.54,N2051729.09</t>
  </si>
  <si>
    <t>E4920992.11,N2045977.36</t>
  </si>
  <si>
    <t>E4928285.68,N2040225.63</t>
  </si>
  <si>
    <t>E4935579.25,N2034473.9</t>
  </si>
  <si>
    <t>E4942872.82,N2028722.17</t>
  </si>
  <si>
    <t>ALOS</t>
  </si>
  <si>
    <t>ASTER</t>
  </si>
  <si>
    <t>SRTM</t>
  </si>
  <si>
    <t>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</si>
</sst>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Comparación!$D$1</c:f>
              <c:strCache>
                <c:ptCount val="1"/>
                <c:pt idx="0">
                  <c:v>ALOS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Comparación!$B$2:$B$22</c:f>
              <c:strCache>
                <c:ptCount val="21"/>
                <c:pt idx="0">
                  <c:v>E4797001.44,N2143756.76</c:v>
                </c:pt>
                <c:pt idx="1">
                  <c:v>E4804295.01,N2138005.03</c:v>
                </c:pt>
                <c:pt idx="2">
                  <c:v>E4811588.58,N2132253.3</c:v>
                </c:pt>
                <c:pt idx="3">
                  <c:v>E4818882.15,N2126501.57</c:v>
                </c:pt>
                <c:pt idx="4">
                  <c:v>E4826175.72,N2120749.84</c:v>
                </c:pt>
                <c:pt idx="5">
                  <c:v>E4833469.29,N2114998.11</c:v>
                </c:pt>
                <c:pt idx="6">
                  <c:v>E4840762.85,N2109246.38</c:v>
                </c:pt>
                <c:pt idx="7">
                  <c:v>E4848056.42,N2103494.65</c:v>
                </c:pt>
                <c:pt idx="8">
                  <c:v>E4855349.99,N2097742.92</c:v>
                </c:pt>
                <c:pt idx="9">
                  <c:v>E4862643.56,N2091991.19</c:v>
                </c:pt>
                <c:pt idx="10">
                  <c:v>E4869937.13,N2086239.46</c:v>
                </c:pt>
                <c:pt idx="11">
                  <c:v>E4877230.7,N2080487.73</c:v>
                </c:pt>
                <c:pt idx="12">
                  <c:v>E4884524.27,N2074736</c:v>
                </c:pt>
                <c:pt idx="13">
                  <c:v>E4891817.84,N2068984.27</c:v>
                </c:pt>
                <c:pt idx="14">
                  <c:v>E4899111.4,N2063232.55</c:v>
                </c:pt>
                <c:pt idx="15">
                  <c:v>E4906404.97,N2057480.82</c:v>
                </c:pt>
                <c:pt idx="16">
                  <c:v>E4913698.54,N2051729.09</c:v>
                </c:pt>
                <c:pt idx="17">
                  <c:v>E4920992.11,N2045977.36</c:v>
                </c:pt>
                <c:pt idx="18">
                  <c:v>E4928285.68,N2040225.63</c:v>
                </c:pt>
                <c:pt idx="19">
                  <c:v>E4935579.25,N2034473.9</c:v>
                </c:pt>
                <c:pt idx="20">
                  <c:v>E4942872.82,N2028722.17</c:v>
                </c:pt>
              </c:strCache>
            </c:strRef>
          </c:xVal>
          <c:yVal>
            <c:numRef>
              <c:f>Comparación!$D$2:$D$22</c:f>
              <c:numCache>
                <c:formatCode>General</c:formatCode>
                <c:ptCount val="21"/>
                <c:pt idx="0">
                  <c:v>407</c:v>
                </c:pt>
                <c:pt idx="1">
                  <c:v>440</c:v>
                </c:pt>
                <c:pt idx="2">
                  <c:v>267</c:v>
                </c:pt>
                <c:pt idx="3">
                  <c:v>1285</c:v>
                </c:pt>
                <c:pt idx="4">
                  <c:v>1710</c:v>
                </c:pt>
                <c:pt idx="5">
                  <c:v>1088</c:v>
                </c:pt>
                <c:pt idx="6">
                  <c:v>1097</c:v>
                </c:pt>
                <c:pt idx="7">
                  <c:v>1769</c:v>
                </c:pt>
                <c:pt idx="8">
                  <c:v>2882</c:v>
                </c:pt>
                <c:pt idx="9">
                  <c:v>2596</c:v>
                </c:pt>
                <c:pt idx="10">
                  <c:v>2577</c:v>
                </c:pt>
                <c:pt idx="11">
                  <c:v>2562</c:v>
                </c:pt>
                <c:pt idx="12">
                  <c:v>2606</c:v>
                </c:pt>
                <c:pt idx="13">
                  <c:v>3137</c:v>
                </c:pt>
                <c:pt idx="14">
                  <c:v>1971</c:v>
                </c:pt>
                <c:pt idx="15">
                  <c:v>2505</c:v>
                </c:pt>
                <c:pt idx="16">
                  <c:v>3489</c:v>
                </c:pt>
                <c:pt idx="17">
                  <c:v>2044</c:v>
                </c:pt>
                <c:pt idx="18">
                  <c:v>1981</c:v>
                </c:pt>
                <c:pt idx="19">
                  <c:v>1187</c:v>
                </c:pt>
                <c:pt idx="20">
                  <c:v>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2-4054-9181-72928B825DE3}"/>
            </c:ext>
          </c:extLst>
        </c:ser>
        <c:ser>
          <c:idx val="1"/>
          <c:order val="1"/>
          <c:tx>
            <c:strRef>
              <c:f>Comparación!$E$1</c:f>
              <c:strCache>
                <c:ptCount val="1"/>
                <c:pt idx="0">
                  <c:v>SRTM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Comparación!$B$2:$B$22</c:f>
              <c:strCache>
                <c:ptCount val="21"/>
                <c:pt idx="0">
                  <c:v>E4797001.44,N2143756.76</c:v>
                </c:pt>
                <c:pt idx="1">
                  <c:v>E4804295.01,N2138005.03</c:v>
                </c:pt>
                <c:pt idx="2">
                  <c:v>E4811588.58,N2132253.3</c:v>
                </c:pt>
                <c:pt idx="3">
                  <c:v>E4818882.15,N2126501.57</c:v>
                </c:pt>
                <c:pt idx="4">
                  <c:v>E4826175.72,N2120749.84</c:v>
                </c:pt>
                <c:pt idx="5">
                  <c:v>E4833469.29,N2114998.11</c:v>
                </c:pt>
                <c:pt idx="6">
                  <c:v>E4840762.85,N2109246.38</c:v>
                </c:pt>
                <c:pt idx="7">
                  <c:v>E4848056.42,N2103494.65</c:v>
                </c:pt>
                <c:pt idx="8">
                  <c:v>E4855349.99,N2097742.92</c:v>
                </c:pt>
                <c:pt idx="9">
                  <c:v>E4862643.56,N2091991.19</c:v>
                </c:pt>
                <c:pt idx="10">
                  <c:v>E4869937.13,N2086239.46</c:v>
                </c:pt>
                <c:pt idx="11">
                  <c:v>E4877230.7,N2080487.73</c:v>
                </c:pt>
                <c:pt idx="12">
                  <c:v>E4884524.27,N2074736</c:v>
                </c:pt>
                <c:pt idx="13">
                  <c:v>E4891817.84,N2068984.27</c:v>
                </c:pt>
                <c:pt idx="14">
                  <c:v>E4899111.4,N2063232.55</c:v>
                </c:pt>
                <c:pt idx="15">
                  <c:v>E4906404.97,N2057480.82</c:v>
                </c:pt>
                <c:pt idx="16">
                  <c:v>E4913698.54,N2051729.09</c:v>
                </c:pt>
                <c:pt idx="17">
                  <c:v>E4920992.11,N2045977.36</c:v>
                </c:pt>
                <c:pt idx="18">
                  <c:v>E4928285.68,N2040225.63</c:v>
                </c:pt>
                <c:pt idx="19">
                  <c:v>E4935579.25,N2034473.9</c:v>
                </c:pt>
                <c:pt idx="20">
                  <c:v>E4942872.82,N2028722.17</c:v>
                </c:pt>
              </c:strCache>
            </c:strRef>
          </c:xVal>
          <c:yVal>
            <c:numRef>
              <c:f>Comparación!$E$2:$E$22</c:f>
              <c:numCache>
                <c:formatCode>General</c:formatCode>
                <c:ptCount val="21"/>
                <c:pt idx="0">
                  <c:v>388</c:v>
                </c:pt>
                <c:pt idx="1">
                  <c:v>411</c:v>
                </c:pt>
                <c:pt idx="2">
                  <c:v>247</c:v>
                </c:pt>
                <c:pt idx="3">
                  <c:v>1266</c:v>
                </c:pt>
                <c:pt idx="4">
                  <c:v>1695</c:v>
                </c:pt>
                <c:pt idx="5">
                  <c:v>1068</c:v>
                </c:pt>
                <c:pt idx="6">
                  <c:v>1079</c:v>
                </c:pt>
                <c:pt idx="7">
                  <c:v>1749</c:v>
                </c:pt>
                <c:pt idx="8">
                  <c:v>2867</c:v>
                </c:pt>
                <c:pt idx="9">
                  <c:v>2576</c:v>
                </c:pt>
                <c:pt idx="10">
                  <c:v>2556</c:v>
                </c:pt>
                <c:pt idx="11">
                  <c:v>2540</c:v>
                </c:pt>
                <c:pt idx="12">
                  <c:v>2587</c:v>
                </c:pt>
                <c:pt idx="13">
                  <c:v>3113</c:v>
                </c:pt>
                <c:pt idx="14">
                  <c:v>1953</c:v>
                </c:pt>
                <c:pt idx="15">
                  <c:v>2482</c:v>
                </c:pt>
                <c:pt idx="16">
                  <c:v>3484</c:v>
                </c:pt>
                <c:pt idx="17">
                  <c:v>2038</c:v>
                </c:pt>
                <c:pt idx="18">
                  <c:v>1968</c:v>
                </c:pt>
                <c:pt idx="19">
                  <c:v>1175</c:v>
                </c:pt>
                <c:pt idx="20">
                  <c:v>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2-4054-9181-72928B825DE3}"/>
            </c:ext>
          </c:extLst>
        </c:ser>
        <c:ser>
          <c:idx val="2"/>
          <c:order val="2"/>
          <c:tx>
            <c:strRef>
              <c:f>Comparación!$F$1</c:f>
              <c:strCache>
                <c:ptCount val="1"/>
                <c:pt idx="0">
                  <c:v>ASTER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Comparación!$B$2:$B$22</c:f>
              <c:strCache>
                <c:ptCount val="21"/>
                <c:pt idx="0">
                  <c:v>E4797001.44,N2143756.76</c:v>
                </c:pt>
                <c:pt idx="1">
                  <c:v>E4804295.01,N2138005.03</c:v>
                </c:pt>
                <c:pt idx="2">
                  <c:v>E4811588.58,N2132253.3</c:v>
                </c:pt>
                <c:pt idx="3">
                  <c:v>E4818882.15,N2126501.57</c:v>
                </c:pt>
                <c:pt idx="4">
                  <c:v>E4826175.72,N2120749.84</c:v>
                </c:pt>
                <c:pt idx="5">
                  <c:v>E4833469.29,N2114998.11</c:v>
                </c:pt>
                <c:pt idx="6">
                  <c:v>E4840762.85,N2109246.38</c:v>
                </c:pt>
                <c:pt idx="7">
                  <c:v>E4848056.42,N2103494.65</c:v>
                </c:pt>
                <c:pt idx="8">
                  <c:v>E4855349.99,N2097742.92</c:v>
                </c:pt>
                <c:pt idx="9">
                  <c:v>E4862643.56,N2091991.19</c:v>
                </c:pt>
                <c:pt idx="10">
                  <c:v>E4869937.13,N2086239.46</c:v>
                </c:pt>
                <c:pt idx="11">
                  <c:v>E4877230.7,N2080487.73</c:v>
                </c:pt>
                <c:pt idx="12">
                  <c:v>E4884524.27,N2074736</c:v>
                </c:pt>
                <c:pt idx="13">
                  <c:v>E4891817.84,N2068984.27</c:v>
                </c:pt>
                <c:pt idx="14">
                  <c:v>E4899111.4,N2063232.55</c:v>
                </c:pt>
                <c:pt idx="15">
                  <c:v>E4906404.97,N2057480.82</c:v>
                </c:pt>
                <c:pt idx="16">
                  <c:v>E4913698.54,N2051729.09</c:v>
                </c:pt>
                <c:pt idx="17">
                  <c:v>E4920992.11,N2045977.36</c:v>
                </c:pt>
                <c:pt idx="18">
                  <c:v>E4928285.68,N2040225.63</c:v>
                </c:pt>
                <c:pt idx="19">
                  <c:v>E4935579.25,N2034473.9</c:v>
                </c:pt>
                <c:pt idx="20">
                  <c:v>E4942872.82,N2028722.17</c:v>
                </c:pt>
              </c:strCache>
            </c:strRef>
          </c:xVal>
          <c:yVal>
            <c:numRef>
              <c:f>Comparación!$F$2:$F$22</c:f>
              <c:numCache>
                <c:formatCode>General</c:formatCode>
                <c:ptCount val="21"/>
                <c:pt idx="0">
                  <c:v>392</c:v>
                </c:pt>
                <c:pt idx="1">
                  <c:v>408</c:v>
                </c:pt>
                <c:pt idx="2">
                  <c:v>250</c:v>
                </c:pt>
                <c:pt idx="3">
                  <c:v>1277</c:v>
                </c:pt>
                <c:pt idx="4">
                  <c:v>1705</c:v>
                </c:pt>
                <c:pt idx="5">
                  <c:v>1077</c:v>
                </c:pt>
                <c:pt idx="6">
                  <c:v>1076</c:v>
                </c:pt>
                <c:pt idx="7">
                  <c:v>1747</c:v>
                </c:pt>
                <c:pt idx="8">
                  <c:v>2849</c:v>
                </c:pt>
                <c:pt idx="9">
                  <c:v>2582</c:v>
                </c:pt>
                <c:pt idx="10">
                  <c:v>2560</c:v>
                </c:pt>
                <c:pt idx="11">
                  <c:v>2543</c:v>
                </c:pt>
                <c:pt idx="12">
                  <c:v>2598</c:v>
                </c:pt>
                <c:pt idx="13">
                  <c:v>3111</c:v>
                </c:pt>
                <c:pt idx="14">
                  <c:v>1953</c:v>
                </c:pt>
                <c:pt idx="15">
                  <c:v>2497</c:v>
                </c:pt>
                <c:pt idx="16">
                  <c:v>3450</c:v>
                </c:pt>
                <c:pt idx="17">
                  <c:v>2030</c:v>
                </c:pt>
                <c:pt idx="18">
                  <c:v>1972</c:v>
                </c:pt>
                <c:pt idx="19">
                  <c:v>1155</c:v>
                </c:pt>
                <c:pt idx="20">
                  <c:v>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72-4054-9181-72928B82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93712"/>
        <c:axId val="1515444688"/>
      </c:scatterChart>
      <c:valAx>
        <c:axId val="15210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5444688"/>
        <c:crosses val="autoZero"/>
        <c:crossBetween val="midCat"/>
      </c:valAx>
      <c:valAx>
        <c:axId val="15154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Elevación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10937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133349</xdr:rowOff>
    </xdr:from>
    <xdr:to>
      <xdr:col>17</xdr:col>
      <xdr:colOff>514349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6A412-5C53-14E3-30EE-C0EC6505A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D020-E537-40BD-BA98-84106C1971BB}">
  <dimension ref="A1:P22"/>
  <sheetViews>
    <sheetView workbookViewId="0">
      <selection activeCell="B2" sqref="B2"/>
    </sheetView>
  </sheetViews>
  <sheetFormatPr baseColWidth="10" defaultRowHeight="15" x14ac:dyDescent="0.25"/>
  <cols>
    <col min="2" max="2" width="23.42578125" bestFit="1" customWidth="1"/>
  </cols>
  <sheetData>
    <row r="1" spans="1:16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0</v>
      </c>
      <c r="B2" t="str">
        <f>+CONCATENATE("E",ROUND(O2,2),",","N",ROUND(P2,2))</f>
        <v>E4797001.44,N2143756.76</v>
      </c>
      <c r="C2" t="s">
        <v>15</v>
      </c>
      <c r="D2">
        <v>0</v>
      </c>
      <c r="E2">
        <v>1</v>
      </c>
      <c r="F2">
        <v>0</v>
      </c>
      <c r="G2">
        <v>0</v>
      </c>
      <c r="H2">
        <v>0</v>
      </c>
      <c r="I2" t="s">
        <v>16</v>
      </c>
      <c r="J2" s="1">
        <v>45138</v>
      </c>
      <c r="K2" t="s">
        <v>16</v>
      </c>
      <c r="L2" s="1">
        <v>45138</v>
      </c>
      <c r="M2">
        <v>185772.483733</v>
      </c>
      <c r="N2">
        <v>407</v>
      </c>
      <c r="O2">
        <v>4797001.4419</v>
      </c>
      <c r="P2">
        <v>2143756.7604999999</v>
      </c>
    </row>
    <row r="3" spans="1:16" x14ac:dyDescent="0.25">
      <c r="A3">
        <v>1</v>
      </c>
      <c r="B3" t="str">
        <f>+CONCATENATE("E",ROUND(O3,2),",","N",ROUND(P3,2))</f>
        <v>E4804295.01,N2138005.03</v>
      </c>
      <c r="C3" t="s">
        <v>15</v>
      </c>
      <c r="D3">
        <v>0</v>
      </c>
      <c r="E3">
        <v>1</v>
      </c>
      <c r="F3">
        <v>0</v>
      </c>
      <c r="G3">
        <v>0</v>
      </c>
      <c r="H3">
        <v>0</v>
      </c>
      <c r="I3" t="s">
        <v>16</v>
      </c>
      <c r="J3" s="1">
        <v>45138</v>
      </c>
      <c r="K3" t="s">
        <v>16</v>
      </c>
      <c r="L3" s="1">
        <v>45138</v>
      </c>
      <c r="M3">
        <v>185772.483733</v>
      </c>
      <c r="N3">
        <v>440</v>
      </c>
      <c r="O3">
        <v>4804295.0106499996</v>
      </c>
      <c r="P3">
        <v>2138005.0308300001</v>
      </c>
    </row>
    <row r="4" spans="1:16" x14ac:dyDescent="0.25">
      <c r="A4">
        <v>2</v>
      </c>
      <c r="B4" t="str">
        <f>+CONCATENATE("E",ROUND(O4,2),",","N",ROUND(P4,2))</f>
        <v>E4811588.58,N2132253.3</v>
      </c>
      <c r="C4" t="s">
        <v>15</v>
      </c>
      <c r="D4">
        <v>0</v>
      </c>
      <c r="E4">
        <v>1</v>
      </c>
      <c r="F4">
        <v>0</v>
      </c>
      <c r="G4">
        <v>0</v>
      </c>
      <c r="H4">
        <v>0</v>
      </c>
      <c r="I4" t="s">
        <v>16</v>
      </c>
      <c r="J4" s="1">
        <v>45138</v>
      </c>
      <c r="K4" t="s">
        <v>16</v>
      </c>
      <c r="L4" s="1">
        <v>45138</v>
      </c>
      <c r="M4">
        <v>185772.483733</v>
      </c>
      <c r="N4">
        <v>267</v>
      </c>
      <c r="O4">
        <v>4811588.5794099998</v>
      </c>
      <c r="P4">
        <v>2132253.30118</v>
      </c>
    </row>
    <row r="5" spans="1:16" x14ac:dyDescent="0.25">
      <c r="A5">
        <v>3</v>
      </c>
      <c r="B5" t="str">
        <f>+CONCATENATE("E",ROUND(O5,2),",","N",ROUND(P5,2))</f>
        <v>E4818882.15,N2126501.57</v>
      </c>
      <c r="C5" t="s">
        <v>15</v>
      </c>
      <c r="D5">
        <v>0</v>
      </c>
      <c r="E5">
        <v>1</v>
      </c>
      <c r="F5">
        <v>0</v>
      </c>
      <c r="G5">
        <v>0</v>
      </c>
      <c r="H5">
        <v>0</v>
      </c>
      <c r="I5" t="s">
        <v>16</v>
      </c>
      <c r="J5" s="1">
        <v>45138</v>
      </c>
      <c r="K5" t="s">
        <v>16</v>
      </c>
      <c r="L5" s="1">
        <v>45138</v>
      </c>
      <c r="M5">
        <v>185772.483733</v>
      </c>
      <c r="N5">
        <v>1285</v>
      </c>
      <c r="O5">
        <v>4818882.1481900001</v>
      </c>
      <c r="P5">
        <v>2126501.5715399999</v>
      </c>
    </row>
    <row r="6" spans="1:16" x14ac:dyDescent="0.25">
      <c r="A6">
        <v>4</v>
      </c>
      <c r="B6" t="str">
        <f>+CONCATENATE("E",ROUND(O6,2),",","N",ROUND(P6,2))</f>
        <v>E4826175.72,N2120749.84</v>
      </c>
      <c r="C6" t="s">
        <v>15</v>
      </c>
      <c r="D6">
        <v>0</v>
      </c>
      <c r="E6">
        <v>1</v>
      </c>
      <c r="F6">
        <v>0</v>
      </c>
      <c r="G6">
        <v>0</v>
      </c>
      <c r="H6">
        <v>0</v>
      </c>
      <c r="I6" t="s">
        <v>16</v>
      </c>
      <c r="J6" s="1">
        <v>45138</v>
      </c>
      <c r="K6" t="s">
        <v>16</v>
      </c>
      <c r="L6" s="1">
        <v>45138</v>
      </c>
      <c r="M6">
        <v>185772.483733</v>
      </c>
      <c r="N6">
        <v>1710</v>
      </c>
      <c r="O6">
        <v>4826175.7169199996</v>
      </c>
      <c r="P6">
        <v>2120749.84186</v>
      </c>
    </row>
    <row r="7" spans="1:16" x14ac:dyDescent="0.25">
      <c r="A7">
        <v>5</v>
      </c>
      <c r="B7" t="str">
        <f>+CONCATENATE("E",ROUND(O7,2),",","N",ROUND(P7,2))</f>
        <v>E4833469.29,N2114998.11</v>
      </c>
      <c r="C7" t="s">
        <v>15</v>
      </c>
      <c r="D7">
        <v>0</v>
      </c>
      <c r="E7">
        <v>1</v>
      </c>
      <c r="F7">
        <v>0</v>
      </c>
      <c r="G7">
        <v>0</v>
      </c>
      <c r="H7">
        <v>0</v>
      </c>
      <c r="I7" t="s">
        <v>16</v>
      </c>
      <c r="J7" s="1">
        <v>45138</v>
      </c>
      <c r="K7" t="s">
        <v>16</v>
      </c>
      <c r="L7" s="1">
        <v>45138</v>
      </c>
      <c r="M7">
        <v>185772.483733</v>
      </c>
      <c r="N7">
        <v>1088</v>
      </c>
      <c r="O7">
        <v>4833469.2856900003</v>
      </c>
      <c r="P7">
        <v>2114998.11222</v>
      </c>
    </row>
    <row r="8" spans="1:16" x14ac:dyDescent="0.25">
      <c r="A8">
        <v>6</v>
      </c>
      <c r="B8" t="str">
        <f>+CONCATENATE("E",ROUND(O8,2),",","N",ROUND(P8,2))</f>
        <v>E4840762.85,N2109246.38</v>
      </c>
      <c r="C8" t="s">
        <v>15</v>
      </c>
      <c r="D8">
        <v>0</v>
      </c>
      <c r="E8">
        <v>1</v>
      </c>
      <c r="F8">
        <v>0</v>
      </c>
      <c r="G8">
        <v>0</v>
      </c>
      <c r="H8">
        <v>0</v>
      </c>
      <c r="I8" t="s">
        <v>16</v>
      </c>
      <c r="J8" s="1">
        <v>45138</v>
      </c>
      <c r="K8" t="s">
        <v>16</v>
      </c>
      <c r="L8" s="1">
        <v>45138</v>
      </c>
      <c r="M8">
        <v>185772.483733</v>
      </c>
      <c r="N8">
        <v>1097</v>
      </c>
      <c r="O8">
        <v>4840762.8544399999</v>
      </c>
      <c r="P8">
        <v>2109246.3825400001</v>
      </c>
    </row>
    <row r="9" spans="1:16" x14ac:dyDescent="0.25">
      <c r="A9">
        <v>7</v>
      </c>
      <c r="B9" t="str">
        <f>+CONCATENATE("E",ROUND(O9,2),",","N",ROUND(P9,2))</f>
        <v>E4848056.42,N2103494.65</v>
      </c>
      <c r="C9" t="s">
        <v>15</v>
      </c>
      <c r="D9">
        <v>0</v>
      </c>
      <c r="E9">
        <v>1</v>
      </c>
      <c r="F9">
        <v>0</v>
      </c>
      <c r="G9">
        <v>0</v>
      </c>
      <c r="H9">
        <v>0</v>
      </c>
      <c r="I9" t="s">
        <v>16</v>
      </c>
      <c r="J9" s="1">
        <v>45138</v>
      </c>
      <c r="K9" t="s">
        <v>16</v>
      </c>
      <c r="L9" s="1">
        <v>45138</v>
      </c>
      <c r="M9">
        <v>185772.483733</v>
      </c>
      <c r="N9">
        <v>1769</v>
      </c>
      <c r="O9">
        <v>4848056.4232099997</v>
      </c>
      <c r="P9">
        <v>2103494.6529000001</v>
      </c>
    </row>
    <row r="10" spans="1:16" x14ac:dyDescent="0.25">
      <c r="A10">
        <v>8</v>
      </c>
      <c r="B10" t="str">
        <f>+CONCATENATE("E",ROUND(O10,2),",","N",ROUND(P10,2))</f>
        <v>E4855349.99,N2097742.92</v>
      </c>
      <c r="C10" t="s">
        <v>15</v>
      </c>
      <c r="D10">
        <v>0</v>
      </c>
      <c r="E10">
        <v>1</v>
      </c>
      <c r="F10">
        <v>0</v>
      </c>
      <c r="G10">
        <v>0</v>
      </c>
      <c r="H10">
        <v>0</v>
      </c>
      <c r="I10" t="s">
        <v>16</v>
      </c>
      <c r="J10" s="1">
        <v>45138</v>
      </c>
      <c r="K10" t="s">
        <v>16</v>
      </c>
      <c r="L10" s="1">
        <v>45138</v>
      </c>
      <c r="M10">
        <v>185772.483733</v>
      </c>
      <c r="N10">
        <v>2882</v>
      </c>
      <c r="O10">
        <v>4855349.9919499997</v>
      </c>
      <c r="P10">
        <v>2097742.9232200002</v>
      </c>
    </row>
    <row r="11" spans="1:16" x14ac:dyDescent="0.25">
      <c r="A11">
        <v>9</v>
      </c>
      <c r="B11" t="str">
        <f>+CONCATENATE("E",ROUND(O11,2),",","N",ROUND(P11,2))</f>
        <v>E4862643.56,N2091991.19</v>
      </c>
      <c r="C11" t="s">
        <v>15</v>
      </c>
      <c r="D11">
        <v>0</v>
      </c>
      <c r="E11">
        <v>1</v>
      </c>
      <c r="F11">
        <v>0</v>
      </c>
      <c r="G11">
        <v>0</v>
      </c>
      <c r="H11">
        <v>0</v>
      </c>
      <c r="I11" t="s">
        <v>16</v>
      </c>
      <c r="J11" s="1">
        <v>45138</v>
      </c>
      <c r="K11" t="s">
        <v>16</v>
      </c>
      <c r="L11" s="1">
        <v>45138</v>
      </c>
      <c r="M11">
        <v>185772.483733</v>
      </c>
      <c r="N11">
        <v>2596</v>
      </c>
      <c r="O11">
        <v>4862643.56073</v>
      </c>
      <c r="P11">
        <v>2091991.19359</v>
      </c>
    </row>
    <row r="12" spans="1:16" x14ac:dyDescent="0.25">
      <c r="A12">
        <v>10</v>
      </c>
      <c r="B12" t="str">
        <f>+CONCATENATE("E",ROUND(O12,2),",","N",ROUND(P12,2))</f>
        <v>E4869937.13,N2086239.46</v>
      </c>
      <c r="C12" t="s">
        <v>15</v>
      </c>
      <c r="D12">
        <v>0</v>
      </c>
      <c r="E12">
        <v>1</v>
      </c>
      <c r="F12">
        <v>0</v>
      </c>
      <c r="G12">
        <v>0</v>
      </c>
      <c r="H12">
        <v>0</v>
      </c>
      <c r="I12" t="s">
        <v>16</v>
      </c>
      <c r="J12" s="1">
        <v>45138</v>
      </c>
      <c r="K12" t="s">
        <v>16</v>
      </c>
      <c r="L12" s="1">
        <v>45138</v>
      </c>
      <c r="M12">
        <v>185772.483733</v>
      </c>
      <c r="N12">
        <v>2577</v>
      </c>
      <c r="O12">
        <v>4869937.1294799997</v>
      </c>
      <c r="P12">
        <v>2086239.4639300001</v>
      </c>
    </row>
    <row r="13" spans="1:16" x14ac:dyDescent="0.25">
      <c r="A13">
        <v>11</v>
      </c>
      <c r="B13" t="str">
        <f>+CONCATENATE("E",ROUND(O13,2),",","N",ROUND(P13,2))</f>
        <v>E4877230.7,N2080487.73</v>
      </c>
      <c r="C13" t="s">
        <v>15</v>
      </c>
      <c r="D13">
        <v>0</v>
      </c>
      <c r="E13">
        <v>1</v>
      </c>
      <c r="F13">
        <v>0</v>
      </c>
      <c r="G13">
        <v>0</v>
      </c>
      <c r="H13">
        <v>0</v>
      </c>
      <c r="I13" t="s">
        <v>16</v>
      </c>
      <c r="J13" s="1">
        <v>45138</v>
      </c>
      <c r="K13" t="s">
        <v>16</v>
      </c>
      <c r="L13" s="1">
        <v>45138</v>
      </c>
      <c r="M13">
        <v>185772.483733</v>
      </c>
      <c r="N13">
        <v>2562</v>
      </c>
      <c r="O13">
        <v>4877230.6982300002</v>
      </c>
      <c r="P13">
        <v>2080487.7342600001</v>
      </c>
    </row>
    <row r="14" spans="1:16" x14ac:dyDescent="0.25">
      <c r="A14">
        <v>12</v>
      </c>
      <c r="B14" t="str">
        <f>+CONCATENATE("E",ROUND(O14,2),",","N",ROUND(P14,2))</f>
        <v>E4884524.27,N2074736</v>
      </c>
      <c r="C14" t="s">
        <v>15</v>
      </c>
      <c r="D14">
        <v>0</v>
      </c>
      <c r="E14">
        <v>1</v>
      </c>
      <c r="F14">
        <v>0</v>
      </c>
      <c r="G14">
        <v>0</v>
      </c>
      <c r="H14">
        <v>0</v>
      </c>
      <c r="I14" t="s">
        <v>16</v>
      </c>
      <c r="J14" s="1">
        <v>45138</v>
      </c>
      <c r="K14" t="s">
        <v>16</v>
      </c>
      <c r="L14" s="1">
        <v>45138</v>
      </c>
      <c r="M14">
        <v>185772.483733</v>
      </c>
      <c r="N14">
        <v>2606</v>
      </c>
      <c r="O14">
        <v>4884524.2670200001</v>
      </c>
      <c r="P14">
        <v>2074736.0046399999</v>
      </c>
    </row>
    <row r="15" spans="1:16" x14ac:dyDescent="0.25">
      <c r="A15">
        <v>13</v>
      </c>
      <c r="B15" t="str">
        <f>+CONCATENATE("E",ROUND(O15,2),",","N",ROUND(P15,2))</f>
        <v>E4891817.84,N2068984.27</v>
      </c>
      <c r="C15" t="s">
        <v>15</v>
      </c>
      <c r="D15">
        <v>0</v>
      </c>
      <c r="E15">
        <v>1</v>
      </c>
      <c r="F15">
        <v>0</v>
      </c>
      <c r="G15">
        <v>0</v>
      </c>
      <c r="H15">
        <v>0</v>
      </c>
      <c r="I15" t="s">
        <v>16</v>
      </c>
      <c r="J15" s="1">
        <v>45138</v>
      </c>
      <c r="K15" t="s">
        <v>16</v>
      </c>
      <c r="L15" s="1">
        <v>45138</v>
      </c>
      <c r="M15">
        <v>185772.483733</v>
      </c>
      <c r="N15">
        <v>3137</v>
      </c>
      <c r="O15">
        <v>4891817.8357699998</v>
      </c>
      <c r="P15">
        <v>2068984.2749699999</v>
      </c>
    </row>
    <row r="16" spans="1:16" x14ac:dyDescent="0.25">
      <c r="A16">
        <v>14</v>
      </c>
      <c r="B16" t="str">
        <f>+CONCATENATE("E",ROUND(O16,2),",","N",ROUND(P16,2))</f>
        <v>E4899111.4,N2063232.55</v>
      </c>
      <c r="C16" t="s">
        <v>15</v>
      </c>
      <c r="D16">
        <v>0</v>
      </c>
      <c r="E16">
        <v>1</v>
      </c>
      <c r="F16">
        <v>0</v>
      </c>
      <c r="G16">
        <v>0</v>
      </c>
      <c r="H16">
        <v>0</v>
      </c>
      <c r="I16" t="s">
        <v>16</v>
      </c>
      <c r="J16" s="1">
        <v>45138</v>
      </c>
      <c r="K16" t="s">
        <v>16</v>
      </c>
      <c r="L16" s="1">
        <v>45138</v>
      </c>
      <c r="M16">
        <v>185772.483733</v>
      </c>
      <c r="N16">
        <v>1971</v>
      </c>
      <c r="O16">
        <v>4899111.4045200003</v>
      </c>
      <c r="P16">
        <v>2063232.54531</v>
      </c>
    </row>
    <row r="17" spans="1:16" x14ac:dyDescent="0.25">
      <c r="A17">
        <v>15</v>
      </c>
      <c r="B17" t="str">
        <f>+CONCATENATE("E",ROUND(O17,2),",","N",ROUND(P17,2))</f>
        <v>E4906404.97,N2057480.82</v>
      </c>
      <c r="C17" t="s">
        <v>15</v>
      </c>
      <c r="D17">
        <v>0</v>
      </c>
      <c r="E17">
        <v>1</v>
      </c>
      <c r="F17">
        <v>0</v>
      </c>
      <c r="G17">
        <v>0</v>
      </c>
      <c r="H17">
        <v>0</v>
      </c>
      <c r="I17" t="s">
        <v>16</v>
      </c>
      <c r="J17" s="1">
        <v>45138</v>
      </c>
      <c r="K17" t="s">
        <v>16</v>
      </c>
      <c r="L17" s="1">
        <v>45138</v>
      </c>
      <c r="M17">
        <v>185772.483733</v>
      </c>
      <c r="N17">
        <v>2505</v>
      </c>
      <c r="O17">
        <v>4906404.97327</v>
      </c>
      <c r="P17">
        <v>2057480.8156399999</v>
      </c>
    </row>
    <row r="18" spans="1:16" x14ac:dyDescent="0.25">
      <c r="A18">
        <v>16</v>
      </c>
      <c r="B18" t="str">
        <f>+CONCATENATE("E",ROUND(O18,2),",","N",ROUND(P18,2))</f>
        <v>E4913698.54,N2051729.09</v>
      </c>
      <c r="C18" t="s">
        <v>15</v>
      </c>
      <c r="D18">
        <v>0</v>
      </c>
      <c r="E18">
        <v>1</v>
      </c>
      <c r="F18">
        <v>0</v>
      </c>
      <c r="G18">
        <v>0</v>
      </c>
      <c r="H18">
        <v>0</v>
      </c>
      <c r="I18" t="s">
        <v>16</v>
      </c>
      <c r="J18" s="1">
        <v>45138</v>
      </c>
      <c r="K18" t="s">
        <v>16</v>
      </c>
      <c r="L18" s="1">
        <v>45138</v>
      </c>
      <c r="M18">
        <v>185772.483733</v>
      </c>
      <c r="N18">
        <v>3489</v>
      </c>
      <c r="O18">
        <v>4913698.5420500003</v>
      </c>
      <c r="P18">
        <v>2051729.08601</v>
      </c>
    </row>
    <row r="19" spans="1:16" x14ac:dyDescent="0.25">
      <c r="A19">
        <v>17</v>
      </c>
      <c r="B19" t="str">
        <f>+CONCATENATE("E",ROUND(O19,2),",","N",ROUND(P19,2))</f>
        <v>E4920992.11,N2045977.36</v>
      </c>
      <c r="C19" t="s">
        <v>15</v>
      </c>
      <c r="D19">
        <v>0</v>
      </c>
      <c r="E19">
        <v>1</v>
      </c>
      <c r="F19">
        <v>0</v>
      </c>
      <c r="G19">
        <v>0</v>
      </c>
      <c r="H19">
        <v>0</v>
      </c>
      <c r="I19" t="s">
        <v>16</v>
      </c>
      <c r="J19" s="1">
        <v>45138</v>
      </c>
      <c r="K19" t="s">
        <v>16</v>
      </c>
      <c r="L19" s="1">
        <v>45138</v>
      </c>
      <c r="M19">
        <v>185772.483733</v>
      </c>
      <c r="N19">
        <v>2044</v>
      </c>
      <c r="O19">
        <v>4920992.1108100004</v>
      </c>
      <c r="P19">
        <v>2045977.35635</v>
      </c>
    </row>
    <row r="20" spans="1:16" x14ac:dyDescent="0.25">
      <c r="A20">
        <v>18</v>
      </c>
      <c r="B20" t="str">
        <f>+CONCATENATE("E",ROUND(O20,2),",","N",ROUND(P20,2))</f>
        <v>E4928285.68,N2040225.63</v>
      </c>
      <c r="C20" t="s">
        <v>15</v>
      </c>
      <c r="D20">
        <v>0</v>
      </c>
      <c r="E20">
        <v>1</v>
      </c>
      <c r="F20">
        <v>0</v>
      </c>
      <c r="G20">
        <v>0</v>
      </c>
      <c r="H20">
        <v>0</v>
      </c>
      <c r="I20" t="s">
        <v>16</v>
      </c>
      <c r="J20" s="1">
        <v>45138</v>
      </c>
      <c r="K20" t="s">
        <v>16</v>
      </c>
      <c r="L20" s="1">
        <v>45138</v>
      </c>
      <c r="M20">
        <v>185772.483733</v>
      </c>
      <c r="N20">
        <v>1981</v>
      </c>
      <c r="O20">
        <v>4928285.6795600001</v>
      </c>
      <c r="P20">
        <v>2040225.62668</v>
      </c>
    </row>
    <row r="21" spans="1:16" x14ac:dyDescent="0.25">
      <c r="A21">
        <v>19</v>
      </c>
      <c r="B21" t="str">
        <f>+CONCATENATE("E",ROUND(O21,2),",","N",ROUND(P21,2))</f>
        <v>E4935579.25,N2034473.9</v>
      </c>
      <c r="C21" t="s">
        <v>15</v>
      </c>
      <c r="D21">
        <v>0</v>
      </c>
      <c r="E21">
        <v>1</v>
      </c>
      <c r="F21">
        <v>0</v>
      </c>
      <c r="G21">
        <v>0</v>
      </c>
      <c r="H21">
        <v>0</v>
      </c>
      <c r="I21" t="s">
        <v>16</v>
      </c>
      <c r="J21" s="1">
        <v>45138</v>
      </c>
      <c r="K21" t="s">
        <v>16</v>
      </c>
      <c r="L21" s="1">
        <v>45138</v>
      </c>
      <c r="M21">
        <v>185772.483733</v>
      </c>
      <c r="N21">
        <v>1187</v>
      </c>
      <c r="O21">
        <v>4935579.2483099997</v>
      </c>
      <c r="P21">
        <v>2034473.89702</v>
      </c>
    </row>
    <row r="22" spans="1:16" x14ac:dyDescent="0.25">
      <c r="A22">
        <v>20</v>
      </c>
      <c r="B22" t="str">
        <f>+CONCATENATE("E",ROUND(O22,2),",","N",ROUND(P22,2))</f>
        <v>E4942872.82,N2028722.17</v>
      </c>
      <c r="C22" t="s">
        <v>15</v>
      </c>
      <c r="D22">
        <v>0</v>
      </c>
      <c r="E22">
        <v>1</v>
      </c>
      <c r="F22">
        <v>0</v>
      </c>
      <c r="G22">
        <v>0</v>
      </c>
      <c r="H22">
        <v>0</v>
      </c>
      <c r="I22" t="s">
        <v>16</v>
      </c>
      <c r="J22" s="1">
        <v>45138</v>
      </c>
      <c r="K22" t="s">
        <v>16</v>
      </c>
      <c r="L22" s="1">
        <v>45138</v>
      </c>
      <c r="M22">
        <v>185772.483733</v>
      </c>
      <c r="N22">
        <v>437</v>
      </c>
      <c r="O22">
        <v>4942872.8170999996</v>
      </c>
      <c r="P22">
        <v>2028722.1673999999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6814-493B-48C5-81B1-7DDC3ABEC6DD}">
  <dimension ref="A1:P22"/>
  <sheetViews>
    <sheetView workbookViewId="0">
      <selection activeCell="A2" sqref="A2"/>
    </sheetView>
  </sheetViews>
  <sheetFormatPr baseColWidth="10" defaultRowHeight="15" x14ac:dyDescent="0.25"/>
  <cols>
    <col min="1" max="1" width="23.425781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tr">
        <f>+CONCATENATE("E",ROUND(O2,2),",","N",ROUND(P2,2))</f>
        <v>E4797001.44,N2143756.76</v>
      </c>
      <c r="B2">
        <v>0</v>
      </c>
      <c r="C2" t="s">
        <v>15</v>
      </c>
      <c r="D2">
        <v>0</v>
      </c>
      <c r="E2">
        <v>1</v>
      </c>
      <c r="F2">
        <v>0</v>
      </c>
      <c r="G2">
        <v>0</v>
      </c>
      <c r="H2">
        <v>0</v>
      </c>
      <c r="I2" t="s">
        <v>16</v>
      </c>
      <c r="J2" s="1">
        <v>45138</v>
      </c>
      <c r="K2" t="s">
        <v>16</v>
      </c>
      <c r="L2" s="1">
        <v>45138</v>
      </c>
      <c r="M2">
        <v>185772.483733</v>
      </c>
      <c r="N2">
        <v>388</v>
      </c>
      <c r="O2">
        <v>4797001.4419</v>
      </c>
      <c r="P2">
        <v>2143756.7604999999</v>
      </c>
    </row>
    <row r="3" spans="1:16" x14ac:dyDescent="0.25">
      <c r="A3" t="str">
        <f t="shared" ref="A3:A22" si="0">+CONCATENATE("E",ROUND(O3,2),",","N",ROUND(P3,2))</f>
        <v>E4804295.01,N2138005.03</v>
      </c>
      <c r="B3">
        <v>1</v>
      </c>
      <c r="C3" t="s">
        <v>15</v>
      </c>
      <c r="D3">
        <v>0</v>
      </c>
      <c r="E3">
        <v>1</v>
      </c>
      <c r="F3">
        <v>0</v>
      </c>
      <c r="G3">
        <v>0</v>
      </c>
      <c r="H3">
        <v>0</v>
      </c>
      <c r="I3" t="s">
        <v>16</v>
      </c>
      <c r="J3" s="1">
        <v>45138</v>
      </c>
      <c r="K3" t="s">
        <v>16</v>
      </c>
      <c r="L3" s="1">
        <v>45138</v>
      </c>
      <c r="M3">
        <v>185772.483733</v>
      </c>
      <c r="N3">
        <v>411</v>
      </c>
      <c r="O3">
        <v>4804295.0106499996</v>
      </c>
      <c r="P3">
        <v>2138005.0308300001</v>
      </c>
    </row>
    <row r="4" spans="1:16" x14ac:dyDescent="0.25">
      <c r="A4" t="str">
        <f t="shared" si="0"/>
        <v>E4811588.58,N2132253.3</v>
      </c>
      <c r="B4">
        <v>2</v>
      </c>
      <c r="C4" t="s">
        <v>15</v>
      </c>
      <c r="D4">
        <v>0</v>
      </c>
      <c r="E4">
        <v>1</v>
      </c>
      <c r="F4">
        <v>0</v>
      </c>
      <c r="G4">
        <v>0</v>
      </c>
      <c r="H4">
        <v>0</v>
      </c>
      <c r="I4" t="s">
        <v>16</v>
      </c>
      <c r="J4" s="1">
        <v>45138</v>
      </c>
      <c r="K4" t="s">
        <v>16</v>
      </c>
      <c r="L4" s="1">
        <v>45138</v>
      </c>
      <c r="M4">
        <v>185772.483733</v>
      </c>
      <c r="N4">
        <v>247</v>
      </c>
      <c r="O4">
        <v>4811588.5794099998</v>
      </c>
      <c r="P4">
        <v>2132253.30118</v>
      </c>
    </row>
    <row r="5" spans="1:16" x14ac:dyDescent="0.25">
      <c r="A5" t="str">
        <f t="shared" si="0"/>
        <v>E4818882.15,N2126501.57</v>
      </c>
      <c r="B5">
        <v>3</v>
      </c>
      <c r="C5" t="s">
        <v>15</v>
      </c>
      <c r="D5">
        <v>0</v>
      </c>
      <c r="E5">
        <v>1</v>
      </c>
      <c r="F5">
        <v>0</v>
      </c>
      <c r="G5">
        <v>0</v>
      </c>
      <c r="H5">
        <v>0</v>
      </c>
      <c r="I5" t="s">
        <v>16</v>
      </c>
      <c r="J5" s="1">
        <v>45138</v>
      </c>
      <c r="K5" t="s">
        <v>16</v>
      </c>
      <c r="L5" s="1">
        <v>45138</v>
      </c>
      <c r="M5">
        <v>185772.483733</v>
      </c>
      <c r="N5">
        <v>1266</v>
      </c>
      <c r="O5">
        <v>4818882.1481900001</v>
      </c>
      <c r="P5">
        <v>2126501.5715399999</v>
      </c>
    </row>
    <row r="6" spans="1:16" x14ac:dyDescent="0.25">
      <c r="A6" t="str">
        <f t="shared" si="0"/>
        <v>E4826175.72,N2120749.84</v>
      </c>
      <c r="B6">
        <v>4</v>
      </c>
      <c r="C6" t="s">
        <v>15</v>
      </c>
      <c r="D6">
        <v>0</v>
      </c>
      <c r="E6">
        <v>1</v>
      </c>
      <c r="F6">
        <v>0</v>
      </c>
      <c r="G6">
        <v>0</v>
      </c>
      <c r="H6">
        <v>0</v>
      </c>
      <c r="I6" t="s">
        <v>16</v>
      </c>
      <c r="J6" s="1">
        <v>45138</v>
      </c>
      <c r="K6" t="s">
        <v>16</v>
      </c>
      <c r="L6" s="1">
        <v>45138</v>
      </c>
      <c r="M6">
        <v>185772.483733</v>
      </c>
      <c r="N6">
        <v>1695</v>
      </c>
      <c r="O6">
        <v>4826175.7169199996</v>
      </c>
      <c r="P6">
        <v>2120749.84186</v>
      </c>
    </row>
    <row r="7" spans="1:16" x14ac:dyDescent="0.25">
      <c r="A7" t="str">
        <f t="shared" si="0"/>
        <v>E4833469.29,N2114998.11</v>
      </c>
      <c r="B7">
        <v>5</v>
      </c>
      <c r="C7" t="s">
        <v>15</v>
      </c>
      <c r="D7">
        <v>0</v>
      </c>
      <c r="E7">
        <v>1</v>
      </c>
      <c r="F7">
        <v>0</v>
      </c>
      <c r="G7">
        <v>0</v>
      </c>
      <c r="H7">
        <v>0</v>
      </c>
      <c r="I7" t="s">
        <v>16</v>
      </c>
      <c r="J7" s="1">
        <v>45138</v>
      </c>
      <c r="K7" t="s">
        <v>16</v>
      </c>
      <c r="L7" s="1">
        <v>45138</v>
      </c>
      <c r="M7">
        <v>185772.483733</v>
      </c>
      <c r="N7">
        <v>1068</v>
      </c>
      <c r="O7">
        <v>4833469.2856900003</v>
      </c>
      <c r="P7">
        <v>2114998.11222</v>
      </c>
    </row>
    <row r="8" spans="1:16" x14ac:dyDescent="0.25">
      <c r="A8" t="str">
        <f t="shared" si="0"/>
        <v>E4840762.85,N2109246.38</v>
      </c>
      <c r="B8">
        <v>6</v>
      </c>
      <c r="C8" t="s">
        <v>15</v>
      </c>
      <c r="D8">
        <v>0</v>
      </c>
      <c r="E8">
        <v>1</v>
      </c>
      <c r="F8">
        <v>0</v>
      </c>
      <c r="G8">
        <v>0</v>
      </c>
      <c r="H8">
        <v>0</v>
      </c>
      <c r="I8" t="s">
        <v>16</v>
      </c>
      <c r="J8" s="1">
        <v>45138</v>
      </c>
      <c r="K8" t="s">
        <v>16</v>
      </c>
      <c r="L8" s="1">
        <v>45138</v>
      </c>
      <c r="M8">
        <v>185772.483733</v>
      </c>
      <c r="N8">
        <v>1079</v>
      </c>
      <c r="O8">
        <v>4840762.8544399999</v>
      </c>
      <c r="P8">
        <v>2109246.3825400001</v>
      </c>
    </row>
    <row r="9" spans="1:16" x14ac:dyDescent="0.25">
      <c r="A9" t="str">
        <f t="shared" si="0"/>
        <v>E4848056.42,N2103494.65</v>
      </c>
      <c r="B9">
        <v>7</v>
      </c>
      <c r="C9" t="s">
        <v>15</v>
      </c>
      <c r="D9">
        <v>0</v>
      </c>
      <c r="E9">
        <v>1</v>
      </c>
      <c r="F9">
        <v>0</v>
      </c>
      <c r="G9">
        <v>0</v>
      </c>
      <c r="H9">
        <v>0</v>
      </c>
      <c r="I9" t="s">
        <v>16</v>
      </c>
      <c r="J9" s="1">
        <v>45138</v>
      </c>
      <c r="K9" t="s">
        <v>16</v>
      </c>
      <c r="L9" s="1">
        <v>45138</v>
      </c>
      <c r="M9">
        <v>185772.483733</v>
      </c>
      <c r="N9">
        <v>1749</v>
      </c>
      <c r="O9">
        <v>4848056.4232099997</v>
      </c>
      <c r="P9">
        <v>2103494.6529000001</v>
      </c>
    </row>
    <row r="10" spans="1:16" x14ac:dyDescent="0.25">
      <c r="A10" t="str">
        <f t="shared" si="0"/>
        <v>E4855349.99,N2097742.92</v>
      </c>
      <c r="B10">
        <v>8</v>
      </c>
      <c r="C10" t="s">
        <v>15</v>
      </c>
      <c r="D10">
        <v>0</v>
      </c>
      <c r="E10">
        <v>1</v>
      </c>
      <c r="F10">
        <v>0</v>
      </c>
      <c r="G10">
        <v>0</v>
      </c>
      <c r="H10">
        <v>0</v>
      </c>
      <c r="I10" t="s">
        <v>16</v>
      </c>
      <c r="J10" s="1">
        <v>45138</v>
      </c>
      <c r="K10" t="s">
        <v>16</v>
      </c>
      <c r="L10" s="1">
        <v>45138</v>
      </c>
      <c r="M10">
        <v>185772.483733</v>
      </c>
      <c r="N10">
        <v>2867</v>
      </c>
      <c r="O10">
        <v>4855349.9919499997</v>
      </c>
      <c r="P10">
        <v>2097742.9232200002</v>
      </c>
    </row>
    <row r="11" spans="1:16" x14ac:dyDescent="0.25">
      <c r="A11" t="str">
        <f t="shared" si="0"/>
        <v>E4862643.56,N2091991.19</v>
      </c>
      <c r="B11">
        <v>9</v>
      </c>
      <c r="C11" t="s">
        <v>15</v>
      </c>
      <c r="D11">
        <v>0</v>
      </c>
      <c r="E11">
        <v>1</v>
      </c>
      <c r="F11">
        <v>0</v>
      </c>
      <c r="G11">
        <v>0</v>
      </c>
      <c r="H11">
        <v>0</v>
      </c>
      <c r="I11" t="s">
        <v>16</v>
      </c>
      <c r="J11" s="1">
        <v>45138</v>
      </c>
      <c r="K11" t="s">
        <v>16</v>
      </c>
      <c r="L11" s="1">
        <v>45138</v>
      </c>
      <c r="M11">
        <v>185772.483733</v>
      </c>
      <c r="N11">
        <v>2576</v>
      </c>
      <c r="O11">
        <v>4862643.56073</v>
      </c>
      <c r="P11">
        <v>2091991.19359</v>
      </c>
    </row>
    <row r="12" spans="1:16" x14ac:dyDescent="0.25">
      <c r="A12" t="str">
        <f t="shared" si="0"/>
        <v>E4869937.13,N2086239.46</v>
      </c>
      <c r="B12">
        <v>10</v>
      </c>
      <c r="C12" t="s">
        <v>15</v>
      </c>
      <c r="D12">
        <v>0</v>
      </c>
      <c r="E12">
        <v>1</v>
      </c>
      <c r="F12">
        <v>0</v>
      </c>
      <c r="G12">
        <v>0</v>
      </c>
      <c r="H12">
        <v>0</v>
      </c>
      <c r="I12" t="s">
        <v>16</v>
      </c>
      <c r="J12" s="1">
        <v>45138</v>
      </c>
      <c r="K12" t="s">
        <v>16</v>
      </c>
      <c r="L12" s="1">
        <v>45138</v>
      </c>
      <c r="M12">
        <v>185772.483733</v>
      </c>
      <c r="N12">
        <v>2556</v>
      </c>
      <c r="O12">
        <v>4869937.1294799997</v>
      </c>
      <c r="P12">
        <v>2086239.4639300001</v>
      </c>
    </row>
    <row r="13" spans="1:16" x14ac:dyDescent="0.25">
      <c r="A13" t="str">
        <f t="shared" si="0"/>
        <v>E4877230.7,N2080487.73</v>
      </c>
      <c r="B13">
        <v>11</v>
      </c>
      <c r="C13" t="s">
        <v>15</v>
      </c>
      <c r="D13">
        <v>0</v>
      </c>
      <c r="E13">
        <v>1</v>
      </c>
      <c r="F13">
        <v>0</v>
      </c>
      <c r="G13">
        <v>0</v>
      </c>
      <c r="H13">
        <v>0</v>
      </c>
      <c r="I13" t="s">
        <v>16</v>
      </c>
      <c r="J13" s="1">
        <v>45138</v>
      </c>
      <c r="K13" t="s">
        <v>16</v>
      </c>
      <c r="L13" s="1">
        <v>45138</v>
      </c>
      <c r="M13">
        <v>185772.483733</v>
      </c>
      <c r="N13">
        <v>2540</v>
      </c>
      <c r="O13">
        <v>4877230.6982300002</v>
      </c>
      <c r="P13">
        <v>2080487.7342600001</v>
      </c>
    </row>
    <row r="14" spans="1:16" x14ac:dyDescent="0.25">
      <c r="A14" t="str">
        <f t="shared" si="0"/>
        <v>E4884524.27,N2074736</v>
      </c>
      <c r="B14">
        <v>12</v>
      </c>
      <c r="C14" t="s">
        <v>15</v>
      </c>
      <c r="D14">
        <v>0</v>
      </c>
      <c r="E14">
        <v>1</v>
      </c>
      <c r="F14">
        <v>0</v>
      </c>
      <c r="G14">
        <v>0</v>
      </c>
      <c r="H14">
        <v>0</v>
      </c>
      <c r="I14" t="s">
        <v>16</v>
      </c>
      <c r="J14" s="1">
        <v>45138</v>
      </c>
      <c r="K14" t="s">
        <v>16</v>
      </c>
      <c r="L14" s="1">
        <v>45138</v>
      </c>
      <c r="M14">
        <v>185772.483733</v>
      </c>
      <c r="N14">
        <v>2587</v>
      </c>
      <c r="O14">
        <v>4884524.2670200001</v>
      </c>
      <c r="P14">
        <v>2074736.0046399999</v>
      </c>
    </row>
    <row r="15" spans="1:16" x14ac:dyDescent="0.25">
      <c r="A15" t="str">
        <f t="shared" si="0"/>
        <v>E4891817.84,N2068984.27</v>
      </c>
      <c r="B15">
        <v>13</v>
      </c>
      <c r="C15" t="s">
        <v>15</v>
      </c>
      <c r="D15">
        <v>0</v>
      </c>
      <c r="E15">
        <v>1</v>
      </c>
      <c r="F15">
        <v>0</v>
      </c>
      <c r="G15">
        <v>0</v>
      </c>
      <c r="H15">
        <v>0</v>
      </c>
      <c r="I15" t="s">
        <v>16</v>
      </c>
      <c r="J15" s="1">
        <v>45138</v>
      </c>
      <c r="K15" t="s">
        <v>16</v>
      </c>
      <c r="L15" s="1">
        <v>45138</v>
      </c>
      <c r="M15">
        <v>185772.483733</v>
      </c>
      <c r="N15">
        <v>3113</v>
      </c>
      <c r="O15">
        <v>4891817.8357699998</v>
      </c>
      <c r="P15">
        <v>2068984.2749699999</v>
      </c>
    </row>
    <row r="16" spans="1:16" x14ac:dyDescent="0.25">
      <c r="A16" t="str">
        <f t="shared" si="0"/>
        <v>E4899111.4,N2063232.55</v>
      </c>
      <c r="B16">
        <v>14</v>
      </c>
      <c r="C16" t="s">
        <v>15</v>
      </c>
      <c r="D16">
        <v>0</v>
      </c>
      <c r="E16">
        <v>1</v>
      </c>
      <c r="F16">
        <v>0</v>
      </c>
      <c r="G16">
        <v>0</v>
      </c>
      <c r="H16">
        <v>0</v>
      </c>
      <c r="I16" t="s">
        <v>16</v>
      </c>
      <c r="J16" s="1">
        <v>45138</v>
      </c>
      <c r="K16" t="s">
        <v>16</v>
      </c>
      <c r="L16" s="1">
        <v>45138</v>
      </c>
      <c r="M16">
        <v>185772.483733</v>
      </c>
      <c r="N16">
        <v>1953</v>
      </c>
      <c r="O16">
        <v>4899111.4045200003</v>
      </c>
      <c r="P16">
        <v>2063232.54531</v>
      </c>
    </row>
    <row r="17" spans="1:16" x14ac:dyDescent="0.25">
      <c r="A17" t="str">
        <f t="shared" si="0"/>
        <v>E4906404.97,N2057480.82</v>
      </c>
      <c r="B17">
        <v>15</v>
      </c>
      <c r="C17" t="s">
        <v>15</v>
      </c>
      <c r="D17">
        <v>0</v>
      </c>
      <c r="E17">
        <v>1</v>
      </c>
      <c r="F17">
        <v>0</v>
      </c>
      <c r="G17">
        <v>0</v>
      </c>
      <c r="H17">
        <v>0</v>
      </c>
      <c r="I17" t="s">
        <v>16</v>
      </c>
      <c r="J17" s="1">
        <v>45138</v>
      </c>
      <c r="K17" t="s">
        <v>16</v>
      </c>
      <c r="L17" s="1">
        <v>45138</v>
      </c>
      <c r="M17">
        <v>185772.483733</v>
      </c>
      <c r="N17">
        <v>2482</v>
      </c>
      <c r="O17">
        <v>4906404.97327</v>
      </c>
      <c r="P17">
        <v>2057480.8156399999</v>
      </c>
    </row>
    <row r="18" spans="1:16" x14ac:dyDescent="0.25">
      <c r="A18" t="str">
        <f t="shared" si="0"/>
        <v>E4913698.54,N2051729.09</v>
      </c>
      <c r="B18">
        <v>16</v>
      </c>
      <c r="C18" t="s">
        <v>15</v>
      </c>
      <c r="D18">
        <v>0</v>
      </c>
      <c r="E18">
        <v>1</v>
      </c>
      <c r="F18">
        <v>0</v>
      </c>
      <c r="G18">
        <v>0</v>
      </c>
      <c r="H18">
        <v>0</v>
      </c>
      <c r="I18" t="s">
        <v>16</v>
      </c>
      <c r="J18" s="1">
        <v>45138</v>
      </c>
      <c r="K18" t="s">
        <v>16</v>
      </c>
      <c r="L18" s="1">
        <v>45138</v>
      </c>
      <c r="M18">
        <v>185772.483733</v>
      </c>
      <c r="N18">
        <v>3484</v>
      </c>
      <c r="O18">
        <v>4913698.5420500003</v>
      </c>
      <c r="P18">
        <v>2051729.08601</v>
      </c>
    </row>
    <row r="19" spans="1:16" x14ac:dyDescent="0.25">
      <c r="A19" t="str">
        <f t="shared" si="0"/>
        <v>E4920992.11,N2045977.36</v>
      </c>
      <c r="B19">
        <v>17</v>
      </c>
      <c r="C19" t="s">
        <v>15</v>
      </c>
      <c r="D19">
        <v>0</v>
      </c>
      <c r="E19">
        <v>1</v>
      </c>
      <c r="F19">
        <v>0</v>
      </c>
      <c r="G19">
        <v>0</v>
      </c>
      <c r="H19">
        <v>0</v>
      </c>
      <c r="I19" t="s">
        <v>16</v>
      </c>
      <c r="J19" s="1">
        <v>45138</v>
      </c>
      <c r="K19" t="s">
        <v>16</v>
      </c>
      <c r="L19" s="1">
        <v>45138</v>
      </c>
      <c r="M19">
        <v>185772.483733</v>
      </c>
      <c r="N19">
        <v>2038</v>
      </c>
      <c r="O19">
        <v>4920992.1108100004</v>
      </c>
      <c r="P19">
        <v>2045977.35635</v>
      </c>
    </row>
    <row r="20" spans="1:16" x14ac:dyDescent="0.25">
      <c r="A20" t="str">
        <f t="shared" si="0"/>
        <v>E4928285.68,N2040225.63</v>
      </c>
      <c r="B20">
        <v>18</v>
      </c>
      <c r="C20" t="s">
        <v>15</v>
      </c>
      <c r="D20">
        <v>0</v>
      </c>
      <c r="E20">
        <v>1</v>
      </c>
      <c r="F20">
        <v>0</v>
      </c>
      <c r="G20">
        <v>0</v>
      </c>
      <c r="H20">
        <v>0</v>
      </c>
      <c r="I20" t="s">
        <v>16</v>
      </c>
      <c r="J20" s="1">
        <v>45138</v>
      </c>
      <c r="K20" t="s">
        <v>16</v>
      </c>
      <c r="L20" s="1">
        <v>45138</v>
      </c>
      <c r="M20">
        <v>185772.483733</v>
      </c>
      <c r="N20">
        <v>1968</v>
      </c>
      <c r="O20">
        <v>4928285.6795600001</v>
      </c>
      <c r="P20">
        <v>2040225.62668</v>
      </c>
    </row>
    <row r="21" spans="1:16" x14ac:dyDescent="0.25">
      <c r="A21" t="str">
        <f t="shared" si="0"/>
        <v>E4935579.25,N2034473.9</v>
      </c>
      <c r="B21">
        <v>19</v>
      </c>
      <c r="C21" t="s">
        <v>15</v>
      </c>
      <c r="D21">
        <v>0</v>
      </c>
      <c r="E21">
        <v>1</v>
      </c>
      <c r="F21">
        <v>0</v>
      </c>
      <c r="G21">
        <v>0</v>
      </c>
      <c r="H21">
        <v>0</v>
      </c>
      <c r="I21" t="s">
        <v>16</v>
      </c>
      <c r="J21" s="1">
        <v>45138</v>
      </c>
      <c r="K21" t="s">
        <v>16</v>
      </c>
      <c r="L21" s="1">
        <v>45138</v>
      </c>
      <c r="M21">
        <v>185772.483733</v>
      </c>
      <c r="N21">
        <v>1175</v>
      </c>
      <c r="O21">
        <v>4935579.2483099997</v>
      </c>
      <c r="P21">
        <v>2034473.89702</v>
      </c>
    </row>
    <row r="22" spans="1:16" x14ac:dyDescent="0.25">
      <c r="A22" t="str">
        <f t="shared" si="0"/>
        <v>E4942872.82,N2028722.17</v>
      </c>
      <c r="B22">
        <v>20</v>
      </c>
      <c r="C22" t="s">
        <v>15</v>
      </c>
      <c r="D22">
        <v>0</v>
      </c>
      <c r="E22">
        <v>1</v>
      </c>
      <c r="F22">
        <v>0</v>
      </c>
      <c r="G22">
        <v>0</v>
      </c>
      <c r="H22">
        <v>0</v>
      </c>
      <c r="I22" t="s">
        <v>16</v>
      </c>
      <c r="J22" s="1">
        <v>45138</v>
      </c>
      <c r="K22" t="s">
        <v>16</v>
      </c>
      <c r="L22" s="1">
        <v>45138</v>
      </c>
      <c r="M22">
        <v>185772.483733</v>
      </c>
      <c r="N22">
        <v>423</v>
      </c>
      <c r="O22">
        <v>4942872.8170999996</v>
      </c>
      <c r="P22">
        <v>2028722.1673999999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E6C1-98EC-4D2F-AACD-7DDCD5155CAE}">
  <dimension ref="A1:P22"/>
  <sheetViews>
    <sheetView workbookViewId="0">
      <selection activeCell="A2" sqref="A2"/>
    </sheetView>
  </sheetViews>
  <sheetFormatPr baseColWidth="10" defaultRowHeight="15" x14ac:dyDescent="0.25"/>
  <cols>
    <col min="1" max="1" width="23.425781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tr">
        <f>+CONCATENATE("E",ROUND(O2,2),",","N",ROUND(P2,2))</f>
        <v>E4797001.44,N2143756.76</v>
      </c>
      <c r="B2">
        <v>0</v>
      </c>
      <c r="C2" t="s">
        <v>15</v>
      </c>
      <c r="D2">
        <v>0</v>
      </c>
      <c r="E2">
        <v>1</v>
      </c>
      <c r="F2">
        <v>0</v>
      </c>
      <c r="G2">
        <v>0</v>
      </c>
      <c r="H2">
        <v>0</v>
      </c>
      <c r="I2" t="s">
        <v>16</v>
      </c>
      <c r="J2" s="1">
        <v>45138</v>
      </c>
      <c r="K2" t="s">
        <v>16</v>
      </c>
      <c r="L2" s="1">
        <v>45138</v>
      </c>
      <c r="M2">
        <v>185772.483733</v>
      </c>
      <c r="N2">
        <v>392</v>
      </c>
      <c r="O2">
        <v>4797001.4419</v>
      </c>
      <c r="P2">
        <v>2143756.7604999999</v>
      </c>
    </row>
    <row r="3" spans="1:16" x14ac:dyDescent="0.25">
      <c r="A3" t="str">
        <f t="shared" ref="A3:A22" si="0">+CONCATENATE("E",ROUND(O3,2),",","N",ROUND(P3,2))</f>
        <v>E4804295.01,N2138005.03</v>
      </c>
      <c r="B3">
        <v>1</v>
      </c>
      <c r="C3" t="s">
        <v>15</v>
      </c>
      <c r="D3">
        <v>0</v>
      </c>
      <c r="E3">
        <v>1</v>
      </c>
      <c r="F3">
        <v>0</v>
      </c>
      <c r="G3">
        <v>0</v>
      </c>
      <c r="H3">
        <v>0</v>
      </c>
      <c r="I3" t="s">
        <v>16</v>
      </c>
      <c r="J3" s="1">
        <v>45138</v>
      </c>
      <c r="K3" t="s">
        <v>16</v>
      </c>
      <c r="L3" s="1">
        <v>45138</v>
      </c>
      <c r="M3">
        <v>185772.483733</v>
      </c>
      <c r="N3">
        <v>408</v>
      </c>
      <c r="O3">
        <v>4804295.0106499996</v>
      </c>
      <c r="P3">
        <v>2138005.0308300001</v>
      </c>
    </row>
    <row r="4" spans="1:16" x14ac:dyDescent="0.25">
      <c r="A4" t="str">
        <f t="shared" si="0"/>
        <v>E4811588.58,N2132253.3</v>
      </c>
      <c r="B4">
        <v>2</v>
      </c>
      <c r="C4" t="s">
        <v>15</v>
      </c>
      <c r="D4">
        <v>0</v>
      </c>
      <c r="E4">
        <v>1</v>
      </c>
      <c r="F4">
        <v>0</v>
      </c>
      <c r="G4">
        <v>0</v>
      </c>
      <c r="H4">
        <v>0</v>
      </c>
      <c r="I4" t="s">
        <v>16</v>
      </c>
      <c r="J4" s="1">
        <v>45138</v>
      </c>
      <c r="K4" t="s">
        <v>16</v>
      </c>
      <c r="L4" s="1">
        <v>45138</v>
      </c>
      <c r="M4">
        <v>185772.483733</v>
      </c>
      <c r="N4">
        <v>250</v>
      </c>
      <c r="O4">
        <v>4811588.5794099998</v>
      </c>
      <c r="P4">
        <v>2132253.30118</v>
      </c>
    </row>
    <row r="5" spans="1:16" x14ac:dyDescent="0.25">
      <c r="A5" t="str">
        <f t="shared" si="0"/>
        <v>E4818882.15,N2126501.57</v>
      </c>
      <c r="B5">
        <v>3</v>
      </c>
      <c r="C5" t="s">
        <v>15</v>
      </c>
      <c r="D5">
        <v>0</v>
      </c>
      <c r="E5">
        <v>1</v>
      </c>
      <c r="F5">
        <v>0</v>
      </c>
      <c r="G5">
        <v>0</v>
      </c>
      <c r="H5">
        <v>0</v>
      </c>
      <c r="I5" t="s">
        <v>16</v>
      </c>
      <c r="J5" s="1">
        <v>45138</v>
      </c>
      <c r="K5" t="s">
        <v>16</v>
      </c>
      <c r="L5" s="1">
        <v>45138</v>
      </c>
      <c r="M5">
        <v>185772.483733</v>
      </c>
      <c r="N5">
        <v>1277</v>
      </c>
      <c r="O5">
        <v>4818882.1481900001</v>
      </c>
      <c r="P5">
        <v>2126501.5715399999</v>
      </c>
    </row>
    <row r="6" spans="1:16" x14ac:dyDescent="0.25">
      <c r="A6" t="str">
        <f t="shared" si="0"/>
        <v>E4826175.72,N2120749.84</v>
      </c>
      <c r="B6">
        <v>4</v>
      </c>
      <c r="C6" t="s">
        <v>15</v>
      </c>
      <c r="D6">
        <v>0</v>
      </c>
      <c r="E6">
        <v>1</v>
      </c>
      <c r="F6">
        <v>0</v>
      </c>
      <c r="G6">
        <v>0</v>
      </c>
      <c r="H6">
        <v>0</v>
      </c>
      <c r="I6" t="s">
        <v>16</v>
      </c>
      <c r="J6" s="1">
        <v>45138</v>
      </c>
      <c r="K6" t="s">
        <v>16</v>
      </c>
      <c r="L6" s="1">
        <v>45138</v>
      </c>
      <c r="M6">
        <v>185772.483733</v>
      </c>
      <c r="N6">
        <v>1705</v>
      </c>
      <c r="O6">
        <v>4826175.7169199996</v>
      </c>
      <c r="P6">
        <v>2120749.84186</v>
      </c>
    </row>
    <row r="7" spans="1:16" x14ac:dyDescent="0.25">
      <c r="A7" t="str">
        <f t="shared" si="0"/>
        <v>E4833469.29,N2114998.11</v>
      </c>
      <c r="B7">
        <v>5</v>
      </c>
      <c r="C7" t="s">
        <v>15</v>
      </c>
      <c r="D7">
        <v>0</v>
      </c>
      <c r="E7">
        <v>1</v>
      </c>
      <c r="F7">
        <v>0</v>
      </c>
      <c r="G7">
        <v>0</v>
      </c>
      <c r="H7">
        <v>0</v>
      </c>
      <c r="I7" t="s">
        <v>16</v>
      </c>
      <c r="J7" s="1">
        <v>45138</v>
      </c>
      <c r="K7" t="s">
        <v>16</v>
      </c>
      <c r="L7" s="1">
        <v>45138</v>
      </c>
      <c r="M7">
        <v>185772.483733</v>
      </c>
      <c r="N7">
        <v>1077</v>
      </c>
      <c r="O7">
        <v>4833469.2856900003</v>
      </c>
      <c r="P7">
        <v>2114998.11222</v>
      </c>
    </row>
    <row r="8" spans="1:16" x14ac:dyDescent="0.25">
      <c r="A8" t="str">
        <f t="shared" si="0"/>
        <v>E4840762.85,N2109246.38</v>
      </c>
      <c r="B8">
        <v>6</v>
      </c>
      <c r="C8" t="s">
        <v>15</v>
      </c>
      <c r="D8">
        <v>0</v>
      </c>
      <c r="E8">
        <v>1</v>
      </c>
      <c r="F8">
        <v>0</v>
      </c>
      <c r="G8">
        <v>0</v>
      </c>
      <c r="H8">
        <v>0</v>
      </c>
      <c r="I8" t="s">
        <v>16</v>
      </c>
      <c r="J8" s="1">
        <v>45138</v>
      </c>
      <c r="K8" t="s">
        <v>16</v>
      </c>
      <c r="L8" s="1">
        <v>45138</v>
      </c>
      <c r="M8">
        <v>185772.483733</v>
      </c>
      <c r="N8">
        <v>1076</v>
      </c>
      <c r="O8">
        <v>4840762.8544399999</v>
      </c>
      <c r="P8">
        <v>2109246.3825400001</v>
      </c>
    </row>
    <row r="9" spans="1:16" x14ac:dyDescent="0.25">
      <c r="A9" t="str">
        <f t="shared" si="0"/>
        <v>E4848056.42,N2103494.65</v>
      </c>
      <c r="B9">
        <v>7</v>
      </c>
      <c r="C9" t="s">
        <v>15</v>
      </c>
      <c r="D9">
        <v>0</v>
      </c>
      <c r="E9">
        <v>1</v>
      </c>
      <c r="F9">
        <v>0</v>
      </c>
      <c r="G9">
        <v>0</v>
      </c>
      <c r="H9">
        <v>0</v>
      </c>
      <c r="I9" t="s">
        <v>16</v>
      </c>
      <c r="J9" s="1">
        <v>45138</v>
      </c>
      <c r="K9" t="s">
        <v>16</v>
      </c>
      <c r="L9" s="1">
        <v>45138</v>
      </c>
      <c r="M9">
        <v>185772.483733</v>
      </c>
      <c r="N9">
        <v>1747</v>
      </c>
      <c r="O9">
        <v>4848056.4232099997</v>
      </c>
      <c r="P9">
        <v>2103494.6529000001</v>
      </c>
    </row>
    <row r="10" spans="1:16" x14ac:dyDescent="0.25">
      <c r="A10" t="str">
        <f t="shared" si="0"/>
        <v>E4855349.99,N2097742.92</v>
      </c>
      <c r="B10">
        <v>8</v>
      </c>
      <c r="C10" t="s">
        <v>15</v>
      </c>
      <c r="D10">
        <v>0</v>
      </c>
      <c r="E10">
        <v>1</v>
      </c>
      <c r="F10">
        <v>0</v>
      </c>
      <c r="G10">
        <v>0</v>
      </c>
      <c r="H10">
        <v>0</v>
      </c>
      <c r="I10" t="s">
        <v>16</v>
      </c>
      <c r="J10" s="1">
        <v>45138</v>
      </c>
      <c r="K10" t="s">
        <v>16</v>
      </c>
      <c r="L10" s="1">
        <v>45138</v>
      </c>
      <c r="M10">
        <v>185772.483733</v>
      </c>
      <c r="N10">
        <v>2849</v>
      </c>
      <c r="O10">
        <v>4855349.9919499997</v>
      </c>
      <c r="P10">
        <v>2097742.9232200002</v>
      </c>
    </row>
    <row r="11" spans="1:16" x14ac:dyDescent="0.25">
      <c r="A11" t="str">
        <f t="shared" si="0"/>
        <v>E4862643.56,N2091991.19</v>
      </c>
      <c r="B11">
        <v>9</v>
      </c>
      <c r="C11" t="s">
        <v>15</v>
      </c>
      <c r="D11">
        <v>0</v>
      </c>
      <c r="E11">
        <v>1</v>
      </c>
      <c r="F11">
        <v>0</v>
      </c>
      <c r="G11">
        <v>0</v>
      </c>
      <c r="H11">
        <v>0</v>
      </c>
      <c r="I11" t="s">
        <v>16</v>
      </c>
      <c r="J11" s="1">
        <v>45138</v>
      </c>
      <c r="K11" t="s">
        <v>16</v>
      </c>
      <c r="L11" s="1">
        <v>45138</v>
      </c>
      <c r="M11">
        <v>185772.483733</v>
      </c>
      <c r="N11">
        <v>2582</v>
      </c>
      <c r="O11">
        <v>4862643.56073</v>
      </c>
      <c r="P11">
        <v>2091991.19359</v>
      </c>
    </row>
    <row r="12" spans="1:16" x14ac:dyDescent="0.25">
      <c r="A12" t="str">
        <f t="shared" si="0"/>
        <v>E4869937.13,N2086239.46</v>
      </c>
      <c r="B12">
        <v>10</v>
      </c>
      <c r="C12" t="s">
        <v>15</v>
      </c>
      <c r="D12">
        <v>0</v>
      </c>
      <c r="E12">
        <v>1</v>
      </c>
      <c r="F12">
        <v>0</v>
      </c>
      <c r="G12">
        <v>0</v>
      </c>
      <c r="H12">
        <v>0</v>
      </c>
      <c r="I12" t="s">
        <v>16</v>
      </c>
      <c r="J12" s="1">
        <v>45138</v>
      </c>
      <c r="K12" t="s">
        <v>16</v>
      </c>
      <c r="L12" s="1">
        <v>45138</v>
      </c>
      <c r="M12">
        <v>185772.483733</v>
      </c>
      <c r="N12">
        <v>2560</v>
      </c>
      <c r="O12">
        <v>4869937.1294799997</v>
      </c>
      <c r="P12">
        <v>2086239.4639300001</v>
      </c>
    </row>
    <row r="13" spans="1:16" x14ac:dyDescent="0.25">
      <c r="A13" t="str">
        <f t="shared" si="0"/>
        <v>E4877230.7,N2080487.73</v>
      </c>
      <c r="B13">
        <v>11</v>
      </c>
      <c r="C13" t="s">
        <v>15</v>
      </c>
      <c r="D13">
        <v>0</v>
      </c>
      <c r="E13">
        <v>1</v>
      </c>
      <c r="F13">
        <v>0</v>
      </c>
      <c r="G13">
        <v>0</v>
      </c>
      <c r="H13">
        <v>0</v>
      </c>
      <c r="I13" t="s">
        <v>16</v>
      </c>
      <c r="J13" s="1">
        <v>45138</v>
      </c>
      <c r="K13" t="s">
        <v>16</v>
      </c>
      <c r="L13" s="1">
        <v>45138</v>
      </c>
      <c r="M13">
        <v>185772.483733</v>
      </c>
      <c r="N13">
        <v>2543</v>
      </c>
      <c r="O13">
        <v>4877230.6982300002</v>
      </c>
      <c r="P13">
        <v>2080487.7342600001</v>
      </c>
    </row>
    <row r="14" spans="1:16" x14ac:dyDescent="0.25">
      <c r="A14" t="str">
        <f t="shared" si="0"/>
        <v>E4884524.27,N2074736</v>
      </c>
      <c r="B14">
        <v>12</v>
      </c>
      <c r="C14" t="s">
        <v>15</v>
      </c>
      <c r="D14">
        <v>0</v>
      </c>
      <c r="E14">
        <v>1</v>
      </c>
      <c r="F14">
        <v>0</v>
      </c>
      <c r="G14">
        <v>0</v>
      </c>
      <c r="H14">
        <v>0</v>
      </c>
      <c r="I14" t="s">
        <v>16</v>
      </c>
      <c r="J14" s="1">
        <v>45138</v>
      </c>
      <c r="K14" t="s">
        <v>16</v>
      </c>
      <c r="L14" s="1">
        <v>45138</v>
      </c>
      <c r="M14">
        <v>185772.483733</v>
      </c>
      <c r="N14">
        <v>2598</v>
      </c>
      <c r="O14">
        <v>4884524.2670200001</v>
      </c>
      <c r="P14">
        <v>2074736.0046399999</v>
      </c>
    </row>
    <row r="15" spans="1:16" x14ac:dyDescent="0.25">
      <c r="A15" t="str">
        <f t="shared" si="0"/>
        <v>E4891817.84,N2068984.27</v>
      </c>
      <c r="B15">
        <v>13</v>
      </c>
      <c r="C15" t="s">
        <v>15</v>
      </c>
      <c r="D15">
        <v>0</v>
      </c>
      <c r="E15">
        <v>1</v>
      </c>
      <c r="F15">
        <v>0</v>
      </c>
      <c r="G15">
        <v>0</v>
      </c>
      <c r="H15">
        <v>0</v>
      </c>
      <c r="I15" t="s">
        <v>16</v>
      </c>
      <c r="J15" s="1">
        <v>45138</v>
      </c>
      <c r="K15" t="s">
        <v>16</v>
      </c>
      <c r="L15" s="1">
        <v>45138</v>
      </c>
      <c r="M15">
        <v>185772.483733</v>
      </c>
      <c r="N15">
        <v>3111</v>
      </c>
      <c r="O15">
        <v>4891817.8357699998</v>
      </c>
      <c r="P15">
        <v>2068984.2749699999</v>
      </c>
    </row>
    <row r="16" spans="1:16" x14ac:dyDescent="0.25">
      <c r="A16" t="str">
        <f t="shared" si="0"/>
        <v>E4899111.4,N2063232.55</v>
      </c>
      <c r="B16">
        <v>14</v>
      </c>
      <c r="C16" t="s">
        <v>15</v>
      </c>
      <c r="D16">
        <v>0</v>
      </c>
      <c r="E16">
        <v>1</v>
      </c>
      <c r="F16">
        <v>0</v>
      </c>
      <c r="G16">
        <v>0</v>
      </c>
      <c r="H16">
        <v>0</v>
      </c>
      <c r="I16" t="s">
        <v>16</v>
      </c>
      <c r="J16" s="1">
        <v>45138</v>
      </c>
      <c r="K16" t="s">
        <v>16</v>
      </c>
      <c r="L16" s="1">
        <v>45138</v>
      </c>
      <c r="M16">
        <v>185772.483733</v>
      </c>
      <c r="N16">
        <v>1953</v>
      </c>
      <c r="O16">
        <v>4899111.4045200003</v>
      </c>
      <c r="P16">
        <v>2063232.54531</v>
      </c>
    </row>
    <row r="17" spans="1:16" x14ac:dyDescent="0.25">
      <c r="A17" t="str">
        <f t="shared" si="0"/>
        <v>E4906404.97,N2057480.82</v>
      </c>
      <c r="B17">
        <v>15</v>
      </c>
      <c r="C17" t="s">
        <v>15</v>
      </c>
      <c r="D17">
        <v>0</v>
      </c>
      <c r="E17">
        <v>1</v>
      </c>
      <c r="F17">
        <v>0</v>
      </c>
      <c r="G17">
        <v>0</v>
      </c>
      <c r="H17">
        <v>0</v>
      </c>
      <c r="I17" t="s">
        <v>16</v>
      </c>
      <c r="J17" s="1">
        <v>45138</v>
      </c>
      <c r="K17" t="s">
        <v>16</v>
      </c>
      <c r="L17" s="1">
        <v>45138</v>
      </c>
      <c r="M17">
        <v>185772.483733</v>
      </c>
      <c r="N17">
        <v>2497</v>
      </c>
      <c r="O17">
        <v>4906404.97327</v>
      </c>
      <c r="P17">
        <v>2057480.8156399999</v>
      </c>
    </row>
    <row r="18" spans="1:16" x14ac:dyDescent="0.25">
      <c r="A18" t="str">
        <f t="shared" si="0"/>
        <v>E4913698.54,N2051729.09</v>
      </c>
      <c r="B18">
        <v>16</v>
      </c>
      <c r="C18" t="s">
        <v>15</v>
      </c>
      <c r="D18">
        <v>0</v>
      </c>
      <c r="E18">
        <v>1</v>
      </c>
      <c r="F18">
        <v>0</v>
      </c>
      <c r="G18">
        <v>0</v>
      </c>
      <c r="H18">
        <v>0</v>
      </c>
      <c r="I18" t="s">
        <v>16</v>
      </c>
      <c r="J18" s="1">
        <v>45138</v>
      </c>
      <c r="K18" t="s">
        <v>16</v>
      </c>
      <c r="L18" s="1">
        <v>45138</v>
      </c>
      <c r="M18">
        <v>185772.483733</v>
      </c>
      <c r="N18">
        <v>3450</v>
      </c>
      <c r="O18">
        <v>4913698.5420500003</v>
      </c>
      <c r="P18">
        <v>2051729.08601</v>
      </c>
    </row>
    <row r="19" spans="1:16" x14ac:dyDescent="0.25">
      <c r="A19" t="str">
        <f t="shared" si="0"/>
        <v>E4920992.11,N2045977.36</v>
      </c>
      <c r="B19">
        <v>17</v>
      </c>
      <c r="C19" t="s">
        <v>15</v>
      </c>
      <c r="D19">
        <v>0</v>
      </c>
      <c r="E19">
        <v>1</v>
      </c>
      <c r="F19">
        <v>0</v>
      </c>
      <c r="G19">
        <v>0</v>
      </c>
      <c r="H19">
        <v>0</v>
      </c>
      <c r="I19" t="s">
        <v>16</v>
      </c>
      <c r="J19" s="1">
        <v>45138</v>
      </c>
      <c r="K19" t="s">
        <v>16</v>
      </c>
      <c r="L19" s="1">
        <v>45138</v>
      </c>
      <c r="M19">
        <v>185772.483733</v>
      </c>
      <c r="N19">
        <v>2030</v>
      </c>
      <c r="O19">
        <v>4920992.1108100004</v>
      </c>
      <c r="P19">
        <v>2045977.35635</v>
      </c>
    </row>
    <row r="20" spans="1:16" x14ac:dyDescent="0.25">
      <c r="A20" t="str">
        <f t="shared" si="0"/>
        <v>E4928285.68,N2040225.63</v>
      </c>
      <c r="B20">
        <v>18</v>
      </c>
      <c r="C20" t="s">
        <v>15</v>
      </c>
      <c r="D20">
        <v>0</v>
      </c>
      <c r="E20">
        <v>1</v>
      </c>
      <c r="F20">
        <v>0</v>
      </c>
      <c r="G20">
        <v>0</v>
      </c>
      <c r="H20">
        <v>0</v>
      </c>
      <c r="I20" t="s">
        <v>16</v>
      </c>
      <c r="J20" s="1">
        <v>45138</v>
      </c>
      <c r="K20" t="s">
        <v>16</v>
      </c>
      <c r="L20" s="1">
        <v>45138</v>
      </c>
      <c r="M20">
        <v>185772.483733</v>
      </c>
      <c r="N20">
        <v>1972</v>
      </c>
      <c r="O20">
        <v>4928285.6795600001</v>
      </c>
      <c r="P20">
        <v>2040225.62668</v>
      </c>
    </row>
    <row r="21" spans="1:16" x14ac:dyDescent="0.25">
      <c r="A21" t="str">
        <f t="shared" si="0"/>
        <v>E4935579.25,N2034473.9</v>
      </c>
      <c r="B21">
        <v>19</v>
      </c>
      <c r="C21" t="s">
        <v>15</v>
      </c>
      <c r="D21">
        <v>0</v>
      </c>
      <c r="E21">
        <v>1</v>
      </c>
      <c r="F21">
        <v>0</v>
      </c>
      <c r="G21">
        <v>0</v>
      </c>
      <c r="H21">
        <v>0</v>
      </c>
      <c r="I21" t="s">
        <v>16</v>
      </c>
      <c r="J21" s="1">
        <v>45138</v>
      </c>
      <c r="K21" t="s">
        <v>16</v>
      </c>
      <c r="L21" s="1">
        <v>45138</v>
      </c>
      <c r="M21">
        <v>185772.483733</v>
      </c>
      <c r="N21">
        <v>1155</v>
      </c>
      <c r="O21">
        <v>4935579.2483099997</v>
      </c>
      <c r="P21">
        <v>2034473.89702</v>
      </c>
    </row>
    <row r="22" spans="1:16" x14ac:dyDescent="0.25">
      <c r="A22" t="str">
        <f t="shared" si="0"/>
        <v>E4942872.82,N2028722.17</v>
      </c>
      <c r="B22">
        <v>20</v>
      </c>
      <c r="C22" t="s">
        <v>15</v>
      </c>
      <c r="D22">
        <v>0</v>
      </c>
      <c r="E22">
        <v>1</v>
      </c>
      <c r="F22">
        <v>0</v>
      </c>
      <c r="G22">
        <v>0</v>
      </c>
      <c r="H22">
        <v>0</v>
      </c>
      <c r="I22" t="s">
        <v>16</v>
      </c>
      <c r="J22" s="1">
        <v>45138</v>
      </c>
      <c r="K22" t="s">
        <v>16</v>
      </c>
      <c r="L22" s="1">
        <v>45138</v>
      </c>
      <c r="M22">
        <v>185772.483733</v>
      </c>
      <c r="N22">
        <v>426</v>
      </c>
      <c r="O22">
        <v>4942872.8170999996</v>
      </c>
      <c r="P22">
        <v>2028722.1673999999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A678-596F-4F1F-8516-B9A80B044795}">
  <dimension ref="B1:F22"/>
  <sheetViews>
    <sheetView tabSelected="1" workbookViewId="0">
      <selection activeCell="G28" sqref="G28"/>
    </sheetView>
  </sheetViews>
  <sheetFormatPr baseColWidth="10" defaultRowHeight="15" x14ac:dyDescent="0.25"/>
  <cols>
    <col min="2" max="2" width="23.42578125" bestFit="1" customWidth="1"/>
    <col min="3" max="3" width="7.42578125" bestFit="1" customWidth="1"/>
  </cols>
  <sheetData>
    <row r="1" spans="2:6" x14ac:dyDescent="0.25">
      <c r="B1" s="4" t="s">
        <v>41</v>
      </c>
      <c r="C1" s="4" t="s">
        <v>41</v>
      </c>
      <c r="D1" s="4" t="s">
        <v>38</v>
      </c>
      <c r="E1" s="4" t="s">
        <v>40</v>
      </c>
      <c r="F1" s="4" t="s">
        <v>39</v>
      </c>
    </row>
    <row r="2" spans="2:6" x14ac:dyDescent="0.25">
      <c r="B2" s="2" t="s">
        <v>17</v>
      </c>
      <c r="C2" s="2">
        <v>1</v>
      </c>
      <c r="D2" s="3">
        <f>+VLOOKUP(B2,ALOS!B:P,13,FALSE)</f>
        <v>407</v>
      </c>
      <c r="E2" s="3">
        <f>+VLOOKUP(B2,SRTM!A:P,14,FALSE)</f>
        <v>388</v>
      </c>
      <c r="F2" s="3">
        <f>+VLOOKUP(B2,ASTER!A:P,14,FALSE)</f>
        <v>392</v>
      </c>
    </row>
    <row r="3" spans="2:6" x14ac:dyDescent="0.25">
      <c r="B3" s="2" t="s">
        <v>18</v>
      </c>
      <c r="C3" s="2">
        <v>2</v>
      </c>
      <c r="D3" s="3">
        <f>+VLOOKUP(B3,ALOS!B:P,13,FALSE)</f>
        <v>440</v>
      </c>
      <c r="E3" s="3">
        <f>+VLOOKUP(B3,SRTM!A:P,14,FALSE)</f>
        <v>411</v>
      </c>
      <c r="F3" s="3">
        <f>+VLOOKUP(B3,ASTER!A:P,14,FALSE)</f>
        <v>408</v>
      </c>
    </row>
    <row r="4" spans="2:6" x14ac:dyDescent="0.25">
      <c r="B4" s="2" t="s">
        <v>19</v>
      </c>
      <c r="C4" s="2">
        <v>3</v>
      </c>
      <c r="D4" s="3">
        <f>+VLOOKUP(B4,ALOS!B:P,13,FALSE)</f>
        <v>267</v>
      </c>
      <c r="E4" s="3">
        <f>+VLOOKUP(B4,SRTM!A:P,14,FALSE)</f>
        <v>247</v>
      </c>
      <c r="F4" s="3">
        <f>+VLOOKUP(B4,ASTER!A:P,14,FALSE)</f>
        <v>250</v>
      </c>
    </row>
    <row r="5" spans="2:6" x14ac:dyDescent="0.25">
      <c r="B5" s="2" t="s">
        <v>20</v>
      </c>
      <c r="C5" s="2">
        <v>4</v>
      </c>
      <c r="D5" s="3">
        <f>+VLOOKUP(B5,ALOS!B:P,13,FALSE)</f>
        <v>1285</v>
      </c>
      <c r="E5" s="3">
        <f>+VLOOKUP(B5,SRTM!A:P,14,FALSE)</f>
        <v>1266</v>
      </c>
      <c r="F5" s="3">
        <f>+VLOOKUP(B5,ASTER!A:P,14,FALSE)</f>
        <v>1277</v>
      </c>
    </row>
    <row r="6" spans="2:6" x14ac:dyDescent="0.25">
      <c r="B6" s="2" t="s">
        <v>21</v>
      </c>
      <c r="C6" s="2">
        <v>5</v>
      </c>
      <c r="D6" s="3">
        <f>+VLOOKUP(B6,ALOS!B:P,13,FALSE)</f>
        <v>1710</v>
      </c>
      <c r="E6" s="3">
        <f>+VLOOKUP(B6,SRTM!A:P,14,FALSE)</f>
        <v>1695</v>
      </c>
      <c r="F6" s="3">
        <f>+VLOOKUP(B6,ASTER!A:P,14,FALSE)</f>
        <v>1705</v>
      </c>
    </row>
    <row r="7" spans="2:6" x14ac:dyDescent="0.25">
      <c r="B7" s="2" t="s">
        <v>22</v>
      </c>
      <c r="C7" s="2">
        <v>6</v>
      </c>
      <c r="D7" s="3">
        <f>+VLOOKUP(B7,ALOS!B:P,13,FALSE)</f>
        <v>1088</v>
      </c>
      <c r="E7" s="3">
        <f>+VLOOKUP(B7,SRTM!A:P,14,FALSE)</f>
        <v>1068</v>
      </c>
      <c r="F7" s="3">
        <f>+VLOOKUP(B7,ASTER!A:P,14,FALSE)</f>
        <v>1077</v>
      </c>
    </row>
    <row r="8" spans="2:6" x14ac:dyDescent="0.25">
      <c r="B8" s="2" t="s">
        <v>23</v>
      </c>
      <c r="C8" s="2">
        <v>7</v>
      </c>
      <c r="D8" s="3">
        <f>+VLOOKUP(B8,ALOS!B:P,13,FALSE)</f>
        <v>1097</v>
      </c>
      <c r="E8" s="3">
        <f>+VLOOKUP(B8,SRTM!A:P,14,FALSE)</f>
        <v>1079</v>
      </c>
      <c r="F8" s="3">
        <f>+VLOOKUP(B8,ASTER!A:P,14,FALSE)</f>
        <v>1076</v>
      </c>
    </row>
    <row r="9" spans="2:6" x14ac:dyDescent="0.25">
      <c r="B9" s="2" t="s">
        <v>24</v>
      </c>
      <c r="C9" s="2">
        <v>8</v>
      </c>
      <c r="D9" s="3">
        <f>+VLOOKUP(B9,ALOS!B:P,13,FALSE)</f>
        <v>1769</v>
      </c>
      <c r="E9" s="3">
        <f>+VLOOKUP(B9,SRTM!A:P,14,FALSE)</f>
        <v>1749</v>
      </c>
      <c r="F9" s="3">
        <f>+VLOOKUP(B9,ASTER!A:P,14,FALSE)</f>
        <v>1747</v>
      </c>
    </row>
    <row r="10" spans="2:6" x14ac:dyDescent="0.25">
      <c r="B10" s="2" t="s">
        <v>25</v>
      </c>
      <c r="C10" s="2">
        <v>9</v>
      </c>
      <c r="D10" s="3">
        <f>+VLOOKUP(B10,ALOS!B:P,13,FALSE)</f>
        <v>2882</v>
      </c>
      <c r="E10" s="3">
        <f>+VLOOKUP(B10,SRTM!A:P,14,FALSE)</f>
        <v>2867</v>
      </c>
      <c r="F10" s="3">
        <f>+VLOOKUP(B10,ASTER!A:P,14,FALSE)</f>
        <v>2849</v>
      </c>
    </row>
    <row r="11" spans="2:6" x14ac:dyDescent="0.25">
      <c r="B11" s="2" t="s">
        <v>26</v>
      </c>
      <c r="C11" s="2">
        <v>10</v>
      </c>
      <c r="D11" s="3">
        <f>+VLOOKUP(B11,ALOS!B:P,13,FALSE)</f>
        <v>2596</v>
      </c>
      <c r="E11" s="3">
        <f>+VLOOKUP(B11,SRTM!A:P,14,FALSE)</f>
        <v>2576</v>
      </c>
      <c r="F11" s="3">
        <f>+VLOOKUP(B11,ASTER!A:P,14,FALSE)</f>
        <v>2582</v>
      </c>
    </row>
    <row r="12" spans="2:6" x14ac:dyDescent="0.25">
      <c r="B12" s="2" t="s">
        <v>27</v>
      </c>
      <c r="C12" s="2">
        <v>11</v>
      </c>
      <c r="D12" s="3">
        <f>+VLOOKUP(B12,ALOS!B:P,13,FALSE)</f>
        <v>2577</v>
      </c>
      <c r="E12" s="3">
        <f>+VLOOKUP(B12,SRTM!A:P,14,FALSE)</f>
        <v>2556</v>
      </c>
      <c r="F12" s="3">
        <f>+VLOOKUP(B12,ASTER!A:P,14,FALSE)</f>
        <v>2560</v>
      </c>
    </row>
    <row r="13" spans="2:6" x14ac:dyDescent="0.25">
      <c r="B13" s="2" t="s">
        <v>28</v>
      </c>
      <c r="C13" s="2">
        <v>12</v>
      </c>
      <c r="D13" s="3">
        <f>+VLOOKUP(B13,ALOS!B:P,13,FALSE)</f>
        <v>2562</v>
      </c>
      <c r="E13" s="3">
        <f>+VLOOKUP(B13,SRTM!A:P,14,FALSE)</f>
        <v>2540</v>
      </c>
      <c r="F13" s="3">
        <f>+VLOOKUP(B13,ASTER!A:P,14,FALSE)</f>
        <v>2543</v>
      </c>
    </row>
    <row r="14" spans="2:6" x14ac:dyDescent="0.25">
      <c r="B14" s="2" t="s">
        <v>29</v>
      </c>
      <c r="C14" s="2">
        <v>13</v>
      </c>
      <c r="D14" s="3">
        <f>+VLOOKUP(B14,ALOS!B:P,13,FALSE)</f>
        <v>2606</v>
      </c>
      <c r="E14" s="3">
        <f>+VLOOKUP(B14,SRTM!A:P,14,FALSE)</f>
        <v>2587</v>
      </c>
      <c r="F14" s="3">
        <f>+VLOOKUP(B14,ASTER!A:P,14,FALSE)</f>
        <v>2598</v>
      </c>
    </row>
    <row r="15" spans="2:6" x14ac:dyDescent="0.25">
      <c r="B15" s="2" t="s">
        <v>30</v>
      </c>
      <c r="C15" s="2">
        <v>14</v>
      </c>
      <c r="D15" s="3">
        <f>+VLOOKUP(B15,ALOS!B:P,13,FALSE)</f>
        <v>3137</v>
      </c>
      <c r="E15" s="3">
        <f>+VLOOKUP(B15,SRTM!A:P,14,FALSE)</f>
        <v>3113</v>
      </c>
      <c r="F15" s="3">
        <f>+VLOOKUP(B15,ASTER!A:P,14,FALSE)</f>
        <v>3111</v>
      </c>
    </row>
    <row r="16" spans="2:6" x14ac:dyDescent="0.25">
      <c r="B16" s="2" t="s">
        <v>31</v>
      </c>
      <c r="C16" s="2">
        <v>15</v>
      </c>
      <c r="D16" s="3">
        <f>+VLOOKUP(B16,ALOS!B:P,13,FALSE)</f>
        <v>1971</v>
      </c>
      <c r="E16" s="3">
        <f>+VLOOKUP(B16,SRTM!A:P,14,FALSE)</f>
        <v>1953</v>
      </c>
      <c r="F16" s="3">
        <f>+VLOOKUP(B16,ASTER!A:P,14,FALSE)</f>
        <v>1953</v>
      </c>
    </row>
    <row r="17" spans="2:6" x14ac:dyDescent="0.25">
      <c r="B17" s="2" t="s">
        <v>32</v>
      </c>
      <c r="C17" s="2">
        <v>16</v>
      </c>
      <c r="D17" s="3">
        <f>+VLOOKUP(B17,ALOS!B:P,13,FALSE)</f>
        <v>2505</v>
      </c>
      <c r="E17" s="3">
        <f>+VLOOKUP(B17,SRTM!A:P,14,FALSE)</f>
        <v>2482</v>
      </c>
      <c r="F17" s="3">
        <f>+VLOOKUP(B17,ASTER!A:P,14,FALSE)</f>
        <v>2497</v>
      </c>
    </row>
    <row r="18" spans="2:6" x14ac:dyDescent="0.25">
      <c r="B18" s="2" t="s">
        <v>33</v>
      </c>
      <c r="C18" s="2">
        <v>17</v>
      </c>
      <c r="D18" s="3">
        <f>+VLOOKUP(B18,ALOS!B:P,13,FALSE)</f>
        <v>3489</v>
      </c>
      <c r="E18" s="3">
        <f>+VLOOKUP(B18,SRTM!A:P,14,FALSE)</f>
        <v>3484</v>
      </c>
      <c r="F18" s="3">
        <f>+VLOOKUP(B18,ASTER!A:P,14,FALSE)</f>
        <v>3450</v>
      </c>
    </row>
    <row r="19" spans="2:6" x14ac:dyDescent="0.25">
      <c r="B19" s="2" t="s">
        <v>34</v>
      </c>
      <c r="C19" s="2">
        <v>18</v>
      </c>
      <c r="D19" s="3">
        <f>+VLOOKUP(B19,ALOS!B:P,13,FALSE)</f>
        <v>2044</v>
      </c>
      <c r="E19" s="3">
        <f>+VLOOKUP(B19,SRTM!A:P,14,FALSE)</f>
        <v>2038</v>
      </c>
      <c r="F19" s="3">
        <f>+VLOOKUP(B19,ASTER!A:P,14,FALSE)</f>
        <v>2030</v>
      </c>
    </row>
    <row r="20" spans="2:6" x14ac:dyDescent="0.25">
      <c r="B20" s="2" t="s">
        <v>35</v>
      </c>
      <c r="C20" s="2">
        <v>19</v>
      </c>
      <c r="D20" s="3">
        <f>+VLOOKUP(B20,ALOS!B:P,13,FALSE)</f>
        <v>1981</v>
      </c>
      <c r="E20" s="3">
        <f>+VLOOKUP(B20,SRTM!A:P,14,FALSE)</f>
        <v>1968</v>
      </c>
      <c r="F20" s="3">
        <f>+VLOOKUP(B20,ASTER!A:P,14,FALSE)</f>
        <v>1972</v>
      </c>
    </row>
    <row r="21" spans="2:6" x14ac:dyDescent="0.25">
      <c r="B21" s="2" t="s">
        <v>36</v>
      </c>
      <c r="C21" s="2">
        <v>20</v>
      </c>
      <c r="D21" s="3">
        <f>+VLOOKUP(B21,ALOS!B:P,13,FALSE)</f>
        <v>1187</v>
      </c>
      <c r="E21" s="3">
        <f>+VLOOKUP(B21,SRTM!A:P,14,FALSE)</f>
        <v>1175</v>
      </c>
      <c r="F21" s="3">
        <f>+VLOOKUP(B21,ASTER!A:P,14,FALSE)</f>
        <v>1155</v>
      </c>
    </row>
    <row r="22" spans="2:6" x14ac:dyDescent="0.25">
      <c r="B22" s="2" t="s">
        <v>37</v>
      </c>
      <c r="C22" s="2">
        <v>21</v>
      </c>
      <c r="D22" s="3">
        <f>+VLOOKUP(B22,ALOS!B:P,13,FALSE)</f>
        <v>437</v>
      </c>
      <c r="E22" s="3">
        <f>+VLOOKUP(B22,SRTM!A:P,14,FALSE)</f>
        <v>423</v>
      </c>
      <c r="F22" s="3">
        <f>+VLOOKUP(B22,ASTER!A:P,14,FALSE)</f>
        <v>426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0119-222B-4A86-B2BD-7EE66A65E4BC}">
  <dimension ref="A1:R22"/>
  <sheetViews>
    <sheetView topLeftCell="G1" workbookViewId="0">
      <selection activeCell="L29" sqref="L29"/>
    </sheetView>
  </sheetViews>
  <sheetFormatPr baseColWidth="10" defaultRowHeight="15" x14ac:dyDescent="0.25"/>
  <cols>
    <col min="15" max="15" width="23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P1" t="s">
        <v>39</v>
      </c>
      <c r="Q1" t="s">
        <v>38</v>
      </c>
      <c r="R1" t="s">
        <v>40</v>
      </c>
    </row>
    <row r="2" spans="1:18" x14ac:dyDescent="0.25">
      <c r="A2">
        <v>0</v>
      </c>
      <c r="B2" t="s">
        <v>15</v>
      </c>
      <c r="C2">
        <v>0</v>
      </c>
      <c r="D2">
        <v>1</v>
      </c>
      <c r="E2">
        <v>0</v>
      </c>
      <c r="F2">
        <v>0</v>
      </c>
      <c r="G2">
        <v>0</v>
      </c>
      <c r="H2" t="s">
        <v>16</v>
      </c>
      <c r="I2" s="1">
        <v>45138</v>
      </c>
      <c r="J2" t="s">
        <v>16</v>
      </c>
      <c r="K2" s="1">
        <v>45138</v>
      </c>
      <c r="L2">
        <v>185772.483733</v>
      </c>
      <c r="M2">
        <v>4797001.4419</v>
      </c>
      <c r="N2">
        <v>2143756.7604999999</v>
      </c>
      <c r="O2" t="str">
        <f>+CONCATENATE("E",ROUND(M2,2),",","N",ROUND(N2,2))</f>
        <v>E4797001.44,N2143756.76</v>
      </c>
      <c r="P2">
        <f>+VLOOKUP(O2,Comparación!B:F,5,FALSE)</f>
        <v>392</v>
      </c>
      <c r="Q2">
        <f>+VLOOKUP(O2,Comparación!B:F,3,FALSE)</f>
        <v>407</v>
      </c>
      <c r="R2">
        <f>+VLOOKUP(O2,Comparación!B:F,4,FALSE)</f>
        <v>388</v>
      </c>
    </row>
    <row r="3" spans="1:18" x14ac:dyDescent="0.25">
      <c r="A3">
        <v>1</v>
      </c>
      <c r="B3" t="s">
        <v>15</v>
      </c>
      <c r="C3">
        <v>0</v>
      </c>
      <c r="D3">
        <v>1</v>
      </c>
      <c r="E3">
        <v>0</v>
      </c>
      <c r="F3">
        <v>0</v>
      </c>
      <c r="G3">
        <v>0</v>
      </c>
      <c r="H3" t="s">
        <v>16</v>
      </c>
      <c r="I3" s="1">
        <v>45138</v>
      </c>
      <c r="J3" t="s">
        <v>16</v>
      </c>
      <c r="K3" s="1">
        <v>45138</v>
      </c>
      <c r="L3">
        <v>185772.483733</v>
      </c>
      <c r="M3">
        <v>4804295.0106499996</v>
      </c>
      <c r="N3">
        <v>2138005.0308300001</v>
      </c>
      <c r="O3" t="str">
        <f t="shared" ref="O3:O22" si="0">+CONCATENATE("E",ROUND(M3,2),",","N",ROUND(N3,2))</f>
        <v>E4804295.01,N2138005.03</v>
      </c>
      <c r="P3">
        <f>+VLOOKUP(O3,Comparación!B:F,5,FALSE)</f>
        <v>408</v>
      </c>
      <c r="Q3">
        <f>+VLOOKUP(O3,Comparación!B:F,3,FALSE)</f>
        <v>440</v>
      </c>
      <c r="R3">
        <f>+VLOOKUP(O3,Comparación!B:F,4,FALSE)</f>
        <v>411</v>
      </c>
    </row>
    <row r="4" spans="1:18" x14ac:dyDescent="0.25">
      <c r="A4">
        <v>2</v>
      </c>
      <c r="B4" t="s">
        <v>15</v>
      </c>
      <c r="C4">
        <v>0</v>
      </c>
      <c r="D4">
        <v>1</v>
      </c>
      <c r="E4">
        <v>0</v>
      </c>
      <c r="F4">
        <v>0</v>
      </c>
      <c r="G4">
        <v>0</v>
      </c>
      <c r="H4" t="s">
        <v>16</v>
      </c>
      <c r="I4" s="1">
        <v>45138</v>
      </c>
      <c r="J4" t="s">
        <v>16</v>
      </c>
      <c r="K4" s="1">
        <v>45138</v>
      </c>
      <c r="L4">
        <v>185772.483733</v>
      </c>
      <c r="M4">
        <v>4811588.5794099998</v>
      </c>
      <c r="N4">
        <v>2132253.30118</v>
      </c>
      <c r="O4" t="str">
        <f t="shared" si="0"/>
        <v>E4811588.58,N2132253.3</v>
      </c>
      <c r="P4">
        <f>+VLOOKUP(O4,Comparación!B:F,5,FALSE)</f>
        <v>250</v>
      </c>
      <c r="Q4">
        <f>+VLOOKUP(O4,Comparación!B:F,3,FALSE)</f>
        <v>267</v>
      </c>
      <c r="R4">
        <f>+VLOOKUP(O4,Comparación!B:F,4,FALSE)</f>
        <v>247</v>
      </c>
    </row>
    <row r="5" spans="1:18" x14ac:dyDescent="0.25">
      <c r="A5">
        <v>3</v>
      </c>
      <c r="B5" t="s">
        <v>15</v>
      </c>
      <c r="C5">
        <v>0</v>
      </c>
      <c r="D5">
        <v>1</v>
      </c>
      <c r="E5">
        <v>0</v>
      </c>
      <c r="F5">
        <v>0</v>
      </c>
      <c r="G5">
        <v>0</v>
      </c>
      <c r="H5" t="s">
        <v>16</v>
      </c>
      <c r="I5" s="1">
        <v>45138</v>
      </c>
      <c r="J5" t="s">
        <v>16</v>
      </c>
      <c r="K5" s="1">
        <v>45138</v>
      </c>
      <c r="L5">
        <v>185772.483733</v>
      </c>
      <c r="M5">
        <v>4818882.1481900001</v>
      </c>
      <c r="N5">
        <v>2126501.5715399999</v>
      </c>
      <c r="O5" t="str">
        <f t="shared" si="0"/>
        <v>E4818882.15,N2126501.57</v>
      </c>
      <c r="P5">
        <f>+VLOOKUP(O5,Comparación!B:F,5,FALSE)</f>
        <v>1277</v>
      </c>
      <c r="Q5">
        <f>+VLOOKUP(O5,Comparación!B:F,3,FALSE)</f>
        <v>1285</v>
      </c>
      <c r="R5">
        <f>+VLOOKUP(O5,Comparación!B:F,4,FALSE)</f>
        <v>1266</v>
      </c>
    </row>
    <row r="6" spans="1:18" x14ac:dyDescent="0.25">
      <c r="A6">
        <v>4</v>
      </c>
      <c r="B6" t="s">
        <v>15</v>
      </c>
      <c r="C6">
        <v>0</v>
      </c>
      <c r="D6">
        <v>1</v>
      </c>
      <c r="E6">
        <v>0</v>
      </c>
      <c r="F6">
        <v>0</v>
      </c>
      <c r="G6">
        <v>0</v>
      </c>
      <c r="H6" t="s">
        <v>16</v>
      </c>
      <c r="I6" s="1">
        <v>45138</v>
      </c>
      <c r="J6" t="s">
        <v>16</v>
      </c>
      <c r="K6" s="1">
        <v>45138</v>
      </c>
      <c r="L6">
        <v>185772.483733</v>
      </c>
      <c r="M6">
        <v>4826175.7169199996</v>
      </c>
      <c r="N6">
        <v>2120749.84186</v>
      </c>
      <c r="O6" t="str">
        <f t="shared" si="0"/>
        <v>E4826175.72,N2120749.84</v>
      </c>
      <c r="P6">
        <f>+VLOOKUP(O6,Comparación!B:F,5,FALSE)</f>
        <v>1705</v>
      </c>
      <c r="Q6">
        <f>+VLOOKUP(O6,Comparación!B:F,3,FALSE)</f>
        <v>1710</v>
      </c>
      <c r="R6">
        <f>+VLOOKUP(O6,Comparación!B:F,4,FALSE)</f>
        <v>1695</v>
      </c>
    </row>
    <row r="7" spans="1:18" x14ac:dyDescent="0.25">
      <c r="A7">
        <v>5</v>
      </c>
      <c r="B7" t="s">
        <v>15</v>
      </c>
      <c r="C7">
        <v>0</v>
      </c>
      <c r="D7">
        <v>1</v>
      </c>
      <c r="E7">
        <v>0</v>
      </c>
      <c r="F7">
        <v>0</v>
      </c>
      <c r="G7">
        <v>0</v>
      </c>
      <c r="H7" t="s">
        <v>16</v>
      </c>
      <c r="I7" s="1">
        <v>45138</v>
      </c>
      <c r="J7" t="s">
        <v>16</v>
      </c>
      <c r="K7" s="1">
        <v>45138</v>
      </c>
      <c r="L7">
        <v>185772.483733</v>
      </c>
      <c r="M7">
        <v>4833469.2856900003</v>
      </c>
      <c r="N7">
        <v>2114998.11222</v>
      </c>
      <c r="O7" t="str">
        <f t="shared" si="0"/>
        <v>E4833469.29,N2114998.11</v>
      </c>
      <c r="P7">
        <f>+VLOOKUP(O7,Comparación!B:F,5,FALSE)</f>
        <v>1077</v>
      </c>
      <c r="Q7">
        <f>+VLOOKUP(O7,Comparación!B:F,3,FALSE)</f>
        <v>1088</v>
      </c>
      <c r="R7">
        <f>+VLOOKUP(O7,Comparación!B:F,4,FALSE)</f>
        <v>1068</v>
      </c>
    </row>
    <row r="8" spans="1:18" x14ac:dyDescent="0.25">
      <c r="A8">
        <v>6</v>
      </c>
      <c r="B8" t="s">
        <v>15</v>
      </c>
      <c r="C8">
        <v>0</v>
      </c>
      <c r="D8">
        <v>1</v>
      </c>
      <c r="E8">
        <v>0</v>
      </c>
      <c r="F8">
        <v>0</v>
      </c>
      <c r="G8">
        <v>0</v>
      </c>
      <c r="H8" t="s">
        <v>16</v>
      </c>
      <c r="I8" s="1">
        <v>45138</v>
      </c>
      <c r="J8" t="s">
        <v>16</v>
      </c>
      <c r="K8" s="1">
        <v>45138</v>
      </c>
      <c r="L8">
        <v>185772.483733</v>
      </c>
      <c r="M8">
        <v>4840762.8544399999</v>
      </c>
      <c r="N8">
        <v>2109246.3825400001</v>
      </c>
      <c r="O8" t="str">
        <f t="shared" si="0"/>
        <v>E4840762.85,N2109246.38</v>
      </c>
      <c r="P8">
        <f>+VLOOKUP(O8,Comparación!B:F,5,FALSE)</f>
        <v>1076</v>
      </c>
      <c r="Q8">
        <f>+VLOOKUP(O8,Comparación!B:F,3,FALSE)</f>
        <v>1097</v>
      </c>
      <c r="R8">
        <f>+VLOOKUP(O8,Comparación!B:F,4,FALSE)</f>
        <v>1079</v>
      </c>
    </row>
    <row r="9" spans="1:18" x14ac:dyDescent="0.25">
      <c r="A9">
        <v>7</v>
      </c>
      <c r="B9" t="s">
        <v>15</v>
      </c>
      <c r="C9">
        <v>0</v>
      </c>
      <c r="D9">
        <v>1</v>
      </c>
      <c r="E9">
        <v>0</v>
      </c>
      <c r="F9">
        <v>0</v>
      </c>
      <c r="G9">
        <v>0</v>
      </c>
      <c r="H9" t="s">
        <v>16</v>
      </c>
      <c r="I9" s="1">
        <v>45138</v>
      </c>
      <c r="J9" t="s">
        <v>16</v>
      </c>
      <c r="K9" s="1">
        <v>45138</v>
      </c>
      <c r="L9">
        <v>185772.483733</v>
      </c>
      <c r="M9">
        <v>4848056.4232099997</v>
      </c>
      <c r="N9">
        <v>2103494.6529000001</v>
      </c>
      <c r="O9" t="str">
        <f t="shared" si="0"/>
        <v>E4848056.42,N2103494.65</v>
      </c>
      <c r="P9">
        <f>+VLOOKUP(O9,Comparación!B:F,5,FALSE)</f>
        <v>1747</v>
      </c>
      <c r="Q9">
        <f>+VLOOKUP(O9,Comparación!B:F,3,FALSE)</f>
        <v>1769</v>
      </c>
      <c r="R9">
        <f>+VLOOKUP(O9,Comparación!B:F,4,FALSE)</f>
        <v>1749</v>
      </c>
    </row>
    <row r="10" spans="1:18" x14ac:dyDescent="0.25">
      <c r="A10">
        <v>8</v>
      </c>
      <c r="B10" t="s">
        <v>15</v>
      </c>
      <c r="C10">
        <v>0</v>
      </c>
      <c r="D10">
        <v>1</v>
      </c>
      <c r="E10">
        <v>0</v>
      </c>
      <c r="F10">
        <v>0</v>
      </c>
      <c r="G10">
        <v>0</v>
      </c>
      <c r="H10" t="s">
        <v>16</v>
      </c>
      <c r="I10" s="1">
        <v>45138</v>
      </c>
      <c r="J10" t="s">
        <v>16</v>
      </c>
      <c r="K10" s="1">
        <v>45138</v>
      </c>
      <c r="L10">
        <v>185772.483733</v>
      </c>
      <c r="M10">
        <v>4855349.9919499997</v>
      </c>
      <c r="N10">
        <v>2097742.9232200002</v>
      </c>
      <c r="O10" t="str">
        <f t="shared" si="0"/>
        <v>E4855349.99,N2097742.92</v>
      </c>
      <c r="P10">
        <f>+VLOOKUP(O10,Comparación!B:F,5,FALSE)</f>
        <v>2849</v>
      </c>
      <c r="Q10">
        <f>+VLOOKUP(O10,Comparación!B:F,3,FALSE)</f>
        <v>2882</v>
      </c>
      <c r="R10">
        <f>+VLOOKUP(O10,Comparación!B:F,4,FALSE)</f>
        <v>2867</v>
      </c>
    </row>
    <row r="11" spans="1:18" x14ac:dyDescent="0.25">
      <c r="A11">
        <v>9</v>
      </c>
      <c r="B11" t="s">
        <v>15</v>
      </c>
      <c r="C11">
        <v>0</v>
      </c>
      <c r="D11">
        <v>1</v>
      </c>
      <c r="E11">
        <v>0</v>
      </c>
      <c r="F11">
        <v>0</v>
      </c>
      <c r="G11">
        <v>0</v>
      </c>
      <c r="H11" t="s">
        <v>16</v>
      </c>
      <c r="I11" s="1">
        <v>45138</v>
      </c>
      <c r="J11" t="s">
        <v>16</v>
      </c>
      <c r="K11" s="1">
        <v>45138</v>
      </c>
      <c r="L11">
        <v>185772.483733</v>
      </c>
      <c r="M11">
        <v>4862643.56073</v>
      </c>
      <c r="N11">
        <v>2091991.19359</v>
      </c>
      <c r="O11" t="str">
        <f t="shared" si="0"/>
        <v>E4862643.56,N2091991.19</v>
      </c>
      <c r="P11">
        <f>+VLOOKUP(O11,Comparación!B:F,5,FALSE)</f>
        <v>2582</v>
      </c>
      <c r="Q11">
        <f>+VLOOKUP(O11,Comparación!B:F,3,FALSE)</f>
        <v>2596</v>
      </c>
      <c r="R11">
        <f>+VLOOKUP(O11,Comparación!B:F,4,FALSE)</f>
        <v>2576</v>
      </c>
    </row>
    <row r="12" spans="1:18" x14ac:dyDescent="0.25">
      <c r="A12">
        <v>10</v>
      </c>
      <c r="B12" t="s">
        <v>15</v>
      </c>
      <c r="C12">
        <v>0</v>
      </c>
      <c r="D12">
        <v>1</v>
      </c>
      <c r="E12">
        <v>0</v>
      </c>
      <c r="F12">
        <v>0</v>
      </c>
      <c r="G12">
        <v>0</v>
      </c>
      <c r="H12" t="s">
        <v>16</v>
      </c>
      <c r="I12" s="1">
        <v>45138</v>
      </c>
      <c r="J12" t="s">
        <v>16</v>
      </c>
      <c r="K12" s="1">
        <v>45138</v>
      </c>
      <c r="L12">
        <v>185772.483733</v>
      </c>
      <c r="M12">
        <v>4869937.1294799997</v>
      </c>
      <c r="N12">
        <v>2086239.4639300001</v>
      </c>
      <c r="O12" t="str">
        <f t="shared" si="0"/>
        <v>E4869937.13,N2086239.46</v>
      </c>
      <c r="P12">
        <f>+VLOOKUP(O12,Comparación!B:F,5,FALSE)</f>
        <v>2560</v>
      </c>
      <c r="Q12">
        <f>+VLOOKUP(O12,Comparación!B:F,3,FALSE)</f>
        <v>2577</v>
      </c>
      <c r="R12">
        <f>+VLOOKUP(O12,Comparación!B:F,4,FALSE)</f>
        <v>2556</v>
      </c>
    </row>
    <row r="13" spans="1:18" x14ac:dyDescent="0.25">
      <c r="A13">
        <v>11</v>
      </c>
      <c r="B13" t="s">
        <v>15</v>
      </c>
      <c r="C13">
        <v>0</v>
      </c>
      <c r="D13">
        <v>1</v>
      </c>
      <c r="E13">
        <v>0</v>
      </c>
      <c r="F13">
        <v>0</v>
      </c>
      <c r="G13">
        <v>0</v>
      </c>
      <c r="H13" t="s">
        <v>16</v>
      </c>
      <c r="I13" s="1">
        <v>45138</v>
      </c>
      <c r="J13" t="s">
        <v>16</v>
      </c>
      <c r="K13" s="1">
        <v>45138</v>
      </c>
      <c r="L13">
        <v>185772.483733</v>
      </c>
      <c r="M13">
        <v>4877230.6982300002</v>
      </c>
      <c r="N13">
        <v>2080487.7342600001</v>
      </c>
      <c r="O13" t="str">
        <f t="shared" si="0"/>
        <v>E4877230.7,N2080487.73</v>
      </c>
      <c r="P13">
        <f>+VLOOKUP(O13,Comparación!B:F,5,FALSE)</f>
        <v>2543</v>
      </c>
      <c r="Q13">
        <f>+VLOOKUP(O13,Comparación!B:F,3,FALSE)</f>
        <v>2562</v>
      </c>
      <c r="R13">
        <f>+VLOOKUP(O13,Comparación!B:F,4,FALSE)</f>
        <v>2540</v>
      </c>
    </row>
    <row r="14" spans="1:18" x14ac:dyDescent="0.25">
      <c r="A14">
        <v>12</v>
      </c>
      <c r="B14" t="s">
        <v>15</v>
      </c>
      <c r="C14">
        <v>0</v>
      </c>
      <c r="D14">
        <v>1</v>
      </c>
      <c r="E14">
        <v>0</v>
      </c>
      <c r="F14">
        <v>0</v>
      </c>
      <c r="G14">
        <v>0</v>
      </c>
      <c r="H14" t="s">
        <v>16</v>
      </c>
      <c r="I14" s="1">
        <v>45138</v>
      </c>
      <c r="J14" t="s">
        <v>16</v>
      </c>
      <c r="K14" s="1">
        <v>45138</v>
      </c>
      <c r="L14">
        <v>185772.483733</v>
      </c>
      <c r="M14">
        <v>4884524.2670200001</v>
      </c>
      <c r="N14">
        <v>2074736.0046399999</v>
      </c>
      <c r="O14" t="str">
        <f t="shared" si="0"/>
        <v>E4884524.27,N2074736</v>
      </c>
      <c r="P14">
        <f>+VLOOKUP(O14,Comparación!B:F,5,FALSE)</f>
        <v>2598</v>
      </c>
      <c r="Q14">
        <f>+VLOOKUP(O14,Comparación!B:F,3,FALSE)</f>
        <v>2606</v>
      </c>
      <c r="R14">
        <f>+VLOOKUP(O14,Comparación!B:F,4,FALSE)</f>
        <v>2587</v>
      </c>
    </row>
    <row r="15" spans="1:18" x14ac:dyDescent="0.25">
      <c r="A15">
        <v>13</v>
      </c>
      <c r="B15" t="s">
        <v>15</v>
      </c>
      <c r="C15">
        <v>0</v>
      </c>
      <c r="D15">
        <v>1</v>
      </c>
      <c r="E15">
        <v>0</v>
      </c>
      <c r="F15">
        <v>0</v>
      </c>
      <c r="G15">
        <v>0</v>
      </c>
      <c r="H15" t="s">
        <v>16</v>
      </c>
      <c r="I15" s="1">
        <v>45138</v>
      </c>
      <c r="J15" t="s">
        <v>16</v>
      </c>
      <c r="K15" s="1">
        <v>45138</v>
      </c>
      <c r="L15">
        <v>185772.483733</v>
      </c>
      <c r="M15">
        <v>4891817.8357699998</v>
      </c>
      <c r="N15">
        <v>2068984.2749699999</v>
      </c>
      <c r="O15" t="str">
        <f t="shared" si="0"/>
        <v>E4891817.84,N2068984.27</v>
      </c>
      <c r="P15">
        <f>+VLOOKUP(O15,Comparación!B:F,5,FALSE)</f>
        <v>3111</v>
      </c>
      <c r="Q15">
        <f>+VLOOKUP(O15,Comparación!B:F,3,FALSE)</f>
        <v>3137</v>
      </c>
      <c r="R15">
        <f>+VLOOKUP(O15,Comparación!B:F,4,FALSE)</f>
        <v>3113</v>
      </c>
    </row>
    <row r="16" spans="1:18" x14ac:dyDescent="0.25">
      <c r="A16">
        <v>14</v>
      </c>
      <c r="B16" t="s">
        <v>15</v>
      </c>
      <c r="C16">
        <v>0</v>
      </c>
      <c r="D16">
        <v>1</v>
      </c>
      <c r="E16">
        <v>0</v>
      </c>
      <c r="F16">
        <v>0</v>
      </c>
      <c r="G16">
        <v>0</v>
      </c>
      <c r="H16" t="s">
        <v>16</v>
      </c>
      <c r="I16" s="1">
        <v>45138</v>
      </c>
      <c r="J16" t="s">
        <v>16</v>
      </c>
      <c r="K16" s="1">
        <v>45138</v>
      </c>
      <c r="L16">
        <v>185772.483733</v>
      </c>
      <c r="M16">
        <v>4899111.4045200003</v>
      </c>
      <c r="N16">
        <v>2063232.54531</v>
      </c>
      <c r="O16" t="str">
        <f t="shared" si="0"/>
        <v>E4899111.4,N2063232.55</v>
      </c>
      <c r="P16">
        <f>+VLOOKUP(O16,Comparación!B:F,5,FALSE)</f>
        <v>1953</v>
      </c>
      <c r="Q16">
        <f>+VLOOKUP(O16,Comparación!B:F,3,FALSE)</f>
        <v>1971</v>
      </c>
      <c r="R16">
        <f>+VLOOKUP(O16,Comparación!B:F,4,FALSE)</f>
        <v>1953</v>
      </c>
    </row>
    <row r="17" spans="1:18" x14ac:dyDescent="0.25">
      <c r="A17">
        <v>15</v>
      </c>
      <c r="B17" t="s">
        <v>15</v>
      </c>
      <c r="C17">
        <v>0</v>
      </c>
      <c r="D17">
        <v>1</v>
      </c>
      <c r="E17">
        <v>0</v>
      </c>
      <c r="F17">
        <v>0</v>
      </c>
      <c r="G17">
        <v>0</v>
      </c>
      <c r="H17" t="s">
        <v>16</v>
      </c>
      <c r="I17" s="1">
        <v>45138</v>
      </c>
      <c r="J17" t="s">
        <v>16</v>
      </c>
      <c r="K17" s="1">
        <v>45138</v>
      </c>
      <c r="L17">
        <v>185772.483733</v>
      </c>
      <c r="M17">
        <v>4906404.97327</v>
      </c>
      <c r="N17">
        <v>2057480.8156399999</v>
      </c>
      <c r="O17" t="str">
        <f t="shared" si="0"/>
        <v>E4906404.97,N2057480.82</v>
      </c>
      <c r="P17">
        <f>+VLOOKUP(O17,Comparación!B:F,5,FALSE)</f>
        <v>2497</v>
      </c>
      <c r="Q17">
        <f>+VLOOKUP(O17,Comparación!B:F,3,FALSE)</f>
        <v>2505</v>
      </c>
      <c r="R17">
        <f>+VLOOKUP(O17,Comparación!B:F,4,FALSE)</f>
        <v>2482</v>
      </c>
    </row>
    <row r="18" spans="1:18" x14ac:dyDescent="0.25">
      <c r="A18">
        <v>16</v>
      </c>
      <c r="B18" t="s">
        <v>15</v>
      </c>
      <c r="C18">
        <v>0</v>
      </c>
      <c r="D18">
        <v>1</v>
      </c>
      <c r="E18">
        <v>0</v>
      </c>
      <c r="F18">
        <v>0</v>
      </c>
      <c r="G18">
        <v>0</v>
      </c>
      <c r="H18" t="s">
        <v>16</v>
      </c>
      <c r="I18" s="1">
        <v>45138</v>
      </c>
      <c r="J18" t="s">
        <v>16</v>
      </c>
      <c r="K18" s="1">
        <v>45138</v>
      </c>
      <c r="L18">
        <v>185772.483733</v>
      </c>
      <c r="M18">
        <v>4913698.5420500003</v>
      </c>
      <c r="N18">
        <v>2051729.08601</v>
      </c>
      <c r="O18" t="str">
        <f t="shared" si="0"/>
        <v>E4913698.54,N2051729.09</v>
      </c>
      <c r="P18">
        <f>+VLOOKUP(O18,Comparación!B:F,5,FALSE)</f>
        <v>3450</v>
      </c>
      <c r="Q18">
        <f>+VLOOKUP(O18,Comparación!B:F,3,FALSE)</f>
        <v>3489</v>
      </c>
      <c r="R18">
        <f>+VLOOKUP(O18,Comparación!B:F,4,FALSE)</f>
        <v>3484</v>
      </c>
    </row>
    <row r="19" spans="1:18" x14ac:dyDescent="0.25">
      <c r="A19">
        <v>17</v>
      </c>
      <c r="B19" t="s">
        <v>15</v>
      </c>
      <c r="C19">
        <v>0</v>
      </c>
      <c r="D19">
        <v>1</v>
      </c>
      <c r="E19">
        <v>0</v>
      </c>
      <c r="F19">
        <v>0</v>
      </c>
      <c r="G19">
        <v>0</v>
      </c>
      <c r="H19" t="s">
        <v>16</v>
      </c>
      <c r="I19" s="1">
        <v>45138</v>
      </c>
      <c r="J19" t="s">
        <v>16</v>
      </c>
      <c r="K19" s="1">
        <v>45138</v>
      </c>
      <c r="L19">
        <v>185772.483733</v>
      </c>
      <c r="M19">
        <v>4920992.1108100004</v>
      </c>
      <c r="N19">
        <v>2045977.35635</v>
      </c>
      <c r="O19" t="str">
        <f t="shared" si="0"/>
        <v>E4920992.11,N2045977.36</v>
      </c>
      <c r="P19">
        <f>+VLOOKUP(O19,Comparación!B:F,5,FALSE)</f>
        <v>2030</v>
      </c>
      <c r="Q19">
        <f>+VLOOKUP(O19,Comparación!B:F,3,FALSE)</f>
        <v>2044</v>
      </c>
      <c r="R19">
        <f>+VLOOKUP(O19,Comparación!B:F,4,FALSE)</f>
        <v>2038</v>
      </c>
    </row>
    <row r="20" spans="1:18" x14ac:dyDescent="0.25">
      <c r="A20">
        <v>18</v>
      </c>
      <c r="B20" t="s">
        <v>15</v>
      </c>
      <c r="C20">
        <v>0</v>
      </c>
      <c r="D20">
        <v>1</v>
      </c>
      <c r="E20">
        <v>0</v>
      </c>
      <c r="F20">
        <v>0</v>
      </c>
      <c r="G20">
        <v>0</v>
      </c>
      <c r="H20" t="s">
        <v>16</v>
      </c>
      <c r="I20" s="1">
        <v>45138</v>
      </c>
      <c r="J20" t="s">
        <v>16</v>
      </c>
      <c r="K20" s="1">
        <v>45138</v>
      </c>
      <c r="L20">
        <v>185772.483733</v>
      </c>
      <c r="M20">
        <v>4928285.6795600001</v>
      </c>
      <c r="N20">
        <v>2040225.62668</v>
      </c>
      <c r="O20" t="str">
        <f t="shared" si="0"/>
        <v>E4928285.68,N2040225.63</v>
      </c>
      <c r="P20">
        <f>+VLOOKUP(O20,Comparación!B:F,5,FALSE)</f>
        <v>1972</v>
      </c>
      <c r="Q20">
        <f>+VLOOKUP(O20,Comparación!B:F,3,FALSE)</f>
        <v>1981</v>
      </c>
      <c r="R20">
        <f>+VLOOKUP(O20,Comparación!B:F,4,FALSE)</f>
        <v>1968</v>
      </c>
    </row>
    <row r="21" spans="1:18" x14ac:dyDescent="0.25">
      <c r="A21">
        <v>19</v>
      </c>
      <c r="B21" t="s">
        <v>15</v>
      </c>
      <c r="C21">
        <v>0</v>
      </c>
      <c r="D21">
        <v>1</v>
      </c>
      <c r="E21">
        <v>0</v>
      </c>
      <c r="F21">
        <v>0</v>
      </c>
      <c r="G21">
        <v>0</v>
      </c>
      <c r="H21" t="s">
        <v>16</v>
      </c>
      <c r="I21" s="1">
        <v>45138</v>
      </c>
      <c r="J21" t="s">
        <v>16</v>
      </c>
      <c r="K21" s="1">
        <v>45138</v>
      </c>
      <c r="L21">
        <v>185772.483733</v>
      </c>
      <c r="M21">
        <v>4935579.2483099997</v>
      </c>
      <c r="N21">
        <v>2034473.89702</v>
      </c>
      <c r="O21" t="str">
        <f t="shared" si="0"/>
        <v>E4935579.25,N2034473.9</v>
      </c>
      <c r="P21">
        <f>+VLOOKUP(O21,Comparación!B:F,5,FALSE)</f>
        <v>1155</v>
      </c>
      <c r="Q21">
        <f>+VLOOKUP(O21,Comparación!B:F,3,FALSE)</f>
        <v>1187</v>
      </c>
      <c r="R21">
        <f>+VLOOKUP(O21,Comparación!B:F,4,FALSE)</f>
        <v>1175</v>
      </c>
    </row>
    <row r="22" spans="1:18" x14ac:dyDescent="0.25">
      <c r="A22">
        <v>20</v>
      </c>
      <c r="B22" t="s">
        <v>15</v>
      </c>
      <c r="C22">
        <v>0</v>
      </c>
      <c r="D22">
        <v>1</v>
      </c>
      <c r="E22">
        <v>0</v>
      </c>
      <c r="F22">
        <v>0</v>
      </c>
      <c r="G22">
        <v>0</v>
      </c>
      <c r="H22" t="s">
        <v>16</v>
      </c>
      <c r="I22" s="1">
        <v>45138</v>
      </c>
      <c r="J22" t="s">
        <v>16</v>
      </c>
      <c r="K22" s="1">
        <v>45138</v>
      </c>
      <c r="L22">
        <v>185772.483733</v>
      </c>
      <c r="M22">
        <v>4942872.8170999996</v>
      </c>
      <c r="N22">
        <v>2028722.1673999999</v>
      </c>
      <c r="O22" t="str">
        <f t="shared" si="0"/>
        <v>E4942872.82,N2028722.17</v>
      </c>
      <c r="P22">
        <f>+VLOOKUP(O22,Comparación!B:F,5,FALSE)</f>
        <v>426</v>
      </c>
      <c r="Q22">
        <f>+VLOOKUP(O22,Comparación!B:F,3,FALSE)</f>
        <v>437</v>
      </c>
      <c r="R22">
        <f>+VLOOKUP(O22,Comparación!B:F,4,FALSE)</f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ALOS</vt:lpstr>
      <vt:lpstr>SRTM</vt:lpstr>
      <vt:lpstr>ASTER</vt:lpstr>
      <vt:lpstr>Comparación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González</dc:creator>
  <cp:lastModifiedBy>Jorge Luis González</cp:lastModifiedBy>
  <dcterms:created xsi:type="dcterms:W3CDTF">2023-08-06T20:28:06Z</dcterms:created>
  <dcterms:modified xsi:type="dcterms:W3CDTF">2023-08-06T21:19:35Z</dcterms:modified>
</cp:coreProperties>
</file>