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1、phd\3. Other research\2021_Green Dose Curve\revision 3.0_final\Database\"/>
    </mc:Choice>
  </mc:AlternateContent>
  <xr:revisionPtr revIDLastSave="0" documentId="13_ncr:1_{0B5B526C-75D9-48D1-9966-A76A158E46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riteria" sheetId="1" r:id="rId1"/>
    <sheet name="Rating" sheetId="2" r:id="rId2"/>
    <sheet name="Summary" sheetId="3" r:id="rId3"/>
  </sheets>
  <definedNames>
    <definedName name="_xlnm._FilterDatabase" localSheetId="1" hidden="1">Rating!$A$1:$M$44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C7" i="3"/>
  <c r="B7" i="3"/>
  <c r="G5" i="3"/>
  <c r="E5" i="3"/>
  <c r="C5" i="3"/>
  <c r="G4" i="3"/>
  <c r="E4" i="3"/>
  <c r="C4" i="3"/>
  <c r="G3" i="3"/>
  <c r="E3" i="3"/>
  <c r="C3" i="3"/>
  <c r="G2" i="3"/>
  <c r="E2" i="3"/>
  <c r="C2" i="3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2" i="2"/>
  <c r="I2" i="2" s="1"/>
</calcChain>
</file>

<file path=xl/sharedStrings.xml><?xml version="1.0" encoding="utf-8"?>
<sst xmlns="http://schemas.openxmlformats.org/spreadsheetml/2006/main" count="228" uniqueCount="162">
  <si>
    <t>Key Domain</t>
    <phoneticPr fontId="1" type="noConversion"/>
  </si>
  <si>
    <t>Rating Criteria</t>
    <phoneticPr fontId="1" type="noConversion"/>
  </si>
  <si>
    <t xml:space="preserve">Exposure Assessment </t>
    <phoneticPr fontId="1" type="noConversion"/>
  </si>
  <si>
    <t xml:space="preserve">Rating </t>
    <phoneticPr fontId="1" type="noConversion"/>
  </si>
  <si>
    <t>LOW risk</t>
    <phoneticPr fontId="1" type="noConversion"/>
  </si>
  <si>
    <t>PROBABLY LOW risk</t>
    <phoneticPr fontId="1" type="noConversion"/>
  </si>
  <si>
    <t>PROBABLY HIGH risk</t>
  </si>
  <si>
    <t>HIGH risk</t>
    <phoneticPr fontId="1" type="noConversion"/>
  </si>
  <si>
    <t xml:space="preserve">Outcome Assessment </t>
    <phoneticPr fontId="1" type="noConversion"/>
  </si>
  <si>
    <t>Outcome was classified based on diagnosis standard criteria (International Classification System code) and provided by a national or regional database.</t>
  </si>
  <si>
    <t>Outcome was assessed based on diagnosis standard criteria and collected by researcher.</t>
    <phoneticPr fontId="1" type="noConversion"/>
  </si>
  <si>
    <t>Outcome was not assessed based on standard diagnosis criteria AND is accompanied by validation sub-study or sensitivity analysis to suggest that the risk is minimum</t>
  </si>
  <si>
    <t>Outcome was assessed based on self-reports (parents, family) and data collected by the researcher.</t>
  </si>
  <si>
    <t>Study accounted for all important confounders which were measured consistently.</t>
    <phoneticPr fontId="1" type="noConversion"/>
  </si>
  <si>
    <t>Study did not account for potential confounders OR were inappropriately measured.</t>
    <phoneticPr fontId="1" type="noConversion"/>
  </si>
  <si>
    <t xml:space="preserve">Study Design </t>
    <phoneticPr fontId="1" type="noConversion"/>
  </si>
  <si>
    <t xml:space="preserve">Study No. </t>
    <phoneticPr fontId="1" type="noConversion"/>
  </si>
  <si>
    <t xml:space="preserve">Study design </t>
    <phoneticPr fontId="1" type="noConversion"/>
  </si>
  <si>
    <t xml:space="preserve">Confounders </t>
    <phoneticPr fontId="1" type="noConversion"/>
  </si>
  <si>
    <t>Domain 1</t>
    <phoneticPr fontId="1" type="noConversion"/>
  </si>
  <si>
    <t>Confounding</t>
    <phoneticPr fontId="1" type="noConversion"/>
  </si>
  <si>
    <t>Domain 2</t>
    <phoneticPr fontId="1" type="noConversion"/>
  </si>
  <si>
    <t>Domain 3</t>
    <phoneticPr fontId="1" type="noConversion"/>
  </si>
  <si>
    <t>Domain 4</t>
    <phoneticPr fontId="1" type="noConversion"/>
  </si>
  <si>
    <t>Interpretation</t>
    <phoneticPr fontId="1" type="noConversion"/>
  </si>
  <si>
    <t>Did the authors control for all the important confounding factors for which this was necessary? Examples: Race, Sex, Marital Status, Age, SES, Education, Health status, etc</t>
    <phoneticPr fontId="1" type="noConversion"/>
  </si>
  <si>
    <t>Were confounding factors that were controlled for (and for which control was necessary) measured validly and reliably by the variables available in this study?</t>
    <phoneticPr fontId="1" type="noConversion"/>
  </si>
  <si>
    <t>Could measurement or ascertainment of the outcome have differed between exposure groups or levels of exposure?</t>
    <phoneticPr fontId="1" type="noConversion"/>
  </si>
  <si>
    <t>Final Quality</t>
    <phoneticPr fontId="1" type="noConversion"/>
  </si>
  <si>
    <t>Authors &amp; Date</t>
    <phoneticPr fontId="1" type="noConversion"/>
  </si>
  <si>
    <t>Percent Possible Points</t>
    <phoneticPr fontId="1" type="noConversion"/>
  </si>
  <si>
    <t>Doses of Nearby Nature Simultaneously Associated with Multiple Health Benefits</t>
  </si>
  <si>
    <t>The greener, the happier? The effect of urban land use on residential well-being</t>
  </si>
  <si>
    <t>Does sleep grow on trees? A longitudinal study to investigate potential prevention of insufficient sleep with different types of urban green space</t>
  </si>
  <si>
    <t>A dose–response curve describing the relationship between tree cover density and landscape preference</t>
    <phoneticPr fontId="1" type="noConversion"/>
  </si>
  <si>
    <t>Population-level linkages between urban greenspace and health inequality</t>
  </si>
  <si>
    <t>The relationship between surrounding greenness in childhood and adolescence and depressive symptoms in adolescence and early adulthood</t>
  </si>
  <si>
    <t>Association between Urban Greenness and Depressive Symptoms: Evaluation of Greenness Using Various Indicators</t>
  </si>
  <si>
    <t>Neighborhood environmental exposures and incidence of attention deficit/ hyperactivity disorder: A population-based cohort study</t>
  </si>
  <si>
    <t>Green urban landscapes and school-level academic performance</t>
  </si>
  <si>
    <t>Residential green space is associated with a buffering effect on stress responses during the COVID-19 pandemic in mothers of young children</t>
  </si>
  <si>
    <t>More green, less lonely? A longitudinal cohort study</t>
  </si>
  <si>
    <t>Can’t see the wood for the trees? An assessment of street view- and satellite-derived greenness measures in relation to mental health</t>
    <phoneticPr fontId="1" type="noConversion"/>
  </si>
  <si>
    <t>Window View and the Brain: Effects of Floor Level and Green Cover on the Alpha and Beta Rhythms in a Passive Exposure EEG Experiment</t>
  </si>
  <si>
    <t>Restorative effects of urban green environments and the role of urban-nature orientedness and noise sensitivity: A field experiment</t>
  </si>
  <si>
    <t>A dose of nature Tree cover, stress reduction, and gender differences</t>
  </si>
  <si>
    <t>Does density of green infrastructure predict preference</t>
  </si>
  <si>
    <t>Reduction of physiological stress by urban green space in a multisensory virtual experiment</t>
  </si>
  <si>
    <t>The influence of urban green environments on stress relief measures: A field experiment</t>
    <phoneticPr fontId="1" type="noConversion"/>
  </si>
  <si>
    <t>The Influence of Urban Natural and Built Environments on Physiological and Psychological Measures of Stress</t>
  </si>
  <si>
    <t>A Dose-Response Curve Describing the Relationship Between Urban Tree Cover Density and Self-Reported Stress Recovery</t>
  </si>
  <si>
    <t>An Empirical Study of the Restoration Potential of Urban Deciduous Forest Space to Youth</t>
    <phoneticPr fontId="1" type="noConversion"/>
  </si>
  <si>
    <t>Physiological and psychological effects of visits to different urban green and street environments in older people: A field experiment in a dense inner-city area</t>
  </si>
  <si>
    <t>Electroencephalography (EEG)-Based Neural Emotional Response to the Vegetation Density and Integrated Sound Environment in a Green Space</t>
  </si>
  <si>
    <t>Top down</t>
    <phoneticPr fontId="1" type="noConversion"/>
  </si>
  <si>
    <t>Eye level</t>
    <phoneticPr fontId="1" type="noConversion"/>
  </si>
  <si>
    <t>A cross-sectional analysis of biodiversity, publicly accessible green space and mental well-being in Wales using routinely collected data</t>
  </si>
  <si>
    <t>Assessing the nonlinear impact of green space exposure on psychological stress perception using machine learning and street view images</t>
  </si>
  <si>
    <t>Association between green space and multiple ambient air pollutants with depressive and anxiety symptoms among Chinese adolescents: The role of physical activity</t>
  </si>
  <si>
    <t>Association between greenness exposure and depression rate among Bangkok residents: An ecological longitudinal study</t>
  </si>
  <si>
    <t>Associations of green and blue space and the natural environment with suicidal ideation: The role of psychiatric disorders</t>
  </si>
  <si>
    <t>Changes in neighborhood physical and social environments matter for change in mental health: Longitudinal evidence from Dutch panel data</t>
  </si>
  <si>
    <t>Daily space-time activities, multiple environmental exposures, and anxiety symptoms: A cross-sectional mobile phone-based sensing study</t>
  </si>
  <si>
    <t>Do Emotional Perceptions of Visible Greeneries Rely on the Largeness of Green Space? A Verification in Nanchang, China</t>
  </si>
  <si>
    <t>Earth observation data uncover green spaces’ role in mental health</t>
  </si>
  <si>
    <t>Examining the nonlinear relationship between neighborhood environment and residents' health</t>
  </si>
  <si>
    <t>Green Enough? A dose-response curve of the impact of street greenery levels and types on perceived happiness</t>
  </si>
  <si>
    <t>How tree canopy cover can reduce urban suicide attempts: A geospatial analysis of the moderating role of area deprivation</t>
  </si>
  <si>
    <t>Is greener always healthier? Examining the nonlinear relationships between urban green spaces and mental health in Wuhan, China</t>
  </si>
  <si>
    <t>Mental health and well-being in times of COVID-19: A mixed-methods study of the role of neighborhood parks, outdoor spaces, and nature among US older adults</t>
  </si>
  <si>
    <t>Prioritizing 30% community tree volume ratio: Effects of community, street, and park greenspace exposure metrics on predicting older adults' mental health</t>
  </si>
  <si>
    <t>The association between green space around schools, screen time for entertainment, and adolescent depressive symptoms: A nationwide study from China</t>
  </si>
  <si>
    <t>Urban and individual correlates of subjective well-being in China: An application of gradient boosting decision trees</t>
  </si>
  <si>
    <t>Effects of evergreen trees on mental restorative quality of winter landscapes</t>
    <phoneticPr fontId="1" type="noConversion"/>
  </si>
  <si>
    <t>1-28</t>
    <phoneticPr fontId="1" type="noConversion"/>
  </si>
  <si>
    <t>29-44</t>
    <phoneticPr fontId="1" type="noConversion"/>
  </si>
  <si>
    <t>Title</t>
    <phoneticPr fontId="1" type="noConversion"/>
  </si>
  <si>
    <t>Krekel et al., 2016</t>
  </si>
  <si>
    <t>Astell-Burt &amp; Feng, 2020</t>
  </si>
  <si>
    <t>Jiang et al., 2015</t>
    <phoneticPr fontId="1" type="noConversion"/>
  </si>
  <si>
    <t>Mears et al., 2020</t>
    <phoneticPr fontId="1" type="noConversion"/>
  </si>
  <si>
    <t>Bezold et al., 2018</t>
  </si>
  <si>
    <t>Song et al., 2019</t>
  </si>
  <si>
    <t>Yuchi et al., 2022</t>
  </si>
  <si>
    <t>Jato-Espino et al., 2022</t>
    <phoneticPr fontId="1" type="noConversion"/>
  </si>
  <si>
    <t>Hodson &amp; Sander, 2017</t>
  </si>
  <si>
    <t>Vos et al., 2022</t>
  </si>
  <si>
    <t>Astell-Burt et al., 2022</t>
  </si>
  <si>
    <t>Helbich et al., 2021</t>
  </si>
  <si>
    <t>Thwaites et al., 2024</t>
  </si>
  <si>
    <t>Li et al., 2024</t>
  </si>
  <si>
    <t>Nilsalai et al., 2024</t>
  </si>
  <si>
    <t>Feng et al., 2025</t>
  </si>
  <si>
    <t>Sui et al., 2023</t>
  </si>
  <si>
    <t>Lan et al., 2022</t>
  </si>
  <si>
    <t>Huang et al., 2022</t>
  </si>
  <si>
    <t>Araújo et al., 2024</t>
  </si>
  <si>
    <t>Xu et al., 2024</t>
  </si>
  <si>
    <t>Lee et al., 2023</t>
  </si>
  <si>
    <t>Wang et al., 2024</t>
  </si>
  <si>
    <t>Bustamante et al., 2022</t>
  </si>
  <si>
    <t>Zhang et al., 2025</t>
    <phoneticPr fontId="1" type="noConversion"/>
  </si>
  <si>
    <t>Liu et al., 2024</t>
  </si>
  <si>
    <t>Huang et al., 2023</t>
  </si>
  <si>
    <t>Olszewska-Guizzo et al., 2018</t>
  </si>
  <si>
    <t>Ojala et al., 2019</t>
  </si>
  <si>
    <t>Jiang et al., 2014</t>
    <phoneticPr fontId="1" type="noConversion"/>
  </si>
  <si>
    <t>Suppakittpaisarn et al., 2019</t>
  </si>
  <si>
    <t>Hedblom et al., 2019</t>
    <phoneticPr fontId="1" type="noConversion"/>
  </si>
  <si>
    <t>Wild or tended nature? The effects of landscape location and vegetation density on physiological and psychological responses</t>
  </si>
  <si>
    <t>Chiang et al., 2017</t>
  </si>
  <si>
    <t>Tyrväinen et al., 2014</t>
    <phoneticPr fontId="1" type="noConversion"/>
  </si>
  <si>
    <t>Beil &amp; Hanes, 2013</t>
    <phoneticPr fontId="1" type="noConversion"/>
  </si>
  <si>
    <t>Jiang et al., 2016</t>
  </si>
  <si>
    <t>Wu et al., 2022</t>
  </si>
  <si>
    <t>Kabisch et al., 2021</t>
  </si>
  <si>
    <t>Zeng et al., 2021</t>
  </si>
  <si>
    <t>Zhang et al., 2024</t>
    <phoneticPr fontId="1" type="noConversion"/>
  </si>
  <si>
    <t>Zhao et al., 2024</t>
  </si>
  <si>
    <t>Navarrete-Hernandez et al., 2024</t>
  </si>
  <si>
    <t>Total Points</t>
    <phoneticPr fontId="1" type="noConversion"/>
  </si>
  <si>
    <t>&gt;81%</t>
    <phoneticPr fontId="1" type="noConversion"/>
  </si>
  <si>
    <t>60-80%</t>
    <phoneticPr fontId="1" type="noConversion"/>
  </si>
  <si>
    <t>Excellent</t>
    <phoneticPr fontId="1" type="noConversion"/>
  </si>
  <si>
    <t>Good</t>
    <phoneticPr fontId="1" type="noConversion"/>
  </si>
  <si>
    <t>40-60%</t>
    <phoneticPr fontId="1" type="noConversion"/>
  </si>
  <si>
    <t>Fair</t>
    <phoneticPr fontId="1" type="noConversion"/>
  </si>
  <si>
    <t>20-40%</t>
    <phoneticPr fontId="1" type="noConversion"/>
  </si>
  <si>
    <t>Poor</t>
    <phoneticPr fontId="1" type="noConversion"/>
  </si>
  <si>
    <t>&lt;20%</t>
    <phoneticPr fontId="1" type="noConversion"/>
  </si>
  <si>
    <t>Very poor</t>
    <phoneticPr fontId="1" type="noConversion"/>
  </si>
  <si>
    <t>Spatial statistical analysis of the relationship between self-reported mental health during the COVID-19 lockdown and closeness to green infrastructure</t>
    <phoneticPr fontId="1" type="noConversion"/>
  </si>
  <si>
    <t>Can we be confident in the outcome assessment?</t>
    <phoneticPr fontId="1" type="noConversion"/>
  </si>
  <si>
    <t>Cox et al., 2017</t>
    <phoneticPr fontId="1" type="noConversion"/>
  </si>
  <si>
    <t xml:space="preserve">Excellent </t>
    <phoneticPr fontId="1" type="noConversion"/>
  </si>
  <si>
    <t>Eye-level</t>
    <phoneticPr fontId="1" type="noConversion"/>
  </si>
  <si>
    <t xml:space="preserve">Top-down </t>
    <phoneticPr fontId="1" type="noConversion"/>
  </si>
  <si>
    <t>Total</t>
    <phoneticPr fontId="1" type="noConversion"/>
  </si>
  <si>
    <t>Rate</t>
    <phoneticPr fontId="1" type="noConversion"/>
  </si>
  <si>
    <t xml:space="preserve">To what extent does the study design reliably show a robust relationship between the mental health responses and green landscape exposure? </t>
    <phoneticPr fontId="1" type="noConversion"/>
  </si>
  <si>
    <t xml:space="preserve">1/ Study design (Experiment/ Quasi-experiment/ Observational) </t>
    <phoneticPr fontId="1" type="noConversion"/>
  </si>
  <si>
    <t xml:space="preserve">2/ Scale of unit analysis (Individual/ Tract or District/ Zip code/ County or Regional) </t>
    <phoneticPr fontId="1" type="noConversion"/>
  </si>
  <si>
    <t xml:space="preserve">3/ Greenspace geography scale (Residential address/ Tract or District/ County or Regional) </t>
    <phoneticPr fontId="1" type="noConversion"/>
  </si>
  <si>
    <t xml:space="preserve">4/ Study time (Single year/ Multiple year/ NA) </t>
    <phoneticPr fontId="1" type="noConversion"/>
  </si>
  <si>
    <t xml:space="preserve"> Individual level of experiment or quasi experiment study. </t>
    <phoneticPr fontId="1" type="noConversion"/>
  </si>
  <si>
    <t xml:space="preserve">Individual level observational study, with the green measurement of residential address scale for multiple years. </t>
    <phoneticPr fontId="1" type="noConversion"/>
  </si>
  <si>
    <t xml:space="preserve">Individual level observational study, with tract or district measurement scale of green exposure for both multiple years analysis or single year analysis. </t>
    <phoneticPr fontId="1" type="noConversion"/>
  </si>
  <si>
    <t xml:space="preserve">Tract or county level observational study, with the green measurement of tract or county scale for single year. </t>
    <phoneticPr fontId="1" type="noConversion"/>
  </si>
  <si>
    <t xml:space="preserve">Can we be confident in the exposure measurement? </t>
    <phoneticPr fontId="1" type="noConversion"/>
  </si>
  <si>
    <t xml:space="preserve">1/ Measurement year(s) of outcome and exposure are reasonably aligned </t>
    <phoneticPr fontId="1" type="noConversion"/>
  </si>
  <si>
    <t xml:space="preserve">2/ Resolution level of the remote sensing data that calculate the green exposure (High-resolution, 1m/ Moderate-resolution, 20-50m/ low-resolution, 250m or more) </t>
    <phoneticPr fontId="1" type="noConversion"/>
  </si>
  <si>
    <t>3/ The exact residential address for measuring the green exposure is available in the study</t>
    <phoneticPr fontId="1" type="noConversion"/>
  </si>
  <si>
    <t xml:space="preserve">4/ Estimates of greenness were performed on average rather than in peak value </t>
    <phoneticPr fontId="1" type="noConversion"/>
  </si>
  <si>
    <t xml:space="preserve">Green exposure is the true average population exposure and high resolution. </t>
    <phoneticPr fontId="1" type="noConversion"/>
  </si>
  <si>
    <t xml:space="preserve">Green exposure fits most of the consideration or with moderate resolution. </t>
    <phoneticPr fontId="1" type="noConversion"/>
  </si>
  <si>
    <t xml:space="preserve">Green exposure does not fit consideration well and with low resolution. </t>
    <phoneticPr fontId="1" type="noConversion"/>
  </si>
  <si>
    <t xml:space="preserve">All four of the listed considerations are not applied. </t>
    <phoneticPr fontId="1" type="noConversion"/>
  </si>
  <si>
    <t xml:space="preserve">1/ Rationale for selection and inclusion of control variables based on empirical data </t>
    <phoneticPr fontId="1" type="noConversion"/>
  </si>
  <si>
    <t xml:space="preserve">2/ Rationale for selection and inclusion of control variables based on theory and literature review </t>
    <phoneticPr fontId="1" type="noConversion"/>
  </si>
  <si>
    <t xml:space="preserve">3/ Measure the variance inflation factor (VIF) to consider the multicollinearity </t>
    <phoneticPr fontId="1" type="noConversion"/>
  </si>
  <si>
    <t>Study accounted for most of confounders AND is not expected to introduce bias.</t>
    <phoneticPr fontId="1" type="noConversion"/>
  </si>
  <si>
    <t>Study accounted for some but not all the expect confounders were adjusted.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</si>
</sst>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176" fontId="2" fillId="0" borderId="0" xfId="0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C17" sqref="C17"/>
    </sheetView>
  </sheetViews>
  <sheetFormatPr defaultRowHeight="13.2" x14ac:dyDescent="0.25"/>
  <cols>
    <col min="1" max="1" width="10.21875" style="3" customWidth="1"/>
    <col min="2" max="2" width="20.109375" style="3" customWidth="1"/>
    <col min="3" max="3" width="72.44140625" style="4" customWidth="1"/>
    <col min="4" max="4" width="21.44140625" style="3" customWidth="1"/>
    <col min="5" max="5" width="54" style="3" customWidth="1"/>
    <col min="6" max="16384" width="8.88671875" style="3"/>
  </cols>
  <sheetData>
    <row r="1" spans="1:5" s="1" customFormat="1" ht="18" customHeight="1" x14ac:dyDescent="0.25">
      <c r="B1" s="1" t="s">
        <v>0</v>
      </c>
      <c r="C1" s="2" t="s">
        <v>1</v>
      </c>
      <c r="D1" s="1" t="s">
        <v>3</v>
      </c>
      <c r="E1" s="1" t="s">
        <v>24</v>
      </c>
    </row>
    <row r="2" spans="1:5" s="1" customFormat="1" ht="35.4" customHeight="1" x14ac:dyDescent="0.25">
      <c r="A2" s="1" t="s">
        <v>19</v>
      </c>
      <c r="B2" s="1" t="s">
        <v>15</v>
      </c>
      <c r="C2" s="4" t="s">
        <v>139</v>
      </c>
      <c r="D2" s="3" t="s">
        <v>4</v>
      </c>
      <c r="E2" s="3" t="s">
        <v>144</v>
      </c>
    </row>
    <row r="3" spans="1:5" s="1" customFormat="1" ht="22.2" customHeight="1" x14ac:dyDescent="0.25">
      <c r="B3" s="3"/>
      <c r="C3" s="4" t="s">
        <v>140</v>
      </c>
      <c r="D3" s="3" t="s">
        <v>5</v>
      </c>
      <c r="E3" s="3" t="s">
        <v>145</v>
      </c>
    </row>
    <row r="4" spans="1:5" s="1" customFormat="1" ht="25.8" customHeight="1" x14ac:dyDescent="0.25">
      <c r="B4" s="3"/>
      <c r="C4" s="4" t="s">
        <v>141</v>
      </c>
      <c r="D4" s="3" t="s">
        <v>6</v>
      </c>
      <c r="E4" s="3" t="s">
        <v>146</v>
      </c>
    </row>
    <row r="5" spans="1:5" s="1" customFormat="1" ht="20.399999999999999" customHeight="1" x14ac:dyDescent="0.25">
      <c r="B5" s="3"/>
      <c r="C5" s="4" t="s">
        <v>142</v>
      </c>
      <c r="D5" s="3" t="s">
        <v>7</v>
      </c>
      <c r="E5" s="3" t="s">
        <v>147</v>
      </c>
    </row>
    <row r="6" spans="1:5" s="1" customFormat="1" ht="18.600000000000001" customHeight="1" x14ac:dyDescent="0.25">
      <c r="B6" s="3"/>
      <c r="C6" s="4" t="s">
        <v>143</v>
      </c>
      <c r="D6" s="3"/>
      <c r="E6" s="3"/>
    </row>
    <row r="7" spans="1:5" ht="21.6" customHeight="1" x14ac:dyDescent="0.25">
      <c r="A7" s="1" t="s">
        <v>21</v>
      </c>
      <c r="B7" s="1" t="s">
        <v>2</v>
      </c>
      <c r="C7" s="4" t="s">
        <v>148</v>
      </c>
      <c r="D7" s="3" t="s">
        <v>4</v>
      </c>
      <c r="E7" s="3" t="s">
        <v>153</v>
      </c>
    </row>
    <row r="8" spans="1:5" ht="30" customHeight="1" x14ac:dyDescent="0.25">
      <c r="C8" s="4" t="s">
        <v>149</v>
      </c>
      <c r="D8" s="3" t="s">
        <v>5</v>
      </c>
      <c r="E8" s="3" t="s">
        <v>154</v>
      </c>
    </row>
    <row r="9" spans="1:5" ht="34.799999999999997" customHeight="1" x14ac:dyDescent="0.25">
      <c r="C9" s="4" t="s">
        <v>150</v>
      </c>
      <c r="D9" s="3" t="s">
        <v>6</v>
      </c>
      <c r="E9" s="3" t="s">
        <v>155</v>
      </c>
    </row>
    <row r="10" spans="1:5" ht="24" customHeight="1" x14ac:dyDescent="0.25">
      <c r="C10" s="4" t="s">
        <v>151</v>
      </c>
      <c r="D10" s="3" t="s">
        <v>7</v>
      </c>
      <c r="E10" s="3" t="s">
        <v>156</v>
      </c>
    </row>
    <row r="11" spans="1:5" ht="24" customHeight="1" x14ac:dyDescent="0.25">
      <c r="C11" s="4" t="s">
        <v>152</v>
      </c>
    </row>
    <row r="12" spans="1:5" ht="18" customHeight="1" x14ac:dyDescent="0.25">
      <c r="A12" s="1" t="s">
        <v>22</v>
      </c>
      <c r="B12" s="1" t="s">
        <v>8</v>
      </c>
      <c r="C12" s="4" t="s">
        <v>132</v>
      </c>
      <c r="D12" s="3" t="s">
        <v>4</v>
      </c>
      <c r="E12" s="3" t="s">
        <v>9</v>
      </c>
    </row>
    <row r="13" spans="1:5" ht="26.4" x14ac:dyDescent="0.25">
      <c r="C13" s="4" t="s">
        <v>27</v>
      </c>
      <c r="D13" s="3" t="s">
        <v>5</v>
      </c>
      <c r="E13" s="3" t="s">
        <v>10</v>
      </c>
    </row>
    <row r="14" spans="1:5" ht="23.4" customHeight="1" x14ac:dyDescent="0.25">
      <c r="D14" s="3" t="s">
        <v>6</v>
      </c>
      <c r="E14" s="3" t="s">
        <v>11</v>
      </c>
    </row>
    <row r="15" spans="1:5" ht="18.600000000000001" customHeight="1" x14ac:dyDescent="0.25">
      <c r="D15" s="3" t="s">
        <v>7</v>
      </c>
      <c r="E15" s="3" t="s">
        <v>12</v>
      </c>
    </row>
    <row r="16" spans="1:5" ht="26.4" x14ac:dyDescent="0.25">
      <c r="A16" s="1" t="s">
        <v>23</v>
      </c>
      <c r="B16" s="1" t="s">
        <v>20</v>
      </c>
      <c r="C16" s="4" t="s">
        <v>25</v>
      </c>
      <c r="D16" s="3" t="s">
        <v>4</v>
      </c>
      <c r="E16" s="3" t="s">
        <v>13</v>
      </c>
    </row>
    <row r="17" spans="3:5" ht="26.4" x14ac:dyDescent="0.25">
      <c r="C17" s="4" t="s">
        <v>26</v>
      </c>
      <c r="D17" s="3" t="s">
        <v>5</v>
      </c>
      <c r="E17" s="3" t="s">
        <v>160</v>
      </c>
    </row>
    <row r="18" spans="3:5" ht="25.8" customHeight="1" x14ac:dyDescent="0.25">
      <c r="C18" s="4" t="s">
        <v>157</v>
      </c>
      <c r="D18" s="3" t="s">
        <v>6</v>
      </c>
      <c r="E18" s="3" t="s">
        <v>161</v>
      </c>
    </row>
    <row r="19" spans="3:5" ht="26.4" x14ac:dyDescent="0.25">
      <c r="C19" s="4" t="s">
        <v>158</v>
      </c>
      <c r="D19" s="3" t="s">
        <v>7</v>
      </c>
      <c r="E19" s="3" t="s">
        <v>14</v>
      </c>
    </row>
    <row r="20" spans="3:5" ht="22.8" customHeight="1" x14ac:dyDescent="0.25">
      <c r="C20" s="4" t="s">
        <v>159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EFDA-F281-49BC-BBF1-CD8236E2B4DF}">
  <dimension ref="A1:M48"/>
  <sheetViews>
    <sheetView tabSelected="1" workbookViewId="0">
      <selection activeCell="H1" sqref="H1:J1"/>
    </sheetView>
  </sheetViews>
  <sheetFormatPr defaultRowHeight="13.2" x14ac:dyDescent="0.25"/>
  <cols>
    <col min="1" max="1" width="8.5546875" style="9" customWidth="1"/>
    <col min="2" max="2" width="50.6640625" style="9" customWidth="1"/>
    <col min="3" max="3" width="21.5546875" style="9" customWidth="1"/>
    <col min="4" max="4" width="14.77734375" style="9" customWidth="1"/>
    <col min="5" max="5" width="20.77734375" style="10" customWidth="1"/>
    <col min="6" max="6" width="21.109375" style="9" customWidth="1"/>
    <col min="7" max="7" width="13.6640625" style="9" customWidth="1"/>
    <col min="8" max="8" width="14.109375" style="9" customWidth="1"/>
    <col min="9" max="9" width="23.21875" style="9" customWidth="1"/>
    <col min="10" max="10" width="15.77734375" style="9" customWidth="1"/>
    <col min="11" max="11" width="8.88671875" style="9"/>
    <col min="12" max="12" width="9" style="9" customWidth="1"/>
    <col min="13" max="13" width="22.44140625" style="9" customWidth="1"/>
    <col min="14" max="16384" width="8.88671875" style="9"/>
  </cols>
  <sheetData>
    <row r="1" spans="1:13" s="7" customFormat="1" x14ac:dyDescent="0.25">
      <c r="A1" s="7" t="s">
        <v>16</v>
      </c>
      <c r="B1" s="7" t="s">
        <v>76</v>
      </c>
      <c r="C1" s="7" t="s">
        <v>29</v>
      </c>
      <c r="D1" s="7" t="s">
        <v>17</v>
      </c>
      <c r="E1" s="8" t="s">
        <v>2</v>
      </c>
      <c r="F1" s="8" t="s">
        <v>8</v>
      </c>
      <c r="G1" s="7" t="s">
        <v>18</v>
      </c>
      <c r="H1" s="7" t="s">
        <v>120</v>
      </c>
      <c r="I1" s="8" t="s">
        <v>30</v>
      </c>
      <c r="J1" s="7" t="s">
        <v>28</v>
      </c>
    </row>
    <row r="2" spans="1:13" x14ac:dyDescent="0.25">
      <c r="A2" s="9">
        <v>1</v>
      </c>
      <c r="B2" s="9" t="s">
        <v>31</v>
      </c>
      <c r="C2" s="9" t="s">
        <v>133</v>
      </c>
      <c r="D2" s="9">
        <v>4</v>
      </c>
      <c r="E2" s="10">
        <v>4</v>
      </c>
      <c r="F2" s="9">
        <v>3</v>
      </c>
      <c r="G2" s="9">
        <v>4</v>
      </c>
      <c r="H2" s="9">
        <f>SUM(D2:G2)</f>
        <v>15</v>
      </c>
      <c r="I2" s="9">
        <f>H2/16*100</f>
        <v>93.75</v>
      </c>
      <c r="J2" s="11" t="s">
        <v>123</v>
      </c>
    </row>
    <row r="3" spans="1:13" x14ac:dyDescent="0.25">
      <c r="A3" s="9">
        <v>2</v>
      </c>
      <c r="B3" s="9" t="s">
        <v>32</v>
      </c>
      <c r="C3" s="9" t="s">
        <v>77</v>
      </c>
      <c r="D3" s="9">
        <v>3</v>
      </c>
      <c r="E3" s="10">
        <v>4</v>
      </c>
      <c r="F3" s="9">
        <v>2</v>
      </c>
      <c r="G3" s="9">
        <v>4</v>
      </c>
      <c r="H3" s="9">
        <f t="shared" ref="H3:H44" si="0">SUM(D3:G3)</f>
        <v>13</v>
      </c>
      <c r="I3" s="9">
        <f t="shared" ref="I3:I44" si="1">H3/16*100</f>
        <v>81.25</v>
      </c>
      <c r="J3" s="11" t="s">
        <v>123</v>
      </c>
    </row>
    <row r="4" spans="1:13" x14ac:dyDescent="0.25">
      <c r="A4" s="9">
        <v>3</v>
      </c>
      <c r="B4" s="9" t="s">
        <v>33</v>
      </c>
      <c r="C4" s="9" t="s">
        <v>78</v>
      </c>
      <c r="D4" s="9">
        <v>3</v>
      </c>
      <c r="E4" s="10">
        <v>3</v>
      </c>
      <c r="F4" s="9">
        <v>2</v>
      </c>
      <c r="G4" s="9">
        <v>4</v>
      </c>
      <c r="H4" s="9">
        <f t="shared" si="0"/>
        <v>12</v>
      </c>
      <c r="I4" s="9">
        <f t="shared" si="1"/>
        <v>75</v>
      </c>
      <c r="J4" s="11" t="s">
        <v>124</v>
      </c>
      <c r="L4" s="10">
        <v>4</v>
      </c>
      <c r="M4" s="10" t="s">
        <v>4</v>
      </c>
    </row>
    <row r="5" spans="1:13" x14ac:dyDescent="0.25">
      <c r="A5" s="9">
        <v>4</v>
      </c>
      <c r="B5" s="9" t="s">
        <v>34</v>
      </c>
      <c r="C5" s="9" t="s">
        <v>79</v>
      </c>
      <c r="D5" s="9">
        <v>4</v>
      </c>
      <c r="E5" s="10">
        <v>3</v>
      </c>
      <c r="F5" s="9">
        <v>2</v>
      </c>
      <c r="G5" s="9">
        <v>3</v>
      </c>
      <c r="H5" s="9">
        <f t="shared" si="0"/>
        <v>12</v>
      </c>
      <c r="I5" s="9">
        <f t="shared" si="1"/>
        <v>75</v>
      </c>
      <c r="J5" s="11" t="s">
        <v>124</v>
      </c>
      <c r="L5" s="10">
        <v>3</v>
      </c>
      <c r="M5" s="10" t="s">
        <v>5</v>
      </c>
    </row>
    <row r="6" spans="1:13" x14ac:dyDescent="0.25">
      <c r="A6" s="9">
        <v>5</v>
      </c>
      <c r="B6" s="9" t="s">
        <v>35</v>
      </c>
      <c r="C6" s="9" t="s">
        <v>80</v>
      </c>
      <c r="D6" s="9">
        <v>3</v>
      </c>
      <c r="E6" s="10">
        <v>4</v>
      </c>
      <c r="F6" s="9">
        <v>2</v>
      </c>
      <c r="G6" s="9">
        <v>4</v>
      </c>
      <c r="H6" s="9">
        <f t="shared" si="0"/>
        <v>13</v>
      </c>
      <c r="I6" s="9">
        <f t="shared" si="1"/>
        <v>81.25</v>
      </c>
      <c r="J6" s="11" t="s">
        <v>123</v>
      </c>
      <c r="L6" s="10">
        <v>2</v>
      </c>
      <c r="M6" s="10" t="s">
        <v>6</v>
      </c>
    </row>
    <row r="7" spans="1:13" x14ac:dyDescent="0.25">
      <c r="A7" s="9">
        <v>6</v>
      </c>
      <c r="B7" s="9" t="s">
        <v>36</v>
      </c>
      <c r="C7" s="9" t="s">
        <v>81</v>
      </c>
      <c r="D7" s="9">
        <v>2</v>
      </c>
      <c r="E7" s="10">
        <v>2</v>
      </c>
      <c r="F7" s="9">
        <v>3</v>
      </c>
      <c r="G7" s="9">
        <v>4</v>
      </c>
      <c r="H7" s="9">
        <f t="shared" si="0"/>
        <v>11</v>
      </c>
      <c r="I7" s="9">
        <f t="shared" si="1"/>
        <v>68.75</v>
      </c>
      <c r="J7" s="11" t="s">
        <v>124</v>
      </c>
      <c r="L7" s="10">
        <v>1</v>
      </c>
      <c r="M7" s="10" t="s">
        <v>7</v>
      </c>
    </row>
    <row r="8" spans="1:13" x14ac:dyDescent="0.25">
      <c r="A8" s="9">
        <v>7</v>
      </c>
      <c r="B8" s="9" t="s">
        <v>37</v>
      </c>
      <c r="C8" s="9" t="s">
        <v>82</v>
      </c>
      <c r="D8" s="9">
        <v>3</v>
      </c>
      <c r="E8" s="10">
        <v>2</v>
      </c>
      <c r="F8" s="9">
        <v>3</v>
      </c>
      <c r="G8" s="9">
        <v>4</v>
      </c>
      <c r="H8" s="9">
        <f t="shared" si="0"/>
        <v>12</v>
      </c>
      <c r="I8" s="9">
        <f t="shared" si="1"/>
        <v>75</v>
      </c>
      <c r="J8" s="11" t="s">
        <v>124</v>
      </c>
    </row>
    <row r="9" spans="1:13" x14ac:dyDescent="0.25">
      <c r="A9" s="9">
        <v>8</v>
      </c>
      <c r="B9" s="9" t="s">
        <v>38</v>
      </c>
      <c r="C9" s="9" t="s">
        <v>83</v>
      </c>
      <c r="D9" s="9">
        <v>2</v>
      </c>
      <c r="E9" s="10">
        <v>2</v>
      </c>
      <c r="F9" s="9">
        <v>2</v>
      </c>
      <c r="G9" s="9">
        <v>3</v>
      </c>
      <c r="H9" s="9">
        <f t="shared" si="0"/>
        <v>9</v>
      </c>
      <c r="I9" s="9">
        <f t="shared" si="1"/>
        <v>56.25</v>
      </c>
      <c r="J9" s="11" t="s">
        <v>126</v>
      </c>
      <c r="L9" s="9" t="s">
        <v>121</v>
      </c>
      <c r="M9" s="11" t="s">
        <v>123</v>
      </c>
    </row>
    <row r="10" spans="1:13" x14ac:dyDescent="0.25">
      <c r="A10" s="9">
        <v>9</v>
      </c>
      <c r="B10" s="9" t="s">
        <v>131</v>
      </c>
      <c r="C10" s="9" t="s">
        <v>84</v>
      </c>
      <c r="D10" s="9">
        <v>2</v>
      </c>
      <c r="E10" s="10">
        <v>2</v>
      </c>
      <c r="F10" s="9">
        <v>1</v>
      </c>
      <c r="G10" s="9">
        <v>1</v>
      </c>
      <c r="H10" s="9">
        <f t="shared" si="0"/>
        <v>6</v>
      </c>
      <c r="I10" s="9">
        <f t="shared" si="1"/>
        <v>37.5</v>
      </c>
      <c r="J10" s="11" t="s">
        <v>128</v>
      </c>
      <c r="L10" s="9" t="s">
        <v>122</v>
      </c>
      <c r="M10" s="11" t="s">
        <v>124</v>
      </c>
    </row>
    <row r="11" spans="1:13" x14ac:dyDescent="0.25">
      <c r="A11" s="9">
        <v>10</v>
      </c>
      <c r="B11" s="9" t="s">
        <v>39</v>
      </c>
      <c r="C11" s="9" t="s">
        <v>85</v>
      </c>
      <c r="D11" s="9">
        <v>3</v>
      </c>
      <c r="E11" s="10">
        <v>2</v>
      </c>
      <c r="F11" s="9">
        <v>2</v>
      </c>
      <c r="G11" s="9">
        <v>2</v>
      </c>
      <c r="H11" s="9">
        <f t="shared" si="0"/>
        <v>9</v>
      </c>
      <c r="I11" s="9">
        <f t="shared" si="1"/>
        <v>56.25</v>
      </c>
      <c r="J11" s="11" t="s">
        <v>126</v>
      </c>
      <c r="L11" s="9" t="s">
        <v>125</v>
      </c>
      <c r="M11" s="11" t="s">
        <v>126</v>
      </c>
    </row>
    <row r="12" spans="1:13" x14ac:dyDescent="0.25">
      <c r="A12" s="9">
        <v>11</v>
      </c>
      <c r="B12" s="9" t="s">
        <v>40</v>
      </c>
      <c r="C12" s="9" t="s">
        <v>86</v>
      </c>
      <c r="D12" s="9">
        <v>3</v>
      </c>
      <c r="E12" s="10">
        <v>4</v>
      </c>
      <c r="F12" s="9">
        <v>3</v>
      </c>
      <c r="G12" s="9">
        <v>4</v>
      </c>
      <c r="H12" s="9">
        <f t="shared" si="0"/>
        <v>14</v>
      </c>
      <c r="I12" s="9">
        <f t="shared" si="1"/>
        <v>87.5</v>
      </c>
      <c r="J12" s="11" t="s">
        <v>123</v>
      </c>
      <c r="L12" s="9" t="s">
        <v>127</v>
      </c>
      <c r="M12" s="11" t="s">
        <v>128</v>
      </c>
    </row>
    <row r="13" spans="1:13" x14ac:dyDescent="0.25">
      <c r="A13" s="9">
        <v>12</v>
      </c>
      <c r="B13" s="9" t="s">
        <v>41</v>
      </c>
      <c r="C13" s="9" t="s">
        <v>87</v>
      </c>
      <c r="D13" s="9">
        <v>2</v>
      </c>
      <c r="E13" s="10">
        <v>2</v>
      </c>
      <c r="F13" s="9">
        <v>2</v>
      </c>
      <c r="G13" s="9">
        <v>3</v>
      </c>
      <c r="H13" s="9">
        <f t="shared" si="0"/>
        <v>9</v>
      </c>
      <c r="I13" s="9">
        <f t="shared" si="1"/>
        <v>56.25</v>
      </c>
      <c r="J13" s="11" t="s">
        <v>126</v>
      </c>
      <c r="L13" s="9" t="s">
        <v>129</v>
      </c>
      <c r="M13" s="11" t="s">
        <v>130</v>
      </c>
    </row>
    <row r="14" spans="1:13" x14ac:dyDescent="0.25">
      <c r="A14" s="9">
        <v>13</v>
      </c>
      <c r="B14" s="9" t="s">
        <v>42</v>
      </c>
      <c r="C14" s="9" t="s">
        <v>88</v>
      </c>
      <c r="D14" s="9">
        <v>4</v>
      </c>
      <c r="E14" s="10">
        <v>4</v>
      </c>
      <c r="F14" s="9">
        <v>3</v>
      </c>
      <c r="G14" s="9">
        <v>4</v>
      </c>
      <c r="H14" s="9">
        <f t="shared" si="0"/>
        <v>15</v>
      </c>
      <c r="I14" s="9">
        <f t="shared" si="1"/>
        <v>93.75</v>
      </c>
      <c r="J14" s="11" t="s">
        <v>123</v>
      </c>
    </row>
    <row r="15" spans="1:13" x14ac:dyDescent="0.25">
      <c r="A15" s="9">
        <v>14</v>
      </c>
      <c r="B15" s="9" t="s">
        <v>56</v>
      </c>
      <c r="C15" s="9" t="s">
        <v>89</v>
      </c>
      <c r="D15" s="9">
        <v>3</v>
      </c>
      <c r="E15" s="10">
        <v>3</v>
      </c>
      <c r="F15" s="9">
        <v>3</v>
      </c>
      <c r="G15" s="9">
        <v>3</v>
      </c>
      <c r="H15" s="9">
        <f t="shared" si="0"/>
        <v>12</v>
      </c>
      <c r="I15" s="9">
        <f t="shared" si="1"/>
        <v>75</v>
      </c>
      <c r="J15" s="11" t="s">
        <v>124</v>
      </c>
      <c r="L15" s="12" t="s">
        <v>74</v>
      </c>
      <c r="M15" s="9" t="s">
        <v>54</v>
      </c>
    </row>
    <row r="16" spans="1:13" x14ac:dyDescent="0.25">
      <c r="A16" s="9">
        <v>15</v>
      </c>
      <c r="B16" s="9" t="s">
        <v>58</v>
      </c>
      <c r="C16" s="9" t="s">
        <v>90</v>
      </c>
      <c r="D16" s="9">
        <v>3</v>
      </c>
      <c r="E16" s="10">
        <v>2</v>
      </c>
      <c r="F16" s="9">
        <v>3</v>
      </c>
      <c r="G16" s="9">
        <v>4</v>
      </c>
      <c r="H16" s="9">
        <f t="shared" si="0"/>
        <v>12</v>
      </c>
      <c r="I16" s="9">
        <f t="shared" si="1"/>
        <v>75</v>
      </c>
      <c r="J16" s="11" t="s">
        <v>124</v>
      </c>
      <c r="L16" s="9" t="s">
        <v>75</v>
      </c>
      <c r="M16" s="9" t="s">
        <v>55</v>
      </c>
    </row>
    <row r="17" spans="1:10" x14ac:dyDescent="0.25">
      <c r="A17" s="9">
        <v>16</v>
      </c>
      <c r="B17" s="9" t="s">
        <v>59</v>
      </c>
      <c r="C17" s="9" t="s">
        <v>91</v>
      </c>
      <c r="D17" s="9">
        <v>3</v>
      </c>
      <c r="E17" s="10">
        <v>3</v>
      </c>
      <c r="F17" s="9">
        <v>3</v>
      </c>
      <c r="G17" s="9">
        <v>4</v>
      </c>
      <c r="H17" s="9">
        <f t="shared" si="0"/>
        <v>13</v>
      </c>
      <c r="I17" s="9">
        <f t="shared" si="1"/>
        <v>81.25</v>
      </c>
      <c r="J17" s="11" t="s">
        <v>123</v>
      </c>
    </row>
    <row r="18" spans="1:10" x14ac:dyDescent="0.25">
      <c r="A18" s="9">
        <v>17</v>
      </c>
      <c r="B18" s="9" t="s">
        <v>60</v>
      </c>
      <c r="C18" s="9" t="s">
        <v>92</v>
      </c>
      <c r="D18" s="9">
        <v>3</v>
      </c>
      <c r="E18" s="9">
        <v>2</v>
      </c>
      <c r="F18" s="9">
        <v>3</v>
      </c>
      <c r="G18" s="9">
        <v>4</v>
      </c>
      <c r="H18" s="9">
        <f t="shared" si="0"/>
        <v>12</v>
      </c>
      <c r="I18" s="9">
        <f t="shared" si="1"/>
        <v>75</v>
      </c>
      <c r="J18" s="11" t="s">
        <v>124</v>
      </c>
    </row>
    <row r="19" spans="1:10" x14ac:dyDescent="0.25">
      <c r="A19" s="9">
        <v>18</v>
      </c>
      <c r="B19" s="9" t="s">
        <v>61</v>
      </c>
      <c r="C19" s="9" t="s">
        <v>93</v>
      </c>
      <c r="D19" s="9">
        <v>3</v>
      </c>
      <c r="E19" s="10">
        <v>4</v>
      </c>
      <c r="F19" s="9">
        <v>3</v>
      </c>
      <c r="G19" s="9">
        <v>4</v>
      </c>
      <c r="H19" s="9">
        <f t="shared" si="0"/>
        <v>14</v>
      </c>
      <c r="I19" s="9">
        <f t="shared" si="1"/>
        <v>87.5</v>
      </c>
      <c r="J19" s="11" t="s">
        <v>123</v>
      </c>
    </row>
    <row r="20" spans="1:10" x14ac:dyDescent="0.25">
      <c r="A20" s="9">
        <v>19</v>
      </c>
      <c r="B20" s="9" t="s">
        <v>62</v>
      </c>
      <c r="C20" s="9" t="s">
        <v>94</v>
      </c>
      <c r="D20" s="9">
        <v>3</v>
      </c>
      <c r="E20" s="10">
        <v>3</v>
      </c>
      <c r="F20" s="9">
        <v>3</v>
      </c>
      <c r="G20" s="9">
        <v>3</v>
      </c>
      <c r="H20" s="9">
        <f t="shared" si="0"/>
        <v>12</v>
      </c>
      <c r="I20" s="9">
        <f t="shared" si="1"/>
        <v>75</v>
      </c>
      <c r="J20" s="11" t="s">
        <v>124</v>
      </c>
    </row>
    <row r="21" spans="1:10" x14ac:dyDescent="0.25">
      <c r="A21" s="9">
        <v>20</v>
      </c>
      <c r="B21" s="9" t="s">
        <v>63</v>
      </c>
      <c r="C21" s="9" t="s">
        <v>95</v>
      </c>
      <c r="D21" s="9">
        <v>3</v>
      </c>
      <c r="E21" s="10">
        <v>4</v>
      </c>
      <c r="F21" s="9">
        <v>3</v>
      </c>
      <c r="G21" s="9">
        <v>3</v>
      </c>
      <c r="H21" s="9">
        <f t="shared" si="0"/>
        <v>13</v>
      </c>
      <c r="I21" s="9">
        <f t="shared" si="1"/>
        <v>81.25</v>
      </c>
      <c r="J21" s="11" t="s">
        <v>123</v>
      </c>
    </row>
    <row r="22" spans="1:10" x14ac:dyDescent="0.25">
      <c r="A22" s="9">
        <v>21</v>
      </c>
      <c r="B22" s="9" t="s">
        <v>64</v>
      </c>
      <c r="C22" s="9" t="s">
        <v>96</v>
      </c>
      <c r="D22" s="9">
        <v>3</v>
      </c>
      <c r="E22" s="10">
        <v>2</v>
      </c>
      <c r="F22" s="9">
        <v>1</v>
      </c>
      <c r="G22" s="9">
        <v>3</v>
      </c>
      <c r="H22" s="9">
        <f t="shared" si="0"/>
        <v>9</v>
      </c>
      <c r="I22" s="9">
        <f t="shared" si="1"/>
        <v>56.25</v>
      </c>
      <c r="J22" s="11" t="s">
        <v>126</v>
      </c>
    </row>
    <row r="23" spans="1:10" x14ac:dyDescent="0.25">
      <c r="A23" s="9">
        <v>22</v>
      </c>
      <c r="B23" s="9" t="s">
        <v>65</v>
      </c>
      <c r="C23" s="9" t="s">
        <v>97</v>
      </c>
      <c r="D23" s="9">
        <v>4</v>
      </c>
      <c r="E23" s="10">
        <v>3</v>
      </c>
      <c r="F23" s="9">
        <v>4</v>
      </c>
      <c r="G23" s="9">
        <v>4</v>
      </c>
      <c r="H23" s="9">
        <f t="shared" si="0"/>
        <v>15</v>
      </c>
      <c r="I23" s="9">
        <f t="shared" si="1"/>
        <v>93.75</v>
      </c>
      <c r="J23" s="11" t="s">
        <v>123</v>
      </c>
    </row>
    <row r="24" spans="1:10" x14ac:dyDescent="0.25">
      <c r="A24" s="9">
        <v>23</v>
      </c>
      <c r="B24" s="9" t="s">
        <v>67</v>
      </c>
      <c r="C24" s="9" t="s">
        <v>98</v>
      </c>
      <c r="D24" s="9">
        <v>3</v>
      </c>
      <c r="E24" s="10">
        <v>2</v>
      </c>
      <c r="F24" s="9">
        <v>2</v>
      </c>
      <c r="G24" s="9">
        <v>4</v>
      </c>
      <c r="H24" s="9">
        <f t="shared" si="0"/>
        <v>11</v>
      </c>
      <c r="I24" s="9">
        <f t="shared" si="1"/>
        <v>68.75</v>
      </c>
      <c r="J24" s="11" t="s">
        <v>124</v>
      </c>
    </row>
    <row r="25" spans="1:10" x14ac:dyDescent="0.25">
      <c r="A25" s="9">
        <v>24</v>
      </c>
      <c r="B25" s="9" t="s">
        <v>68</v>
      </c>
      <c r="C25" s="9" t="s">
        <v>99</v>
      </c>
      <c r="D25" s="9">
        <v>4</v>
      </c>
      <c r="E25" s="10">
        <v>4</v>
      </c>
      <c r="F25" s="9">
        <v>3</v>
      </c>
      <c r="G25" s="9">
        <v>4</v>
      </c>
      <c r="H25" s="9">
        <f t="shared" si="0"/>
        <v>15</v>
      </c>
      <c r="I25" s="9">
        <f t="shared" si="1"/>
        <v>93.75</v>
      </c>
      <c r="J25" s="11" t="s">
        <v>123</v>
      </c>
    </row>
    <row r="26" spans="1:10" x14ac:dyDescent="0.25">
      <c r="A26" s="9">
        <v>25</v>
      </c>
      <c r="B26" s="9" t="s">
        <v>69</v>
      </c>
      <c r="C26" s="9" t="s">
        <v>100</v>
      </c>
      <c r="D26" s="9">
        <v>3</v>
      </c>
      <c r="E26" s="10">
        <v>4</v>
      </c>
      <c r="F26" s="9">
        <v>4</v>
      </c>
      <c r="G26" s="9">
        <v>4</v>
      </c>
      <c r="H26" s="9">
        <f t="shared" si="0"/>
        <v>15</v>
      </c>
      <c r="I26" s="9">
        <f t="shared" si="1"/>
        <v>93.75</v>
      </c>
      <c r="J26" s="11" t="s">
        <v>123</v>
      </c>
    </row>
    <row r="27" spans="1:10" x14ac:dyDescent="0.25">
      <c r="A27" s="9">
        <v>26</v>
      </c>
      <c r="B27" s="9" t="s">
        <v>70</v>
      </c>
      <c r="C27" s="9" t="s">
        <v>101</v>
      </c>
      <c r="D27" s="9">
        <v>3</v>
      </c>
      <c r="E27" s="10">
        <v>4</v>
      </c>
      <c r="F27" s="9">
        <v>2</v>
      </c>
      <c r="G27" s="9">
        <v>4</v>
      </c>
      <c r="H27" s="9">
        <f t="shared" si="0"/>
        <v>13</v>
      </c>
      <c r="I27" s="9">
        <f t="shared" si="1"/>
        <v>81.25</v>
      </c>
      <c r="J27" s="11" t="s">
        <v>123</v>
      </c>
    </row>
    <row r="28" spans="1:10" x14ac:dyDescent="0.25">
      <c r="A28" s="9">
        <v>27</v>
      </c>
      <c r="B28" s="9" t="s">
        <v>71</v>
      </c>
      <c r="C28" s="9" t="s">
        <v>102</v>
      </c>
      <c r="D28" s="9">
        <v>3</v>
      </c>
      <c r="E28" s="10">
        <v>3</v>
      </c>
      <c r="F28" s="9">
        <v>2</v>
      </c>
      <c r="G28" s="9">
        <v>4</v>
      </c>
      <c r="H28" s="9">
        <f t="shared" si="0"/>
        <v>12</v>
      </c>
      <c r="I28" s="9">
        <f t="shared" si="1"/>
        <v>75</v>
      </c>
      <c r="J28" s="11" t="s">
        <v>124</v>
      </c>
    </row>
    <row r="29" spans="1:10" x14ac:dyDescent="0.25">
      <c r="A29" s="9">
        <v>28</v>
      </c>
      <c r="B29" s="9" t="s">
        <v>72</v>
      </c>
      <c r="C29" s="9" t="s">
        <v>103</v>
      </c>
      <c r="D29" s="9">
        <v>3</v>
      </c>
      <c r="E29" s="10">
        <v>2</v>
      </c>
      <c r="F29" s="9">
        <v>2</v>
      </c>
      <c r="G29" s="9">
        <v>3</v>
      </c>
      <c r="H29" s="9">
        <f t="shared" si="0"/>
        <v>10</v>
      </c>
      <c r="I29" s="9">
        <f t="shared" si="1"/>
        <v>62.5</v>
      </c>
      <c r="J29" s="11" t="s">
        <v>124</v>
      </c>
    </row>
    <row r="30" spans="1:10" x14ac:dyDescent="0.25">
      <c r="A30" s="9">
        <v>29</v>
      </c>
      <c r="B30" s="9" t="s">
        <v>43</v>
      </c>
      <c r="C30" s="9" t="s">
        <v>104</v>
      </c>
      <c r="D30" s="9">
        <v>3</v>
      </c>
      <c r="E30" s="10">
        <v>2</v>
      </c>
      <c r="F30" s="9">
        <v>3</v>
      </c>
      <c r="G30" s="9">
        <v>3</v>
      </c>
      <c r="H30" s="9">
        <f t="shared" si="0"/>
        <v>11</v>
      </c>
      <c r="I30" s="9">
        <f t="shared" si="1"/>
        <v>68.75</v>
      </c>
      <c r="J30" s="11" t="s">
        <v>124</v>
      </c>
    </row>
    <row r="31" spans="1:10" x14ac:dyDescent="0.25">
      <c r="A31" s="9">
        <v>30</v>
      </c>
      <c r="B31" s="9" t="s">
        <v>44</v>
      </c>
      <c r="C31" s="9" t="s">
        <v>105</v>
      </c>
      <c r="D31" s="9">
        <v>3</v>
      </c>
      <c r="E31" s="10">
        <v>2</v>
      </c>
      <c r="F31" s="9">
        <v>4</v>
      </c>
      <c r="G31" s="9">
        <v>3</v>
      </c>
      <c r="H31" s="9">
        <f t="shared" si="0"/>
        <v>12</v>
      </c>
      <c r="I31" s="9">
        <f t="shared" si="1"/>
        <v>75</v>
      </c>
      <c r="J31" s="11" t="s">
        <v>124</v>
      </c>
    </row>
    <row r="32" spans="1:10" x14ac:dyDescent="0.25">
      <c r="A32" s="9">
        <v>31</v>
      </c>
      <c r="B32" s="9" t="s">
        <v>45</v>
      </c>
      <c r="C32" s="9" t="s">
        <v>106</v>
      </c>
      <c r="D32" s="9">
        <v>3</v>
      </c>
      <c r="E32" s="10">
        <v>4</v>
      </c>
      <c r="F32" s="9">
        <v>3</v>
      </c>
      <c r="G32" s="9">
        <v>4</v>
      </c>
      <c r="H32" s="9">
        <f t="shared" si="0"/>
        <v>14</v>
      </c>
      <c r="I32" s="9">
        <f t="shared" si="1"/>
        <v>87.5</v>
      </c>
      <c r="J32" s="11" t="s">
        <v>123</v>
      </c>
    </row>
    <row r="33" spans="1:10" x14ac:dyDescent="0.25">
      <c r="A33" s="9">
        <v>32</v>
      </c>
      <c r="B33" s="9" t="s">
        <v>46</v>
      </c>
      <c r="C33" s="9" t="s">
        <v>107</v>
      </c>
      <c r="D33" s="9">
        <v>2</v>
      </c>
      <c r="E33" s="10">
        <v>3</v>
      </c>
      <c r="F33" s="9">
        <v>2</v>
      </c>
      <c r="G33" s="9">
        <v>3</v>
      </c>
      <c r="H33" s="9">
        <f t="shared" si="0"/>
        <v>10</v>
      </c>
      <c r="I33" s="9">
        <f t="shared" si="1"/>
        <v>62.5</v>
      </c>
      <c r="J33" s="11" t="s">
        <v>124</v>
      </c>
    </row>
    <row r="34" spans="1:10" x14ac:dyDescent="0.25">
      <c r="A34" s="9">
        <v>33</v>
      </c>
      <c r="B34" s="9" t="s">
        <v>47</v>
      </c>
      <c r="C34" s="9" t="s">
        <v>108</v>
      </c>
      <c r="D34" s="9">
        <v>3</v>
      </c>
      <c r="E34" s="10">
        <v>3</v>
      </c>
      <c r="F34" s="9">
        <v>3</v>
      </c>
      <c r="G34" s="9">
        <v>2</v>
      </c>
      <c r="H34" s="9">
        <f t="shared" si="0"/>
        <v>11</v>
      </c>
      <c r="I34" s="9">
        <f t="shared" si="1"/>
        <v>68.75</v>
      </c>
      <c r="J34" s="11" t="s">
        <v>124</v>
      </c>
    </row>
    <row r="35" spans="1:10" x14ac:dyDescent="0.25">
      <c r="A35" s="9">
        <v>34</v>
      </c>
      <c r="B35" s="9" t="s">
        <v>109</v>
      </c>
      <c r="C35" s="9" t="s">
        <v>110</v>
      </c>
      <c r="D35" s="9">
        <v>4</v>
      </c>
      <c r="E35" s="10">
        <v>2</v>
      </c>
      <c r="F35" s="9">
        <v>4</v>
      </c>
      <c r="G35" s="9">
        <v>3</v>
      </c>
      <c r="H35" s="9">
        <f t="shared" si="0"/>
        <v>13</v>
      </c>
      <c r="I35" s="9">
        <f t="shared" si="1"/>
        <v>81.25</v>
      </c>
      <c r="J35" s="11" t="s">
        <v>123</v>
      </c>
    </row>
    <row r="36" spans="1:10" x14ac:dyDescent="0.25">
      <c r="A36" s="9">
        <v>35</v>
      </c>
      <c r="B36" s="9" t="s">
        <v>48</v>
      </c>
      <c r="C36" s="9" t="s">
        <v>111</v>
      </c>
      <c r="D36" s="9">
        <v>4</v>
      </c>
      <c r="E36" s="10">
        <v>2</v>
      </c>
      <c r="F36" s="9">
        <v>4</v>
      </c>
      <c r="G36" s="9">
        <v>4</v>
      </c>
      <c r="H36" s="9">
        <f t="shared" si="0"/>
        <v>14</v>
      </c>
      <c r="I36" s="9">
        <f t="shared" si="1"/>
        <v>87.5</v>
      </c>
      <c r="J36" s="11" t="s">
        <v>123</v>
      </c>
    </row>
    <row r="37" spans="1:10" x14ac:dyDescent="0.25">
      <c r="A37" s="9">
        <v>36</v>
      </c>
      <c r="B37" s="9" t="s">
        <v>49</v>
      </c>
      <c r="C37" s="9" t="s">
        <v>112</v>
      </c>
      <c r="D37" s="9">
        <v>3</v>
      </c>
      <c r="E37" s="10">
        <v>2</v>
      </c>
      <c r="F37" s="9">
        <v>4</v>
      </c>
      <c r="G37" s="9">
        <v>3</v>
      </c>
      <c r="H37" s="9">
        <f t="shared" si="0"/>
        <v>12</v>
      </c>
      <c r="I37" s="9">
        <f t="shared" si="1"/>
        <v>75</v>
      </c>
      <c r="J37" s="11" t="s">
        <v>124</v>
      </c>
    </row>
    <row r="38" spans="1:10" x14ac:dyDescent="0.25">
      <c r="A38" s="9">
        <v>37</v>
      </c>
      <c r="B38" s="9" t="s">
        <v>50</v>
      </c>
      <c r="C38" s="9" t="s">
        <v>113</v>
      </c>
      <c r="D38" s="9">
        <v>4</v>
      </c>
      <c r="E38" s="10">
        <v>3</v>
      </c>
      <c r="F38" s="9">
        <v>4</v>
      </c>
      <c r="G38" s="9">
        <v>4</v>
      </c>
      <c r="H38" s="9">
        <f t="shared" si="0"/>
        <v>15</v>
      </c>
      <c r="I38" s="9">
        <f t="shared" si="1"/>
        <v>93.75</v>
      </c>
      <c r="J38" s="11" t="s">
        <v>123</v>
      </c>
    </row>
    <row r="39" spans="1:10" x14ac:dyDescent="0.25">
      <c r="A39" s="9">
        <v>38</v>
      </c>
      <c r="B39" s="9" t="s">
        <v>51</v>
      </c>
      <c r="C39" s="9" t="s">
        <v>114</v>
      </c>
      <c r="D39" s="9">
        <v>3</v>
      </c>
      <c r="E39" s="10">
        <v>2</v>
      </c>
      <c r="F39" s="9">
        <v>4</v>
      </c>
      <c r="G39" s="9">
        <v>3</v>
      </c>
      <c r="H39" s="9">
        <f t="shared" si="0"/>
        <v>12</v>
      </c>
      <c r="I39" s="9">
        <f t="shared" si="1"/>
        <v>75</v>
      </c>
      <c r="J39" s="11" t="s">
        <v>124</v>
      </c>
    </row>
    <row r="40" spans="1:10" x14ac:dyDescent="0.25">
      <c r="A40" s="9">
        <v>39</v>
      </c>
      <c r="B40" s="9" t="s">
        <v>52</v>
      </c>
      <c r="C40" s="9" t="s">
        <v>115</v>
      </c>
      <c r="D40" s="9">
        <v>3</v>
      </c>
      <c r="E40" s="10">
        <v>3</v>
      </c>
      <c r="F40" s="9">
        <v>4</v>
      </c>
      <c r="G40" s="9">
        <v>3</v>
      </c>
      <c r="H40" s="9">
        <f t="shared" si="0"/>
        <v>13</v>
      </c>
      <c r="I40" s="9">
        <f t="shared" si="1"/>
        <v>81.25</v>
      </c>
      <c r="J40" s="11" t="s">
        <v>123</v>
      </c>
    </row>
    <row r="41" spans="1:10" x14ac:dyDescent="0.25">
      <c r="A41" s="9">
        <v>40</v>
      </c>
      <c r="B41" s="9" t="s">
        <v>53</v>
      </c>
      <c r="C41" s="9" t="s">
        <v>116</v>
      </c>
      <c r="D41" s="9">
        <v>2</v>
      </c>
      <c r="E41" s="10">
        <v>2</v>
      </c>
      <c r="F41" s="9">
        <v>2</v>
      </c>
      <c r="G41" s="9">
        <v>3</v>
      </c>
      <c r="H41" s="9">
        <f t="shared" si="0"/>
        <v>9</v>
      </c>
      <c r="I41" s="9">
        <f t="shared" si="1"/>
        <v>56.25</v>
      </c>
      <c r="J41" s="11" t="s">
        <v>126</v>
      </c>
    </row>
    <row r="42" spans="1:10" x14ac:dyDescent="0.25">
      <c r="A42" s="9">
        <v>41</v>
      </c>
      <c r="B42" s="9" t="s">
        <v>57</v>
      </c>
      <c r="C42" s="9" t="s">
        <v>117</v>
      </c>
      <c r="D42" s="9">
        <v>4</v>
      </c>
      <c r="E42" s="10">
        <v>3</v>
      </c>
      <c r="F42" s="9">
        <v>3</v>
      </c>
      <c r="G42" s="9">
        <v>4</v>
      </c>
      <c r="H42" s="9">
        <f t="shared" si="0"/>
        <v>14</v>
      </c>
      <c r="I42" s="9">
        <f t="shared" si="1"/>
        <v>87.5</v>
      </c>
      <c r="J42" s="11" t="s">
        <v>123</v>
      </c>
    </row>
    <row r="43" spans="1:10" x14ac:dyDescent="0.25">
      <c r="A43" s="9">
        <v>42</v>
      </c>
      <c r="B43" s="9" t="s">
        <v>73</v>
      </c>
      <c r="C43" s="9" t="s">
        <v>118</v>
      </c>
      <c r="D43" s="9">
        <v>2</v>
      </c>
      <c r="E43" s="10">
        <v>2</v>
      </c>
      <c r="F43" s="9">
        <v>3</v>
      </c>
      <c r="G43" s="9">
        <v>3</v>
      </c>
      <c r="H43" s="9">
        <f t="shared" si="0"/>
        <v>10</v>
      </c>
      <c r="I43" s="9">
        <f t="shared" si="1"/>
        <v>62.5</v>
      </c>
      <c r="J43" s="11" t="s">
        <v>124</v>
      </c>
    </row>
    <row r="44" spans="1:10" x14ac:dyDescent="0.25">
      <c r="A44" s="9">
        <v>43</v>
      </c>
      <c r="B44" s="9" t="s">
        <v>66</v>
      </c>
      <c r="C44" s="9" t="s">
        <v>119</v>
      </c>
      <c r="D44" s="9">
        <v>3</v>
      </c>
      <c r="E44" s="10">
        <v>3</v>
      </c>
      <c r="F44" s="9">
        <v>2</v>
      </c>
      <c r="G44" s="9">
        <v>4</v>
      </c>
      <c r="H44" s="9">
        <f t="shared" si="0"/>
        <v>12</v>
      </c>
      <c r="I44" s="9">
        <f t="shared" si="1"/>
        <v>75</v>
      </c>
      <c r="J44" s="11" t="s">
        <v>124</v>
      </c>
    </row>
    <row r="47" spans="1:10" x14ac:dyDescent="0.25">
      <c r="E47" s="9"/>
    </row>
    <row r="48" spans="1:10" x14ac:dyDescent="0.25">
      <c r="E48" s="9"/>
    </row>
  </sheetData>
  <autoFilter ref="A1:M44" xr:uid="{CA5EEFDA-F281-49BC-BBF1-CD8236E2B4DF}"/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759C-D14E-4823-8C04-61A880CA374C}">
  <dimension ref="A1:G7"/>
  <sheetViews>
    <sheetView workbookViewId="0">
      <selection activeCell="F15" sqref="F15"/>
    </sheetView>
  </sheetViews>
  <sheetFormatPr defaultRowHeight="13.2" x14ac:dyDescent="0.25"/>
  <cols>
    <col min="1" max="1" width="12" style="5" customWidth="1"/>
    <col min="2" max="3" width="10.6640625" style="5" customWidth="1"/>
    <col min="4" max="4" width="13.88671875" style="5" customWidth="1"/>
    <col min="5" max="5" width="10.21875" style="5" customWidth="1"/>
    <col min="6" max="6" width="11.33203125" style="5" customWidth="1"/>
    <col min="7" max="7" width="11.109375" style="5" customWidth="1"/>
    <col min="8" max="16384" width="8.88671875" style="5"/>
  </cols>
  <sheetData>
    <row r="1" spans="1:7" x14ac:dyDescent="0.25">
      <c r="B1" s="5" t="s">
        <v>135</v>
      </c>
      <c r="C1" s="5" t="s">
        <v>138</v>
      </c>
      <c r="D1" s="5" t="s">
        <v>136</v>
      </c>
      <c r="E1" s="5" t="s">
        <v>138</v>
      </c>
      <c r="F1" s="5" t="s">
        <v>137</v>
      </c>
      <c r="G1" s="5" t="s">
        <v>138</v>
      </c>
    </row>
    <row r="2" spans="1:7" x14ac:dyDescent="0.25">
      <c r="A2" s="5" t="s">
        <v>134</v>
      </c>
      <c r="B2" s="6">
        <v>6</v>
      </c>
      <c r="C2" s="6">
        <f>B2/15*100</f>
        <v>40</v>
      </c>
      <c r="D2" s="6">
        <v>12</v>
      </c>
      <c r="E2" s="6">
        <f>D2/28*100</f>
        <v>42.857142857142854</v>
      </c>
      <c r="F2" s="6">
        <v>18</v>
      </c>
      <c r="G2" s="6">
        <f>F2/43*100</f>
        <v>41.860465116279073</v>
      </c>
    </row>
    <row r="3" spans="1:7" x14ac:dyDescent="0.25">
      <c r="A3" s="5" t="s">
        <v>124</v>
      </c>
      <c r="B3" s="6">
        <v>8</v>
      </c>
      <c r="C3" s="6">
        <f>B3/15*100</f>
        <v>53.333333333333336</v>
      </c>
      <c r="D3" s="6">
        <v>11</v>
      </c>
      <c r="E3" s="6">
        <f>D3/28*100</f>
        <v>39.285714285714285</v>
      </c>
      <c r="F3" s="6">
        <v>19</v>
      </c>
      <c r="G3" s="6">
        <f>F3/43*100</f>
        <v>44.186046511627907</v>
      </c>
    </row>
    <row r="4" spans="1:7" x14ac:dyDescent="0.25">
      <c r="A4" s="5" t="s">
        <v>126</v>
      </c>
      <c r="B4" s="6">
        <v>1</v>
      </c>
      <c r="C4" s="6">
        <f>B4/15*100</f>
        <v>6.666666666666667</v>
      </c>
      <c r="D4" s="6">
        <v>4</v>
      </c>
      <c r="E4" s="6">
        <f>D4/28*100</f>
        <v>14.285714285714285</v>
      </c>
      <c r="F4" s="6">
        <v>5</v>
      </c>
      <c r="G4" s="6">
        <f>F4/43*100</f>
        <v>11.627906976744185</v>
      </c>
    </row>
    <row r="5" spans="1:7" x14ac:dyDescent="0.25">
      <c r="A5" s="5" t="s">
        <v>128</v>
      </c>
      <c r="B5" s="6">
        <v>0</v>
      </c>
      <c r="C5" s="6">
        <f>B5/15*100</f>
        <v>0</v>
      </c>
      <c r="D5" s="6">
        <v>1</v>
      </c>
      <c r="E5" s="6">
        <f>D5/28*100</f>
        <v>3.5714285714285712</v>
      </c>
      <c r="F5" s="6">
        <v>1</v>
      </c>
      <c r="G5" s="6">
        <f>F5/43*100</f>
        <v>2.3255813953488373</v>
      </c>
    </row>
    <row r="7" spans="1:7" x14ac:dyDescent="0.25">
      <c r="B7" s="6">
        <f>SUM(B2:B6)</f>
        <v>15</v>
      </c>
      <c r="C7" s="6">
        <f>SUM(C2:C6)</f>
        <v>100.00000000000001</v>
      </c>
      <c r="D7" s="6">
        <f t="shared" ref="D7:G7" si="0">SUM(D2:D6)</f>
        <v>28</v>
      </c>
      <c r="E7" s="6">
        <f t="shared" si="0"/>
        <v>99.999999999999986</v>
      </c>
      <c r="F7" s="6">
        <f t="shared" si="0"/>
        <v>43</v>
      </c>
      <c r="G7" s="6">
        <f t="shared" si="0"/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Criteria</vt:lpstr>
      <vt:lpstr>Rating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 LI</dc:creator>
  <cp:lastModifiedBy>Author</cp:lastModifiedBy>
  <dcterms:created xsi:type="dcterms:W3CDTF">2015-06-05T18:17:20Z</dcterms:created>
  <dcterms:modified xsi:type="dcterms:W3CDTF">2025-06-14T04:17:20Z</dcterms:modified>
</cp:coreProperties>
</file>