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-15" windowWidth="14400" windowHeight="13860"/>
  </bookViews>
  <sheets>
    <sheet name="SRI-LENR" sheetId="7" r:id="rId1"/>
  </sheets>
  <calcPr calcId="145621"/>
</workbook>
</file>

<file path=xl/calcChain.xml><?xml version="1.0" encoding="utf-8"?>
<calcChain xmlns="http://schemas.openxmlformats.org/spreadsheetml/2006/main">
  <c r="A16" i="7" l="1"/>
  <c r="A14" i="7"/>
  <c r="A15" i="7"/>
  <c r="A13" i="7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6" i="7"/>
  <c r="BT16" i="7"/>
  <c r="BS16" i="7"/>
  <c r="BR16" i="7"/>
  <c r="BQ16" i="7"/>
  <c r="BP16" i="7"/>
  <c r="BO16" i="7"/>
  <c r="BN16" i="7"/>
  <c r="BI16" i="7"/>
  <c r="BH16" i="7"/>
  <c r="BC16" i="7"/>
  <c r="BB16" i="7"/>
  <c r="AW16" i="7"/>
  <c r="AV16" i="7"/>
  <c r="AQ16" i="7"/>
  <c r="AP16" i="7"/>
  <c r="AK16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6" i="7"/>
  <c r="AJ15" i="7"/>
  <c r="AJ14" i="7"/>
  <c r="AJ13" i="7"/>
  <c r="AH14" i="7"/>
  <c r="AH15" i="7"/>
  <c r="AH16" i="7"/>
  <c r="AH13" i="7"/>
  <c r="AB15" i="7" l="1"/>
  <c r="AD15" i="7"/>
  <c r="AF13" i="7"/>
  <c r="AB14" i="7"/>
  <c r="AE15" i="7"/>
  <c r="AC14" i="7"/>
  <c r="AF15" i="7"/>
  <c r="AD14" i="7"/>
  <c r="AB16" i="7"/>
  <c r="AB13" i="7"/>
  <c r="AE14" i="7"/>
  <c r="AC13" i="7"/>
  <c r="AF14" i="7"/>
  <c r="AD13" i="7"/>
  <c r="AE13" i="7"/>
  <c r="AC15" i="7"/>
  <c r="AA14" i="7"/>
  <c r="AA16" i="7"/>
  <c r="W14" i="7"/>
  <c r="AA15" i="7"/>
  <c r="W13" i="7"/>
  <c r="W15" i="7"/>
  <c r="U15" i="7"/>
  <c r="X13" i="7"/>
  <c r="X14" i="7"/>
  <c r="X15" i="7"/>
  <c r="V15" i="7"/>
  <c r="Y13" i="7"/>
  <c r="Y14" i="7"/>
  <c r="Y15" i="7"/>
  <c r="Z13" i="7"/>
  <c r="Z14" i="7"/>
  <c r="Z15" i="7"/>
  <c r="U13" i="7"/>
  <c r="U16" i="7"/>
  <c r="U14" i="7"/>
  <c r="V14" i="7"/>
  <c r="V16" i="7"/>
  <c r="T2" i="7"/>
  <c r="S2" i="7"/>
  <c r="R2" i="7"/>
  <c r="Q2" i="7"/>
  <c r="P2" i="7"/>
  <c r="O2" i="7"/>
  <c r="H7" i="7"/>
  <c r="H8" i="7"/>
  <c r="H9" i="7"/>
  <c r="H6" i="7"/>
  <c r="I6" i="7"/>
  <c r="F15" i="7" l="1"/>
  <c r="F13" i="7"/>
  <c r="G15" i="7"/>
  <c r="G14" i="7"/>
  <c r="D13" i="7"/>
  <c r="G13" i="7"/>
  <c r="E13" i="7"/>
  <c r="E14" i="7"/>
  <c r="D14" i="7"/>
  <c r="F14" i="7"/>
  <c r="D15" i="7"/>
  <c r="E15" i="7"/>
  <c r="C16" i="7"/>
  <c r="B16" i="7"/>
  <c r="C15" i="7"/>
  <c r="B15" i="7"/>
  <c r="B14" i="7"/>
  <c r="C14" i="7"/>
  <c r="AA13" i="7"/>
  <c r="B13" i="7" s="1"/>
  <c r="V13" i="7"/>
  <c r="C13" i="7" s="1"/>
  <c r="AB9" i="7"/>
  <c r="AA9" i="7"/>
  <c r="W8" i="7"/>
  <c r="Z2" i="7"/>
  <c r="AF2" i="7" s="1"/>
  <c r="Y2" i="7"/>
  <c r="AE2" i="7" s="1"/>
  <c r="X2" i="7"/>
  <c r="AD2" i="7" s="1"/>
  <c r="W2" i="7"/>
  <c r="AC2" i="7" s="1"/>
  <c r="V2" i="7"/>
  <c r="AB2" i="7" s="1"/>
  <c r="U2" i="7"/>
  <c r="AA2" i="7" s="1"/>
  <c r="AF8" i="7"/>
  <c r="AE8" i="7"/>
  <c r="AD8" i="7"/>
  <c r="AC8" i="7"/>
  <c r="AB8" i="7"/>
  <c r="AF7" i="7"/>
  <c r="AE7" i="7"/>
  <c r="AD7" i="7"/>
  <c r="AC7" i="7"/>
  <c r="AB7" i="7"/>
  <c r="AF6" i="7"/>
  <c r="AE6" i="7"/>
  <c r="AD6" i="7"/>
  <c r="AC6" i="7"/>
  <c r="AB6" i="7"/>
  <c r="AA7" i="7"/>
  <c r="AA8" i="7"/>
  <c r="AA6" i="7"/>
  <c r="V9" i="7"/>
  <c r="Z8" i="7"/>
  <c r="Y8" i="7"/>
  <c r="X8" i="7"/>
  <c r="V8" i="7"/>
  <c r="Z7" i="7"/>
  <c r="Y7" i="7"/>
  <c r="X7" i="7"/>
  <c r="W7" i="7"/>
  <c r="V7" i="7"/>
  <c r="Z6" i="7"/>
  <c r="Y6" i="7"/>
  <c r="X6" i="7"/>
  <c r="W6" i="7"/>
  <c r="V6" i="7"/>
  <c r="U7" i="7"/>
  <c r="U8" i="7"/>
  <c r="U9" i="7"/>
  <c r="U6" i="7"/>
  <c r="N8" i="7"/>
  <c r="N7" i="7"/>
  <c r="N6" i="7"/>
  <c r="L8" i="7"/>
  <c r="L7" i="7"/>
  <c r="L6" i="7"/>
  <c r="J7" i="7"/>
  <c r="J8" i="7"/>
  <c r="J9" i="7"/>
  <c r="J6" i="7"/>
  <c r="M8" i="7"/>
  <c r="M7" i="7"/>
  <c r="M6" i="7"/>
  <c r="K8" i="7"/>
  <c r="K7" i="7"/>
  <c r="K6" i="7"/>
  <c r="I7" i="7"/>
  <c r="I8" i="7"/>
  <c r="I9" i="7"/>
  <c r="O6" i="7" l="1"/>
  <c r="Q6" i="7"/>
  <c r="T7" i="7"/>
  <c r="O9" i="7"/>
  <c r="R7" i="7"/>
  <c r="S6" i="7"/>
  <c r="Q8" i="7"/>
  <c r="P9" i="7"/>
  <c r="S8" i="7"/>
  <c r="T8" i="7"/>
  <c r="P6" i="7"/>
  <c r="P8" i="7"/>
  <c r="R6" i="7"/>
  <c r="T6" i="7"/>
  <c r="R8" i="7"/>
  <c r="P7" i="7"/>
  <c r="S7" i="7"/>
  <c r="O7" i="7"/>
  <c r="O8" i="7"/>
  <c r="Q7" i="7"/>
</calcChain>
</file>

<file path=xl/sharedStrings.xml><?xml version="1.0" encoding="utf-8"?>
<sst xmlns="http://schemas.openxmlformats.org/spreadsheetml/2006/main" count="39" uniqueCount="36">
  <si>
    <t>NQ</t>
  </si>
  <si>
    <t>Temp</t>
  </si>
  <si>
    <t>Term</t>
  </si>
  <si>
    <t>Heat Power</t>
  </si>
  <si>
    <t>LENR</t>
  </si>
  <si>
    <t>He</t>
  </si>
  <si>
    <t>/SRIdata/300-100ns steps 275-350C in 25C steps He 30sccm 100psi.csv</t>
  </si>
  <si>
    <t>/SRIdata/2016-08-12/2016-08-12_day-23.csv : 2016-08-12_day-24.csv</t>
  </si>
  <si>
    <t>/SRIdata/Sequence 300-100ns alternates 100VAC 33W H2 275…0sccm 100psi.csv</t>
  </si>
  <si>
    <t>CoreIn</t>
  </si>
  <si>
    <t>CoreOut</t>
  </si>
  <si>
    <t>H2MakeupLPM</t>
  </si>
  <si>
    <t>PowOut</t>
  </si>
  <si>
    <t>He(9/4/2016-9/5/2016)</t>
  </si>
  <si>
    <t>Term Std</t>
  </si>
  <si>
    <t>P-Pi Std</t>
  </si>
  <si>
    <t>CoreIn Std</t>
  </si>
  <si>
    <t>CoreOut Std</t>
  </si>
  <si>
    <t>H2MakeupLPM Std</t>
  </si>
  <si>
    <t>PowOut Std</t>
  </si>
  <si>
    <t xml:space="preserve">Data </t>
  </si>
  <si>
    <t>Seq</t>
  </si>
  <si>
    <t>L_pulseOther</t>
  </si>
  <si>
    <t>GasCap</t>
  </si>
  <si>
    <t>Gas Den</t>
  </si>
  <si>
    <t>/SRIdata/2016-07-11.csv</t>
  </si>
  <si>
    <t>QPow</t>
  </si>
  <si>
    <t>Step2 (QPow-Term-LPulseOther)</t>
  </si>
  <si>
    <t>L_Argon(Q)</t>
  </si>
  <si>
    <t>L_He(Q)</t>
  </si>
  <si>
    <t>L_Jacket(Q)</t>
  </si>
  <si>
    <t>H2</t>
  </si>
  <si>
    <t>L_Argon(H)</t>
  </si>
  <si>
    <t>L_H(Q)</t>
  </si>
  <si>
    <t>Q pulse Length</t>
  </si>
  <si>
    <t>/SRIdata/2016-09-19_day-04.csv : 06.csv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</si>
</sst>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/>
    <xf numFmtId="22" fontId="0" fillId="0" borderId="0" xfId="0" applyNumberFormat="1" applyFill="1"/>
    <xf numFmtId="22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2" fontId="0" fillId="3" borderId="0" xfId="0" applyNumberFormat="1" applyFill="1"/>
    <xf numFmtId="1" fontId="0" fillId="0" borderId="0" xfId="0" applyNumberFormat="1" applyFont="1" applyFill="1" applyBorder="1" applyAlignment="1">
      <alignment horizontal="center"/>
    </xf>
    <xf numFmtId="2" fontId="0" fillId="4" borderId="0" xfId="0" applyNumberFormat="1" applyFont="1" applyFill="1"/>
    <xf numFmtId="2" fontId="0" fillId="4" borderId="0" xfId="0" applyNumberFormat="1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0" fillId="2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64" fontId="2" fillId="2" borderId="0" xfId="0" applyNumberFormat="1" applyFont="1" applyFill="1" applyAlignment="1">
      <alignment wrapText="1"/>
    </xf>
    <xf numFmtId="2" fontId="0" fillId="0" borderId="0" xfId="0" applyNumberFormat="1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Alignment="1">
      <alignment horizontal="center" wrapText="1"/>
    </xf>
    <xf numFmtId="1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13</xdr:row>
      <xdr:rowOff>0</xdr:rowOff>
    </xdr:from>
    <xdr:to>
      <xdr:col>36</xdr:col>
      <xdr:colOff>152400</xdr:colOff>
      <xdr:row>13</xdr:row>
      <xdr:rowOff>152400</xdr:rowOff>
    </xdr:to>
    <xdr:pic>
      <xdr:nvPicPr>
        <xdr:cNvPr id="2" name="Picture 1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504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36</xdr:col>
      <xdr:colOff>0</xdr:colOff>
      <xdr:row>5</xdr:row>
      <xdr:rowOff>0</xdr:rowOff>
    </xdr:from>
    <xdr:ext cx="152400" cy="152400"/>
    <xdr:pic>
      <xdr:nvPicPr>
        <xdr:cNvPr id="3" name="Picture 2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2147" y="524435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14</xdr:row>
      <xdr:rowOff>100853</xdr:rowOff>
    </xdr:from>
    <xdr:ext cx="152400" cy="152400"/>
    <xdr:pic>
      <xdr:nvPicPr>
        <xdr:cNvPr id="4" name="Picture 3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0912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5"/>
  <sheetViews>
    <sheetView tabSelected="1" topLeftCell="Q1" zoomScale="85" zoomScaleNormal="85" workbookViewId="0">
      <selection activeCell="AI20" sqref="AI20"/>
    </sheetView>
  </sheetViews>
  <sheetFormatPr defaultColWidth="9.125" defaultRowHeight="15" x14ac:dyDescent="0.25"/>
  <cols>
    <col min="1" max="1" width="15" style="1" bestFit="1" customWidth="1"/>
    <col min="2" max="2" width="7.5" style="7" bestFit="1" customWidth="1"/>
    <col min="3" max="3" width="6.75" style="7" bestFit="1" customWidth="1"/>
    <col min="4" max="7" width="6.75" style="7" customWidth="1"/>
    <col min="8" max="8" width="7.75" style="7" bestFit="1" customWidth="1"/>
    <col min="9" max="14" width="5.375" style="7" customWidth="1"/>
    <col min="15" max="20" width="6" style="7" bestFit="1" customWidth="1"/>
    <col min="21" max="21" width="6.75" style="7" customWidth="1"/>
    <col min="22" max="26" width="5.375" style="7" customWidth="1"/>
    <col min="27" max="27" width="6.375" style="1" bestFit="1" customWidth="1"/>
    <col min="28" max="31" width="4.75" style="1" bestFit="1" customWidth="1"/>
    <col min="32" max="32" width="4.75" style="7" bestFit="1" customWidth="1"/>
    <col min="33" max="33" width="4.75" style="7" customWidth="1"/>
    <col min="34" max="34" width="6.75" style="1" bestFit="1" customWidth="1"/>
    <col min="35" max="39" width="6.375" style="1" bestFit="1" customWidth="1"/>
    <col min="40" max="40" width="6" style="1" bestFit="1" customWidth="1"/>
    <col min="41" max="41" width="5.875" style="1" customWidth="1"/>
    <col min="42" max="46" width="6" style="1" bestFit="1" customWidth="1"/>
    <col min="47" max="47" width="5.875" style="1" customWidth="1"/>
    <col min="48" max="50" width="6" style="1" bestFit="1" customWidth="1"/>
    <col min="51" max="53" width="5.875" style="1" bestFit="1" customWidth="1"/>
    <col min="54" max="65" width="6.375" style="1" bestFit="1" customWidth="1"/>
    <col min="66" max="71" width="4.875" style="1" bestFit="1" customWidth="1"/>
    <col min="72" max="77" width="5.875" style="1" bestFit="1" customWidth="1"/>
    <col min="78" max="82" width="6" style="1" bestFit="1" customWidth="1"/>
    <col min="83" max="83" width="5.875" style="1" customWidth="1"/>
    <col min="84" max="86" width="6" style="1" bestFit="1" customWidth="1"/>
    <col min="87" max="101" width="5.875" style="1" bestFit="1" customWidth="1"/>
    <col min="102" max="107" width="4.75" style="1" bestFit="1" customWidth="1"/>
    <col min="108" max="113" width="5.75" style="1" bestFit="1" customWidth="1"/>
    <col min="114" max="119" width="14.125" style="1" bestFit="1" customWidth="1"/>
    <col min="120" max="16384" width="9.125" style="1"/>
  </cols>
  <sheetData>
    <row r="1" spans="1:119" ht="19.5" customHeight="1" x14ac:dyDescent="0.25">
      <c r="A1" s="36" t="s">
        <v>25</v>
      </c>
      <c r="B1" s="36"/>
      <c r="C1" s="36"/>
      <c r="D1" s="24"/>
      <c r="E1" s="24"/>
      <c r="F1" s="24"/>
      <c r="G1" s="24"/>
      <c r="H1" s="32" t="s">
        <v>1</v>
      </c>
      <c r="I1" s="37" t="s">
        <v>27</v>
      </c>
      <c r="J1" s="37"/>
      <c r="K1" s="37"/>
      <c r="L1" s="37"/>
      <c r="M1" s="37"/>
      <c r="N1" s="37"/>
      <c r="O1" s="39" t="s">
        <v>30</v>
      </c>
      <c r="P1" s="39"/>
      <c r="Q1" s="39"/>
      <c r="R1" s="39"/>
      <c r="S1" s="39"/>
      <c r="T1" s="39"/>
      <c r="U1" s="38" t="s">
        <v>28</v>
      </c>
      <c r="V1" s="38"/>
      <c r="W1" s="38"/>
      <c r="X1" s="38"/>
      <c r="Y1" s="38"/>
      <c r="Z1" s="38"/>
      <c r="AA1" s="38" t="s">
        <v>29</v>
      </c>
      <c r="AB1" s="38"/>
      <c r="AC1" s="38"/>
      <c r="AD1" s="38"/>
      <c r="AE1" s="38"/>
      <c r="AF1" s="38"/>
      <c r="AG1" s="30"/>
      <c r="AI1" s="34" t="s">
        <v>3</v>
      </c>
      <c r="AJ1" s="34"/>
      <c r="AK1" s="34"/>
      <c r="AL1" s="34"/>
      <c r="AM1" s="34"/>
      <c r="AN1" s="34"/>
      <c r="AO1" s="34"/>
      <c r="AP1" s="34" t="s">
        <v>2</v>
      </c>
      <c r="AQ1" s="34"/>
      <c r="AR1" s="34"/>
      <c r="AS1" s="34"/>
      <c r="AT1" s="34"/>
      <c r="AU1" s="34"/>
      <c r="AV1" s="34" t="s">
        <v>26</v>
      </c>
      <c r="AW1" s="34"/>
      <c r="AX1" s="34"/>
      <c r="AY1" s="34"/>
      <c r="AZ1" s="34"/>
      <c r="BA1" s="34"/>
      <c r="BB1" s="34" t="s">
        <v>9</v>
      </c>
      <c r="BC1" s="34"/>
      <c r="BD1" s="34"/>
      <c r="BE1" s="34"/>
      <c r="BF1" s="34"/>
      <c r="BG1" s="34"/>
      <c r="BH1" s="34" t="s">
        <v>10</v>
      </c>
      <c r="BI1" s="34"/>
      <c r="BJ1" s="34"/>
      <c r="BK1" s="34"/>
      <c r="BL1" s="34"/>
      <c r="BM1" s="34"/>
      <c r="BN1" s="34" t="s">
        <v>11</v>
      </c>
      <c r="BO1" s="34"/>
      <c r="BP1" s="34"/>
      <c r="BQ1" s="34"/>
      <c r="BR1" s="34"/>
      <c r="BS1" s="34"/>
      <c r="BT1" s="34" t="s">
        <v>12</v>
      </c>
      <c r="BU1" s="34"/>
      <c r="BV1" s="34"/>
      <c r="BW1" s="34"/>
      <c r="BX1" s="34"/>
      <c r="BY1" s="34"/>
      <c r="BZ1" s="34" t="s">
        <v>14</v>
      </c>
      <c r="CA1" s="34"/>
      <c r="CB1" s="34"/>
      <c r="CC1" s="34"/>
      <c r="CD1" s="34"/>
      <c r="CE1" s="34"/>
      <c r="CF1" s="34" t="s">
        <v>15</v>
      </c>
      <c r="CG1" s="34"/>
      <c r="CH1" s="34"/>
      <c r="CI1" s="34"/>
      <c r="CJ1" s="34"/>
      <c r="CK1" s="34"/>
      <c r="CL1" s="34" t="s">
        <v>16</v>
      </c>
      <c r="CM1" s="34"/>
      <c r="CN1" s="34"/>
      <c r="CO1" s="34"/>
      <c r="CP1" s="34"/>
      <c r="CQ1" s="34"/>
      <c r="CR1" s="34" t="s">
        <v>17</v>
      </c>
      <c r="CS1" s="34"/>
      <c r="CT1" s="34"/>
      <c r="CU1" s="34"/>
      <c r="CV1" s="34"/>
      <c r="CW1" s="34"/>
      <c r="CX1" s="34" t="s">
        <v>18</v>
      </c>
      <c r="CY1" s="34"/>
      <c r="CZ1" s="34"/>
      <c r="DA1" s="34"/>
      <c r="DB1" s="34"/>
      <c r="DC1" s="34"/>
      <c r="DD1" s="34" t="s">
        <v>19</v>
      </c>
      <c r="DE1" s="34"/>
      <c r="DF1" s="34"/>
      <c r="DG1" s="34"/>
      <c r="DH1" s="34"/>
      <c r="DI1" s="34"/>
    </row>
    <row r="2" spans="1:119" ht="17.25" customHeight="1" x14ac:dyDescent="0.25">
      <c r="A2" s="1" t="s">
        <v>34</v>
      </c>
      <c r="B2" s="19">
        <v>300</v>
      </c>
      <c r="C2" s="7">
        <v>100</v>
      </c>
      <c r="D2" s="7">
        <v>300</v>
      </c>
      <c r="E2" s="7">
        <v>100</v>
      </c>
      <c r="F2" s="7">
        <v>300</v>
      </c>
      <c r="G2" s="7">
        <v>100</v>
      </c>
      <c r="I2" s="1">
        <v>300</v>
      </c>
      <c r="J2" s="1">
        <v>100</v>
      </c>
      <c r="K2" s="1">
        <v>300</v>
      </c>
      <c r="L2" s="1">
        <v>100</v>
      </c>
      <c r="M2" s="1">
        <v>300</v>
      </c>
      <c r="N2" s="1">
        <v>100</v>
      </c>
      <c r="O2" s="7">
        <f>I2</f>
        <v>300</v>
      </c>
      <c r="P2" s="7">
        <f t="shared" ref="P2:T2" si="0">J2</f>
        <v>100</v>
      </c>
      <c r="Q2" s="7">
        <f t="shared" si="0"/>
        <v>300</v>
      </c>
      <c r="R2" s="7">
        <f t="shared" si="0"/>
        <v>100</v>
      </c>
      <c r="S2" s="7">
        <f t="shared" si="0"/>
        <v>300</v>
      </c>
      <c r="T2" s="7">
        <f t="shared" si="0"/>
        <v>100</v>
      </c>
      <c r="U2" s="1">
        <f t="shared" ref="U2:Z2" si="1">I2</f>
        <v>300</v>
      </c>
      <c r="V2" s="1">
        <f t="shared" si="1"/>
        <v>100</v>
      </c>
      <c r="W2" s="1">
        <f t="shared" si="1"/>
        <v>300</v>
      </c>
      <c r="X2" s="1">
        <f t="shared" si="1"/>
        <v>100</v>
      </c>
      <c r="Y2" s="1">
        <f t="shared" si="1"/>
        <v>300</v>
      </c>
      <c r="Z2" s="1">
        <f t="shared" si="1"/>
        <v>100</v>
      </c>
      <c r="AA2" s="1">
        <f t="shared" ref="AA2:AF2" si="2">U2</f>
        <v>300</v>
      </c>
      <c r="AB2" s="1">
        <f t="shared" si="2"/>
        <v>100</v>
      </c>
      <c r="AC2" s="1">
        <f t="shared" si="2"/>
        <v>300</v>
      </c>
      <c r="AD2" s="1">
        <f t="shared" si="2"/>
        <v>100</v>
      </c>
      <c r="AE2" s="1">
        <f t="shared" si="2"/>
        <v>300</v>
      </c>
      <c r="AF2" s="1">
        <f t="shared" si="2"/>
        <v>100</v>
      </c>
      <c r="AG2" s="1"/>
      <c r="AI2" s="1" t="s">
        <v>0</v>
      </c>
      <c r="AJ2" s="1">
        <v>300</v>
      </c>
      <c r="AK2" s="1">
        <v>100</v>
      </c>
      <c r="AL2" s="1">
        <v>300</v>
      </c>
      <c r="AM2" s="1">
        <v>100</v>
      </c>
      <c r="AN2" s="1">
        <v>300</v>
      </c>
      <c r="AO2" s="1">
        <v>100</v>
      </c>
      <c r="AP2" s="1">
        <v>300</v>
      </c>
      <c r="AQ2" s="1">
        <v>100</v>
      </c>
      <c r="AR2" s="1">
        <v>300</v>
      </c>
      <c r="AS2" s="1">
        <v>100</v>
      </c>
      <c r="AT2" s="1">
        <v>300</v>
      </c>
      <c r="AU2" s="1">
        <v>100</v>
      </c>
      <c r="AV2" s="1">
        <v>300</v>
      </c>
      <c r="AW2" s="1">
        <v>100</v>
      </c>
      <c r="AX2" s="1">
        <v>300</v>
      </c>
      <c r="AY2" s="1">
        <v>100</v>
      </c>
      <c r="AZ2" s="1">
        <v>300</v>
      </c>
      <c r="BA2" s="1">
        <v>100</v>
      </c>
      <c r="BB2" s="1">
        <v>300</v>
      </c>
      <c r="BC2" s="1">
        <v>100</v>
      </c>
      <c r="BD2" s="1">
        <v>300</v>
      </c>
      <c r="BE2" s="1">
        <v>100</v>
      </c>
      <c r="BF2" s="1">
        <v>300</v>
      </c>
      <c r="BG2" s="1">
        <v>100</v>
      </c>
      <c r="BH2" s="1">
        <v>300</v>
      </c>
      <c r="BI2" s="1">
        <v>100</v>
      </c>
      <c r="BJ2" s="1">
        <v>300</v>
      </c>
      <c r="BK2" s="1">
        <v>100</v>
      </c>
      <c r="BL2" s="1">
        <v>300</v>
      </c>
      <c r="BM2" s="1">
        <v>100</v>
      </c>
      <c r="BN2" s="1">
        <v>300</v>
      </c>
      <c r="BO2" s="1">
        <v>100</v>
      </c>
      <c r="BP2" s="1">
        <v>300</v>
      </c>
      <c r="BQ2" s="1">
        <v>100</v>
      </c>
      <c r="BR2" s="1">
        <v>300</v>
      </c>
      <c r="BS2" s="1">
        <v>100</v>
      </c>
      <c r="BT2" s="1">
        <v>300</v>
      </c>
      <c r="BU2" s="1">
        <v>100</v>
      </c>
      <c r="BV2" s="1">
        <v>300</v>
      </c>
      <c r="BW2" s="1">
        <v>100</v>
      </c>
      <c r="BX2" s="1">
        <v>300</v>
      </c>
      <c r="BY2" s="1">
        <v>100</v>
      </c>
      <c r="BZ2" s="1">
        <v>300</v>
      </c>
      <c r="CA2" s="1">
        <v>100</v>
      </c>
      <c r="CB2" s="1">
        <v>300</v>
      </c>
      <c r="CC2" s="1">
        <v>100</v>
      </c>
      <c r="CD2" s="1">
        <v>300</v>
      </c>
      <c r="CE2" s="1">
        <v>100</v>
      </c>
      <c r="CF2" s="1">
        <v>300</v>
      </c>
      <c r="CG2" s="1">
        <v>100</v>
      </c>
      <c r="CH2" s="1">
        <v>300</v>
      </c>
      <c r="CI2" s="1">
        <v>100</v>
      </c>
      <c r="CJ2" s="1">
        <v>300</v>
      </c>
      <c r="CK2" s="1">
        <v>100</v>
      </c>
      <c r="CL2" s="1">
        <v>300</v>
      </c>
      <c r="CM2" s="1">
        <v>100</v>
      </c>
      <c r="CN2" s="1">
        <v>300</v>
      </c>
      <c r="CO2" s="1">
        <v>100</v>
      </c>
      <c r="CP2" s="1">
        <v>300</v>
      </c>
      <c r="CQ2" s="1">
        <v>100</v>
      </c>
      <c r="CR2" s="1">
        <v>300</v>
      </c>
      <c r="CS2" s="1">
        <v>100</v>
      </c>
      <c r="CT2" s="1">
        <v>300</v>
      </c>
      <c r="CU2" s="1">
        <v>100</v>
      </c>
      <c r="CV2" s="1">
        <v>300</v>
      </c>
      <c r="CW2" s="1">
        <v>100</v>
      </c>
      <c r="CX2" s="1">
        <v>300</v>
      </c>
      <c r="CY2" s="1">
        <v>100</v>
      </c>
      <c r="CZ2" s="1">
        <v>300</v>
      </c>
      <c r="DA2" s="1">
        <v>100</v>
      </c>
      <c r="DB2" s="1">
        <v>300</v>
      </c>
      <c r="DC2" s="1">
        <v>100</v>
      </c>
      <c r="DD2" s="1">
        <v>300</v>
      </c>
      <c r="DE2" s="1">
        <v>100</v>
      </c>
      <c r="DF2" s="1">
        <v>300</v>
      </c>
      <c r="DG2" s="1">
        <v>100</v>
      </c>
      <c r="DH2" s="1">
        <v>300</v>
      </c>
      <c r="DI2" s="1">
        <v>100</v>
      </c>
    </row>
    <row r="3" spans="1:119" x14ac:dyDescent="0.25">
      <c r="AH3" s="2" t="s">
        <v>13</v>
      </c>
      <c r="AY3" s="1">
        <v>100</v>
      </c>
      <c r="AZ3" s="1">
        <v>300</v>
      </c>
      <c r="CI3" s="1">
        <v>100</v>
      </c>
      <c r="CJ3" s="1">
        <v>300</v>
      </c>
    </row>
    <row r="4" spans="1:119" x14ac:dyDescent="0.25">
      <c r="A4" s="8" t="s">
        <v>22</v>
      </c>
      <c r="B4" s="23">
        <v>2.2999999999999998</v>
      </c>
      <c r="C4" s="23">
        <v>2.42</v>
      </c>
      <c r="D4" s="23"/>
      <c r="E4" s="23"/>
      <c r="F4" s="23"/>
      <c r="G4" s="23"/>
      <c r="H4" s="8"/>
      <c r="U4" s="11"/>
      <c r="V4" s="11"/>
      <c r="W4" s="11"/>
      <c r="X4" s="11"/>
      <c r="Y4" s="11"/>
      <c r="Z4" s="11"/>
      <c r="AH4" s="2" t="s">
        <v>21</v>
      </c>
      <c r="AI4" s="2" t="s">
        <v>6</v>
      </c>
      <c r="BA4" s="3"/>
      <c r="CK4" s="3"/>
    </row>
    <row r="5" spans="1:119" x14ac:dyDescent="0.25">
      <c r="B5" s="28" t="s">
        <v>5</v>
      </c>
      <c r="C5" s="29" t="s">
        <v>31</v>
      </c>
      <c r="D5" s="29"/>
      <c r="E5" s="29"/>
      <c r="F5" s="29"/>
      <c r="G5" s="29"/>
      <c r="H5" s="29"/>
      <c r="U5" s="11"/>
      <c r="V5" s="11"/>
      <c r="W5" s="11"/>
      <c r="X5" s="11"/>
      <c r="Y5" s="11"/>
      <c r="Z5" s="11"/>
      <c r="AH5" s="2" t="s">
        <v>20</v>
      </c>
      <c r="AI5" s="2" t="s">
        <v>7</v>
      </c>
      <c r="AS5" s="3"/>
      <c r="AT5" s="3"/>
      <c r="AU5" s="3"/>
      <c r="AV5" s="4"/>
      <c r="AW5" s="4"/>
      <c r="AX5" s="3"/>
      <c r="AY5" s="12"/>
      <c r="AZ5" s="12"/>
      <c r="BA5" s="3"/>
      <c r="CC5" s="3"/>
      <c r="CD5" s="3"/>
      <c r="CE5" s="3"/>
      <c r="CF5" s="4"/>
      <c r="CG5" s="4"/>
      <c r="CH5" s="3"/>
      <c r="CI5" s="12"/>
      <c r="CJ5" s="12"/>
      <c r="CK5" s="3"/>
    </row>
    <row r="6" spans="1:119" ht="15" customHeight="1" x14ac:dyDescent="0.25">
      <c r="A6" s="22" t="s">
        <v>23</v>
      </c>
      <c r="B6" s="27">
        <v>5.19</v>
      </c>
      <c r="C6" s="27">
        <v>14.53</v>
      </c>
      <c r="D6" s="27"/>
      <c r="E6" s="27"/>
      <c r="F6" s="27"/>
      <c r="G6" s="27"/>
      <c r="H6" s="31">
        <f>AH6</f>
        <v>277</v>
      </c>
      <c r="I6" s="20">
        <f>AV6-AP6-$B$4</f>
        <v>4.8065900341033982</v>
      </c>
      <c r="J6" s="20">
        <f>AW6-AQ6-$C$4</f>
        <v>5.1293440092592011</v>
      </c>
      <c r="K6" s="20">
        <f>AX6-AR6-$B$4</f>
        <v>4.7410550308640973</v>
      </c>
      <c r="L6" s="20">
        <f>AY6-AS6-$C$4</f>
        <v>5.1770175555554996</v>
      </c>
      <c r="M6" s="20">
        <f>AZ6-AT6-$B$4</f>
        <v>4.8063008699690046</v>
      </c>
      <c r="N6" s="20">
        <f>BA6-AU6-$C$4</f>
        <v>5.3306487037036963</v>
      </c>
      <c r="O6" s="6">
        <f t="shared" ref="O6:T8" si="3">I6+AJ6-U6-AA6</f>
        <v>31.178109824233822</v>
      </c>
      <c r="P6" s="6">
        <f t="shared" si="3"/>
        <v>31.227175117404162</v>
      </c>
      <c r="Q6" s="6">
        <f t="shared" si="3"/>
        <v>31.217669293168711</v>
      </c>
      <c r="R6" s="6">
        <f t="shared" si="3"/>
        <v>31.26387441346218</v>
      </c>
      <c r="S6" s="6">
        <f t="shared" si="3"/>
        <v>31.334689526494341</v>
      </c>
      <c r="T6" s="6">
        <f t="shared" si="3"/>
        <v>31.483130911115008</v>
      </c>
      <c r="U6" s="21">
        <f t="shared" ref="U6:Z8" si="4">BT6-AP6</f>
        <v>6.4229201210120976</v>
      </c>
      <c r="V6" s="21">
        <f t="shared" si="4"/>
        <v>6.396805533950598</v>
      </c>
      <c r="W6" s="21">
        <f t="shared" si="4"/>
        <v>6.4181253024691038</v>
      </c>
      <c r="X6" s="21">
        <f t="shared" si="4"/>
        <v>6.4077234660493012</v>
      </c>
      <c r="Y6" s="21">
        <f t="shared" si="4"/>
        <v>6.3661304953560034</v>
      </c>
      <c r="Z6" s="21">
        <f t="shared" si="4"/>
        <v>6.3421354413579998</v>
      </c>
      <c r="AA6" s="6">
        <f t="shared" ref="AA6:AF8" si="5">$B$6*BN6/60*$B$7*(BB6-BH6)</f>
        <v>5.5600888574792737E-3</v>
      </c>
      <c r="AB6" s="6">
        <f t="shared" si="5"/>
        <v>5.3633579044404236E-3</v>
      </c>
      <c r="AC6" s="6">
        <f t="shared" si="5"/>
        <v>5.2604352262787604E-3</v>
      </c>
      <c r="AD6" s="6">
        <f t="shared" si="5"/>
        <v>5.419676044019499E-3</v>
      </c>
      <c r="AE6" s="6">
        <f t="shared" si="5"/>
        <v>5.4808481186620324E-3</v>
      </c>
      <c r="AF6" s="6">
        <f t="shared" si="5"/>
        <v>5.3823512306850532E-3</v>
      </c>
      <c r="AG6" s="6"/>
      <c r="AH6">
        <v>277</v>
      </c>
      <c r="AI6" s="3"/>
      <c r="AJ6" s="16">
        <v>32.799999999999997</v>
      </c>
      <c r="AK6" s="16">
        <v>32.5</v>
      </c>
      <c r="AL6" s="16">
        <v>32.9</v>
      </c>
      <c r="AM6" s="16">
        <v>32.5</v>
      </c>
      <c r="AN6" s="16">
        <v>32.9</v>
      </c>
      <c r="AO6" s="16">
        <v>32.5</v>
      </c>
      <c r="AP6" s="17">
        <v>25.9004854510451</v>
      </c>
      <c r="AQ6" s="17">
        <v>25.438552589506202</v>
      </c>
      <c r="AR6" s="17">
        <v>25.9791627592593</v>
      </c>
      <c r="AS6" s="17">
        <v>25.385660774691399</v>
      </c>
      <c r="AT6" s="17">
        <v>25.924574606811198</v>
      </c>
      <c r="AU6" s="17">
        <v>25.225196098765402</v>
      </c>
      <c r="AV6" s="16">
        <v>33.007075485148498</v>
      </c>
      <c r="AW6" s="16">
        <v>32.987896598765403</v>
      </c>
      <c r="AX6" s="16">
        <v>33.020217790123397</v>
      </c>
      <c r="AY6" s="16">
        <v>32.982678330246898</v>
      </c>
      <c r="AZ6" s="16">
        <v>33.030875476780203</v>
      </c>
      <c r="BA6" s="16">
        <v>32.975844802469098</v>
      </c>
      <c r="BB6" s="17">
        <v>48.183541979097903</v>
      </c>
      <c r="BC6" s="17">
        <v>47.924408398148103</v>
      </c>
      <c r="BD6" s="17">
        <v>47.801399182098798</v>
      </c>
      <c r="BE6" s="17">
        <v>47.850185873456802</v>
      </c>
      <c r="BF6" s="17">
        <v>47.693302213622303</v>
      </c>
      <c r="BG6" s="17">
        <v>47.694512592592602</v>
      </c>
      <c r="BH6" s="16">
        <v>44.668091526952601</v>
      </c>
      <c r="BI6" s="16">
        <v>44.533325922839502</v>
      </c>
      <c r="BJ6" s="16">
        <v>44.475408601851797</v>
      </c>
      <c r="BK6" s="16">
        <v>44.423530493827201</v>
      </c>
      <c r="BL6" s="16">
        <v>44.227817876160998</v>
      </c>
      <c r="BM6" s="16">
        <v>44.291351151234601</v>
      </c>
      <c r="BN6" s="17">
        <v>2.9974697469747302E-2</v>
      </c>
      <c r="BO6" s="17">
        <v>2.9974537037037001E-2</v>
      </c>
      <c r="BP6" s="17">
        <v>2.9974691358024701E-2</v>
      </c>
      <c r="BQ6" s="17">
        <v>2.9974845679012301E-2</v>
      </c>
      <c r="BR6" s="17">
        <v>2.9973529411764701E-2</v>
      </c>
      <c r="BS6" s="17">
        <v>2.99739197530864E-2</v>
      </c>
      <c r="BT6" s="4">
        <v>32.323405572057197</v>
      </c>
      <c r="BU6" s="4">
        <v>31.8353581234568</v>
      </c>
      <c r="BV6" s="4">
        <v>32.397288061728403</v>
      </c>
      <c r="BW6" s="4">
        <v>31.7933842407407</v>
      </c>
      <c r="BX6" s="4">
        <v>32.290705102167202</v>
      </c>
      <c r="BY6" s="4">
        <v>31.567331540123401</v>
      </c>
      <c r="BZ6" s="17">
        <v>0.22766062163106501</v>
      </c>
      <c r="CA6" s="17">
        <v>0.57352254907297995</v>
      </c>
      <c r="CB6" s="17">
        <v>0.59617858642466504</v>
      </c>
      <c r="CC6" s="17">
        <v>0.57259020289763995</v>
      </c>
      <c r="CD6" s="17">
        <v>0.614750636350062</v>
      </c>
      <c r="CE6" s="17">
        <v>0.55378897401155303</v>
      </c>
      <c r="CF6" s="4">
        <v>0.25935216675017603</v>
      </c>
      <c r="CG6" s="4">
        <v>0.95144873479895498</v>
      </c>
      <c r="CH6" s="4">
        <v>0.98043813382336498</v>
      </c>
      <c r="CI6" s="4">
        <v>0.92257448011911602</v>
      </c>
      <c r="CJ6" s="4">
        <v>1.0304503454632801</v>
      </c>
      <c r="CK6" s="4">
        <v>0.97235375211882802</v>
      </c>
      <c r="CL6" s="17">
        <v>0.450164934457713</v>
      </c>
      <c r="CM6" s="17">
        <v>8.00352435313222E-2</v>
      </c>
      <c r="CN6" s="17">
        <v>0.100013763452447</v>
      </c>
      <c r="CO6" s="17">
        <v>9.0112665564195005E-2</v>
      </c>
      <c r="CP6" s="17">
        <v>0.105326645182883</v>
      </c>
      <c r="CQ6" s="17">
        <v>7.2071070238740306E-2</v>
      </c>
      <c r="CR6" s="4">
        <v>0.25206269213558902</v>
      </c>
      <c r="CS6" s="4">
        <v>8.3988989798361793E-2</v>
      </c>
      <c r="CT6" s="4">
        <v>9.0320412270166794E-2</v>
      </c>
      <c r="CU6" s="4">
        <v>3.9044489254398303E-2</v>
      </c>
      <c r="CV6" s="4">
        <v>0.100254276076317</v>
      </c>
      <c r="CW6" s="4">
        <v>7.5850275506325102E-2</v>
      </c>
      <c r="CX6" s="17">
        <v>3.1328361711313803E-5</v>
      </c>
      <c r="CY6" s="17">
        <v>3.2100881199993801E-5</v>
      </c>
      <c r="CZ6" s="17">
        <v>3.03183230382861E-5</v>
      </c>
      <c r="DA6" s="17">
        <v>3.2079180415901303E-5</v>
      </c>
      <c r="DB6" s="17">
        <v>3.23288076304114E-5</v>
      </c>
      <c r="DC6" s="17">
        <v>3.2936061127017603E-5</v>
      </c>
      <c r="DD6" s="4">
        <v>0.27614108497270701</v>
      </c>
      <c r="DE6" s="4">
        <v>0.58574845471474801</v>
      </c>
      <c r="DF6" s="4">
        <v>0.605761735875331</v>
      </c>
      <c r="DG6" s="4">
        <v>0.58444361497152797</v>
      </c>
      <c r="DH6" s="4">
        <v>0.63717232416694902</v>
      </c>
      <c r="DI6" s="4">
        <v>0.56420344143128298</v>
      </c>
      <c r="DJ6" s="18">
        <v>42617.702372685184</v>
      </c>
      <c r="DK6" s="18">
        <v>42617.744050925925</v>
      </c>
      <c r="DL6" s="18">
        <v>42617.785729166666</v>
      </c>
      <c r="DM6" s="18">
        <v>42617.827407407407</v>
      </c>
      <c r="DN6" s="18">
        <v>42617.868981481479</v>
      </c>
      <c r="DO6" s="18">
        <v>42617.91065972222</v>
      </c>
    </row>
    <row r="7" spans="1:119" x14ac:dyDescent="0.25">
      <c r="A7" s="22" t="s">
        <v>24</v>
      </c>
      <c r="B7" s="27">
        <v>0.61</v>
      </c>
      <c r="C7" s="27">
        <v>0.30499999999999999</v>
      </c>
      <c r="D7" s="27"/>
      <c r="E7" s="27"/>
      <c r="F7" s="27"/>
      <c r="G7" s="27"/>
      <c r="H7" s="31">
        <f t="shared" ref="H7:H9" si="6">AH7</f>
        <v>302</v>
      </c>
      <c r="I7" s="20">
        <f>AV7-AP7-$B$4</f>
        <v>5.2612966930693021</v>
      </c>
      <c r="J7" s="20">
        <f>AW7-AQ7-$C$4</f>
        <v>5.9098996388888008</v>
      </c>
      <c r="K7" s="20">
        <f>AX7-AR7-$B$4</f>
        <v>5.4758059999999995</v>
      </c>
      <c r="L7" s="20">
        <f>AY7-AS7-$C$4</f>
        <v>5.9430509876543045</v>
      </c>
      <c r="M7" s="20">
        <f>AZ7-AT7-$B$4</f>
        <v>5.4528492407407017</v>
      </c>
      <c r="N7" s="20">
        <f>BA7-AU7-$C$4</f>
        <v>5.931963453703597</v>
      </c>
      <c r="O7" s="6">
        <f t="shared" si="3"/>
        <v>36.087123809530425</v>
      </c>
      <c r="P7" s="6">
        <f t="shared" si="3"/>
        <v>35.889685687499536</v>
      </c>
      <c r="Q7" s="6">
        <f t="shared" si="3"/>
        <v>35.980218301575398</v>
      </c>
      <c r="R7" s="6">
        <f t="shared" si="3"/>
        <v>35.996505940342054</v>
      </c>
      <c r="S7" s="6">
        <f t="shared" si="3"/>
        <v>36.10531660137152</v>
      </c>
      <c r="T7" s="6">
        <f t="shared" si="3"/>
        <v>36.106763555531955</v>
      </c>
      <c r="U7" s="21">
        <f t="shared" si="4"/>
        <v>6.6682125742572964</v>
      </c>
      <c r="V7" s="21">
        <f t="shared" si="4"/>
        <v>6.7142537993826998</v>
      </c>
      <c r="W7" s="21">
        <f t="shared" si="4"/>
        <v>6.6895869783950985</v>
      </c>
      <c r="X7" s="21">
        <f t="shared" si="4"/>
        <v>6.6406541604938027</v>
      </c>
      <c r="Y7" s="21">
        <f t="shared" si="4"/>
        <v>6.6417394783949995</v>
      </c>
      <c r="Z7" s="21">
        <f t="shared" si="4"/>
        <v>6.6195881203702989</v>
      </c>
      <c r="AA7" s="6">
        <f t="shared" si="5"/>
        <v>5.9603092815866425E-3</v>
      </c>
      <c r="AB7" s="6">
        <f t="shared" si="5"/>
        <v>5.960152006566086E-3</v>
      </c>
      <c r="AC7" s="6">
        <f t="shared" si="5"/>
        <v>6.0007200295043141E-3</v>
      </c>
      <c r="AD7" s="6">
        <f t="shared" si="5"/>
        <v>5.8908868184470728E-3</v>
      </c>
      <c r="AE7" s="6">
        <f t="shared" si="5"/>
        <v>5.7931609741878097E-3</v>
      </c>
      <c r="AF7" s="6">
        <f t="shared" si="5"/>
        <v>5.6117778013374834E-3</v>
      </c>
      <c r="AG7" s="6"/>
      <c r="AH7">
        <v>302</v>
      </c>
      <c r="AI7" s="3"/>
      <c r="AJ7" s="16">
        <v>37.5</v>
      </c>
      <c r="AK7" s="16">
        <v>36.700000000000003</v>
      </c>
      <c r="AL7" s="16">
        <v>37.200000000000003</v>
      </c>
      <c r="AM7" s="16">
        <v>36.700000000000003</v>
      </c>
      <c r="AN7" s="16">
        <v>37.299999999999997</v>
      </c>
      <c r="AO7" s="16">
        <v>36.799999999999997</v>
      </c>
      <c r="AP7" s="17">
        <v>25.444871344334501</v>
      </c>
      <c r="AQ7" s="17">
        <v>24.657573256172899</v>
      </c>
      <c r="AR7" s="17">
        <v>25.2484502530864</v>
      </c>
      <c r="AS7" s="17">
        <v>24.615415808641998</v>
      </c>
      <c r="AT7" s="17">
        <v>25.277343638888901</v>
      </c>
      <c r="AU7" s="17">
        <v>24.6261776790124</v>
      </c>
      <c r="AV7" s="16">
        <v>33.006168037403803</v>
      </c>
      <c r="AW7" s="16">
        <v>32.9874728950617</v>
      </c>
      <c r="AX7" s="16">
        <v>33.024256253086399</v>
      </c>
      <c r="AY7" s="16">
        <v>32.978466796296303</v>
      </c>
      <c r="AZ7" s="16">
        <v>33.030192879629602</v>
      </c>
      <c r="BA7" s="16">
        <v>32.978141132715997</v>
      </c>
      <c r="BB7" s="17">
        <v>49.129796700770001</v>
      </c>
      <c r="BC7" s="17">
        <v>49.735341719135803</v>
      </c>
      <c r="BD7" s="17">
        <v>49.613498197530902</v>
      </c>
      <c r="BE7" s="17">
        <v>49.593941916666701</v>
      </c>
      <c r="BF7" s="17">
        <v>49.551229191357997</v>
      </c>
      <c r="BG7" s="17">
        <v>49.561813046296301</v>
      </c>
      <c r="BH7" s="16">
        <v>45.361266242024101</v>
      </c>
      <c r="BI7" s="16">
        <v>45.967196706790098</v>
      </c>
      <c r="BJ7" s="16">
        <v>45.8196074938271</v>
      </c>
      <c r="BK7" s="16">
        <v>45.869607120370397</v>
      </c>
      <c r="BL7" s="16">
        <v>45.888584324074102</v>
      </c>
      <c r="BM7" s="16">
        <v>46.013790351851803</v>
      </c>
      <c r="BN7" s="17">
        <v>2.9974422442244599E-2</v>
      </c>
      <c r="BO7" s="17">
        <v>2.99766975308642E-2</v>
      </c>
      <c r="BP7" s="17">
        <v>2.9975925925925899E-2</v>
      </c>
      <c r="BQ7" s="17">
        <v>2.99768518518518E-2</v>
      </c>
      <c r="BR7" s="17">
        <v>2.9976080246913599E-2</v>
      </c>
      <c r="BS7" s="17">
        <v>2.9975617283950599E-2</v>
      </c>
      <c r="BT7" s="4">
        <v>32.113083918591798</v>
      </c>
      <c r="BU7" s="4">
        <v>31.371827055555599</v>
      </c>
      <c r="BV7" s="4">
        <v>31.938037231481498</v>
      </c>
      <c r="BW7" s="4">
        <v>31.256069969135801</v>
      </c>
      <c r="BX7" s="4">
        <v>31.9190831172839</v>
      </c>
      <c r="BY7" s="4">
        <v>31.245765799382699</v>
      </c>
      <c r="BZ7" s="17">
        <v>0.202237378004261</v>
      </c>
      <c r="CA7" s="17">
        <v>0.55996436168115604</v>
      </c>
      <c r="CB7" s="17">
        <v>0.59636110723971703</v>
      </c>
      <c r="CC7" s="17">
        <v>0.58548509385731895</v>
      </c>
      <c r="CD7" s="17">
        <v>0.59250011122982804</v>
      </c>
      <c r="CE7" s="17">
        <v>0.55780633197029095</v>
      </c>
      <c r="CF7" s="4">
        <v>0.26020902929336198</v>
      </c>
      <c r="CG7" s="4">
        <v>0.94421500335536201</v>
      </c>
      <c r="CH7" s="4">
        <v>0.98764872830594197</v>
      </c>
      <c r="CI7" s="4">
        <v>0.92261509576220002</v>
      </c>
      <c r="CJ7" s="4">
        <v>1.04791623811504</v>
      </c>
      <c r="CK7" s="4">
        <v>0.98270121478886696</v>
      </c>
      <c r="CL7" s="17">
        <v>0.59930397548530501</v>
      </c>
      <c r="CM7" s="17">
        <v>8.2331067557817994E-2</v>
      </c>
      <c r="CN7" s="17">
        <v>0.11834353258725901</v>
      </c>
      <c r="CO7" s="17">
        <v>8.5225553407935903E-2</v>
      </c>
      <c r="CP7" s="17">
        <v>7.94142370636957E-2</v>
      </c>
      <c r="CQ7" s="17">
        <v>4.8574548522695001E-2</v>
      </c>
      <c r="CR7" s="4">
        <v>0.518126367758454</v>
      </c>
      <c r="CS7" s="4">
        <v>6.9112897412995797E-2</v>
      </c>
      <c r="CT7" s="4">
        <v>0.118097822777775</v>
      </c>
      <c r="CU7" s="4">
        <v>9.22852701352435E-2</v>
      </c>
      <c r="CV7" s="4">
        <v>6.3800729393874003E-2</v>
      </c>
      <c r="CW7" s="4">
        <v>8.9349784831710105E-2</v>
      </c>
      <c r="CX7" s="17">
        <v>3.1020105843409901E-5</v>
      </c>
      <c r="CY7" s="17">
        <v>3.2060180180455999E-5</v>
      </c>
      <c r="CZ7" s="17">
        <v>3.4991266540924102E-5</v>
      </c>
      <c r="DA7" s="17">
        <v>2.8786654267959101E-5</v>
      </c>
      <c r="DB7" s="17">
        <v>3.0763270796251799E-5</v>
      </c>
      <c r="DC7" s="17">
        <v>3.0974762842475303E-5</v>
      </c>
      <c r="DD7" s="4">
        <v>0.23461710497031901</v>
      </c>
      <c r="DE7" s="4">
        <v>0.589108442869828</v>
      </c>
      <c r="DF7" s="4">
        <v>0.62364194879763402</v>
      </c>
      <c r="DG7" s="4">
        <v>0.58340384163221404</v>
      </c>
      <c r="DH7" s="4">
        <v>0.62553876803150599</v>
      </c>
      <c r="DI7" s="4">
        <v>0.58947519589537001</v>
      </c>
      <c r="DJ7" s="18">
        <v>42618.03570601852</v>
      </c>
      <c r="DK7" s="18">
        <v>42618.077384259261</v>
      </c>
      <c r="DL7" s="18">
        <v>42618.119062500002</v>
      </c>
      <c r="DM7" s="18">
        <v>42618.160740740743</v>
      </c>
      <c r="DN7" s="18">
        <v>42618.202430555553</v>
      </c>
      <c r="DO7" s="18">
        <v>42618.244108796294</v>
      </c>
    </row>
    <row r="8" spans="1:119" x14ac:dyDescent="0.25">
      <c r="H8" s="31">
        <f t="shared" si="6"/>
        <v>327</v>
      </c>
      <c r="I8" s="20">
        <f>AV8-AP8-$B$4</f>
        <v>5.7961352120878979</v>
      </c>
      <c r="J8" s="20">
        <f>AW8-AQ8-$C$4</f>
        <v>6.3328020185185014</v>
      </c>
      <c r="K8" s="20">
        <f>AX8-AR8-$B$4</f>
        <v>5.7513969907407985</v>
      </c>
      <c r="L8" s="20">
        <f>AY8-AS8-$C$4</f>
        <v>6.2295736851851995</v>
      </c>
      <c r="M8" s="20">
        <f>AZ8-AT8-$B$4</f>
        <v>5.4688391578947</v>
      </c>
      <c r="N8" s="20">
        <f>BA8-AU8-$C$4</f>
        <v>5.7970784907407964</v>
      </c>
      <c r="O8" s="6">
        <f t="shared" si="3"/>
        <v>40.71709025391943</v>
      </c>
      <c r="P8" s="6">
        <f t="shared" si="3"/>
        <v>40.6737953374505</v>
      </c>
      <c r="Q8" s="6">
        <f t="shared" si="3"/>
        <v>40.502143669317917</v>
      </c>
      <c r="R8" s="6">
        <f t="shared" si="3"/>
        <v>40.342421145032162</v>
      </c>
      <c r="S8" s="6">
        <f t="shared" si="3"/>
        <v>40.029394739678189</v>
      </c>
      <c r="T8" s="6">
        <f t="shared" si="3"/>
        <v>39.911864770664089</v>
      </c>
      <c r="U8" s="21">
        <f t="shared" si="4"/>
        <v>6.972813239560498</v>
      </c>
      <c r="V8" s="21">
        <f t="shared" si="4"/>
        <v>7.0526559197531</v>
      </c>
      <c r="W8" s="21">
        <f t="shared" si="4"/>
        <v>7.0428166697531012</v>
      </c>
      <c r="X8" s="21">
        <f t="shared" si="4"/>
        <v>7.0807483456789981</v>
      </c>
      <c r="Y8" s="21">
        <f t="shared" si="4"/>
        <v>7.1329430712073965</v>
      </c>
      <c r="Z8" s="21">
        <f t="shared" si="4"/>
        <v>7.1785984506172973</v>
      </c>
      <c r="AA8" s="6">
        <f t="shared" si="5"/>
        <v>6.2317186079717205E-3</v>
      </c>
      <c r="AB8" s="6">
        <f t="shared" si="5"/>
        <v>6.3507613148983053E-3</v>
      </c>
      <c r="AC8" s="6">
        <f t="shared" si="5"/>
        <v>6.4366516697787436E-3</v>
      </c>
      <c r="AD8" s="6">
        <f t="shared" si="5"/>
        <v>6.4041944740427419E-3</v>
      </c>
      <c r="AE8" s="6">
        <f t="shared" si="5"/>
        <v>6.5013470091152209E-3</v>
      </c>
      <c r="AF8" s="6">
        <f t="shared" si="5"/>
        <v>6.6152694594067895E-3</v>
      </c>
      <c r="AG8" s="6"/>
      <c r="AH8">
        <v>327</v>
      </c>
      <c r="AI8" s="3"/>
      <c r="AJ8" s="16">
        <v>41.9</v>
      </c>
      <c r="AK8" s="16">
        <v>41.4</v>
      </c>
      <c r="AL8" s="16">
        <v>41.8</v>
      </c>
      <c r="AM8" s="16">
        <v>41.2</v>
      </c>
      <c r="AN8" s="16">
        <v>41.7</v>
      </c>
      <c r="AO8" s="16">
        <v>41.3</v>
      </c>
      <c r="AP8" s="17">
        <v>24.911108837362601</v>
      </c>
      <c r="AQ8" s="17">
        <v>24.223518462963</v>
      </c>
      <c r="AR8" s="17">
        <v>24.974374521604901</v>
      </c>
      <c r="AS8" s="17">
        <v>24.337779604938302</v>
      </c>
      <c r="AT8" s="17">
        <v>25.251140659442701</v>
      </c>
      <c r="AU8" s="17">
        <v>24.768414836419701</v>
      </c>
      <c r="AV8" s="16">
        <v>33.007244049450499</v>
      </c>
      <c r="AW8" s="16">
        <v>32.976320481481501</v>
      </c>
      <c r="AX8" s="16">
        <v>33.025771512345699</v>
      </c>
      <c r="AY8" s="16">
        <v>32.987353290123501</v>
      </c>
      <c r="AZ8" s="16">
        <v>33.019979817337401</v>
      </c>
      <c r="BA8" s="16">
        <v>32.985493327160498</v>
      </c>
      <c r="BB8" s="17">
        <v>51.1748267351648</v>
      </c>
      <c r="BC8" s="17">
        <v>51.958077959876498</v>
      </c>
      <c r="BD8" s="17">
        <v>51.969401913580299</v>
      </c>
      <c r="BE8" s="17">
        <v>52.1252684475309</v>
      </c>
      <c r="BF8" s="17">
        <v>52.240976120743099</v>
      </c>
      <c r="BG8" s="17">
        <v>52.480777438271602</v>
      </c>
      <c r="BH8" s="16">
        <v>47.234970172527497</v>
      </c>
      <c r="BI8" s="16">
        <v>47.942815404321003</v>
      </c>
      <c r="BJ8" s="16">
        <v>47.899709555555603</v>
      </c>
      <c r="BK8" s="16">
        <v>48.075868425925897</v>
      </c>
      <c r="BL8" s="16">
        <v>48.130198287925701</v>
      </c>
      <c r="BM8" s="16">
        <v>48.298215271605002</v>
      </c>
      <c r="BN8" s="17">
        <v>2.9976538461538801E-2</v>
      </c>
      <c r="BO8" s="17">
        <v>2.9975462962962902E-2</v>
      </c>
      <c r="BP8" s="17">
        <v>2.9974537037037001E-2</v>
      </c>
      <c r="BQ8" s="17">
        <v>2.9972839506172799E-2</v>
      </c>
      <c r="BR8" s="17">
        <v>2.9973219814241499E-2</v>
      </c>
      <c r="BS8" s="17">
        <v>2.9975000000000002E-2</v>
      </c>
      <c r="BT8" s="4">
        <v>31.883922076923099</v>
      </c>
      <c r="BU8" s="4">
        <v>31.2761743827161</v>
      </c>
      <c r="BV8" s="4">
        <v>32.017191191358002</v>
      </c>
      <c r="BW8" s="4">
        <v>31.4185279506173</v>
      </c>
      <c r="BX8" s="4">
        <v>32.384083730650097</v>
      </c>
      <c r="BY8" s="4">
        <v>31.947013287036999</v>
      </c>
      <c r="BZ8" s="17">
        <v>0.17567278930437299</v>
      </c>
      <c r="CA8" s="17">
        <v>0.554677909076702</v>
      </c>
      <c r="CB8" s="17">
        <v>0.59099430202126202</v>
      </c>
      <c r="CC8" s="17">
        <v>0.54355398284812695</v>
      </c>
      <c r="CD8" s="17">
        <v>0.56788805296034495</v>
      </c>
      <c r="CE8" s="17">
        <v>0.56726054366117196</v>
      </c>
      <c r="CF8" s="4">
        <v>0.25880256400213703</v>
      </c>
      <c r="CG8" s="4">
        <v>0.97528094144437305</v>
      </c>
      <c r="CH8" s="4">
        <v>1.0736437384181701</v>
      </c>
      <c r="CI8" s="4">
        <v>0.97191901477915899</v>
      </c>
      <c r="CJ8" s="4">
        <v>0.98213055568697205</v>
      </c>
      <c r="CK8" s="4">
        <v>0.93411075701385904</v>
      </c>
      <c r="CL8" s="17">
        <v>0.690912131924178</v>
      </c>
      <c r="CM8" s="17">
        <v>9.1123643144354005E-2</v>
      </c>
      <c r="CN8" s="17">
        <v>9.3807032523455305E-2</v>
      </c>
      <c r="CO8" s="17">
        <v>0.10847438547786099</v>
      </c>
      <c r="CP8" s="17">
        <v>4.9661780968559797E-2</v>
      </c>
      <c r="CQ8" s="17">
        <v>0.13815948781061199</v>
      </c>
      <c r="CR8" s="4">
        <v>0.59872723487583901</v>
      </c>
      <c r="CS8" s="4">
        <v>5.5484751273548003E-2</v>
      </c>
      <c r="CT8" s="4">
        <v>6.3294460754803994E-2</v>
      </c>
      <c r="CU8" s="4">
        <v>0.115445701950515</v>
      </c>
      <c r="CV8" s="4">
        <v>9.6075257561197502E-2</v>
      </c>
      <c r="CW8" s="4">
        <v>0.130009757683273</v>
      </c>
      <c r="CX8" s="17">
        <v>3.2547461527159303E-5</v>
      </c>
      <c r="CY8" s="17">
        <v>3.1431037045497703E-5</v>
      </c>
      <c r="CZ8" s="17">
        <v>3.1655791515774901E-5</v>
      </c>
      <c r="DA8" s="17">
        <v>3.1171481363368602E-5</v>
      </c>
      <c r="DB8" s="17">
        <v>3.0519434187426603E-5</v>
      </c>
      <c r="DC8" s="17">
        <v>3.2314992548707899E-5</v>
      </c>
      <c r="DD8" s="4">
        <v>0.26006724980044599</v>
      </c>
      <c r="DE8" s="4">
        <v>0.58435004284157699</v>
      </c>
      <c r="DF8" s="4">
        <v>0.63804810831314995</v>
      </c>
      <c r="DG8" s="4">
        <v>0.58390219940510901</v>
      </c>
      <c r="DH8" s="4">
        <v>0.57607042782933304</v>
      </c>
      <c r="DI8" s="4">
        <v>0.59560788963844202</v>
      </c>
      <c r="DJ8" s="18">
        <v>42618.369085648148</v>
      </c>
      <c r="DK8" s="18">
        <v>42618.410763888889</v>
      </c>
      <c r="DL8" s="18">
        <v>42618.45244212963</v>
      </c>
      <c r="DM8" s="18">
        <v>42618.494131944448</v>
      </c>
      <c r="DN8" s="18">
        <v>42618.535694444443</v>
      </c>
      <c r="DO8" s="18">
        <v>42618.577384259261</v>
      </c>
    </row>
    <row r="9" spans="1:119" x14ac:dyDescent="0.25">
      <c r="A9" s="8"/>
      <c r="H9" s="31">
        <f t="shared" si="6"/>
        <v>352</v>
      </c>
      <c r="I9" s="20">
        <f>AV9-AP9-$B$4</f>
        <v>5.0352602354235971</v>
      </c>
      <c r="J9" s="20">
        <f>AW9-AQ9-$C$4</f>
        <v>5.4717381913581011</v>
      </c>
      <c r="K9" s="20"/>
      <c r="L9" s="20"/>
      <c r="M9" s="20"/>
      <c r="N9" s="20"/>
      <c r="O9" s="6">
        <f>I9+AJ9-U9-AA9</f>
        <v>44.24022448329962</v>
      </c>
      <c r="P9" s="6">
        <f>J9+AK9-V9-AB9</f>
        <v>43.96070910482532</v>
      </c>
      <c r="Q9" s="6"/>
      <c r="R9" s="6"/>
      <c r="S9" s="6"/>
      <c r="T9" s="6"/>
      <c r="U9" s="21">
        <f>BT9-AP9</f>
        <v>7.6878751089109016</v>
      </c>
      <c r="V9" s="21">
        <f>BU9-AQ9</f>
        <v>7.8038547932099007</v>
      </c>
      <c r="W9" s="21"/>
      <c r="X9" s="21"/>
      <c r="Y9" s="21"/>
      <c r="Z9" s="21"/>
      <c r="AA9" s="6">
        <f>$B$6*BN9/60*$B$7*(BB9-BH9)</f>
        <v>7.1606432130729607E-3</v>
      </c>
      <c r="AB9" s="6">
        <f>$B$6*BO9/60*$B$7*(BC9-BI9)</f>
        <v>7.1742933228760497E-3</v>
      </c>
      <c r="AH9">
        <v>352</v>
      </c>
      <c r="AI9" s="3"/>
      <c r="AJ9" s="16">
        <v>46.9</v>
      </c>
      <c r="AK9" s="16">
        <v>46.3</v>
      </c>
      <c r="AL9" s="16"/>
      <c r="AM9" s="16"/>
      <c r="AN9" s="16"/>
      <c r="AO9" s="16"/>
      <c r="AP9" s="17">
        <v>25.6707872959296</v>
      </c>
      <c r="AQ9" s="17">
        <v>25.088306290123398</v>
      </c>
      <c r="AR9" s="17"/>
      <c r="AS9" s="17"/>
      <c r="AT9" s="17"/>
      <c r="AU9" s="17"/>
      <c r="AV9" s="16">
        <v>33.006047531353197</v>
      </c>
      <c r="AW9" s="16">
        <v>32.980044481481499</v>
      </c>
      <c r="AX9" s="16"/>
      <c r="AY9" s="16"/>
      <c r="AZ9" s="16"/>
      <c r="BA9" s="16"/>
      <c r="BB9" s="17">
        <v>54.535247243124402</v>
      </c>
      <c r="BC9" s="17">
        <v>55.343842574074102</v>
      </c>
      <c r="BD9" s="17"/>
      <c r="BE9" s="17"/>
      <c r="BF9" s="17"/>
      <c r="BG9" s="17"/>
      <c r="BH9" s="16">
        <v>50.007822040703999</v>
      </c>
      <c r="BI9" s="16">
        <v>50.807388916666604</v>
      </c>
      <c r="BJ9" s="16"/>
      <c r="BK9" s="16"/>
      <c r="BL9" s="16"/>
      <c r="BM9" s="16"/>
      <c r="BN9" s="17">
        <v>2.9974697469747302E-2</v>
      </c>
      <c r="BO9" s="17">
        <v>2.9972067901234599E-2</v>
      </c>
      <c r="BP9" s="17"/>
      <c r="BQ9" s="17"/>
      <c r="BR9" s="17"/>
      <c r="BS9" s="17"/>
      <c r="BT9" s="4">
        <v>33.358662404840501</v>
      </c>
      <c r="BU9" s="4">
        <v>32.892161083333299</v>
      </c>
      <c r="BV9" s="4"/>
      <c r="BW9" s="4"/>
      <c r="BX9" s="4"/>
      <c r="BY9" s="4"/>
      <c r="BZ9" s="17">
        <v>0.21406480520589799</v>
      </c>
      <c r="CA9" s="17">
        <v>0.54696763442220198</v>
      </c>
      <c r="CB9" s="17"/>
      <c r="CC9" s="17"/>
      <c r="CD9" s="17"/>
      <c r="CE9" s="17"/>
      <c r="CF9" s="4">
        <v>0.25810077307210899</v>
      </c>
      <c r="CG9" s="4">
        <v>0.98278731216903004</v>
      </c>
      <c r="CH9" s="4"/>
      <c r="CI9" s="4"/>
      <c r="CJ9" s="4"/>
      <c r="CK9" s="4"/>
      <c r="CL9" s="17">
        <v>0.79580136879184604</v>
      </c>
      <c r="CM9" s="17">
        <v>9.2420586802035895E-2</v>
      </c>
      <c r="CN9" s="17"/>
      <c r="CO9" s="17"/>
      <c r="CP9" s="17"/>
      <c r="CQ9" s="17"/>
      <c r="CR9" s="4">
        <v>0.64025665779593199</v>
      </c>
      <c r="CS9" s="4">
        <v>0.115899205425346</v>
      </c>
      <c r="CT9" s="4"/>
      <c r="CU9" s="4"/>
      <c r="CV9" s="4"/>
      <c r="CW9" s="4"/>
      <c r="CX9" s="17">
        <v>3.30426319374104E-5</v>
      </c>
      <c r="CY9" s="17">
        <v>3.0672590360822999E-5</v>
      </c>
      <c r="CZ9" s="17">
        <v>3.1223565111315499E-5</v>
      </c>
      <c r="DA9" s="17">
        <v>3.2199855629626898E-5</v>
      </c>
      <c r="DB9" s="17">
        <v>3.7930190074612202E-5</v>
      </c>
      <c r="DC9" s="17">
        <v>3.2515947740986598E-5</v>
      </c>
      <c r="DD9" s="4">
        <v>0.32773044983460597</v>
      </c>
      <c r="DE9" s="4">
        <v>0.57592675309252905</v>
      </c>
      <c r="DF9" s="4"/>
      <c r="DG9" s="4"/>
      <c r="DH9" s="4"/>
      <c r="DI9" s="4"/>
      <c r="DJ9" s="18">
        <v>42618.702418981484</v>
      </c>
      <c r="DK9" s="18">
        <v>42618.744108796294</v>
      </c>
      <c r="DL9" s="18"/>
      <c r="DM9" s="18"/>
      <c r="DN9" s="18"/>
      <c r="DO9" s="18"/>
    </row>
    <row r="10" spans="1:11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4"/>
      <c r="AB10" s="14"/>
      <c r="AC10" s="14"/>
      <c r="AD10" s="14"/>
      <c r="AE10" s="14"/>
      <c r="AF10" s="14"/>
      <c r="AG10" s="14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119" s="9" customFormat="1" x14ac:dyDescent="0.25">
      <c r="A11" s="14"/>
      <c r="B11" s="35" t="s">
        <v>4</v>
      </c>
      <c r="C11" s="35"/>
      <c r="D11" s="35"/>
      <c r="E11" s="35"/>
      <c r="F11" s="35"/>
      <c r="G11" s="3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6" t="s">
        <v>32</v>
      </c>
      <c r="V11" s="26"/>
      <c r="W11" s="26"/>
      <c r="X11" s="26"/>
      <c r="Y11" s="26"/>
      <c r="Z11" s="26"/>
      <c r="AA11" s="5" t="s">
        <v>33</v>
      </c>
      <c r="AB11" s="14"/>
      <c r="AC11" s="14"/>
      <c r="AD11" s="14"/>
      <c r="AE11" s="14"/>
      <c r="AF11" s="14"/>
      <c r="AG11" s="14"/>
      <c r="AH11" s="2" t="s">
        <v>21</v>
      </c>
      <c r="AI11" s="2" t="s">
        <v>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>
        <v>100</v>
      </c>
      <c r="AZ11" s="1">
        <v>300</v>
      </c>
      <c r="BA11" s="12"/>
      <c r="BB11" s="6"/>
      <c r="BZ11" s="1"/>
      <c r="CA11" s="1"/>
      <c r="CB11" s="1"/>
      <c r="CC11" s="1"/>
      <c r="CD11" s="1"/>
      <c r="CE11" s="1"/>
      <c r="CF11" s="1"/>
      <c r="CG11" s="1"/>
      <c r="CH11" s="1"/>
      <c r="CI11" s="1">
        <v>100</v>
      </c>
      <c r="CJ11" s="1">
        <v>300</v>
      </c>
      <c r="CK11" s="12"/>
      <c r="CL11" s="6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</row>
    <row r="12" spans="1:119" s="10" customFormat="1" x14ac:dyDescent="0.25">
      <c r="A12" s="14"/>
      <c r="B12" s="19"/>
      <c r="C12" s="8"/>
      <c r="D12" s="25"/>
      <c r="E12" s="25"/>
      <c r="F12" s="25"/>
      <c r="G12" s="2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4"/>
      <c r="AB12" s="14"/>
      <c r="AC12" s="14"/>
      <c r="AD12" s="14"/>
      <c r="AE12" s="14"/>
      <c r="AF12" s="14"/>
      <c r="AG12" s="14"/>
      <c r="AH12" s="2" t="s">
        <v>20</v>
      </c>
      <c r="AI12" s="1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  <c r="BB12" s="6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  <c r="CL12" s="6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</row>
    <row r="13" spans="1:119" s="9" customFormat="1" x14ac:dyDescent="0.25">
      <c r="A13" s="9">
        <f>AH13</f>
        <v>277</v>
      </c>
      <c r="B13" s="6">
        <f ca="1">O6+AA13-AJ13-U13</f>
        <v>-8.3237400682670284</v>
      </c>
      <c r="C13" s="6">
        <f ca="1">P6+AB13-AK13-V13</f>
        <v>-8.2309322034214816</v>
      </c>
      <c r="D13" s="6">
        <f t="shared" ref="D13:G15" ca="1" si="7">Q6+AC13-AL13-W13</f>
        <v>-8.3793712462317558</v>
      </c>
      <c r="E13" s="6">
        <f t="shared" ca="1" si="7"/>
        <v>-8.698301804140268</v>
      </c>
      <c r="F13" s="6">
        <f t="shared" ca="1" si="7"/>
        <v>-8.5529015809200075</v>
      </c>
      <c r="G13" s="6">
        <f t="shared" ca="1" si="7"/>
        <v>-7.420305698921549</v>
      </c>
      <c r="H13" s="6"/>
      <c r="I13" s="3"/>
      <c r="J13" s="3"/>
      <c r="K13" s="8"/>
      <c r="L13" s="8"/>
      <c r="M13" s="8"/>
      <c r="N13" s="8"/>
      <c r="O13" s="8"/>
      <c r="P13" s="8"/>
      <c r="Q13" s="8"/>
      <c r="R13" s="8"/>
      <c r="S13" s="8"/>
      <c r="T13" s="8"/>
      <c r="U13" s="6">
        <f ca="1">BT13-AP13</f>
        <v>6.6737842478452443</v>
      </c>
      <c r="V13" s="6">
        <f ca="1">BU13-AQ13</f>
        <v>6.7362107586355684</v>
      </c>
      <c r="W13" s="6">
        <f t="shared" ref="W13:Z15" ca="1" si="8">BV13-AR13</f>
        <v>6.3043885846912566</v>
      </c>
      <c r="X13" s="6">
        <f t="shared" ca="1" si="8"/>
        <v>7.2936042064001398</v>
      </c>
      <c r="Y13" s="6">
        <f t="shared" ca="1" si="8"/>
        <v>6.492959698870628</v>
      </c>
      <c r="Z13" s="6">
        <f t="shared" ca="1" si="8"/>
        <v>5.6507377286559333</v>
      </c>
      <c r="AA13" s="6">
        <f ca="1">$B$6*BN13/60*$B$7*(BB13-BH13)</f>
        <v>0.13850289872695903</v>
      </c>
      <c r="AB13" s="6">
        <f t="shared" ref="AB13:AF16" ca="1" si="9">$B$6*BO13/60*$B$7*(BC13-BI13)</f>
        <v>4.7266074020418545E-3</v>
      </c>
      <c r="AC13" s="6">
        <f t="shared" ca="1" si="9"/>
        <v>0.10307015540071073</v>
      </c>
      <c r="AD13" s="6">
        <f t="shared" ca="1" si="9"/>
        <v>0.15445024250961095</v>
      </c>
      <c r="AE13" s="6">
        <f t="shared" ca="1" si="9"/>
        <v>0.1796229568294789</v>
      </c>
      <c r="AF13" s="6">
        <f t="shared" ca="1" si="9"/>
        <v>0.13672115169820281</v>
      </c>
      <c r="AG13" s="14"/>
      <c r="AH13" s="9">
        <f>AH6</f>
        <v>277</v>
      </c>
      <c r="AI13" s="6"/>
      <c r="AJ13" s="4">
        <f ca="1">AJ6+RAND()</f>
        <v>32.966568543382564</v>
      </c>
      <c r="AK13" s="4">
        <f t="shared" ref="AK13:BU16" ca="1" si="10">AK6+RAND()</f>
        <v>32.726623169592116</v>
      </c>
      <c r="AL13" s="4">
        <f t="shared" ca="1" si="10"/>
        <v>33.395722110109922</v>
      </c>
      <c r="AM13" s="4">
        <f t="shared" ca="1" si="10"/>
        <v>32.823022253711919</v>
      </c>
      <c r="AN13" s="4">
        <f t="shared" ca="1" si="10"/>
        <v>33.5742543653732</v>
      </c>
      <c r="AO13" s="4">
        <f t="shared" ca="1" si="10"/>
        <v>33.389420033078828</v>
      </c>
      <c r="AP13" s="4">
        <f t="shared" ca="1" si="10"/>
        <v>26.604108747137442</v>
      </c>
      <c r="AQ13" s="4">
        <f t="shared" ca="1" si="10"/>
        <v>25.587196748838156</v>
      </c>
      <c r="AR13" s="4">
        <f t="shared" ca="1" si="10"/>
        <v>26.673653346697538</v>
      </c>
      <c r="AS13" s="4">
        <f t="shared" ca="1" si="10"/>
        <v>25.433940337235143</v>
      </c>
      <c r="AT13" s="4">
        <f t="shared" ca="1" si="10"/>
        <v>26.76272759604592</v>
      </c>
      <c r="AU13" s="4">
        <f t="shared" ca="1" si="10"/>
        <v>26.08826636848335</v>
      </c>
      <c r="AV13" s="4">
        <f t="shared" ca="1" si="10"/>
        <v>33.72997841315123</v>
      </c>
      <c r="AW13" s="4">
        <f t="shared" ca="1" si="10"/>
        <v>33.721571185448752</v>
      </c>
      <c r="AX13" s="4">
        <f t="shared" ca="1" si="10"/>
        <v>33.526684687741664</v>
      </c>
      <c r="AY13" s="4">
        <f t="shared" ca="1" si="10"/>
        <v>33.018798176197045</v>
      </c>
      <c r="AZ13" s="4">
        <f t="shared" ca="1" si="10"/>
        <v>33.352732914822184</v>
      </c>
      <c r="BA13" s="4">
        <f t="shared" ca="1" si="10"/>
        <v>33.489566501468097</v>
      </c>
      <c r="BB13" s="4">
        <f t="shared" ca="1" si="10"/>
        <v>48.528365253885717</v>
      </c>
      <c r="BC13" s="4">
        <f t="shared" ca="1" si="10"/>
        <v>48.454335480470931</v>
      </c>
      <c r="BD13" s="4">
        <f t="shared" ca="1" si="10"/>
        <v>48.703475181087477</v>
      </c>
      <c r="BE13" s="4">
        <f t="shared" ca="1" si="10"/>
        <v>48.535230583358626</v>
      </c>
      <c r="BF13" s="4">
        <f t="shared" ca="1" si="10"/>
        <v>48.371474843692546</v>
      </c>
      <c r="BG13" s="4">
        <f t="shared" ca="1" si="10"/>
        <v>47.806423045102591</v>
      </c>
      <c r="BH13" s="4">
        <f t="shared" ca="1" si="10"/>
        <v>45.64958734590919</v>
      </c>
      <c r="BI13" s="4">
        <f t="shared" ca="1" si="10"/>
        <v>45.49022302976303</v>
      </c>
      <c r="BJ13" s="4">
        <f t="shared" ca="1" si="10"/>
        <v>45.231314395470697</v>
      </c>
      <c r="BK13" s="4">
        <f t="shared" ca="1" si="10"/>
        <v>44.928797738691131</v>
      </c>
      <c r="BL13" s="4">
        <f t="shared" ca="1" si="10"/>
        <v>44.656606022142022</v>
      </c>
      <c r="BM13" s="4">
        <f t="shared" ca="1" si="10"/>
        <v>44.673548383552415</v>
      </c>
      <c r="BN13" s="4">
        <f t="shared" ca="1" si="10"/>
        <v>0.91181085717869148</v>
      </c>
      <c r="BO13" s="4">
        <f t="shared" ca="1" si="10"/>
        <v>3.0221005692013019E-2</v>
      </c>
      <c r="BP13" s="4">
        <f t="shared" ca="1" si="10"/>
        <v>0.56258372006764656</v>
      </c>
      <c r="BQ13" s="4">
        <f t="shared" ca="1" si="10"/>
        <v>0.81164254216017906</v>
      </c>
      <c r="BR13" s="4">
        <f t="shared" ca="1" si="10"/>
        <v>0.91637327716475536</v>
      </c>
      <c r="BS13" s="4">
        <f t="shared" ca="1" si="10"/>
        <v>0.82707852663284143</v>
      </c>
      <c r="BT13" s="4">
        <f t="shared" ca="1" si="10"/>
        <v>33.277892994982686</v>
      </c>
      <c r="BU13" s="4">
        <f t="shared" ca="1" si="10"/>
        <v>32.323407507473725</v>
      </c>
      <c r="BV13" s="4">
        <f t="shared" ref="BV13:DI13" ca="1" si="11">BV6+RAND()</f>
        <v>32.978041931388795</v>
      </c>
      <c r="BW13" s="4">
        <f t="shared" ca="1" si="11"/>
        <v>32.727544543635283</v>
      </c>
      <c r="BX13" s="4">
        <f t="shared" ca="1" si="11"/>
        <v>33.255687294916548</v>
      </c>
      <c r="BY13" s="4">
        <f t="shared" ca="1" si="11"/>
        <v>31.739004097139283</v>
      </c>
      <c r="BZ13" s="4">
        <f t="shared" ca="1" si="11"/>
        <v>1.127734222945366</v>
      </c>
      <c r="CA13" s="4">
        <f t="shared" ca="1" si="11"/>
        <v>1.5640029896919543</v>
      </c>
      <c r="CB13" s="4">
        <f t="shared" ca="1" si="11"/>
        <v>1.0527589216659603</v>
      </c>
      <c r="CC13" s="4">
        <f t="shared" ca="1" si="11"/>
        <v>1.5110600300801171</v>
      </c>
      <c r="CD13" s="4">
        <f t="shared" ca="1" si="11"/>
        <v>1.5081982568098917</v>
      </c>
      <c r="CE13" s="4">
        <f t="shared" ca="1" si="11"/>
        <v>1.0457201034637893</v>
      </c>
      <c r="CF13" s="4">
        <f t="shared" ca="1" si="11"/>
        <v>0.29941156282378978</v>
      </c>
      <c r="CG13" s="4">
        <f t="shared" ca="1" si="11"/>
        <v>1.8496183125080643</v>
      </c>
      <c r="CH13" s="4">
        <f t="shared" ca="1" si="11"/>
        <v>1.5031716326155891</v>
      </c>
      <c r="CI13" s="4">
        <f t="shared" ca="1" si="11"/>
        <v>1.3775394025082182</v>
      </c>
      <c r="CJ13" s="4">
        <f t="shared" ca="1" si="11"/>
        <v>1.9054882891816876</v>
      </c>
      <c r="CK13" s="4">
        <f t="shared" ca="1" si="11"/>
        <v>0.97272931757424597</v>
      </c>
      <c r="CL13" s="4">
        <f t="shared" ca="1" si="11"/>
        <v>0.91175956732300412</v>
      </c>
      <c r="CM13" s="4">
        <f t="shared" ca="1" si="11"/>
        <v>0.75195884016179193</v>
      </c>
      <c r="CN13" s="4">
        <f t="shared" ca="1" si="11"/>
        <v>0.46660198819536441</v>
      </c>
      <c r="CO13" s="4">
        <f t="shared" ca="1" si="11"/>
        <v>0.88126151241072326</v>
      </c>
      <c r="CP13" s="4">
        <f t="shared" ca="1" si="11"/>
        <v>1.0923778667889563</v>
      </c>
      <c r="CQ13" s="4">
        <f t="shared" ca="1" si="11"/>
        <v>0.88731457623939125</v>
      </c>
      <c r="CR13" s="4">
        <f t="shared" ca="1" si="11"/>
        <v>1.0535558945437467</v>
      </c>
      <c r="CS13" s="4">
        <f t="shared" ca="1" si="11"/>
        <v>1.0748877274747579</v>
      </c>
      <c r="CT13" s="4">
        <f t="shared" ca="1" si="11"/>
        <v>0.24882601396566234</v>
      </c>
      <c r="CU13" s="4">
        <f t="shared" ca="1" si="11"/>
        <v>0.46616714473702225</v>
      </c>
      <c r="CV13" s="4">
        <f t="shared" ca="1" si="11"/>
        <v>0.45902157425582923</v>
      </c>
      <c r="CW13" s="4">
        <f t="shared" ca="1" si="11"/>
        <v>0.11977139281455255</v>
      </c>
      <c r="CX13" s="4">
        <f t="shared" ca="1" si="11"/>
        <v>0.31522041832631592</v>
      </c>
      <c r="CY13" s="4">
        <f t="shared" ca="1" si="11"/>
        <v>0.16317676003069082</v>
      </c>
      <c r="CZ13" s="4">
        <f t="shared" ca="1" si="11"/>
        <v>0.27270365547781555</v>
      </c>
      <c r="DA13" s="4">
        <f t="shared" ca="1" si="11"/>
        <v>0.78623220241251379</v>
      </c>
      <c r="DB13" s="4">
        <f t="shared" ca="1" si="11"/>
        <v>0.5456463319609447</v>
      </c>
      <c r="DC13" s="4">
        <f t="shared" ca="1" si="11"/>
        <v>0.13926639437834271</v>
      </c>
      <c r="DD13" s="4">
        <f t="shared" ca="1" si="11"/>
        <v>1.2072245052670807</v>
      </c>
      <c r="DE13" s="4">
        <f t="shared" ca="1" si="11"/>
        <v>0.68707240042061324</v>
      </c>
      <c r="DF13" s="4">
        <f t="shared" ca="1" si="11"/>
        <v>1.0045002476148197</v>
      </c>
      <c r="DG13" s="4">
        <f t="shared" ca="1" si="11"/>
        <v>1.1383663139198443</v>
      </c>
      <c r="DH13" s="4">
        <f t="shared" ca="1" si="11"/>
        <v>0.82139167998975426</v>
      </c>
      <c r="DI13" s="4">
        <f t="shared" ca="1" si="11"/>
        <v>0.7747159959081622</v>
      </c>
    </row>
    <row r="14" spans="1:119" x14ac:dyDescent="0.25">
      <c r="A14" s="15">
        <f t="shared" ref="A14:A15" si="12">AH14</f>
        <v>302</v>
      </c>
      <c r="B14" s="6">
        <f t="shared" ref="B14:C14" ca="1" si="13">O7+AA14-AJ14-U14</f>
        <v>-8.5106498810233262</v>
      </c>
      <c r="C14" s="6">
        <f t="shared" ca="1" si="13"/>
        <v>-8.1599836925038574</v>
      </c>
      <c r="D14" s="6">
        <f t="shared" ca="1" si="7"/>
        <v>-7.9570293896637168</v>
      </c>
      <c r="E14" s="6">
        <f t="shared" ca="1" si="7"/>
        <v>-8.3828208996873208</v>
      </c>
      <c r="F14" s="6">
        <f t="shared" ca="1" si="7"/>
        <v>-8.1231319745205504</v>
      </c>
      <c r="G14" s="6">
        <f t="shared" ca="1" si="7"/>
        <v>-7.7857264608587435</v>
      </c>
      <c r="U14" s="6">
        <f t="shared" ref="U14:U16" ca="1" si="14">BT14-AP14</f>
        <v>6.9674231909855422</v>
      </c>
      <c r="V14" s="6">
        <f t="shared" ref="V14:V16" ca="1" si="15">BU14-AQ14</f>
        <v>6.6229005036792046</v>
      </c>
      <c r="W14" s="6">
        <f t="shared" ca="1" si="8"/>
        <v>6.7129479352701154</v>
      </c>
      <c r="X14" s="6">
        <f t="shared" ca="1" si="8"/>
        <v>7.0350712663559314</v>
      </c>
      <c r="Y14" s="6">
        <f t="shared" ca="1" si="8"/>
        <v>6.8096962204448879</v>
      </c>
      <c r="Z14" s="6">
        <f t="shared" ca="1" si="8"/>
        <v>6.215424433947053</v>
      </c>
      <c r="AA14" s="6">
        <f t="shared" ref="AA14:AA16" ca="1" si="16">$B$6*BN14/60*$B$7*(BB14-BH14)</f>
        <v>4.657643459635389E-2</v>
      </c>
      <c r="AB14" s="6">
        <f t="shared" ca="1" si="9"/>
        <v>0.16391418857909026</v>
      </c>
      <c r="AC14" s="6">
        <f t="shared" ca="1" si="9"/>
        <v>7.524186731225178E-3</v>
      </c>
      <c r="AD14" s="6">
        <f t="shared" ca="1" si="9"/>
        <v>3.4817856719211247E-2</v>
      </c>
      <c r="AE14" s="6">
        <f t="shared" ca="1" si="9"/>
        <v>4.3157216135234412E-2</v>
      </c>
      <c r="AF14" s="6">
        <f t="shared" ca="1" si="9"/>
        <v>0.12291935950250622</v>
      </c>
      <c r="AH14" s="15">
        <f t="shared" ref="AH14:AH16" si="17">AH7</f>
        <v>302</v>
      </c>
      <c r="AJ14" s="4">
        <f t="shared" ref="AJ14:AY16" ca="1" si="18">AJ7+RAND()</f>
        <v>37.676926934164563</v>
      </c>
      <c r="AK14" s="4">
        <f t="shared" ca="1" si="18"/>
        <v>37.590683064903281</v>
      </c>
      <c r="AL14" s="4">
        <f t="shared" ca="1" si="18"/>
        <v>37.231823942700224</v>
      </c>
      <c r="AM14" s="4">
        <f t="shared" ca="1" si="18"/>
        <v>37.379073430392651</v>
      </c>
      <c r="AN14" s="4">
        <f t="shared" ca="1" si="18"/>
        <v>37.461909571582417</v>
      </c>
      <c r="AO14" s="4">
        <f t="shared" ca="1" si="18"/>
        <v>37.79998494194615</v>
      </c>
      <c r="AP14" s="4">
        <f t="shared" ca="1" si="18"/>
        <v>25.95598172665246</v>
      </c>
      <c r="AQ14" s="4">
        <f t="shared" ca="1" si="18"/>
        <v>25.375953333008521</v>
      </c>
      <c r="AR14" s="4">
        <f t="shared" ca="1" si="18"/>
        <v>26.218799296626678</v>
      </c>
      <c r="AS14" s="4">
        <f t="shared" ca="1" si="18"/>
        <v>24.783086039352273</v>
      </c>
      <c r="AT14" s="4">
        <f t="shared" ca="1" si="18"/>
        <v>25.423492999860603</v>
      </c>
      <c r="AU14" s="4">
        <f t="shared" ca="1" si="18"/>
        <v>25.213627284191816</v>
      </c>
      <c r="AV14" s="4">
        <f t="shared" ca="1" si="18"/>
        <v>33.878053835259962</v>
      </c>
      <c r="AW14" s="4">
        <f t="shared" ca="1" si="18"/>
        <v>32.991632599160411</v>
      </c>
      <c r="AX14" s="4">
        <f t="shared" ca="1" si="18"/>
        <v>33.633557574475127</v>
      </c>
      <c r="AY14" s="4">
        <f t="shared" ca="1" si="18"/>
        <v>33.169052062589323</v>
      </c>
      <c r="AZ14" s="4">
        <f t="shared" ca="1" si="10"/>
        <v>33.042856458046387</v>
      </c>
      <c r="BA14" s="4">
        <f t="shared" ca="1" si="10"/>
        <v>33.553098227336918</v>
      </c>
      <c r="BB14" s="4">
        <f t="shared" ca="1" si="10"/>
        <v>50.05537461118481</v>
      </c>
      <c r="BC14" s="4">
        <f t="shared" ca="1" si="10"/>
        <v>50.46147440882033</v>
      </c>
      <c r="BD14" s="4">
        <f t="shared" ca="1" si="10"/>
        <v>50.383175900477312</v>
      </c>
      <c r="BE14" s="4">
        <f t="shared" ca="1" si="10"/>
        <v>49.702446617119961</v>
      </c>
      <c r="BF14" s="4">
        <f t="shared" ca="1" si="10"/>
        <v>49.886319061080535</v>
      </c>
      <c r="BG14" s="4">
        <f t="shared" ca="1" si="10"/>
        <v>50.382970174928246</v>
      </c>
      <c r="BH14" s="4">
        <f t="shared" ca="1" si="10"/>
        <v>45.380647673140878</v>
      </c>
      <c r="BI14" s="4">
        <f t="shared" ca="1" si="10"/>
        <v>46.218792074222961</v>
      </c>
      <c r="BJ14" s="4">
        <f t="shared" ca="1" si="10"/>
        <v>46.755562495126156</v>
      </c>
      <c r="BK14" s="4">
        <f t="shared" ca="1" si="10"/>
        <v>45.924445680649065</v>
      </c>
      <c r="BL14" s="4">
        <f t="shared" ca="1" si="10"/>
        <v>46.722244953148717</v>
      </c>
      <c r="BM14" s="4">
        <f t="shared" ca="1" si="10"/>
        <v>46.094957210010634</v>
      </c>
      <c r="BN14" s="4">
        <f t="shared" ca="1" si="10"/>
        <v>0.18882698125042233</v>
      </c>
      <c r="BO14" s="4">
        <f t="shared" ca="1" si="10"/>
        <v>0.73220061606096976</v>
      </c>
      <c r="BP14" s="4">
        <f t="shared" ca="1" si="10"/>
        <v>3.9309056912252498E-2</v>
      </c>
      <c r="BQ14" s="4">
        <f t="shared" ca="1" si="10"/>
        <v>0.17466023093769509</v>
      </c>
      <c r="BR14" s="4">
        <f t="shared" ca="1" si="10"/>
        <v>0.25850017017659638</v>
      </c>
      <c r="BS14" s="4">
        <f t="shared" ca="1" si="10"/>
        <v>0.54327316846953788</v>
      </c>
      <c r="BT14" s="4">
        <f t="shared" ca="1" si="10"/>
        <v>32.923404917638003</v>
      </c>
      <c r="BU14" s="4">
        <f t="shared" ca="1" si="10"/>
        <v>31.998853836687726</v>
      </c>
      <c r="BV14" s="4">
        <f t="shared" ref="BV14:DI14" ca="1" si="19">BV7+RAND()</f>
        <v>32.931747231896793</v>
      </c>
      <c r="BW14" s="4">
        <f t="shared" ca="1" si="19"/>
        <v>31.818157305708205</v>
      </c>
      <c r="BX14" s="4">
        <f t="shared" ca="1" si="19"/>
        <v>32.233189220305491</v>
      </c>
      <c r="BY14" s="4">
        <f t="shared" ca="1" si="19"/>
        <v>31.429051718138869</v>
      </c>
      <c r="BZ14" s="4">
        <f t="shared" ca="1" si="19"/>
        <v>1.1286117643535736</v>
      </c>
      <c r="CA14" s="4">
        <f t="shared" ca="1" si="19"/>
        <v>0.59541825685882011</v>
      </c>
      <c r="CB14" s="4">
        <f t="shared" ca="1" si="19"/>
        <v>1.0648925599109689</v>
      </c>
      <c r="CC14" s="4">
        <f t="shared" ca="1" si="19"/>
        <v>0.82006366050223967</v>
      </c>
      <c r="CD14" s="4">
        <f t="shared" ca="1" si="19"/>
        <v>0.65994122423701385</v>
      </c>
      <c r="CE14" s="4">
        <f t="shared" ca="1" si="19"/>
        <v>1.1326910634089662</v>
      </c>
      <c r="CF14" s="4">
        <f t="shared" ca="1" si="19"/>
        <v>0.43179784102934415</v>
      </c>
      <c r="CG14" s="4">
        <f t="shared" ca="1" si="19"/>
        <v>1.8704927670158837</v>
      </c>
      <c r="CH14" s="4">
        <f t="shared" ca="1" si="19"/>
        <v>1.0648442796062403</v>
      </c>
      <c r="CI14" s="4">
        <f t="shared" ca="1" si="19"/>
        <v>1.1258500296258642</v>
      </c>
      <c r="CJ14" s="4">
        <f t="shared" ca="1" si="19"/>
        <v>1.6614310304849473</v>
      </c>
      <c r="CK14" s="4">
        <f t="shared" ca="1" si="19"/>
        <v>1.6336928691141837</v>
      </c>
      <c r="CL14" s="4">
        <f t="shared" ca="1" si="19"/>
        <v>0.59983409079548455</v>
      </c>
      <c r="CM14" s="4">
        <f t="shared" ca="1" si="19"/>
        <v>0.16852510560421247</v>
      </c>
      <c r="CN14" s="4">
        <f t="shared" ca="1" si="19"/>
        <v>0.94474430864569825</v>
      </c>
      <c r="CO14" s="4">
        <f t="shared" ca="1" si="19"/>
        <v>0.38819895588170295</v>
      </c>
      <c r="CP14" s="4">
        <f t="shared" ca="1" si="19"/>
        <v>0.86245786747242581</v>
      </c>
      <c r="CQ14" s="4">
        <f t="shared" ca="1" si="19"/>
        <v>0.15678462284914968</v>
      </c>
      <c r="CR14" s="4">
        <f t="shared" ca="1" si="19"/>
        <v>1.2645632625215348</v>
      </c>
      <c r="CS14" s="4">
        <f t="shared" ca="1" si="19"/>
        <v>0.17080859452138092</v>
      </c>
      <c r="CT14" s="4">
        <f t="shared" ca="1" si="19"/>
        <v>0.74503657506999643</v>
      </c>
      <c r="CU14" s="4">
        <f t="shared" ca="1" si="19"/>
        <v>0.83417141902197933</v>
      </c>
      <c r="CV14" s="4">
        <f t="shared" ca="1" si="19"/>
        <v>0.11229326731285534</v>
      </c>
      <c r="CW14" s="4">
        <f t="shared" ca="1" si="19"/>
        <v>0.3892283405670538</v>
      </c>
      <c r="CX14" s="4">
        <f t="shared" ca="1" si="19"/>
        <v>0.40837760855047861</v>
      </c>
      <c r="CY14" s="4">
        <f t="shared" ca="1" si="19"/>
        <v>0.81698337795972364</v>
      </c>
      <c r="CZ14" s="4">
        <f t="shared" ca="1" si="19"/>
        <v>0.93633170682779998</v>
      </c>
      <c r="DA14" s="4">
        <f t="shared" ca="1" si="19"/>
        <v>0.27294853928946949</v>
      </c>
      <c r="DB14" s="4">
        <f t="shared" ca="1" si="19"/>
        <v>0.65955824917354156</v>
      </c>
      <c r="DC14" s="4">
        <f t="shared" ca="1" si="19"/>
        <v>0.87388275071012833</v>
      </c>
      <c r="DD14" s="4">
        <f t="shared" ca="1" si="19"/>
        <v>0.94219010185420027</v>
      </c>
      <c r="DE14" s="4">
        <f t="shared" ca="1" si="19"/>
        <v>1.0795960421086188</v>
      </c>
      <c r="DF14" s="4">
        <f t="shared" ca="1" si="19"/>
        <v>0.83112556090970602</v>
      </c>
      <c r="DG14" s="4">
        <f t="shared" ca="1" si="19"/>
        <v>1.2394606864785216</v>
      </c>
      <c r="DH14" s="4">
        <f t="shared" ca="1" si="19"/>
        <v>0.76521704654640665</v>
      </c>
      <c r="DI14" s="4">
        <f t="shared" ca="1" si="19"/>
        <v>1.0880588050380893</v>
      </c>
    </row>
    <row r="15" spans="1:119" x14ac:dyDescent="0.25">
      <c r="A15" s="15">
        <f t="shared" si="12"/>
        <v>327</v>
      </c>
      <c r="B15" s="6">
        <f t="shared" ref="B15:C15" ca="1" si="20">O8+AA15-AJ15-U15</f>
        <v>-8.37963567998613</v>
      </c>
      <c r="C15" s="6">
        <f t="shared" ca="1" si="20"/>
        <v>-8.0347368378342949</v>
      </c>
      <c r="D15" s="6">
        <f t="shared" ca="1" si="7"/>
        <v>-9.5232262127747624</v>
      </c>
      <c r="E15" s="6">
        <f t="shared" ca="1" si="7"/>
        <v>-8.5241804948560045</v>
      </c>
      <c r="F15" s="6">
        <f t="shared" ca="1" si="7"/>
        <v>-8.8547589605079331</v>
      </c>
      <c r="G15" s="6">
        <f t="shared" ca="1" si="7"/>
        <v>-10.165996821353605</v>
      </c>
      <c r="U15" s="6">
        <f t="shared" ca="1" si="14"/>
        <v>6.7401960303679473</v>
      </c>
      <c r="V15" s="6">
        <f t="shared" ca="1" si="15"/>
        <v>6.7334622742404022</v>
      </c>
      <c r="W15" s="6">
        <f t="shared" ca="1" si="8"/>
        <v>7.4013950884540556</v>
      </c>
      <c r="X15" s="6">
        <f t="shared" ca="1" si="8"/>
        <v>7.0298135859927342</v>
      </c>
      <c r="Y15" s="6">
        <f t="shared" ca="1" si="8"/>
        <v>7.2407422101984089</v>
      </c>
      <c r="Z15" s="6">
        <f t="shared" ca="1" si="8"/>
        <v>8.0332488868465397</v>
      </c>
      <c r="AA15" s="6">
        <f t="shared" ca="1" si="16"/>
        <v>0.10054195204525029</v>
      </c>
      <c r="AB15" s="6">
        <f t="shared" ca="1" si="9"/>
        <v>0.14421906425393069</v>
      </c>
      <c r="AC15" s="6">
        <f t="shared" ca="1" si="9"/>
        <v>0.16438738327421587</v>
      </c>
      <c r="AD15" s="6">
        <f t="shared" ca="1" si="9"/>
        <v>0.25783392754561496</v>
      </c>
      <c r="AE15" s="6">
        <f t="shared" ca="1" si="9"/>
        <v>7.0499861421701004E-2</v>
      </c>
      <c r="AF15" s="6">
        <f t="shared" ca="1" si="9"/>
        <v>0.1760606682421435</v>
      </c>
      <c r="AH15" s="15">
        <f t="shared" si="17"/>
        <v>327</v>
      </c>
      <c r="AJ15" s="4">
        <f t="shared" ca="1" si="18"/>
        <v>42.457071855582861</v>
      </c>
      <c r="AK15" s="4">
        <f t="shared" ca="1" si="10"/>
        <v>42.119288965298324</v>
      </c>
      <c r="AL15" s="4">
        <f t="shared" ca="1" si="10"/>
        <v>42.788362176912841</v>
      </c>
      <c r="AM15" s="4">
        <f t="shared" ca="1" si="10"/>
        <v>42.094621981441044</v>
      </c>
      <c r="AN15" s="4">
        <f t="shared" ca="1" si="10"/>
        <v>41.713911351409415</v>
      </c>
      <c r="AO15" s="4">
        <f t="shared" ca="1" si="10"/>
        <v>42.220673373413298</v>
      </c>
      <c r="AP15" s="4">
        <f t="shared" ca="1" si="10"/>
        <v>25.727873247002442</v>
      </c>
      <c r="AQ15" s="4">
        <f t="shared" ca="1" si="10"/>
        <v>24.768652788126051</v>
      </c>
      <c r="AR15" s="4">
        <f t="shared" ca="1" si="10"/>
        <v>25.583534004789168</v>
      </c>
      <c r="AS15" s="4">
        <f t="shared" ca="1" si="10"/>
        <v>25.069707374684</v>
      </c>
      <c r="AT15" s="4">
        <f t="shared" ca="1" si="10"/>
        <v>25.307871836788355</v>
      </c>
      <c r="AU15" s="4">
        <f t="shared" ca="1" si="10"/>
        <v>24.795535517928581</v>
      </c>
      <c r="AV15" s="4">
        <f t="shared" ca="1" si="10"/>
        <v>33.740897628303394</v>
      </c>
      <c r="AW15" s="4">
        <f t="shared" ca="1" si="10"/>
        <v>33.074397067806096</v>
      </c>
      <c r="AX15" s="4">
        <f t="shared" ca="1" si="10"/>
        <v>33.355878066795512</v>
      </c>
      <c r="AY15" s="4">
        <f t="shared" ca="1" si="10"/>
        <v>33.138086172436772</v>
      </c>
      <c r="AZ15" s="4">
        <f t="shared" ca="1" si="10"/>
        <v>33.457706848955276</v>
      </c>
      <c r="BA15" s="4">
        <f t="shared" ca="1" si="10"/>
        <v>33.544584081020105</v>
      </c>
      <c r="BB15" s="4">
        <f t="shared" ca="1" si="10"/>
        <v>51.386861009288481</v>
      </c>
      <c r="BC15" s="4">
        <f t="shared" ca="1" si="10"/>
        <v>52.167698877642088</v>
      </c>
      <c r="BD15" s="4">
        <f t="shared" ca="1" si="10"/>
        <v>52.010120661472115</v>
      </c>
      <c r="BE15" s="4">
        <f t="shared" ca="1" si="10"/>
        <v>53.077424956887981</v>
      </c>
      <c r="BF15" s="4">
        <f t="shared" ca="1" si="10"/>
        <v>52.76705735044424</v>
      </c>
      <c r="BG15" s="4">
        <f t="shared" ca="1" si="10"/>
        <v>53.336241782871475</v>
      </c>
      <c r="BH15" s="4">
        <f t="shared" ca="1" si="10"/>
        <v>47.611873675661627</v>
      </c>
      <c r="BI15" s="4">
        <f t="shared" ca="1" si="10"/>
        <v>48.009405241193228</v>
      </c>
      <c r="BJ15" s="4">
        <f t="shared" ca="1" si="10"/>
        <v>48.863435886254535</v>
      </c>
      <c r="BK15" s="4">
        <f t="shared" ca="1" si="10"/>
        <v>48.29372458018041</v>
      </c>
      <c r="BL15" s="4">
        <f t="shared" ca="1" si="10"/>
        <v>49.008408253931783</v>
      </c>
      <c r="BM15" s="4">
        <f t="shared" ca="1" si="10"/>
        <v>49.218951585389682</v>
      </c>
      <c r="BN15" s="4">
        <f t="shared" ca="1" si="10"/>
        <v>0.5047610925006053</v>
      </c>
      <c r="BO15" s="4">
        <f t="shared" ca="1" si="10"/>
        <v>0.65729688976517942</v>
      </c>
      <c r="BP15" s="4">
        <f t="shared" ca="1" si="10"/>
        <v>0.99007775074731652</v>
      </c>
      <c r="BQ15" s="4">
        <f t="shared" ca="1" si="10"/>
        <v>1.0214806674586614</v>
      </c>
      <c r="BR15" s="4">
        <f t="shared" ca="1" si="10"/>
        <v>0.35547620781420375</v>
      </c>
      <c r="BS15" s="4">
        <f t="shared" ca="1" si="10"/>
        <v>0.81041024965963315</v>
      </c>
      <c r="BT15" s="4">
        <f t="shared" ca="1" si="10"/>
        <v>32.46806927737039</v>
      </c>
      <c r="BU15" s="4">
        <f t="shared" ca="1" si="10"/>
        <v>31.502115062366453</v>
      </c>
      <c r="BV15" s="4">
        <f t="shared" ref="BV15:DI15" ca="1" si="21">BV8+RAND()</f>
        <v>32.984929093243224</v>
      </c>
      <c r="BW15" s="4">
        <f t="shared" ca="1" si="21"/>
        <v>32.099520960676735</v>
      </c>
      <c r="BX15" s="4">
        <f t="shared" ca="1" si="21"/>
        <v>32.548614046986764</v>
      </c>
      <c r="BY15" s="4">
        <f t="shared" ca="1" si="21"/>
        <v>32.828784404775121</v>
      </c>
      <c r="BZ15" s="4">
        <f t="shared" ca="1" si="21"/>
        <v>0.47401660349254193</v>
      </c>
      <c r="CA15" s="4">
        <f t="shared" ca="1" si="21"/>
        <v>0.75762055174996212</v>
      </c>
      <c r="CB15" s="4">
        <f t="shared" ca="1" si="21"/>
        <v>1.3844346376690817</v>
      </c>
      <c r="CC15" s="4">
        <f t="shared" ca="1" si="21"/>
        <v>1.1959210095140822</v>
      </c>
      <c r="CD15" s="4">
        <f t="shared" ca="1" si="21"/>
        <v>1.553552644089254</v>
      </c>
      <c r="CE15" s="4">
        <f t="shared" ca="1" si="21"/>
        <v>0.82681940873172</v>
      </c>
      <c r="CF15" s="4">
        <f t="shared" ca="1" si="21"/>
        <v>0.66994794552522863</v>
      </c>
      <c r="CG15" s="4">
        <f t="shared" ca="1" si="21"/>
        <v>1.0806428901669956</v>
      </c>
      <c r="CH15" s="4">
        <f t="shared" ca="1" si="21"/>
        <v>1.5766854223425679</v>
      </c>
      <c r="CI15" s="4">
        <f t="shared" ca="1" si="21"/>
        <v>1.6020927452585469</v>
      </c>
      <c r="CJ15" s="4">
        <f t="shared" ca="1" si="21"/>
        <v>1.0687866689626699</v>
      </c>
      <c r="CK15" s="4">
        <f t="shared" ca="1" si="21"/>
        <v>1.4014772755247771</v>
      </c>
      <c r="CL15" s="4">
        <f t="shared" ca="1" si="21"/>
        <v>1.5143720379077465</v>
      </c>
      <c r="CM15" s="4">
        <f t="shared" ca="1" si="21"/>
        <v>0.11640115466727313</v>
      </c>
      <c r="CN15" s="4">
        <f t="shared" ca="1" si="21"/>
        <v>0.96706107125576068</v>
      </c>
      <c r="CO15" s="4">
        <f t="shared" ca="1" si="21"/>
        <v>0.32268958989821334</v>
      </c>
      <c r="CP15" s="4">
        <f t="shared" ca="1" si="21"/>
        <v>0.12671183079407514</v>
      </c>
      <c r="CQ15" s="4">
        <f t="shared" ca="1" si="21"/>
        <v>0.76829969704263856</v>
      </c>
      <c r="CR15" s="4">
        <f t="shared" ca="1" si="21"/>
        <v>1.4495020422530827</v>
      </c>
      <c r="CS15" s="4">
        <f t="shared" ca="1" si="21"/>
        <v>0.89730187136772832</v>
      </c>
      <c r="CT15" s="4">
        <f t="shared" ca="1" si="21"/>
        <v>0.4979243613758127</v>
      </c>
      <c r="CU15" s="4">
        <f t="shared" ca="1" si="21"/>
        <v>0.616826968793171</v>
      </c>
      <c r="CV15" s="4">
        <f t="shared" ca="1" si="21"/>
        <v>0.54771829506572489</v>
      </c>
      <c r="CW15" s="4">
        <f t="shared" ca="1" si="21"/>
        <v>0.87356781345041967</v>
      </c>
      <c r="CX15" s="4">
        <f t="shared" ca="1" si="21"/>
        <v>0.84302085016819717</v>
      </c>
      <c r="CY15" s="4">
        <f t="shared" ca="1" si="21"/>
        <v>0.14440378096327555</v>
      </c>
      <c r="CZ15" s="4">
        <f t="shared" ca="1" si="21"/>
        <v>0.18840908140691659</v>
      </c>
      <c r="DA15" s="4">
        <f t="shared" ca="1" si="21"/>
        <v>0.71349732446501779</v>
      </c>
      <c r="DB15" s="4">
        <f t="shared" ca="1" si="21"/>
        <v>0.53401989856786081</v>
      </c>
      <c r="DC15" s="4">
        <f t="shared" ca="1" si="21"/>
        <v>0.9582125066937327</v>
      </c>
      <c r="DD15" s="4">
        <f t="shared" ca="1" si="21"/>
        <v>0.97266866656554374</v>
      </c>
      <c r="DE15" s="4">
        <f t="shared" ca="1" si="21"/>
        <v>1.1071311583394086</v>
      </c>
      <c r="DF15" s="4">
        <f t="shared" ca="1" si="21"/>
        <v>1.3712392665106181</v>
      </c>
      <c r="DG15" s="4">
        <f t="shared" ca="1" si="21"/>
        <v>0.82683706132576573</v>
      </c>
      <c r="DH15" s="4">
        <f t="shared" ca="1" si="21"/>
        <v>0.61341478985570908</v>
      </c>
      <c r="DI15" s="4">
        <f t="shared" ca="1" si="21"/>
        <v>0.90315213293229524</v>
      </c>
    </row>
    <row r="16" spans="1:119" x14ac:dyDescent="0.25">
      <c r="A16" s="15">
        <f t="shared" ref="A16" si="22">AH16</f>
        <v>352</v>
      </c>
      <c r="B16" s="6">
        <f t="shared" ref="B16" ca="1" si="23">O9+AA16-AJ16-U16</f>
        <v>-9.8280285466162205</v>
      </c>
      <c r="C16" s="6">
        <f t="shared" ref="C16" ca="1" si="24">P9+AB16-AK16-V16</f>
        <v>-10.0489308462415</v>
      </c>
      <c r="D16" s="6"/>
      <c r="E16" s="6"/>
      <c r="F16" s="6"/>
      <c r="G16" s="6"/>
      <c r="U16" s="6">
        <f t="shared" ca="1" si="14"/>
        <v>7.3238859660944406</v>
      </c>
      <c r="V16" s="6">
        <f t="shared" ca="1" si="15"/>
        <v>7.7419577242868165</v>
      </c>
      <c r="W16" s="6"/>
      <c r="X16" s="6"/>
      <c r="Y16" s="6"/>
      <c r="Z16" s="6"/>
      <c r="AA16" s="6">
        <f t="shared" ca="1" si="16"/>
        <v>0.24234950191846152</v>
      </c>
      <c r="AB16" s="6">
        <f t="shared" ca="1" si="9"/>
        <v>0.16536113931805788</v>
      </c>
      <c r="AC16" s="6"/>
      <c r="AD16" s="6"/>
      <c r="AE16" s="6"/>
      <c r="AF16" s="6"/>
      <c r="AH16" s="15">
        <f t="shared" si="17"/>
        <v>352</v>
      </c>
      <c r="AJ16" s="4">
        <f t="shared" ca="1" si="18"/>
        <v>46.986716565739862</v>
      </c>
      <c r="AK16" s="4">
        <f t="shared" ca="1" si="10"/>
        <v>46.433043366098062</v>
      </c>
      <c r="AL16" s="4"/>
      <c r="AM16" s="4"/>
      <c r="AN16" s="4"/>
      <c r="AO16" s="4"/>
      <c r="AP16" s="4">
        <f t="shared" ca="1" si="10"/>
        <v>26.353717215132956</v>
      </c>
      <c r="AQ16" s="4">
        <f t="shared" ca="1" si="10"/>
        <v>25.996959356509283</v>
      </c>
      <c r="AR16" s="4"/>
      <c r="AS16" s="4"/>
      <c r="AT16" s="4"/>
      <c r="AU16" s="4"/>
      <c r="AV16" s="4">
        <f t="shared" ca="1" si="10"/>
        <v>33.626546305625872</v>
      </c>
      <c r="AW16" s="4">
        <f t="shared" ca="1" si="10"/>
        <v>33.301674232323009</v>
      </c>
      <c r="AX16" s="4"/>
      <c r="AY16" s="4"/>
      <c r="AZ16" s="4"/>
      <c r="BA16" s="4"/>
      <c r="BB16" s="4">
        <f t="shared" ca="1" si="10"/>
        <v>55.275624152977386</v>
      </c>
      <c r="BC16" s="4">
        <f t="shared" ca="1" si="10"/>
        <v>56.092215377023138</v>
      </c>
      <c r="BD16" s="4"/>
      <c r="BE16" s="4"/>
      <c r="BF16" s="4"/>
      <c r="BG16" s="4"/>
      <c r="BH16" s="4">
        <f t="shared" ca="1" si="10"/>
        <v>50.322512143828561</v>
      </c>
      <c r="BI16" s="4">
        <f t="shared" ca="1" si="10"/>
        <v>51.053361836198199</v>
      </c>
      <c r="BJ16" s="4"/>
      <c r="BK16" s="4"/>
      <c r="BL16" s="4"/>
      <c r="BM16" s="4"/>
      <c r="BN16" s="4">
        <f t="shared" ca="1" si="10"/>
        <v>0.92729525999840179</v>
      </c>
      <c r="BO16" s="4">
        <f t="shared" ca="1" si="10"/>
        <v>0.62195043805770567</v>
      </c>
      <c r="BP16" s="4">
        <f t="shared" ca="1" si="10"/>
        <v>4.9670274896306044E-2</v>
      </c>
      <c r="BQ16" s="4">
        <f t="shared" ca="1" si="10"/>
        <v>0.35743830578006242</v>
      </c>
      <c r="BR16" s="4">
        <f t="shared" ca="1" si="10"/>
        <v>0.69903434268829312</v>
      </c>
      <c r="BS16" s="4">
        <f t="shared" ca="1" si="10"/>
        <v>0.73428391223898415</v>
      </c>
      <c r="BT16" s="4">
        <f t="shared" ca="1" si="10"/>
        <v>33.677603181227397</v>
      </c>
      <c r="BU16" s="4">
        <f t="shared" ca="1" si="10"/>
        <v>33.738917080796099</v>
      </c>
      <c r="BV16" s="4">
        <f t="shared" ref="BV16:DI16" ca="1" si="25">BV9+RAND()</f>
        <v>0.26138598914261313</v>
      </c>
      <c r="BW16" s="4">
        <f t="shared" ca="1" si="25"/>
        <v>0.10098354500982787</v>
      </c>
      <c r="BX16" s="4">
        <f t="shared" ca="1" si="25"/>
        <v>0.86643345070550204</v>
      </c>
      <c r="BY16" s="4">
        <f t="shared" ca="1" si="25"/>
        <v>8.0475534977617613E-2</v>
      </c>
      <c r="BZ16" s="4">
        <f t="shared" ca="1" si="25"/>
        <v>1.002669239162618</v>
      </c>
      <c r="CA16" s="4">
        <f t="shared" ca="1" si="25"/>
        <v>0.77315480309869822</v>
      </c>
      <c r="CB16" s="4">
        <f t="shared" ca="1" si="25"/>
        <v>0.828363476523722</v>
      </c>
      <c r="CC16" s="4">
        <f t="shared" ca="1" si="25"/>
        <v>0.15573098375411942</v>
      </c>
      <c r="CD16" s="4">
        <f t="shared" ca="1" si="25"/>
        <v>0.85840065085745731</v>
      </c>
      <c r="CE16" s="4">
        <f t="shared" ca="1" si="25"/>
        <v>8.5146163168714928E-2</v>
      </c>
      <c r="CF16" s="4">
        <f t="shared" ca="1" si="25"/>
        <v>0.94494594677336685</v>
      </c>
      <c r="CG16" s="4">
        <f t="shared" ca="1" si="25"/>
        <v>1.3553081187372964</v>
      </c>
      <c r="CH16" s="4">
        <f t="shared" ca="1" si="25"/>
        <v>3.4588917825684296E-2</v>
      </c>
      <c r="CI16" s="4">
        <f t="shared" ca="1" si="25"/>
        <v>0.73552549065784678</v>
      </c>
      <c r="CJ16" s="4">
        <f t="shared" ca="1" si="25"/>
        <v>0.35273724476340496</v>
      </c>
      <c r="CK16" s="4">
        <f t="shared" ca="1" si="25"/>
        <v>1.9502648320182225E-2</v>
      </c>
      <c r="CL16" s="4">
        <f t="shared" ca="1" si="25"/>
        <v>1.6664361171732223</v>
      </c>
      <c r="CM16" s="4">
        <f t="shared" ca="1" si="25"/>
        <v>0.56790768263663516</v>
      </c>
      <c r="CN16" s="4">
        <f t="shared" ca="1" si="25"/>
        <v>3.2988455542559247E-2</v>
      </c>
      <c r="CO16" s="4">
        <f t="shared" ca="1" si="25"/>
        <v>0.23876718794855556</v>
      </c>
      <c r="CP16" s="4">
        <f t="shared" ca="1" si="25"/>
        <v>0.21617015864229205</v>
      </c>
      <c r="CQ16" s="4">
        <f t="shared" ca="1" si="25"/>
        <v>0.7847219547279557</v>
      </c>
      <c r="CR16" s="4">
        <f t="shared" ca="1" si="25"/>
        <v>0.88151415495311136</v>
      </c>
      <c r="CS16" s="4">
        <f t="shared" ca="1" si="25"/>
        <v>0.40142440565554066</v>
      </c>
      <c r="CT16" s="4">
        <f t="shared" ca="1" si="25"/>
        <v>3.3334869158666347E-2</v>
      </c>
      <c r="CU16" s="4">
        <f t="shared" ca="1" si="25"/>
        <v>0.83850006909562236</v>
      </c>
      <c r="CV16" s="4">
        <f t="shared" ca="1" si="25"/>
        <v>0.74654851714715209</v>
      </c>
      <c r="CW16" s="4">
        <f t="shared" ca="1" si="25"/>
        <v>0.77269847725569585</v>
      </c>
      <c r="CX16" s="4">
        <f t="shared" ca="1" si="25"/>
        <v>0.85711917258170156</v>
      </c>
      <c r="CY16" s="4">
        <f t="shared" ca="1" si="25"/>
        <v>0.15507520003987729</v>
      </c>
      <c r="CZ16" s="4">
        <f t="shared" ca="1" si="25"/>
        <v>0.87011567967523717</v>
      </c>
      <c r="DA16" s="4">
        <f t="shared" ca="1" si="25"/>
        <v>2.8831068509573614E-2</v>
      </c>
      <c r="DB16" s="4">
        <f t="shared" ca="1" si="25"/>
        <v>0.48848409168295692</v>
      </c>
      <c r="DC16" s="4">
        <f t="shared" ca="1" si="25"/>
        <v>0.55031867342963914</v>
      </c>
      <c r="DD16" s="4">
        <f t="shared" ca="1" si="25"/>
        <v>1.1881157494491585</v>
      </c>
      <c r="DE16" s="4">
        <f t="shared" ca="1" si="25"/>
        <v>1.4675151876468371</v>
      </c>
      <c r="DF16" s="4">
        <f t="shared" ca="1" si="25"/>
        <v>0.50126455024651073</v>
      </c>
      <c r="DG16" s="4">
        <f t="shared" ca="1" si="25"/>
        <v>0.261224919122791</v>
      </c>
      <c r="DH16" s="4">
        <f t="shared" ca="1" si="25"/>
        <v>0.989384203267479</v>
      </c>
      <c r="DI16" s="4">
        <f t="shared" ca="1" si="25"/>
        <v>0.13251663935400593</v>
      </c>
    </row>
    <row r="17" spans="1:126" x14ac:dyDescent="0.25">
      <c r="A17" s="33"/>
      <c r="B17" s="6"/>
      <c r="C17" s="6"/>
      <c r="D17" s="6"/>
      <c r="E17" s="6"/>
      <c r="F17" s="6"/>
      <c r="G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H17" s="3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</row>
    <row r="18" spans="1:126" x14ac:dyDescent="0.25">
      <c r="A18" s="33"/>
      <c r="B18" s="6"/>
      <c r="C18" s="6"/>
      <c r="D18" s="6"/>
      <c r="E18" s="6"/>
      <c r="F18" s="6"/>
      <c r="G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H18" s="33"/>
      <c r="AI18" s="2" t="s">
        <v>8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</row>
    <row r="19" spans="1:126" x14ac:dyDescent="0.25">
      <c r="AI19" s="2" t="s">
        <v>35</v>
      </c>
    </row>
    <row r="20" spans="1:126" x14ac:dyDescent="0.25">
      <c r="AH20">
        <v>100</v>
      </c>
      <c r="AI20" s="4">
        <v>7.7</v>
      </c>
      <c r="AJ20" s="4">
        <v>7</v>
      </c>
      <c r="AK20" s="4">
        <v>6.7</v>
      </c>
      <c r="AL20" s="4">
        <v>6.9</v>
      </c>
      <c r="AM20" s="4">
        <v>6.7</v>
      </c>
      <c r="AN20" s="4">
        <v>6.8</v>
      </c>
      <c r="AO20" s="4">
        <v>6.6</v>
      </c>
      <c r="AP20" s="4">
        <v>23.784906725308598</v>
      </c>
      <c r="AQ20" s="4">
        <v>22.9998115462963</v>
      </c>
      <c r="AR20" s="4">
        <v>25.553535709876499</v>
      </c>
      <c r="AS20" s="4">
        <v>23.338497712963001</v>
      </c>
      <c r="AT20" s="4">
        <v>25.5651691419753</v>
      </c>
      <c r="AU20" s="4">
        <v>23.310550368421101</v>
      </c>
      <c r="AV20" s="4">
        <v>32.995276450617297</v>
      </c>
      <c r="AW20" s="4">
        <v>32.981614216049401</v>
      </c>
      <c r="AX20" s="4">
        <v>33.015500246913597</v>
      </c>
      <c r="AY20" s="4">
        <v>32.985732842592597</v>
      </c>
      <c r="AZ20" s="4">
        <v>33.013912416666699</v>
      </c>
      <c r="BA20" s="4">
        <v>32.985560919504699</v>
      </c>
      <c r="BB20" s="4">
        <v>42.541453216049398</v>
      </c>
      <c r="BC20" s="4">
        <v>44.556411111111103</v>
      </c>
      <c r="BD20" s="4">
        <v>43.8835156111111</v>
      </c>
      <c r="BE20" s="4">
        <v>44.445387354938298</v>
      </c>
      <c r="BF20" s="4">
        <v>44.328773021604903</v>
      </c>
      <c r="BG20" s="4">
        <v>44.600339600619201</v>
      </c>
      <c r="BH20" s="4">
        <v>38.576123339506204</v>
      </c>
      <c r="BI20" s="4">
        <v>41.0557772314815</v>
      </c>
      <c r="BJ20" s="4">
        <v>41.708798620370402</v>
      </c>
      <c r="BK20" s="4">
        <v>42.023261895061701</v>
      </c>
      <c r="BL20" s="4">
        <v>42.151610972222201</v>
      </c>
      <c r="BM20" s="4">
        <v>42.314435315789503</v>
      </c>
      <c r="BN20" s="4">
        <v>2.99763888888889E-2</v>
      </c>
      <c r="BO20" s="4">
        <v>2.99736111111111E-2</v>
      </c>
      <c r="BP20" s="4">
        <v>2.9974845679012301E-2</v>
      </c>
      <c r="BQ20" s="4">
        <v>2.9971913580246898E-2</v>
      </c>
      <c r="BR20" s="4">
        <v>2.9975308641975298E-2</v>
      </c>
      <c r="BS20" s="4">
        <v>2.9974303405572701E-2</v>
      </c>
      <c r="BT20" s="4">
        <v>23.808015354938298</v>
      </c>
      <c r="BU20" s="4">
        <v>23.023764731481499</v>
      </c>
      <c r="BV20" s="4">
        <v>25.580055311728401</v>
      </c>
      <c r="BW20" s="4">
        <v>23.367701253086398</v>
      </c>
      <c r="BX20" s="4">
        <v>25.596201416666698</v>
      </c>
      <c r="BY20" s="4">
        <v>23.342125188854499</v>
      </c>
      <c r="BZ20" s="4">
        <v>2.13032546399671</v>
      </c>
      <c r="CA20" s="4">
        <v>0.43788300679522801</v>
      </c>
      <c r="CB20" s="4">
        <v>0.56728024684615297</v>
      </c>
      <c r="CC20" s="4">
        <v>0.41156235960737497</v>
      </c>
      <c r="CD20" s="4">
        <v>0.44885964561421099</v>
      </c>
      <c r="CE20" s="4">
        <v>0.47603360166076297</v>
      </c>
      <c r="CF20" s="4">
        <v>1.9171795951044699</v>
      </c>
      <c r="CG20" s="4">
        <v>0.80327271110982401</v>
      </c>
      <c r="CH20" s="4">
        <v>0.86937332436671999</v>
      </c>
      <c r="CI20" s="4">
        <v>0.77847268873907105</v>
      </c>
      <c r="CJ20" s="4">
        <v>0.80565817416449304</v>
      </c>
      <c r="CK20" s="4">
        <v>0.77173219838496598</v>
      </c>
      <c r="CL20" s="4">
        <v>2.8299232420666298</v>
      </c>
      <c r="CM20" s="4">
        <v>0.10419101297727699</v>
      </c>
      <c r="CN20" s="4">
        <v>0.319250615363668</v>
      </c>
      <c r="CO20" s="4">
        <v>0.22355539980160499</v>
      </c>
      <c r="CP20" s="4">
        <v>0.147688817376564</v>
      </c>
      <c r="CQ20" s="4">
        <v>0.16040389434475699</v>
      </c>
      <c r="CR20" s="4">
        <v>1.25654268089135</v>
      </c>
      <c r="CS20" s="4">
        <v>0.40750906127847297</v>
      </c>
      <c r="CT20" s="4">
        <v>1.7793881718184398E-2</v>
      </c>
      <c r="CU20" s="4">
        <v>0.185196266573497</v>
      </c>
      <c r="CV20" s="4">
        <v>7.7203268814989207E-2</v>
      </c>
      <c r="CW20" s="4">
        <v>0.140500134674476</v>
      </c>
      <c r="CX20" s="4">
        <v>3.0712925830355699E-5</v>
      </c>
      <c r="CY20" s="4">
        <v>3.1798155880882403E-5</v>
      </c>
      <c r="CZ20" s="4">
        <v>3.1885938780628203E-5</v>
      </c>
      <c r="DA20" s="4">
        <v>3.36003695577377E-5</v>
      </c>
      <c r="DB20" s="4">
        <v>3.2712119951255202E-5</v>
      </c>
      <c r="DC20" s="4">
        <v>3.1439925258595302E-5</v>
      </c>
      <c r="DD20" s="4">
        <v>2.1307246332169099</v>
      </c>
      <c r="DE20" s="4">
        <v>0.43813209360667499</v>
      </c>
      <c r="DF20" s="4">
        <v>0.56617702372474699</v>
      </c>
      <c r="DG20" s="4">
        <v>0.41219682736531799</v>
      </c>
      <c r="DH20" s="4">
        <v>0.448354617639321</v>
      </c>
      <c r="DI20" s="4">
        <v>0.47598024243274301</v>
      </c>
      <c r="DJ20" s="13">
        <v>42635.392256944448</v>
      </c>
      <c r="DK20" s="13">
        <v>42635.433935185189</v>
      </c>
      <c r="DL20" s="13">
        <v>42635.475613425922</v>
      </c>
      <c r="DM20" s="13">
        <v>42635.51730324074</v>
      </c>
      <c r="DN20" s="13">
        <v>42635.558981481481</v>
      </c>
      <c r="DO20" s="13">
        <v>42635.600659722222</v>
      </c>
      <c r="DP20" s="13">
        <v>42635.642222222225</v>
      </c>
      <c r="DQ20" s="13"/>
      <c r="DR20" s="13"/>
      <c r="DS20" s="13"/>
      <c r="DT20" s="13"/>
      <c r="DU20" s="13"/>
      <c r="DV20" s="13"/>
    </row>
    <row r="21" spans="1:126" x14ac:dyDescent="0.25">
      <c r="AH21">
        <v>200</v>
      </c>
      <c r="AI21" s="4">
        <v>19.7</v>
      </c>
      <c r="AJ21" s="4">
        <v>18.7</v>
      </c>
      <c r="AK21" s="4">
        <v>18.2</v>
      </c>
      <c r="AL21" s="4">
        <v>18.399999999999999</v>
      </c>
      <c r="AM21" s="4">
        <v>18.2</v>
      </c>
      <c r="AN21" s="4">
        <v>18.399999999999999</v>
      </c>
      <c r="AO21" s="4">
        <v>18.100000000000001</v>
      </c>
      <c r="AP21" s="4">
        <v>24.956210163580199</v>
      </c>
      <c r="AQ21" s="4">
        <v>23.006062672839501</v>
      </c>
      <c r="AR21" s="4">
        <v>24.799584959876501</v>
      </c>
      <c r="AS21" s="4">
        <v>22.509581197530899</v>
      </c>
      <c r="AT21" s="4">
        <v>24.683877377708999</v>
      </c>
      <c r="AU21" s="4">
        <v>22.340491861111101</v>
      </c>
      <c r="AV21" s="4">
        <v>32.980885842592599</v>
      </c>
      <c r="AW21" s="4">
        <v>32.987101305555598</v>
      </c>
      <c r="AX21" s="4">
        <v>33.013132765432097</v>
      </c>
      <c r="AY21" s="4">
        <v>32.986653401234598</v>
      </c>
      <c r="AZ21" s="4">
        <v>33.018617551083601</v>
      </c>
      <c r="BA21" s="4">
        <v>32.979137398148197</v>
      </c>
      <c r="BB21" s="4">
        <v>55.836601620370402</v>
      </c>
      <c r="BC21" s="4">
        <v>58.452148472222198</v>
      </c>
      <c r="BD21" s="4">
        <v>58.743096604938302</v>
      </c>
      <c r="BE21" s="4">
        <v>59.105512611111102</v>
      </c>
      <c r="BF21" s="4">
        <v>58.921287003095998</v>
      </c>
      <c r="BG21" s="4">
        <v>59.136432861111103</v>
      </c>
      <c r="BH21" s="4">
        <v>53.080390037036999</v>
      </c>
      <c r="BI21" s="4">
        <v>55.671530641975302</v>
      </c>
      <c r="BJ21" s="4">
        <v>56.020592601851803</v>
      </c>
      <c r="BK21" s="4">
        <v>56.088666472222101</v>
      </c>
      <c r="BL21" s="4">
        <v>55.996589309597603</v>
      </c>
      <c r="BM21" s="4">
        <v>55.942365262345703</v>
      </c>
      <c r="BN21" s="4">
        <v>2.9973148148148099E-2</v>
      </c>
      <c r="BO21" s="4">
        <v>2.99734567901234E-2</v>
      </c>
      <c r="BP21" s="4">
        <v>2.9973148148148099E-2</v>
      </c>
      <c r="BQ21" s="4">
        <v>2.9974691358024701E-2</v>
      </c>
      <c r="BR21" s="4">
        <v>2.9973065015479899E-2</v>
      </c>
      <c r="BS21" s="4">
        <v>2.9974382716049401E-2</v>
      </c>
      <c r="BT21" s="4">
        <v>25.009471552469101</v>
      </c>
      <c r="BU21" s="4">
        <v>23.059749518518501</v>
      </c>
      <c r="BV21" s="4">
        <v>24.851650203703699</v>
      </c>
      <c r="BW21" s="4">
        <v>22.5593452654321</v>
      </c>
      <c r="BX21" s="4">
        <v>24.732624513931899</v>
      </c>
      <c r="BY21" s="4">
        <v>22.388159194444398</v>
      </c>
      <c r="BZ21" s="4">
        <v>2.6727822423802099</v>
      </c>
      <c r="CA21" s="4">
        <v>0.36513823475358498</v>
      </c>
      <c r="CB21" s="4">
        <v>0.45076793817611899</v>
      </c>
      <c r="CC21" s="4">
        <v>0.384442946105024</v>
      </c>
      <c r="CD21" s="4">
        <v>0.42964965411966799</v>
      </c>
      <c r="CE21" s="4">
        <v>0.36594147888662498</v>
      </c>
      <c r="CF21" s="4">
        <v>2.8113195858452902</v>
      </c>
      <c r="CG21" s="4">
        <v>0.77521981338949797</v>
      </c>
      <c r="CH21" s="4">
        <v>0.77766045172440901</v>
      </c>
      <c r="CI21" s="4">
        <v>0.74209976098623898</v>
      </c>
      <c r="CJ21" s="4">
        <v>0.79829347479613799</v>
      </c>
      <c r="CK21" s="4">
        <v>0.74412304880943902</v>
      </c>
      <c r="CL21" s="4">
        <v>2.1581415153307799</v>
      </c>
      <c r="CM21" s="4">
        <v>0.24228007729267101</v>
      </c>
      <c r="CN21" s="4">
        <v>4.32311839977534E-2</v>
      </c>
      <c r="CO21" s="4">
        <v>0.144671078083565</v>
      </c>
      <c r="CP21" s="4">
        <v>0.18346307106033699</v>
      </c>
      <c r="CQ21" s="4">
        <v>0.23950451375103801</v>
      </c>
      <c r="CR21" s="4">
        <v>1.48283771515087</v>
      </c>
      <c r="CS21" s="4">
        <v>0.37710805332780201</v>
      </c>
      <c r="CT21" s="4">
        <v>8.7256752960141903E-2</v>
      </c>
      <c r="CU21" s="4">
        <v>9.8430325672969804E-2</v>
      </c>
      <c r="CV21" s="4">
        <v>0.13359664873200999</v>
      </c>
      <c r="CW21" s="4">
        <v>7.6805488922920301E-2</v>
      </c>
      <c r="CX21" s="4">
        <v>3.2728968690131502E-5</v>
      </c>
      <c r="CY21" s="4">
        <v>3.18665198148924E-5</v>
      </c>
      <c r="CZ21" s="4">
        <v>4.03268812414918E-5</v>
      </c>
      <c r="DA21" s="4">
        <v>3.1443343397468098E-5</v>
      </c>
      <c r="DB21" s="4">
        <v>3.1627451197083602E-5</v>
      </c>
      <c r="DC21" s="4">
        <v>3.6368065397391497E-5</v>
      </c>
      <c r="DD21" s="4">
        <v>2.6728975942724</v>
      </c>
      <c r="DE21" s="4">
        <v>0.36521065767226302</v>
      </c>
      <c r="DF21" s="4">
        <v>0.45079554615282702</v>
      </c>
      <c r="DG21" s="4">
        <v>0.38387333327164103</v>
      </c>
      <c r="DH21" s="4">
        <v>0.43123933022093502</v>
      </c>
      <c r="DI21" s="4">
        <v>0.36511481268246598</v>
      </c>
      <c r="DJ21" s="13">
        <v>42635.825949074075</v>
      </c>
      <c r="DK21" s="13">
        <v>42635.867627314816</v>
      </c>
      <c r="DL21" s="13">
        <v>42635.909305555557</v>
      </c>
      <c r="DM21" s="13">
        <v>42635.950983796298</v>
      </c>
      <c r="DN21" s="13">
        <v>42635.992662037039</v>
      </c>
      <c r="DO21" s="13">
        <v>42636.034224537034</v>
      </c>
      <c r="DP21" s="13">
        <v>42636.075902777775</v>
      </c>
      <c r="DQ21" s="13"/>
      <c r="DR21" s="13"/>
      <c r="DS21" s="13"/>
      <c r="DT21" s="13"/>
      <c r="DU21" s="13"/>
      <c r="DV21" s="13"/>
    </row>
    <row r="22" spans="1:126" x14ac:dyDescent="0.25">
      <c r="AH22">
        <v>300</v>
      </c>
      <c r="AI22" s="4">
        <v>34.799999999999997</v>
      </c>
      <c r="AJ22" s="4">
        <v>33.4</v>
      </c>
      <c r="AK22" s="4">
        <v>32.6</v>
      </c>
      <c r="AL22" s="4">
        <v>33.1</v>
      </c>
      <c r="AM22" s="4">
        <v>32.6</v>
      </c>
      <c r="AN22" s="4">
        <v>33</v>
      </c>
      <c r="AO22" s="4">
        <v>32.5</v>
      </c>
      <c r="AP22" s="4">
        <v>24.106479489164101</v>
      </c>
      <c r="AQ22" s="4">
        <v>22.070109317901199</v>
      </c>
      <c r="AR22" s="4">
        <v>24.490009734567899</v>
      </c>
      <c r="AS22" s="4">
        <v>22.1145054691358</v>
      </c>
      <c r="AT22" s="4">
        <v>24.6840886512346</v>
      </c>
      <c r="AU22" s="4">
        <v>22.3113621141975</v>
      </c>
      <c r="AV22" s="4">
        <v>32.983446953560403</v>
      </c>
      <c r="AW22" s="4">
        <v>32.979741222222202</v>
      </c>
      <c r="AX22" s="4">
        <v>33.018704996913598</v>
      </c>
      <c r="AY22" s="4">
        <v>32.982214503086396</v>
      </c>
      <c r="AZ22" s="4">
        <v>33.018799824074101</v>
      </c>
      <c r="BA22" s="4">
        <v>32.987323885802503</v>
      </c>
      <c r="BB22" s="4">
        <v>72.920721244582097</v>
      </c>
      <c r="BC22" s="4">
        <v>76.701657231481406</v>
      </c>
      <c r="BD22" s="4">
        <v>77.129366219135804</v>
      </c>
      <c r="BE22" s="4">
        <v>77.434612956790204</v>
      </c>
      <c r="BF22" s="4">
        <v>77.188978830246896</v>
      </c>
      <c r="BG22" s="4">
        <v>77.255055577160505</v>
      </c>
      <c r="BH22" s="4">
        <v>69.783981411764699</v>
      </c>
      <c r="BI22" s="4">
        <v>72.845062935185197</v>
      </c>
      <c r="BJ22" s="4">
        <v>73.672722753086404</v>
      </c>
      <c r="BK22" s="4">
        <v>73.905511141975296</v>
      </c>
      <c r="BL22" s="4">
        <v>74.038990830246902</v>
      </c>
      <c r="BM22" s="4">
        <v>74.166473030864196</v>
      </c>
      <c r="BN22" s="4">
        <v>2.9975541795665601E-2</v>
      </c>
      <c r="BO22" s="4">
        <v>2.9975154320987601E-2</v>
      </c>
      <c r="BP22" s="4">
        <v>2.9975925925925899E-2</v>
      </c>
      <c r="BQ22" s="4">
        <v>2.99737654320987E-2</v>
      </c>
      <c r="BR22" s="4">
        <v>2.9974691358024701E-2</v>
      </c>
      <c r="BS22" s="4">
        <v>2.9974691358024701E-2</v>
      </c>
      <c r="BT22" s="4">
        <v>24.178383294117701</v>
      </c>
      <c r="BU22" s="4">
        <v>22.147818987654301</v>
      </c>
      <c r="BV22" s="4">
        <v>24.568887089506202</v>
      </c>
      <c r="BW22" s="4">
        <v>22.194442086419802</v>
      </c>
      <c r="BX22" s="4">
        <v>24.763500416666702</v>
      </c>
      <c r="BY22" s="4">
        <v>22.391212941357999</v>
      </c>
      <c r="BZ22" s="4">
        <v>1.6080142481740001</v>
      </c>
      <c r="CA22" s="4">
        <v>0.40249401878518498</v>
      </c>
      <c r="CB22" s="4">
        <v>0.44092653468229898</v>
      </c>
      <c r="CC22" s="4">
        <v>0.377250131864587</v>
      </c>
      <c r="CD22" s="4">
        <v>0.39547211323787301</v>
      </c>
      <c r="CE22" s="4">
        <v>0.36543246683068098</v>
      </c>
      <c r="CF22" s="4">
        <v>1.4206816919890799</v>
      </c>
      <c r="CG22" s="4">
        <v>0.76066235910824598</v>
      </c>
      <c r="CH22" s="4">
        <v>0.84498660469810705</v>
      </c>
      <c r="CI22" s="4">
        <v>0.79650188060421201</v>
      </c>
      <c r="CJ22" s="4">
        <v>0.85321209148999899</v>
      </c>
      <c r="CK22" s="4">
        <v>0.78050110630761604</v>
      </c>
      <c r="CL22" s="4">
        <v>2.2701667656798601</v>
      </c>
      <c r="CM22" s="4">
        <v>0.45571059465867603</v>
      </c>
      <c r="CN22" s="4">
        <v>8.8590694430666694E-2</v>
      </c>
      <c r="CO22" s="4">
        <v>0.128377167939912</v>
      </c>
      <c r="CP22" s="4">
        <v>0.21194478774217199</v>
      </c>
      <c r="CQ22" s="4">
        <v>0.12377201572919599</v>
      </c>
      <c r="CR22" s="4">
        <v>1.50458131611131</v>
      </c>
      <c r="CS22" s="4">
        <v>0.50268578121734198</v>
      </c>
      <c r="CT22" s="4">
        <v>3.5468862048299202E-2</v>
      </c>
      <c r="CU22" s="4">
        <v>0.124052305087909</v>
      </c>
      <c r="CV22" s="4">
        <v>4.9880518957931302E-2</v>
      </c>
      <c r="CW22" s="4">
        <v>9.0788012606070195E-2</v>
      </c>
      <c r="CX22" s="4">
        <v>2.9360371305278899E-5</v>
      </c>
      <c r="CY22" s="4">
        <v>3.1431037045497703E-5</v>
      </c>
      <c r="CZ22" s="4">
        <v>3.3337975535616002E-5</v>
      </c>
      <c r="DA22" s="4">
        <v>3.1218918309491198E-5</v>
      </c>
      <c r="DB22" s="4">
        <v>2.86644316893428E-5</v>
      </c>
      <c r="DC22" s="4">
        <v>3.23185839680475E-5</v>
      </c>
      <c r="DD22" s="4">
        <v>1.6079602100338699</v>
      </c>
      <c r="DE22" s="4">
        <v>0.40309799084186199</v>
      </c>
      <c r="DF22" s="4">
        <v>0.44044887691606299</v>
      </c>
      <c r="DG22" s="4">
        <v>0.37740887048486799</v>
      </c>
      <c r="DH22" s="4">
        <v>0.39597655633906098</v>
      </c>
      <c r="DI22" s="4">
        <v>0.36599199103337798</v>
      </c>
      <c r="DJ22" s="13">
        <v>42636.274687500001</v>
      </c>
      <c r="DK22" s="13">
        <v>42636.316296296296</v>
      </c>
      <c r="DL22" s="13">
        <v>42636.357974537037</v>
      </c>
      <c r="DM22" s="13">
        <v>42636.399652777778</v>
      </c>
      <c r="DN22" s="13">
        <v>42636.441331018519</v>
      </c>
      <c r="DO22" s="13">
        <v>42636.483020833337</v>
      </c>
      <c r="DP22" s="13">
        <v>42636.524699074071</v>
      </c>
      <c r="DQ22" s="13"/>
      <c r="DR22" s="13"/>
      <c r="DS22" s="13"/>
      <c r="DT22" s="13"/>
      <c r="DU22" s="13"/>
      <c r="DV22" s="13"/>
    </row>
    <row r="23" spans="1:126" x14ac:dyDescent="0.25">
      <c r="AH23">
        <v>400</v>
      </c>
      <c r="AI23" s="4">
        <v>54.1</v>
      </c>
      <c r="AJ23" s="4">
        <v>52.8</v>
      </c>
      <c r="AK23" s="4">
        <v>52.4</v>
      </c>
      <c r="AL23" s="4">
        <v>52.4</v>
      </c>
      <c r="AM23" s="4">
        <v>52.4</v>
      </c>
      <c r="AN23" s="4">
        <v>52.5</v>
      </c>
      <c r="AO23" s="4">
        <v>32.5</v>
      </c>
      <c r="AP23" s="4">
        <v>24.415597308641999</v>
      </c>
      <c r="AQ23" s="4">
        <v>22.598642052469199</v>
      </c>
      <c r="AR23" s="4">
        <v>24.865060283950601</v>
      </c>
      <c r="AS23" s="4">
        <v>22.556580759259301</v>
      </c>
      <c r="AT23" s="4">
        <v>24.964451049230799</v>
      </c>
      <c r="AU23" s="4">
        <v>0</v>
      </c>
      <c r="AV23" s="4">
        <v>32.9825073364198</v>
      </c>
      <c r="AW23" s="4">
        <v>32.9878003425926</v>
      </c>
      <c r="AX23" s="4">
        <v>33.016064222222198</v>
      </c>
      <c r="AY23" s="4">
        <v>32.986949080246902</v>
      </c>
      <c r="AZ23" s="4">
        <v>33.0169199969231</v>
      </c>
      <c r="BA23" s="4">
        <v>0</v>
      </c>
      <c r="BB23" s="4">
        <v>92.9553045555556</v>
      </c>
      <c r="BC23" s="4">
        <v>94.320530398148193</v>
      </c>
      <c r="BD23" s="4">
        <v>94.2644087222222</v>
      </c>
      <c r="BE23" s="4">
        <v>94.408923552469204</v>
      </c>
      <c r="BF23" s="4">
        <v>94.312842083076902</v>
      </c>
      <c r="BG23" s="4">
        <v>0</v>
      </c>
      <c r="BH23" s="4">
        <v>90.867138734567803</v>
      </c>
      <c r="BI23" s="4">
        <v>93.125431651234607</v>
      </c>
      <c r="BJ23" s="4">
        <v>93.3459893796296</v>
      </c>
      <c r="BK23" s="4">
        <v>93.502491305555395</v>
      </c>
      <c r="BL23" s="4">
        <v>93.505024076922993</v>
      </c>
      <c r="BM23" s="4">
        <v>0</v>
      </c>
      <c r="BN23" s="4">
        <v>2.9974228395061701E-2</v>
      </c>
      <c r="BO23" s="4">
        <v>2.9972839506172799E-2</v>
      </c>
      <c r="BP23" s="4">
        <v>2.9976543209876499E-2</v>
      </c>
      <c r="BQ23" s="4">
        <v>2.99766975308642E-2</v>
      </c>
      <c r="BR23" s="4">
        <v>2.99756923076923E-2</v>
      </c>
      <c r="BS23" s="4">
        <v>0</v>
      </c>
      <c r="BT23" s="4">
        <v>24.5205153950617</v>
      </c>
      <c r="BU23" s="4">
        <v>22.704142521605</v>
      </c>
      <c r="BV23" s="4">
        <v>24.972593422839498</v>
      </c>
      <c r="BW23" s="4">
        <v>22.665486972222201</v>
      </c>
      <c r="BX23" s="4">
        <v>25.0748863230769</v>
      </c>
      <c r="BY23" s="4">
        <v>0</v>
      </c>
      <c r="BZ23" s="4">
        <v>2.9949991535331102</v>
      </c>
      <c r="CA23" s="4">
        <v>0.41467438533143097</v>
      </c>
      <c r="CB23" s="4">
        <v>0.39205175632456402</v>
      </c>
      <c r="CC23" s="4">
        <v>0.37704275544129401</v>
      </c>
      <c r="CD23" s="4">
        <v>0.38659746419746199</v>
      </c>
      <c r="CE23" s="4">
        <v>0</v>
      </c>
      <c r="CF23" s="4">
        <v>3.39390784087374</v>
      </c>
      <c r="CG23" s="4">
        <v>0.75957404970129505</v>
      </c>
      <c r="CH23" s="4">
        <v>0.749480634048179</v>
      </c>
      <c r="CI23" s="4">
        <v>0.73321322171951997</v>
      </c>
      <c r="CJ23" s="4">
        <v>0.77735112258436501</v>
      </c>
      <c r="CK23" s="4">
        <v>0</v>
      </c>
      <c r="CL23" s="4">
        <v>2.2424160567339801</v>
      </c>
      <c r="CM23" s="4">
        <v>6.0621976737791898E-2</v>
      </c>
      <c r="CN23" s="4">
        <v>8.5638161580938205E-2</v>
      </c>
      <c r="CO23" s="4">
        <v>0.153861523530991</v>
      </c>
      <c r="CP23" s="4">
        <v>0.19737723084397299</v>
      </c>
      <c r="CQ23" s="4">
        <v>0</v>
      </c>
      <c r="CR23" s="4">
        <v>1.7097523223262601</v>
      </c>
      <c r="CS23" s="4">
        <v>0.16401552883269499</v>
      </c>
      <c r="CT23" s="4">
        <v>4.4935156940289697E-2</v>
      </c>
      <c r="CU23" s="4">
        <v>0.110425972975444</v>
      </c>
      <c r="CV23" s="4">
        <v>7.7171988942349307E-2</v>
      </c>
      <c r="CW23" s="4">
        <v>0</v>
      </c>
      <c r="CX23" s="4">
        <v>3.55615516454457E-5</v>
      </c>
      <c r="CY23" s="4">
        <v>3.0444707632709901E-5</v>
      </c>
      <c r="CZ23" s="4">
        <v>3.17875082768564E-5</v>
      </c>
      <c r="DA23" s="4">
        <v>3.3263622556438201E-5</v>
      </c>
      <c r="DB23" s="4">
        <v>3.1649531253441901E-5</v>
      </c>
      <c r="DC23" s="4">
        <v>0</v>
      </c>
      <c r="DD23" s="4">
        <v>2.9952874498017601</v>
      </c>
      <c r="DE23" s="4">
        <v>0.41425156884848002</v>
      </c>
      <c r="DF23" s="4">
        <v>0.39172239492320199</v>
      </c>
      <c r="DG23" s="4">
        <v>0.37738801123902199</v>
      </c>
      <c r="DH23" s="4">
        <v>0.386047133955917</v>
      </c>
      <c r="DI23" s="4">
        <v>0</v>
      </c>
      <c r="DJ23" s="13">
        <v>42636.702175925922</v>
      </c>
      <c r="DK23" s="13">
        <v>42636.743854166663</v>
      </c>
      <c r="DL23" s="13">
        <v>42636.785532407404</v>
      </c>
      <c r="DM23" s="13">
        <v>42636.827210648145</v>
      </c>
      <c r="DN23" s="13">
        <v>42636.868900462963</v>
      </c>
      <c r="DO23" s="13">
        <v>42636.910694444443</v>
      </c>
      <c r="DP23" s="13">
        <v>42636.529444444444</v>
      </c>
    </row>
    <row r="24" spans="1:126" x14ac:dyDescent="0.25">
      <c r="AH24">
        <v>500</v>
      </c>
      <c r="AI24" s="4">
        <v>79.2</v>
      </c>
      <c r="AJ24" s="4">
        <v>77.7</v>
      </c>
      <c r="AK24" s="4">
        <v>77.400000000000006</v>
      </c>
      <c r="AL24" s="4">
        <v>77.5</v>
      </c>
      <c r="AM24" s="4">
        <v>77.5</v>
      </c>
      <c r="AN24" s="4">
        <v>77.5</v>
      </c>
      <c r="AO24" s="4">
        <v>77.5</v>
      </c>
      <c r="AP24" s="4">
        <v>24.1213632941176</v>
      </c>
      <c r="AQ24" s="4">
        <v>21.826071015432099</v>
      </c>
      <c r="AR24" s="4">
        <v>24.2667225555555</v>
      </c>
      <c r="AS24" s="4">
        <v>21.9109120925926</v>
      </c>
      <c r="AT24" s="4">
        <v>24.320270077160501</v>
      </c>
      <c r="AU24" s="4">
        <v>21.9380681265432</v>
      </c>
      <c r="AV24" s="4">
        <v>32.986474507739999</v>
      </c>
      <c r="AW24" s="4">
        <v>32.986729688271602</v>
      </c>
      <c r="AX24" s="4">
        <v>33.0147867314815</v>
      </c>
      <c r="AY24" s="4">
        <v>32.988169080246898</v>
      </c>
      <c r="AZ24" s="4">
        <v>33.017160299382702</v>
      </c>
      <c r="BA24" s="4">
        <v>32.980296231481503</v>
      </c>
      <c r="BB24" s="4">
        <v>111.655369965944</v>
      </c>
      <c r="BC24" s="4">
        <v>114.170192074074</v>
      </c>
      <c r="BD24" s="4">
        <v>114.14087562963</v>
      </c>
      <c r="BE24" s="4">
        <v>114.08469686728399</v>
      </c>
      <c r="BF24" s="4">
        <v>113.855046811728</v>
      </c>
      <c r="BG24" s="4">
        <v>113.98759609259299</v>
      </c>
      <c r="BH24" s="4">
        <v>112.925093789474</v>
      </c>
      <c r="BI24" s="4">
        <v>115.541647888889</v>
      </c>
      <c r="BJ24" s="4">
        <v>115.945716472222</v>
      </c>
      <c r="BK24" s="4">
        <v>115.956210435185</v>
      </c>
      <c r="BL24" s="4">
        <v>115.886692308642</v>
      </c>
      <c r="BM24" s="4">
        <v>115.906648484568</v>
      </c>
      <c r="BN24" s="4">
        <v>2.9973219814241499E-2</v>
      </c>
      <c r="BO24" s="4">
        <v>2.9974382716049401E-2</v>
      </c>
      <c r="BP24" s="4">
        <v>2.99766975308642E-2</v>
      </c>
      <c r="BQ24" s="4">
        <v>2.9974228395061701E-2</v>
      </c>
      <c r="BR24" s="4">
        <v>2.9974074074074101E-2</v>
      </c>
      <c r="BS24" s="4">
        <v>2.99736111111111E-2</v>
      </c>
      <c r="BT24" s="4">
        <v>24.2449082321981</v>
      </c>
      <c r="BU24" s="4">
        <v>21.950105660493801</v>
      </c>
      <c r="BV24" s="4">
        <v>24.3893289691358</v>
      </c>
      <c r="BW24" s="4">
        <v>22.032940515432099</v>
      </c>
      <c r="BX24" s="4">
        <v>24.441666521604901</v>
      </c>
      <c r="BY24" s="4">
        <v>22.059739929012402</v>
      </c>
      <c r="BZ24" s="4">
        <v>1.91885841114077</v>
      </c>
      <c r="CA24" s="4">
        <v>0.336049547504569</v>
      </c>
      <c r="CB24" s="4">
        <v>0.35286682403059699</v>
      </c>
      <c r="CC24" s="4">
        <v>0.35141510718761398</v>
      </c>
      <c r="CD24" s="4">
        <v>0.382346088182347</v>
      </c>
      <c r="CE24" s="4">
        <v>0.37858894249754099</v>
      </c>
      <c r="CF24" s="4">
        <v>1.7403096745662601</v>
      </c>
      <c r="CG24" s="4">
        <v>0.76230563578155397</v>
      </c>
      <c r="CH24" s="4">
        <v>0.76824539563745498</v>
      </c>
      <c r="CI24" s="4">
        <v>0.72930943020987704</v>
      </c>
      <c r="CJ24" s="4">
        <v>0.75183185871563196</v>
      </c>
      <c r="CK24" s="4">
        <v>0.71427708531076695</v>
      </c>
      <c r="CL24" s="4">
        <v>1.9911211303190399</v>
      </c>
      <c r="CM24" s="4">
        <v>0.28237953141980399</v>
      </c>
      <c r="CN24" s="4">
        <v>0.20994506301565399</v>
      </c>
      <c r="CO24" s="4">
        <v>0.13210126976327499</v>
      </c>
      <c r="CP24" s="4">
        <v>0.19234183350744</v>
      </c>
      <c r="CQ24" s="4">
        <v>0.14289768458659999</v>
      </c>
      <c r="CR24" s="4">
        <v>1.66541456521866</v>
      </c>
      <c r="CS24" s="4">
        <v>0.33663582747339299</v>
      </c>
      <c r="CT24" s="4">
        <v>5.54574632264076E-2</v>
      </c>
      <c r="CU24" s="4">
        <v>7.6848943460473398E-2</v>
      </c>
      <c r="CV24" s="4">
        <v>0.11757191693649401</v>
      </c>
      <c r="CW24" s="4">
        <v>0.12050729234471901</v>
      </c>
      <c r="CX24" s="4">
        <v>3.0939748162690298E-5</v>
      </c>
      <c r="CY24" s="4">
        <v>3.2936061127017501E-5</v>
      </c>
      <c r="CZ24" s="4">
        <v>2.8608703356993299E-5</v>
      </c>
      <c r="DA24" s="4">
        <v>3.2498541738109402E-5</v>
      </c>
      <c r="DB24" s="4">
        <v>3.0769558125058298E-5</v>
      </c>
      <c r="DC24" s="4">
        <v>3.2917555492624098E-5</v>
      </c>
      <c r="DD24" s="4">
        <v>1.91871108479934</v>
      </c>
      <c r="DE24" s="4">
        <v>0.33633663667222602</v>
      </c>
      <c r="DF24" s="4">
        <v>0.35272619993319299</v>
      </c>
      <c r="DG24" s="4">
        <v>0.35140997545521402</v>
      </c>
      <c r="DH24" s="4">
        <v>0.38223866232084602</v>
      </c>
      <c r="DI24" s="4">
        <v>0.37850705050071298</v>
      </c>
      <c r="DJ24" s="13">
        <v>42637.09951388889</v>
      </c>
      <c r="DK24" s="13">
        <v>42637.141076388885</v>
      </c>
      <c r="DL24" s="13">
        <v>42637.182766203703</v>
      </c>
      <c r="DM24" s="13">
        <v>42637.224444444444</v>
      </c>
      <c r="DN24" s="13">
        <v>42637.266122685185</v>
      </c>
      <c r="DO24" s="13">
        <v>42637.307800925926</v>
      </c>
      <c r="DP24" s="13">
        <v>42637.34952546296</v>
      </c>
    </row>
    <row r="25" spans="1:126" x14ac:dyDescent="0.25">
      <c r="AH25">
        <v>600</v>
      </c>
      <c r="AI25" s="4">
        <v>110.4</v>
      </c>
      <c r="AJ25" s="4">
        <v>110.3</v>
      </c>
      <c r="AK25" s="4">
        <v>109.9</v>
      </c>
      <c r="AL25" s="4">
        <v>109.7</v>
      </c>
      <c r="AM25" s="4">
        <v>109.9</v>
      </c>
      <c r="AN25" s="4"/>
      <c r="AO25" s="4">
        <v>77.5</v>
      </c>
      <c r="AP25" s="4">
        <v>24.418150191919199</v>
      </c>
      <c r="AQ25" s="4">
        <v>22.6584018322148</v>
      </c>
      <c r="AR25" s="4">
        <v>24.489601006172901</v>
      </c>
      <c r="AS25" s="4">
        <v>22.046662635802502</v>
      </c>
      <c r="AT25" s="4">
        <v>24.595712513846198</v>
      </c>
      <c r="AU25" s="4"/>
      <c r="AV25" s="4">
        <v>32.977973919191903</v>
      </c>
      <c r="AW25" s="4">
        <v>32.977889534675597</v>
      </c>
      <c r="AX25" s="4">
        <v>33.025403558641997</v>
      </c>
      <c r="AY25" s="4">
        <v>32.979617095678996</v>
      </c>
      <c r="AZ25" s="4">
        <v>33.017782993846197</v>
      </c>
      <c r="BA25" s="4">
        <v>0</v>
      </c>
      <c r="BB25" s="4">
        <v>132.6563175</v>
      </c>
      <c r="BC25" s="4">
        <v>136.14467593512299</v>
      </c>
      <c r="BD25" s="4">
        <v>136.96177178703701</v>
      </c>
      <c r="BE25" s="4">
        <v>137.25882056481501</v>
      </c>
      <c r="BF25" s="4">
        <v>137.023602304615</v>
      </c>
      <c r="BG25" s="4">
        <v>0</v>
      </c>
      <c r="BH25" s="4">
        <v>137.02619965656601</v>
      </c>
      <c r="BI25" s="4">
        <v>140.66754251454199</v>
      </c>
      <c r="BJ25" s="4">
        <v>141.663439145062</v>
      </c>
      <c r="BK25" s="4">
        <v>141.99271803703701</v>
      </c>
      <c r="BL25" s="4">
        <v>142.068463455385</v>
      </c>
      <c r="BM25" s="4">
        <v>0</v>
      </c>
      <c r="BN25" s="4">
        <v>2.9971969696969698E-2</v>
      </c>
      <c r="BO25" s="4">
        <v>2.9973937360178799E-2</v>
      </c>
      <c r="BP25" s="4">
        <v>2.99733024691358E-2</v>
      </c>
      <c r="BQ25" s="4">
        <v>2.9972839506172799E-2</v>
      </c>
      <c r="BR25" s="4">
        <v>2.99756923076923E-2</v>
      </c>
      <c r="BS25" s="4">
        <v>0</v>
      </c>
      <c r="BT25" s="4">
        <v>24.569193318181799</v>
      </c>
      <c r="BU25" s="4">
        <v>22.814153559284101</v>
      </c>
      <c r="BV25" s="4">
        <v>24.646938512345699</v>
      </c>
      <c r="BW25" s="4">
        <v>22.205795373456802</v>
      </c>
      <c r="BX25" s="4">
        <v>24.754699095384598</v>
      </c>
      <c r="BY25" s="4">
        <v>0</v>
      </c>
      <c r="BZ25" s="4">
        <v>2.21978282316203</v>
      </c>
      <c r="CA25" s="4">
        <v>1.2928822009357801</v>
      </c>
      <c r="CB25" s="4">
        <v>0.36133619649468002</v>
      </c>
      <c r="CC25" s="4">
        <v>0.32173554969550899</v>
      </c>
      <c r="CD25" s="4">
        <v>0.35494441692601397</v>
      </c>
      <c r="CE25" s="4">
        <v>0</v>
      </c>
      <c r="CF25" s="4">
        <v>2.07466521758113</v>
      </c>
      <c r="CG25" s="4">
        <v>0.98114646981020104</v>
      </c>
      <c r="CH25" s="4">
        <v>0.78554408191517</v>
      </c>
      <c r="CI25" s="4">
        <v>0.74748202084428905</v>
      </c>
      <c r="CJ25" s="4">
        <v>0.85862258431863603</v>
      </c>
      <c r="CK25" s="4">
        <v>0</v>
      </c>
      <c r="CL25" s="4">
        <v>1.87996564796776</v>
      </c>
      <c r="CM25" s="4">
        <v>0.62602602081440495</v>
      </c>
      <c r="CN25" s="4">
        <v>9.1463793420767506E-2</v>
      </c>
      <c r="CO25" s="4">
        <v>0.188732566725341</v>
      </c>
      <c r="CP25" s="4">
        <v>0.20040152169707401</v>
      </c>
      <c r="CQ25" s="4">
        <v>0</v>
      </c>
      <c r="CR25" s="4">
        <v>1.55516201741143</v>
      </c>
      <c r="CS25" s="4">
        <v>0.72116095829763804</v>
      </c>
      <c r="CT25" s="4">
        <v>3.4168561623870698E-2</v>
      </c>
      <c r="CU25" s="4">
        <v>0.13136051359491499</v>
      </c>
      <c r="CV25" s="4">
        <v>5.85365629459009E-2</v>
      </c>
      <c r="CW25" s="4">
        <v>0</v>
      </c>
      <c r="CX25" s="4">
        <v>3.0338993810845199E-5</v>
      </c>
      <c r="CY25" s="4">
        <v>3.1119632984410301E-5</v>
      </c>
      <c r="CZ25" s="4">
        <v>3.1179237431287698E-5</v>
      </c>
      <c r="DA25" s="4">
        <v>3.3128432444226098E-5</v>
      </c>
      <c r="DB25" s="4">
        <v>3.1195281426144401E-5</v>
      </c>
      <c r="DC25" s="4">
        <v>0</v>
      </c>
      <c r="DD25" s="4">
        <v>2.21995679454901</v>
      </c>
      <c r="DE25" s="4">
        <v>1.2918480438156199</v>
      </c>
      <c r="DF25" s="4">
        <v>0.36109459591153698</v>
      </c>
      <c r="DG25" s="4">
        <v>0.321222293756243</v>
      </c>
      <c r="DH25" s="4">
        <v>0.35509696013339798</v>
      </c>
      <c r="DI25" s="4">
        <v>0</v>
      </c>
      <c r="DJ25" s="13">
        <v>42637.556643518517</v>
      </c>
      <c r="DK25" s="13">
        <v>42637.556296296294</v>
      </c>
      <c r="DL25" s="13">
        <v>42637.614189814813</v>
      </c>
      <c r="DM25" s="13">
        <v>42637.655868055554</v>
      </c>
      <c r="DN25" s="13">
        <v>42637.697546296295</v>
      </c>
      <c r="DO25" s="13">
        <v>42637.739340277774</v>
      </c>
      <c r="DP25" s="13">
        <v>42637.358090277776</v>
      </c>
    </row>
  </sheetData>
  <mergeCells count="19">
    <mergeCell ref="BT1:BY1"/>
    <mergeCell ref="O1:T1"/>
    <mergeCell ref="CF1:CK1"/>
    <mergeCell ref="CL1:CQ1"/>
    <mergeCell ref="CR1:CW1"/>
    <mergeCell ref="CX1:DC1"/>
    <mergeCell ref="B11:G11"/>
    <mergeCell ref="DD1:DI1"/>
    <mergeCell ref="AI1:AO1"/>
    <mergeCell ref="AP1:AU1"/>
    <mergeCell ref="BZ1:CE1"/>
    <mergeCell ref="A1:C1"/>
    <mergeCell ref="I1:N1"/>
    <mergeCell ref="U1:Z1"/>
    <mergeCell ref="AA1:AF1"/>
    <mergeCell ref="AV1:BA1"/>
    <mergeCell ref="BB1:BG1"/>
    <mergeCell ref="BH1:BM1"/>
    <mergeCell ref="BN1:BS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SRI-LENR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2016-09-26T16:44:57Z</dcterms:modified>
</cp:coreProperties>
</file>