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3860"/>
  </bookViews>
  <sheets>
    <sheet name="SRI-LENR" sheetId="7" r:id="rId1"/>
  </sheets>
  <calcPr calcId="145621"/>
</workbook>
</file>

<file path=xl/calcChain.xml><?xml version="1.0" encoding="utf-8"?>
<calcChain xmlns="http://schemas.openxmlformats.org/spreadsheetml/2006/main">
  <c r="A16" i="7" l="1"/>
  <c r="A14" i="7"/>
  <c r="A15" i="7"/>
  <c r="A13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DI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DI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DI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6" i="7"/>
  <c r="BT16" i="7"/>
  <c r="BS16" i="7"/>
  <c r="BR16" i="7"/>
  <c r="BQ16" i="7"/>
  <c r="BP16" i="7"/>
  <c r="BO16" i="7"/>
  <c r="BN16" i="7"/>
  <c r="BI16" i="7"/>
  <c r="BH16" i="7"/>
  <c r="BC16" i="7"/>
  <c r="BB16" i="7"/>
  <c r="AW16" i="7"/>
  <c r="AV16" i="7"/>
  <c r="AQ16" i="7"/>
  <c r="AP16" i="7"/>
  <c r="AK16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6" i="7"/>
  <c r="AJ15" i="7"/>
  <c r="AJ14" i="7"/>
  <c r="AJ13" i="7"/>
  <c r="AH14" i="7"/>
  <c r="AH15" i="7"/>
  <c r="AH16" i="7"/>
  <c r="AH13" i="7"/>
  <c r="AB15" i="7" l="1"/>
  <c r="AD15" i="7"/>
  <c r="AF13" i="7"/>
  <c r="AB14" i="7"/>
  <c r="AE15" i="7"/>
  <c r="AC14" i="7"/>
  <c r="AF15" i="7"/>
  <c r="AD14" i="7"/>
  <c r="AB16" i="7"/>
  <c r="AB13" i="7"/>
  <c r="AE14" i="7"/>
  <c r="AC13" i="7"/>
  <c r="AF14" i="7"/>
  <c r="AD13" i="7"/>
  <c r="AE13" i="7"/>
  <c r="AC15" i="7"/>
  <c r="AA14" i="7"/>
  <c r="AA16" i="7"/>
  <c r="W14" i="7"/>
  <c r="AA15" i="7"/>
  <c r="W13" i="7"/>
  <c r="W15" i="7"/>
  <c r="U15" i="7"/>
  <c r="X13" i="7"/>
  <c r="X14" i="7"/>
  <c r="X15" i="7"/>
  <c r="V15" i="7"/>
  <c r="Y13" i="7"/>
  <c r="Y14" i="7"/>
  <c r="Y15" i="7"/>
  <c r="Z13" i="7"/>
  <c r="Z14" i="7"/>
  <c r="Z15" i="7"/>
  <c r="U13" i="7"/>
  <c r="U16" i="7"/>
  <c r="U14" i="7"/>
  <c r="V14" i="7"/>
  <c r="V16" i="7"/>
  <c r="T2" i="7"/>
  <c r="S2" i="7"/>
  <c r="R2" i="7"/>
  <c r="Q2" i="7"/>
  <c r="P2" i="7"/>
  <c r="O2" i="7"/>
  <c r="H7" i="7"/>
  <c r="H8" i="7"/>
  <c r="H9" i="7"/>
  <c r="H6" i="7"/>
  <c r="I6" i="7"/>
  <c r="F15" i="7" l="1"/>
  <c r="F13" i="7"/>
  <c r="G15" i="7"/>
  <c r="G14" i="7"/>
  <c r="D13" i="7"/>
  <c r="G13" i="7"/>
  <c r="E13" i="7"/>
  <c r="E14" i="7"/>
  <c r="D14" i="7"/>
  <c r="F14" i="7"/>
  <c r="D15" i="7"/>
  <c r="E15" i="7"/>
  <c r="C16" i="7"/>
  <c r="B16" i="7"/>
  <c r="C15" i="7"/>
  <c r="B15" i="7"/>
  <c r="B14" i="7"/>
  <c r="C14" i="7"/>
  <c r="AA13" i="7"/>
  <c r="B13" i="7" s="1"/>
  <c r="V13" i="7"/>
  <c r="C13" i="7" s="1"/>
  <c r="AB9" i="7"/>
  <c r="AA9" i="7"/>
  <c r="W8" i="7"/>
  <c r="Z2" i="7"/>
  <c r="AF2" i="7" s="1"/>
  <c r="Y2" i="7"/>
  <c r="AE2" i="7" s="1"/>
  <c r="X2" i="7"/>
  <c r="AD2" i="7" s="1"/>
  <c r="W2" i="7"/>
  <c r="AC2" i="7" s="1"/>
  <c r="V2" i="7"/>
  <c r="AB2" i="7" s="1"/>
  <c r="U2" i="7"/>
  <c r="AA2" i="7" s="1"/>
  <c r="AF8" i="7"/>
  <c r="AE8" i="7"/>
  <c r="AD8" i="7"/>
  <c r="AC8" i="7"/>
  <c r="AB8" i="7"/>
  <c r="AF7" i="7"/>
  <c r="AE7" i="7"/>
  <c r="AD7" i="7"/>
  <c r="AC7" i="7"/>
  <c r="AB7" i="7"/>
  <c r="AF6" i="7"/>
  <c r="AE6" i="7"/>
  <c r="AD6" i="7"/>
  <c r="AC6" i="7"/>
  <c r="AB6" i="7"/>
  <c r="AA7" i="7"/>
  <c r="AA8" i="7"/>
  <c r="AA6" i="7"/>
  <c r="V9" i="7"/>
  <c r="Z8" i="7"/>
  <c r="Y8" i="7"/>
  <c r="X8" i="7"/>
  <c r="V8" i="7"/>
  <c r="Z7" i="7"/>
  <c r="Y7" i="7"/>
  <c r="X7" i="7"/>
  <c r="W7" i="7"/>
  <c r="V7" i="7"/>
  <c r="Z6" i="7"/>
  <c r="Y6" i="7"/>
  <c r="X6" i="7"/>
  <c r="W6" i="7"/>
  <c r="V6" i="7"/>
  <c r="U7" i="7"/>
  <c r="U8" i="7"/>
  <c r="U9" i="7"/>
  <c r="U6" i="7"/>
  <c r="N8" i="7"/>
  <c r="N7" i="7"/>
  <c r="N6" i="7"/>
  <c r="L8" i="7"/>
  <c r="L7" i="7"/>
  <c r="L6" i="7"/>
  <c r="J7" i="7"/>
  <c r="J8" i="7"/>
  <c r="J9" i="7"/>
  <c r="J6" i="7"/>
  <c r="M8" i="7"/>
  <c r="M7" i="7"/>
  <c r="M6" i="7"/>
  <c r="K8" i="7"/>
  <c r="K7" i="7"/>
  <c r="K6" i="7"/>
  <c r="I7" i="7"/>
  <c r="I8" i="7"/>
  <c r="I9" i="7"/>
  <c r="O6" i="7" l="1"/>
  <c r="Q6" i="7"/>
  <c r="T7" i="7"/>
  <c r="O9" i="7"/>
  <c r="R7" i="7"/>
  <c r="S6" i="7"/>
  <c r="Q8" i="7"/>
  <c r="P9" i="7"/>
  <c r="S8" i="7"/>
  <c r="T8" i="7"/>
  <c r="P6" i="7"/>
  <c r="P8" i="7"/>
  <c r="R6" i="7"/>
  <c r="T6" i="7"/>
  <c r="R8" i="7"/>
  <c r="P7" i="7"/>
  <c r="S7" i="7"/>
  <c r="O7" i="7"/>
  <c r="O8" i="7"/>
  <c r="Q7" i="7"/>
</calcChain>
</file>

<file path=xl/sharedStrings.xml><?xml version="1.0" encoding="utf-8"?>
<sst xmlns="http://schemas.openxmlformats.org/spreadsheetml/2006/main" count="37" uniqueCount="35">
  <si>
    <t>NQ</t>
  </si>
  <si>
    <t>Temp</t>
  </si>
  <si>
    <t>Term</t>
  </si>
  <si>
    <t>Heat Power</t>
  </si>
  <si>
    <t>LENR</t>
  </si>
  <si>
    <t>He</t>
  </si>
  <si>
    <t>/SRIdata/300-100ns steps 275-350C in 25C steps He 30sccm 100psi.csv</t>
  </si>
  <si>
    <t>/SRIdata/2016-08-12/2016-08-12_day-23.csv : 2016-08-12_day-24.csv</t>
  </si>
  <si>
    <t>/SRIdata/Sequence 300-100ns alternates 100VAC 33W H2 275…0sccm 100psi.csv</t>
  </si>
  <si>
    <t>CoreIn</t>
  </si>
  <si>
    <t>CoreOut</t>
  </si>
  <si>
    <t>H2MakeupLPM</t>
  </si>
  <si>
    <t>PowOut</t>
  </si>
  <si>
    <t>He(9/4/2016-9/5/2016)</t>
  </si>
  <si>
    <t>Term Std</t>
  </si>
  <si>
    <t>P-Pi Std</t>
  </si>
  <si>
    <t>CoreIn Std</t>
  </si>
  <si>
    <t>CoreOut Std</t>
  </si>
  <si>
    <t>H2MakeupLPM Std</t>
  </si>
  <si>
    <t>PowOut Std</t>
  </si>
  <si>
    <t xml:space="preserve">Data </t>
  </si>
  <si>
    <t>Seq</t>
  </si>
  <si>
    <t>L_pulseOther</t>
  </si>
  <si>
    <t>GasCap</t>
  </si>
  <si>
    <t>Gas Den</t>
  </si>
  <si>
    <t>/SRIdata/2016-07-11.csv</t>
  </si>
  <si>
    <t>QPow</t>
  </si>
  <si>
    <t>Step2 (QPow-Term-LPulseOther)</t>
  </si>
  <si>
    <t>L_Argon(Q)</t>
  </si>
  <si>
    <t>L_He(Q)</t>
  </si>
  <si>
    <t>L_Jacket(Q)</t>
  </si>
  <si>
    <t>H2</t>
  </si>
  <si>
    <t>L_Argon(H)</t>
  </si>
  <si>
    <t>L_H(Q)</t>
  </si>
  <si>
    <t>Q pulse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</si>
</sst>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 applyFill="1"/>
    <xf numFmtId="0" fontId="1" fillId="0" borderId="0" xfId="0" applyFont="1" applyFill="1"/>
    <xf numFmtId="2" fontId="0" fillId="0" borderId="0" xfId="0" applyNumberFormat="1" applyFont="1" applyFill="1"/>
    <xf numFmtId="2" fontId="0" fillId="0" borderId="0" xfId="0" applyNumberFormat="1"/>
    <xf numFmtId="0" fontId="0" fillId="0" borderId="0" xfId="0" applyFont="1" applyFill="1" applyAlignment="1"/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Border="1"/>
    <xf numFmtId="22" fontId="0" fillId="0" borderId="0" xfId="0" applyNumberFormat="1" applyFill="1"/>
    <xf numFmtId="22" fontId="0" fillId="0" borderId="0" xfId="0" applyNumberFormat="1"/>
    <xf numFmtId="0" fontId="0" fillId="0" borderId="0" xfId="0" applyFont="1" applyFill="1" applyAlignment="1">
      <alignment horizontal="center"/>
    </xf>
    <xf numFmtId="11" fontId="0" fillId="0" borderId="0" xfId="0" applyNumberFormat="1"/>
    <xf numFmtId="0" fontId="0" fillId="0" borderId="0" xfId="0" applyFont="1" applyFill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22" fontId="0" fillId="3" borderId="0" xfId="0" applyNumberFormat="1" applyFill="1"/>
    <xf numFmtId="1" fontId="0" fillId="0" borderId="0" xfId="0" applyNumberFormat="1" applyFont="1" applyFill="1" applyBorder="1" applyAlignment="1">
      <alignment horizontal="center"/>
    </xf>
    <xf numFmtId="2" fontId="0" fillId="4" borderId="0" xfId="0" applyNumberFormat="1" applyFont="1" applyFill="1"/>
    <xf numFmtId="2" fontId="0" fillId="4" borderId="0" xfId="0" applyNumberFormat="1" applyFont="1" applyFill="1" applyAlignment="1">
      <alignment horizontal="center"/>
    </xf>
    <xf numFmtId="0" fontId="2" fillId="0" borderId="0" xfId="0" applyFont="1" applyFill="1" applyAlignment="1">
      <alignment wrapText="1"/>
    </xf>
    <xf numFmtId="0" fontId="0" fillId="2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164" fontId="2" fillId="2" borderId="0" xfId="0" applyNumberFormat="1" applyFont="1" applyFill="1" applyAlignment="1">
      <alignment wrapText="1"/>
    </xf>
    <xf numFmtId="2" fontId="0" fillId="0" borderId="0" xfId="0" applyNumberFormat="1" applyFont="1" applyFill="1" applyBorder="1" applyAlignment="1"/>
    <xf numFmtId="0" fontId="0" fillId="0" borderId="0" xfId="0" applyFill="1" applyBorder="1" applyAlignment="1"/>
    <xf numFmtId="0" fontId="2" fillId="0" borderId="0" xfId="0" applyFont="1" applyFill="1" applyAlignment="1">
      <alignment horizontal="center" wrapText="1"/>
    </xf>
    <xf numFmtId="1" fontId="2" fillId="0" borderId="0" xfId="0" applyNumberFormat="1" applyFont="1" applyFill="1" applyAlignment="1">
      <alignment wrapText="1"/>
    </xf>
    <xf numFmtId="0" fontId="2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2" fontId="0" fillId="5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0</xdr:colOff>
      <xdr:row>13</xdr:row>
      <xdr:rowOff>0</xdr:rowOff>
    </xdr:from>
    <xdr:to>
      <xdr:col>36</xdr:col>
      <xdr:colOff>152400</xdr:colOff>
      <xdr:row>13</xdr:row>
      <xdr:rowOff>152400</xdr:rowOff>
    </xdr:to>
    <xdr:pic>
      <xdr:nvPicPr>
        <xdr:cNvPr id="2" name="Picture 1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504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36</xdr:col>
      <xdr:colOff>0</xdr:colOff>
      <xdr:row>5</xdr:row>
      <xdr:rowOff>0</xdr:rowOff>
    </xdr:from>
    <xdr:ext cx="152400" cy="152400"/>
    <xdr:pic>
      <xdr:nvPicPr>
        <xdr:cNvPr id="3" name="Picture 2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2147" y="5244353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36</xdr:col>
      <xdr:colOff>0</xdr:colOff>
      <xdr:row>14</xdr:row>
      <xdr:rowOff>100853</xdr:rowOff>
    </xdr:from>
    <xdr:ext cx="152400" cy="152400"/>
    <xdr:pic>
      <xdr:nvPicPr>
        <xdr:cNvPr id="4" name="Picture 3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90912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9"/>
  <sheetViews>
    <sheetView tabSelected="1" zoomScale="85" zoomScaleNormal="85" workbookViewId="0">
      <selection activeCell="Y41" sqref="Y41"/>
    </sheetView>
  </sheetViews>
  <sheetFormatPr defaultColWidth="9.125" defaultRowHeight="15" x14ac:dyDescent="0.25"/>
  <cols>
    <col min="1" max="1" width="15" style="1" bestFit="1" customWidth="1"/>
    <col min="2" max="2" width="7.5" style="7" bestFit="1" customWidth="1"/>
    <col min="3" max="3" width="6.75" style="7" bestFit="1" customWidth="1"/>
    <col min="4" max="7" width="6.75" style="7" customWidth="1"/>
    <col min="8" max="8" width="7.75" style="7" bestFit="1" customWidth="1"/>
    <col min="9" max="14" width="5.375" style="7" customWidth="1"/>
    <col min="15" max="20" width="6" style="7" bestFit="1" customWidth="1"/>
    <col min="21" max="21" width="6.75" style="7" customWidth="1"/>
    <col min="22" max="26" width="5.375" style="7" customWidth="1"/>
    <col min="27" max="27" width="6.375" style="1" bestFit="1" customWidth="1"/>
    <col min="28" max="31" width="4.75" style="1" bestFit="1" customWidth="1"/>
    <col min="32" max="32" width="4.75" style="7" bestFit="1" customWidth="1"/>
    <col min="33" max="33" width="4.75" style="7" customWidth="1"/>
    <col min="34" max="34" width="6.75" style="1" bestFit="1" customWidth="1"/>
    <col min="35" max="35" width="5.75" style="1" bestFit="1" customWidth="1"/>
    <col min="36" max="40" width="5.875" style="1" bestFit="1" customWidth="1"/>
    <col min="41" max="41" width="5.875" style="1" customWidth="1"/>
    <col min="42" max="46" width="5.875" style="1" bestFit="1" customWidth="1"/>
    <col min="47" max="47" width="5.875" style="1" customWidth="1"/>
    <col min="48" max="50" width="5.875" style="1" bestFit="1" customWidth="1"/>
    <col min="51" max="65" width="5.75" style="1" bestFit="1" customWidth="1"/>
    <col min="66" max="71" width="4.75" style="1" bestFit="1" customWidth="1"/>
    <col min="72" max="77" width="5.75" style="1" bestFit="1" customWidth="1"/>
    <col min="78" max="82" width="5.875" style="1" bestFit="1" customWidth="1"/>
    <col min="83" max="83" width="5.875" style="1" customWidth="1"/>
    <col min="84" max="86" width="5.875" style="1" bestFit="1" customWidth="1"/>
    <col min="87" max="101" width="5.75" style="1" bestFit="1" customWidth="1"/>
    <col min="102" max="107" width="4.75" style="1" bestFit="1" customWidth="1"/>
    <col min="108" max="113" width="5.75" style="1" bestFit="1" customWidth="1"/>
    <col min="114" max="119" width="14.125" style="1" bestFit="1" customWidth="1"/>
    <col min="120" max="16384" width="9.125" style="1"/>
  </cols>
  <sheetData>
    <row r="1" spans="1:119" ht="19.5" customHeight="1" x14ac:dyDescent="0.25">
      <c r="A1" s="36" t="s">
        <v>25</v>
      </c>
      <c r="B1" s="36"/>
      <c r="C1" s="36"/>
      <c r="D1" s="25"/>
      <c r="E1" s="25"/>
      <c r="F1" s="25"/>
      <c r="G1" s="25"/>
      <c r="H1" s="33" t="s">
        <v>1</v>
      </c>
      <c r="I1" s="37" t="s">
        <v>27</v>
      </c>
      <c r="J1" s="37"/>
      <c r="K1" s="37"/>
      <c r="L1" s="37"/>
      <c r="M1" s="37"/>
      <c r="N1" s="37"/>
      <c r="O1" s="34" t="s">
        <v>30</v>
      </c>
      <c r="P1" s="34"/>
      <c r="Q1" s="34"/>
      <c r="R1" s="34"/>
      <c r="S1" s="34"/>
      <c r="T1" s="34"/>
      <c r="U1" s="38" t="s">
        <v>28</v>
      </c>
      <c r="V1" s="38"/>
      <c r="W1" s="38"/>
      <c r="X1" s="38"/>
      <c r="Y1" s="38"/>
      <c r="Z1" s="38"/>
      <c r="AA1" s="38" t="s">
        <v>29</v>
      </c>
      <c r="AB1" s="38"/>
      <c r="AC1" s="38"/>
      <c r="AD1" s="38"/>
      <c r="AE1" s="38"/>
      <c r="AF1" s="38"/>
      <c r="AG1" s="31"/>
      <c r="AI1" s="35" t="s">
        <v>3</v>
      </c>
      <c r="AJ1" s="35"/>
      <c r="AK1" s="35"/>
      <c r="AL1" s="35"/>
      <c r="AM1" s="35"/>
      <c r="AN1" s="35"/>
      <c r="AO1" s="35"/>
      <c r="AP1" s="35" t="s">
        <v>2</v>
      </c>
      <c r="AQ1" s="35"/>
      <c r="AR1" s="35"/>
      <c r="AS1" s="35"/>
      <c r="AT1" s="35"/>
      <c r="AU1" s="35"/>
      <c r="AV1" s="35" t="s">
        <v>26</v>
      </c>
      <c r="AW1" s="35"/>
      <c r="AX1" s="35"/>
      <c r="AY1" s="35"/>
      <c r="AZ1" s="35"/>
      <c r="BA1" s="35"/>
      <c r="BB1" s="35" t="s">
        <v>9</v>
      </c>
      <c r="BC1" s="35"/>
      <c r="BD1" s="35"/>
      <c r="BE1" s="35"/>
      <c r="BF1" s="35"/>
      <c r="BG1" s="35"/>
      <c r="BH1" s="35" t="s">
        <v>10</v>
      </c>
      <c r="BI1" s="35"/>
      <c r="BJ1" s="35"/>
      <c r="BK1" s="35"/>
      <c r="BL1" s="35"/>
      <c r="BM1" s="35"/>
      <c r="BN1" s="35" t="s">
        <v>11</v>
      </c>
      <c r="BO1" s="35"/>
      <c r="BP1" s="35"/>
      <c r="BQ1" s="35"/>
      <c r="BR1" s="35"/>
      <c r="BS1" s="35"/>
      <c r="BT1" s="35" t="s">
        <v>12</v>
      </c>
      <c r="BU1" s="35"/>
      <c r="BV1" s="35"/>
      <c r="BW1" s="35"/>
      <c r="BX1" s="35"/>
      <c r="BY1" s="35"/>
      <c r="BZ1" s="35" t="s">
        <v>14</v>
      </c>
      <c r="CA1" s="35"/>
      <c r="CB1" s="35"/>
      <c r="CC1" s="35"/>
      <c r="CD1" s="35"/>
      <c r="CE1" s="35"/>
      <c r="CF1" s="35" t="s">
        <v>15</v>
      </c>
      <c r="CG1" s="35"/>
      <c r="CH1" s="35"/>
      <c r="CI1" s="35"/>
      <c r="CJ1" s="35"/>
      <c r="CK1" s="35"/>
      <c r="CL1" s="35" t="s">
        <v>16</v>
      </c>
      <c r="CM1" s="35"/>
      <c r="CN1" s="35"/>
      <c r="CO1" s="35"/>
      <c r="CP1" s="35"/>
      <c r="CQ1" s="35"/>
      <c r="CR1" s="35" t="s">
        <v>17</v>
      </c>
      <c r="CS1" s="35"/>
      <c r="CT1" s="35"/>
      <c r="CU1" s="35"/>
      <c r="CV1" s="35"/>
      <c r="CW1" s="35"/>
      <c r="CX1" s="35" t="s">
        <v>18</v>
      </c>
      <c r="CY1" s="35"/>
      <c r="CZ1" s="35"/>
      <c r="DA1" s="35"/>
      <c r="DB1" s="35"/>
      <c r="DC1" s="35"/>
      <c r="DD1" s="35" t="s">
        <v>19</v>
      </c>
      <c r="DE1" s="35"/>
      <c r="DF1" s="35"/>
      <c r="DG1" s="35"/>
      <c r="DH1" s="35"/>
      <c r="DI1" s="35"/>
    </row>
    <row r="2" spans="1:119" ht="17.25" customHeight="1" x14ac:dyDescent="0.25">
      <c r="A2" s="1" t="s">
        <v>34</v>
      </c>
      <c r="B2" s="20">
        <v>300</v>
      </c>
      <c r="C2" s="7">
        <v>100</v>
      </c>
      <c r="D2" s="7">
        <v>300</v>
      </c>
      <c r="E2" s="7">
        <v>100</v>
      </c>
      <c r="F2" s="7">
        <v>300</v>
      </c>
      <c r="G2" s="7">
        <v>100</v>
      </c>
      <c r="I2" s="1">
        <v>300</v>
      </c>
      <c r="J2" s="1">
        <v>100</v>
      </c>
      <c r="K2" s="1">
        <v>300</v>
      </c>
      <c r="L2" s="1">
        <v>100</v>
      </c>
      <c r="M2" s="1">
        <v>300</v>
      </c>
      <c r="N2" s="1">
        <v>100</v>
      </c>
      <c r="O2" s="7">
        <f>I2</f>
        <v>300</v>
      </c>
      <c r="P2" s="7">
        <f t="shared" ref="P2:T2" si="0">J2</f>
        <v>100</v>
      </c>
      <c r="Q2" s="7">
        <f t="shared" si="0"/>
        <v>300</v>
      </c>
      <c r="R2" s="7">
        <f t="shared" si="0"/>
        <v>100</v>
      </c>
      <c r="S2" s="7">
        <f t="shared" si="0"/>
        <v>300</v>
      </c>
      <c r="T2" s="7">
        <f t="shared" si="0"/>
        <v>100</v>
      </c>
      <c r="U2" s="1">
        <f t="shared" ref="U2:Z2" si="1">I2</f>
        <v>300</v>
      </c>
      <c r="V2" s="1">
        <f t="shared" si="1"/>
        <v>100</v>
      </c>
      <c r="W2" s="1">
        <f t="shared" si="1"/>
        <v>300</v>
      </c>
      <c r="X2" s="1">
        <f t="shared" si="1"/>
        <v>100</v>
      </c>
      <c r="Y2" s="1">
        <f t="shared" si="1"/>
        <v>300</v>
      </c>
      <c r="Z2" s="1">
        <f t="shared" si="1"/>
        <v>100</v>
      </c>
      <c r="AA2" s="1">
        <f t="shared" ref="AA2:AF2" si="2">U2</f>
        <v>300</v>
      </c>
      <c r="AB2" s="1">
        <f t="shared" si="2"/>
        <v>100</v>
      </c>
      <c r="AC2" s="1">
        <f t="shared" si="2"/>
        <v>300</v>
      </c>
      <c r="AD2" s="1">
        <f t="shared" si="2"/>
        <v>100</v>
      </c>
      <c r="AE2" s="1">
        <f t="shared" si="2"/>
        <v>300</v>
      </c>
      <c r="AF2" s="1">
        <f t="shared" si="2"/>
        <v>100</v>
      </c>
      <c r="AG2" s="1"/>
      <c r="AI2" s="1" t="s">
        <v>0</v>
      </c>
      <c r="AJ2" s="1">
        <v>300</v>
      </c>
      <c r="AK2" s="1">
        <v>100</v>
      </c>
      <c r="AL2" s="1">
        <v>300</v>
      </c>
      <c r="AM2" s="1">
        <v>100</v>
      </c>
      <c r="AN2" s="1">
        <v>300</v>
      </c>
      <c r="AO2" s="1">
        <v>100</v>
      </c>
      <c r="AP2" s="1">
        <v>300</v>
      </c>
      <c r="AQ2" s="1">
        <v>100</v>
      </c>
      <c r="AR2" s="1">
        <v>300</v>
      </c>
      <c r="AS2" s="1">
        <v>100</v>
      </c>
      <c r="AT2" s="1">
        <v>300</v>
      </c>
      <c r="AU2" s="1">
        <v>100</v>
      </c>
      <c r="AV2" s="1">
        <v>300</v>
      </c>
      <c r="AW2" s="1">
        <v>100</v>
      </c>
      <c r="AX2" s="1">
        <v>300</v>
      </c>
      <c r="AY2" s="1">
        <v>100</v>
      </c>
      <c r="AZ2" s="1">
        <v>300</v>
      </c>
      <c r="BA2" s="1">
        <v>100</v>
      </c>
      <c r="BB2" s="1">
        <v>300</v>
      </c>
      <c r="BC2" s="1">
        <v>100</v>
      </c>
      <c r="BD2" s="1">
        <v>300</v>
      </c>
      <c r="BE2" s="1">
        <v>100</v>
      </c>
      <c r="BF2" s="1">
        <v>300</v>
      </c>
      <c r="BG2" s="1">
        <v>100</v>
      </c>
      <c r="BH2" s="1">
        <v>300</v>
      </c>
      <c r="BI2" s="1">
        <v>100</v>
      </c>
      <c r="BJ2" s="1">
        <v>300</v>
      </c>
      <c r="BK2" s="1">
        <v>100</v>
      </c>
      <c r="BL2" s="1">
        <v>300</v>
      </c>
      <c r="BM2" s="1">
        <v>100</v>
      </c>
      <c r="BN2" s="1">
        <v>300</v>
      </c>
      <c r="BO2" s="1">
        <v>100</v>
      </c>
      <c r="BP2" s="1">
        <v>300</v>
      </c>
      <c r="BQ2" s="1">
        <v>100</v>
      </c>
      <c r="BR2" s="1">
        <v>300</v>
      </c>
      <c r="BS2" s="1">
        <v>100</v>
      </c>
      <c r="BT2" s="1">
        <v>300</v>
      </c>
      <c r="BU2" s="1">
        <v>100</v>
      </c>
      <c r="BV2" s="1">
        <v>300</v>
      </c>
      <c r="BW2" s="1">
        <v>100</v>
      </c>
      <c r="BX2" s="1">
        <v>300</v>
      </c>
      <c r="BY2" s="1">
        <v>100</v>
      </c>
      <c r="BZ2" s="1">
        <v>300</v>
      </c>
      <c r="CA2" s="1">
        <v>100</v>
      </c>
      <c r="CB2" s="1">
        <v>300</v>
      </c>
      <c r="CC2" s="1">
        <v>100</v>
      </c>
      <c r="CD2" s="1">
        <v>300</v>
      </c>
      <c r="CE2" s="1">
        <v>100</v>
      </c>
      <c r="CF2" s="1">
        <v>300</v>
      </c>
      <c r="CG2" s="1">
        <v>100</v>
      </c>
      <c r="CH2" s="1">
        <v>300</v>
      </c>
      <c r="CI2" s="1">
        <v>100</v>
      </c>
      <c r="CJ2" s="1">
        <v>300</v>
      </c>
      <c r="CK2" s="1">
        <v>100</v>
      </c>
      <c r="CL2" s="1">
        <v>300</v>
      </c>
      <c r="CM2" s="1">
        <v>100</v>
      </c>
      <c r="CN2" s="1">
        <v>300</v>
      </c>
      <c r="CO2" s="1">
        <v>100</v>
      </c>
      <c r="CP2" s="1">
        <v>300</v>
      </c>
      <c r="CQ2" s="1">
        <v>100</v>
      </c>
      <c r="CR2" s="1">
        <v>300</v>
      </c>
      <c r="CS2" s="1">
        <v>100</v>
      </c>
      <c r="CT2" s="1">
        <v>300</v>
      </c>
      <c r="CU2" s="1">
        <v>100</v>
      </c>
      <c r="CV2" s="1">
        <v>300</v>
      </c>
      <c r="CW2" s="1">
        <v>100</v>
      </c>
      <c r="CX2" s="1">
        <v>300</v>
      </c>
      <c r="CY2" s="1">
        <v>100</v>
      </c>
      <c r="CZ2" s="1">
        <v>300</v>
      </c>
      <c r="DA2" s="1">
        <v>100</v>
      </c>
      <c r="DB2" s="1">
        <v>300</v>
      </c>
      <c r="DC2" s="1">
        <v>100</v>
      </c>
      <c r="DD2" s="1">
        <v>300</v>
      </c>
      <c r="DE2" s="1">
        <v>100</v>
      </c>
      <c r="DF2" s="1">
        <v>300</v>
      </c>
      <c r="DG2" s="1">
        <v>100</v>
      </c>
      <c r="DH2" s="1">
        <v>300</v>
      </c>
      <c r="DI2" s="1">
        <v>100</v>
      </c>
    </row>
    <row r="3" spans="1:119" x14ac:dyDescent="0.25">
      <c r="AH3" s="2" t="s">
        <v>13</v>
      </c>
      <c r="AY3" s="1">
        <v>100</v>
      </c>
      <c r="AZ3" s="1">
        <v>300</v>
      </c>
      <c r="CI3" s="1">
        <v>100</v>
      </c>
      <c r="CJ3" s="1">
        <v>300</v>
      </c>
    </row>
    <row r="4" spans="1:119" x14ac:dyDescent="0.25">
      <c r="A4" s="8" t="s">
        <v>22</v>
      </c>
      <c r="B4" s="24">
        <v>2.2999999999999998</v>
      </c>
      <c r="C4" s="24">
        <v>2.42</v>
      </c>
      <c r="D4" s="24"/>
      <c r="E4" s="24"/>
      <c r="F4" s="24"/>
      <c r="G4" s="24"/>
      <c r="H4" s="8"/>
      <c r="U4" s="11"/>
      <c r="V4" s="11"/>
      <c r="W4" s="11"/>
      <c r="X4" s="11"/>
      <c r="Y4" s="11"/>
      <c r="Z4" s="11"/>
      <c r="AH4" s="2" t="s">
        <v>21</v>
      </c>
      <c r="AI4" s="2" t="s">
        <v>6</v>
      </c>
      <c r="BA4" s="3"/>
      <c r="CK4" s="3"/>
    </row>
    <row r="5" spans="1:119" x14ac:dyDescent="0.25">
      <c r="B5" s="29" t="s">
        <v>5</v>
      </c>
      <c r="C5" s="30" t="s">
        <v>31</v>
      </c>
      <c r="D5" s="30"/>
      <c r="E5" s="30"/>
      <c r="F5" s="30"/>
      <c r="G5" s="30"/>
      <c r="H5" s="30"/>
      <c r="U5" s="11"/>
      <c r="V5" s="11"/>
      <c r="W5" s="11"/>
      <c r="X5" s="11"/>
      <c r="Y5" s="11"/>
      <c r="Z5" s="11"/>
      <c r="AH5" s="2" t="s">
        <v>20</v>
      </c>
      <c r="AI5" s="2" t="s">
        <v>7</v>
      </c>
      <c r="AS5" s="3"/>
      <c r="AT5" s="3"/>
      <c r="AU5" s="3"/>
      <c r="AV5" s="4"/>
      <c r="AW5" s="4"/>
      <c r="AX5" s="3"/>
      <c r="AY5" s="12"/>
      <c r="AZ5" s="12"/>
      <c r="BA5" s="3"/>
      <c r="CC5" s="3"/>
      <c r="CD5" s="3"/>
      <c r="CE5" s="3"/>
      <c r="CF5" s="4"/>
      <c r="CG5" s="4"/>
      <c r="CH5" s="3"/>
      <c r="CI5" s="12"/>
      <c r="CJ5" s="12"/>
      <c r="CK5" s="3"/>
    </row>
    <row r="6" spans="1:119" ht="15" customHeight="1" x14ac:dyDescent="0.25">
      <c r="A6" s="23" t="s">
        <v>23</v>
      </c>
      <c r="B6" s="28">
        <v>5.19</v>
      </c>
      <c r="C6" s="28">
        <v>14.53</v>
      </c>
      <c r="D6" s="28"/>
      <c r="E6" s="28"/>
      <c r="F6" s="28"/>
      <c r="G6" s="28"/>
      <c r="H6" s="32">
        <f>AH6</f>
        <v>277</v>
      </c>
      <c r="I6" s="21">
        <f>AV6-AP6-$B$4</f>
        <v>4.8065900341033982</v>
      </c>
      <c r="J6" s="21">
        <f>AW6-AQ6-$C$4</f>
        <v>5.1293440092592011</v>
      </c>
      <c r="K6" s="21">
        <f>AX6-AR6-$B$4</f>
        <v>4.7410550308640973</v>
      </c>
      <c r="L6" s="21">
        <f>AY6-AS6-$C$4</f>
        <v>5.1770175555554996</v>
      </c>
      <c r="M6" s="21">
        <f>AZ6-AT6-$B$4</f>
        <v>4.8063008699690046</v>
      </c>
      <c r="N6" s="21">
        <f>BA6-AU6-$C$4</f>
        <v>5.3306487037036963</v>
      </c>
      <c r="O6" s="6">
        <f t="shared" ref="O6:T8" si="3">I6+AJ6-U6-AA6</f>
        <v>31.178109824233822</v>
      </c>
      <c r="P6" s="6">
        <f t="shared" si="3"/>
        <v>31.227175117404162</v>
      </c>
      <c r="Q6" s="6">
        <f t="shared" si="3"/>
        <v>31.217669293168711</v>
      </c>
      <c r="R6" s="6">
        <f t="shared" si="3"/>
        <v>31.26387441346218</v>
      </c>
      <c r="S6" s="6">
        <f t="shared" si="3"/>
        <v>31.334689526494341</v>
      </c>
      <c r="T6" s="6">
        <f t="shared" si="3"/>
        <v>31.483130911115008</v>
      </c>
      <c r="U6" s="22">
        <f t="shared" ref="U6:Z8" si="4">BT6-AP6</f>
        <v>6.4229201210120976</v>
      </c>
      <c r="V6" s="22">
        <f t="shared" si="4"/>
        <v>6.396805533950598</v>
      </c>
      <c r="W6" s="22">
        <f t="shared" si="4"/>
        <v>6.4181253024691038</v>
      </c>
      <c r="X6" s="22">
        <f t="shared" si="4"/>
        <v>6.4077234660493012</v>
      </c>
      <c r="Y6" s="22">
        <f t="shared" si="4"/>
        <v>6.3661304953560034</v>
      </c>
      <c r="Z6" s="22">
        <f t="shared" si="4"/>
        <v>6.3421354413579998</v>
      </c>
      <c r="AA6" s="6">
        <f t="shared" ref="AA6:AF8" si="5">$B$6*BN6/60*$B$7*(BB6-BH6)</f>
        <v>5.5600888574792737E-3</v>
      </c>
      <c r="AB6" s="6">
        <f t="shared" si="5"/>
        <v>5.3633579044404236E-3</v>
      </c>
      <c r="AC6" s="6">
        <f t="shared" si="5"/>
        <v>5.2604352262787604E-3</v>
      </c>
      <c r="AD6" s="6">
        <f t="shared" si="5"/>
        <v>5.419676044019499E-3</v>
      </c>
      <c r="AE6" s="6">
        <f t="shared" si="5"/>
        <v>5.4808481186620324E-3</v>
      </c>
      <c r="AF6" s="6">
        <f t="shared" si="5"/>
        <v>5.3823512306850532E-3</v>
      </c>
      <c r="AG6" s="6"/>
      <c r="AH6">
        <v>277</v>
      </c>
      <c r="AI6" s="3"/>
      <c r="AJ6" s="17">
        <v>32.799999999999997</v>
      </c>
      <c r="AK6" s="17">
        <v>32.5</v>
      </c>
      <c r="AL6" s="17">
        <v>32.9</v>
      </c>
      <c r="AM6" s="17">
        <v>32.5</v>
      </c>
      <c r="AN6" s="17">
        <v>32.9</v>
      </c>
      <c r="AO6" s="17">
        <v>32.5</v>
      </c>
      <c r="AP6" s="18">
        <v>25.9004854510451</v>
      </c>
      <c r="AQ6" s="18">
        <v>25.438552589506202</v>
      </c>
      <c r="AR6" s="18">
        <v>25.9791627592593</v>
      </c>
      <c r="AS6" s="18">
        <v>25.385660774691399</v>
      </c>
      <c r="AT6" s="18">
        <v>25.924574606811198</v>
      </c>
      <c r="AU6" s="18">
        <v>25.225196098765402</v>
      </c>
      <c r="AV6" s="17">
        <v>33.007075485148498</v>
      </c>
      <c r="AW6" s="17">
        <v>32.987896598765403</v>
      </c>
      <c r="AX6" s="17">
        <v>33.020217790123397</v>
      </c>
      <c r="AY6" s="17">
        <v>32.982678330246898</v>
      </c>
      <c r="AZ6" s="17">
        <v>33.030875476780203</v>
      </c>
      <c r="BA6" s="17">
        <v>32.975844802469098</v>
      </c>
      <c r="BB6" s="18">
        <v>48.183541979097903</v>
      </c>
      <c r="BC6" s="18">
        <v>47.924408398148103</v>
      </c>
      <c r="BD6" s="18">
        <v>47.801399182098798</v>
      </c>
      <c r="BE6" s="18">
        <v>47.850185873456802</v>
      </c>
      <c r="BF6" s="18">
        <v>47.693302213622303</v>
      </c>
      <c r="BG6" s="18">
        <v>47.694512592592602</v>
      </c>
      <c r="BH6" s="17">
        <v>44.668091526952601</v>
      </c>
      <c r="BI6" s="17">
        <v>44.533325922839502</v>
      </c>
      <c r="BJ6" s="17">
        <v>44.475408601851797</v>
      </c>
      <c r="BK6" s="17">
        <v>44.423530493827201</v>
      </c>
      <c r="BL6" s="17">
        <v>44.227817876160998</v>
      </c>
      <c r="BM6" s="17">
        <v>44.291351151234601</v>
      </c>
      <c r="BN6" s="18">
        <v>2.9974697469747302E-2</v>
      </c>
      <c r="BO6" s="18">
        <v>2.9974537037037001E-2</v>
      </c>
      <c r="BP6" s="18">
        <v>2.9974691358024701E-2</v>
      </c>
      <c r="BQ6" s="18">
        <v>2.9974845679012301E-2</v>
      </c>
      <c r="BR6" s="18">
        <v>2.9973529411764701E-2</v>
      </c>
      <c r="BS6" s="18">
        <v>2.99739197530864E-2</v>
      </c>
      <c r="BT6" s="4">
        <v>32.323405572057197</v>
      </c>
      <c r="BU6" s="4">
        <v>31.8353581234568</v>
      </c>
      <c r="BV6" s="4">
        <v>32.397288061728403</v>
      </c>
      <c r="BW6" s="4">
        <v>31.7933842407407</v>
      </c>
      <c r="BX6" s="4">
        <v>32.290705102167202</v>
      </c>
      <c r="BY6" s="4">
        <v>31.567331540123401</v>
      </c>
      <c r="BZ6" s="18">
        <v>0.22766062163106501</v>
      </c>
      <c r="CA6" s="18">
        <v>0.57352254907297995</v>
      </c>
      <c r="CB6" s="18">
        <v>0.59617858642466504</v>
      </c>
      <c r="CC6" s="18">
        <v>0.57259020289763995</v>
      </c>
      <c r="CD6" s="18">
        <v>0.614750636350062</v>
      </c>
      <c r="CE6" s="18">
        <v>0.55378897401155303</v>
      </c>
      <c r="CF6" s="4">
        <v>0.25935216675017603</v>
      </c>
      <c r="CG6" s="4">
        <v>0.95144873479895498</v>
      </c>
      <c r="CH6" s="4">
        <v>0.98043813382336498</v>
      </c>
      <c r="CI6" s="4">
        <v>0.92257448011911602</v>
      </c>
      <c r="CJ6" s="4">
        <v>1.0304503454632801</v>
      </c>
      <c r="CK6" s="4">
        <v>0.97235375211882802</v>
      </c>
      <c r="CL6" s="18">
        <v>0.450164934457713</v>
      </c>
      <c r="CM6" s="18">
        <v>8.00352435313222E-2</v>
      </c>
      <c r="CN6" s="18">
        <v>0.100013763452447</v>
      </c>
      <c r="CO6" s="18">
        <v>9.0112665564195005E-2</v>
      </c>
      <c r="CP6" s="18">
        <v>0.105326645182883</v>
      </c>
      <c r="CQ6" s="18">
        <v>7.2071070238740306E-2</v>
      </c>
      <c r="CR6" s="4">
        <v>0.25206269213558902</v>
      </c>
      <c r="CS6" s="4">
        <v>8.3988989798361793E-2</v>
      </c>
      <c r="CT6" s="4">
        <v>9.0320412270166794E-2</v>
      </c>
      <c r="CU6" s="4">
        <v>3.9044489254398303E-2</v>
      </c>
      <c r="CV6" s="4">
        <v>0.100254276076317</v>
      </c>
      <c r="CW6" s="4">
        <v>7.5850275506325102E-2</v>
      </c>
      <c r="CX6" s="18">
        <v>3.1328361711313803E-5</v>
      </c>
      <c r="CY6" s="18">
        <v>3.2100881199993801E-5</v>
      </c>
      <c r="CZ6" s="18">
        <v>3.03183230382861E-5</v>
      </c>
      <c r="DA6" s="18">
        <v>3.2079180415901303E-5</v>
      </c>
      <c r="DB6" s="18">
        <v>3.23288076304114E-5</v>
      </c>
      <c r="DC6" s="18">
        <v>3.2936061127017603E-5</v>
      </c>
      <c r="DD6" s="4">
        <v>0.27614108497270701</v>
      </c>
      <c r="DE6" s="4">
        <v>0.58574845471474801</v>
      </c>
      <c r="DF6" s="4">
        <v>0.605761735875331</v>
      </c>
      <c r="DG6" s="4">
        <v>0.58444361497152797</v>
      </c>
      <c r="DH6" s="4">
        <v>0.63717232416694902</v>
      </c>
      <c r="DI6" s="4">
        <v>0.56420344143128298</v>
      </c>
      <c r="DJ6" s="19">
        <v>42617.702372685184</v>
      </c>
      <c r="DK6" s="19">
        <v>42617.744050925925</v>
      </c>
      <c r="DL6" s="19">
        <v>42617.785729166666</v>
      </c>
      <c r="DM6" s="19">
        <v>42617.827407407407</v>
      </c>
      <c r="DN6" s="19">
        <v>42617.868981481479</v>
      </c>
      <c r="DO6" s="19">
        <v>42617.91065972222</v>
      </c>
    </row>
    <row r="7" spans="1:119" x14ac:dyDescent="0.25">
      <c r="A7" s="23" t="s">
        <v>24</v>
      </c>
      <c r="B7" s="28">
        <v>0.61</v>
      </c>
      <c r="C7" s="28">
        <v>0.30499999999999999</v>
      </c>
      <c r="D7" s="28"/>
      <c r="E7" s="28"/>
      <c r="F7" s="28"/>
      <c r="G7" s="28"/>
      <c r="H7" s="32">
        <f t="shared" ref="H7:H9" si="6">AH7</f>
        <v>302</v>
      </c>
      <c r="I7" s="21">
        <f>AV7-AP7-$B$4</f>
        <v>5.2612966930693021</v>
      </c>
      <c r="J7" s="21">
        <f>AW7-AQ7-$C$4</f>
        <v>5.9098996388888008</v>
      </c>
      <c r="K7" s="21">
        <f>AX7-AR7-$B$4</f>
        <v>5.4758059999999995</v>
      </c>
      <c r="L7" s="21">
        <f>AY7-AS7-$C$4</f>
        <v>5.9430509876543045</v>
      </c>
      <c r="M7" s="21">
        <f>AZ7-AT7-$B$4</f>
        <v>5.4528492407407017</v>
      </c>
      <c r="N7" s="21">
        <f>BA7-AU7-$C$4</f>
        <v>5.931963453703597</v>
      </c>
      <c r="O7" s="6">
        <f t="shared" si="3"/>
        <v>36.087123809530425</v>
      </c>
      <c r="P7" s="6">
        <f t="shared" si="3"/>
        <v>35.889685687499536</v>
      </c>
      <c r="Q7" s="6">
        <f t="shared" si="3"/>
        <v>35.980218301575398</v>
      </c>
      <c r="R7" s="6">
        <f t="shared" si="3"/>
        <v>35.996505940342054</v>
      </c>
      <c r="S7" s="6">
        <f t="shared" si="3"/>
        <v>36.10531660137152</v>
      </c>
      <c r="T7" s="6">
        <f t="shared" si="3"/>
        <v>36.106763555531955</v>
      </c>
      <c r="U7" s="22">
        <f t="shared" si="4"/>
        <v>6.6682125742572964</v>
      </c>
      <c r="V7" s="22">
        <f t="shared" si="4"/>
        <v>6.7142537993826998</v>
      </c>
      <c r="W7" s="22">
        <f t="shared" si="4"/>
        <v>6.6895869783950985</v>
      </c>
      <c r="X7" s="22">
        <f t="shared" si="4"/>
        <v>6.6406541604938027</v>
      </c>
      <c r="Y7" s="22">
        <f t="shared" si="4"/>
        <v>6.6417394783949995</v>
      </c>
      <c r="Z7" s="22">
        <f t="shared" si="4"/>
        <v>6.6195881203702989</v>
      </c>
      <c r="AA7" s="6">
        <f t="shared" si="5"/>
        <v>5.9603092815866425E-3</v>
      </c>
      <c r="AB7" s="6">
        <f t="shared" si="5"/>
        <v>5.960152006566086E-3</v>
      </c>
      <c r="AC7" s="6">
        <f t="shared" si="5"/>
        <v>6.0007200295043141E-3</v>
      </c>
      <c r="AD7" s="6">
        <f t="shared" si="5"/>
        <v>5.8908868184470728E-3</v>
      </c>
      <c r="AE7" s="6">
        <f t="shared" si="5"/>
        <v>5.7931609741878097E-3</v>
      </c>
      <c r="AF7" s="6">
        <f t="shared" si="5"/>
        <v>5.6117778013374834E-3</v>
      </c>
      <c r="AG7" s="6"/>
      <c r="AH7">
        <v>302</v>
      </c>
      <c r="AI7" s="3"/>
      <c r="AJ7" s="17">
        <v>37.5</v>
      </c>
      <c r="AK7" s="17">
        <v>36.700000000000003</v>
      </c>
      <c r="AL7" s="17">
        <v>37.200000000000003</v>
      </c>
      <c r="AM7" s="17">
        <v>36.700000000000003</v>
      </c>
      <c r="AN7" s="17">
        <v>37.299999999999997</v>
      </c>
      <c r="AO7" s="17">
        <v>36.799999999999997</v>
      </c>
      <c r="AP7" s="18">
        <v>25.444871344334501</v>
      </c>
      <c r="AQ7" s="18">
        <v>24.657573256172899</v>
      </c>
      <c r="AR7" s="18">
        <v>25.2484502530864</v>
      </c>
      <c r="AS7" s="18">
        <v>24.615415808641998</v>
      </c>
      <c r="AT7" s="18">
        <v>25.277343638888901</v>
      </c>
      <c r="AU7" s="18">
        <v>24.6261776790124</v>
      </c>
      <c r="AV7" s="17">
        <v>33.006168037403803</v>
      </c>
      <c r="AW7" s="17">
        <v>32.9874728950617</v>
      </c>
      <c r="AX7" s="17">
        <v>33.024256253086399</v>
      </c>
      <c r="AY7" s="17">
        <v>32.978466796296303</v>
      </c>
      <c r="AZ7" s="17">
        <v>33.030192879629602</v>
      </c>
      <c r="BA7" s="17">
        <v>32.978141132715997</v>
      </c>
      <c r="BB7" s="18">
        <v>49.129796700770001</v>
      </c>
      <c r="BC7" s="18">
        <v>49.735341719135803</v>
      </c>
      <c r="BD7" s="18">
        <v>49.613498197530902</v>
      </c>
      <c r="BE7" s="18">
        <v>49.593941916666701</v>
      </c>
      <c r="BF7" s="18">
        <v>49.551229191357997</v>
      </c>
      <c r="BG7" s="18">
        <v>49.561813046296301</v>
      </c>
      <c r="BH7" s="17">
        <v>45.361266242024101</v>
      </c>
      <c r="BI7" s="17">
        <v>45.967196706790098</v>
      </c>
      <c r="BJ7" s="17">
        <v>45.8196074938271</v>
      </c>
      <c r="BK7" s="17">
        <v>45.869607120370397</v>
      </c>
      <c r="BL7" s="17">
        <v>45.888584324074102</v>
      </c>
      <c r="BM7" s="17">
        <v>46.013790351851803</v>
      </c>
      <c r="BN7" s="18">
        <v>2.9974422442244599E-2</v>
      </c>
      <c r="BO7" s="18">
        <v>2.99766975308642E-2</v>
      </c>
      <c r="BP7" s="18">
        <v>2.9975925925925899E-2</v>
      </c>
      <c r="BQ7" s="18">
        <v>2.99768518518518E-2</v>
      </c>
      <c r="BR7" s="18">
        <v>2.9976080246913599E-2</v>
      </c>
      <c r="BS7" s="18">
        <v>2.9975617283950599E-2</v>
      </c>
      <c r="BT7" s="4">
        <v>32.113083918591798</v>
      </c>
      <c r="BU7" s="4">
        <v>31.371827055555599</v>
      </c>
      <c r="BV7" s="4">
        <v>31.938037231481498</v>
      </c>
      <c r="BW7" s="4">
        <v>31.256069969135801</v>
      </c>
      <c r="BX7" s="4">
        <v>31.9190831172839</v>
      </c>
      <c r="BY7" s="4">
        <v>31.245765799382699</v>
      </c>
      <c r="BZ7" s="18">
        <v>0.202237378004261</v>
      </c>
      <c r="CA7" s="18">
        <v>0.55996436168115604</v>
      </c>
      <c r="CB7" s="18">
        <v>0.59636110723971703</v>
      </c>
      <c r="CC7" s="18">
        <v>0.58548509385731895</v>
      </c>
      <c r="CD7" s="18">
        <v>0.59250011122982804</v>
      </c>
      <c r="CE7" s="18">
        <v>0.55780633197029095</v>
      </c>
      <c r="CF7" s="4">
        <v>0.26020902929336198</v>
      </c>
      <c r="CG7" s="4">
        <v>0.94421500335536201</v>
      </c>
      <c r="CH7" s="4">
        <v>0.98764872830594197</v>
      </c>
      <c r="CI7" s="4">
        <v>0.92261509576220002</v>
      </c>
      <c r="CJ7" s="4">
        <v>1.04791623811504</v>
      </c>
      <c r="CK7" s="4">
        <v>0.98270121478886696</v>
      </c>
      <c r="CL7" s="18">
        <v>0.59930397548530501</v>
      </c>
      <c r="CM7" s="18">
        <v>8.2331067557817994E-2</v>
      </c>
      <c r="CN7" s="18">
        <v>0.11834353258725901</v>
      </c>
      <c r="CO7" s="18">
        <v>8.5225553407935903E-2</v>
      </c>
      <c r="CP7" s="18">
        <v>7.94142370636957E-2</v>
      </c>
      <c r="CQ7" s="18">
        <v>4.8574548522695001E-2</v>
      </c>
      <c r="CR7" s="4">
        <v>0.518126367758454</v>
      </c>
      <c r="CS7" s="4">
        <v>6.9112897412995797E-2</v>
      </c>
      <c r="CT7" s="4">
        <v>0.118097822777775</v>
      </c>
      <c r="CU7" s="4">
        <v>9.22852701352435E-2</v>
      </c>
      <c r="CV7" s="4">
        <v>6.3800729393874003E-2</v>
      </c>
      <c r="CW7" s="4">
        <v>8.9349784831710105E-2</v>
      </c>
      <c r="CX7" s="18">
        <v>3.1020105843409901E-5</v>
      </c>
      <c r="CY7" s="18">
        <v>3.2060180180455999E-5</v>
      </c>
      <c r="CZ7" s="18">
        <v>3.4991266540924102E-5</v>
      </c>
      <c r="DA7" s="18">
        <v>2.8786654267959101E-5</v>
      </c>
      <c r="DB7" s="18">
        <v>3.0763270796251799E-5</v>
      </c>
      <c r="DC7" s="18">
        <v>3.0974762842475303E-5</v>
      </c>
      <c r="DD7" s="4">
        <v>0.23461710497031901</v>
      </c>
      <c r="DE7" s="4">
        <v>0.589108442869828</v>
      </c>
      <c r="DF7" s="4">
        <v>0.62364194879763402</v>
      </c>
      <c r="DG7" s="4">
        <v>0.58340384163221404</v>
      </c>
      <c r="DH7" s="4">
        <v>0.62553876803150599</v>
      </c>
      <c r="DI7" s="4">
        <v>0.58947519589537001</v>
      </c>
      <c r="DJ7" s="19">
        <v>42618.03570601852</v>
      </c>
      <c r="DK7" s="19">
        <v>42618.077384259261</v>
      </c>
      <c r="DL7" s="19">
        <v>42618.119062500002</v>
      </c>
      <c r="DM7" s="19">
        <v>42618.160740740743</v>
      </c>
      <c r="DN7" s="19">
        <v>42618.202430555553</v>
      </c>
      <c r="DO7" s="19">
        <v>42618.244108796294</v>
      </c>
    </row>
    <row r="8" spans="1:119" x14ac:dyDescent="0.25">
      <c r="H8" s="32">
        <f t="shared" si="6"/>
        <v>327</v>
      </c>
      <c r="I8" s="21">
        <f>AV8-AP8-$B$4</f>
        <v>5.7961352120878979</v>
      </c>
      <c r="J8" s="21">
        <f>AW8-AQ8-$C$4</f>
        <v>6.3328020185185014</v>
      </c>
      <c r="K8" s="21">
        <f>AX8-AR8-$B$4</f>
        <v>5.7513969907407985</v>
      </c>
      <c r="L8" s="21">
        <f>AY8-AS8-$C$4</f>
        <v>6.2295736851851995</v>
      </c>
      <c r="M8" s="21">
        <f>AZ8-AT8-$B$4</f>
        <v>5.4688391578947</v>
      </c>
      <c r="N8" s="21">
        <f>BA8-AU8-$C$4</f>
        <v>5.7970784907407964</v>
      </c>
      <c r="O8" s="6">
        <f t="shared" si="3"/>
        <v>40.71709025391943</v>
      </c>
      <c r="P8" s="6">
        <f t="shared" si="3"/>
        <v>40.6737953374505</v>
      </c>
      <c r="Q8" s="6">
        <f t="shared" si="3"/>
        <v>40.502143669317917</v>
      </c>
      <c r="R8" s="6">
        <f t="shared" si="3"/>
        <v>40.342421145032162</v>
      </c>
      <c r="S8" s="6">
        <f t="shared" si="3"/>
        <v>40.029394739678189</v>
      </c>
      <c r="T8" s="6">
        <f t="shared" si="3"/>
        <v>39.911864770664089</v>
      </c>
      <c r="U8" s="22">
        <f t="shared" si="4"/>
        <v>6.972813239560498</v>
      </c>
      <c r="V8" s="22">
        <f t="shared" si="4"/>
        <v>7.0526559197531</v>
      </c>
      <c r="W8" s="22">
        <f t="shared" si="4"/>
        <v>7.0428166697531012</v>
      </c>
      <c r="X8" s="22">
        <f t="shared" si="4"/>
        <v>7.0807483456789981</v>
      </c>
      <c r="Y8" s="22">
        <f t="shared" si="4"/>
        <v>7.1329430712073965</v>
      </c>
      <c r="Z8" s="22">
        <f t="shared" si="4"/>
        <v>7.1785984506172973</v>
      </c>
      <c r="AA8" s="6">
        <f t="shared" si="5"/>
        <v>6.2317186079717205E-3</v>
      </c>
      <c r="AB8" s="6">
        <f t="shared" si="5"/>
        <v>6.3507613148983053E-3</v>
      </c>
      <c r="AC8" s="6">
        <f t="shared" si="5"/>
        <v>6.4366516697787436E-3</v>
      </c>
      <c r="AD8" s="6">
        <f t="shared" si="5"/>
        <v>6.4041944740427419E-3</v>
      </c>
      <c r="AE8" s="6">
        <f t="shared" si="5"/>
        <v>6.5013470091152209E-3</v>
      </c>
      <c r="AF8" s="6">
        <f t="shared" si="5"/>
        <v>6.6152694594067895E-3</v>
      </c>
      <c r="AG8" s="6"/>
      <c r="AH8">
        <v>327</v>
      </c>
      <c r="AI8" s="3"/>
      <c r="AJ8" s="17">
        <v>41.9</v>
      </c>
      <c r="AK8" s="17">
        <v>41.4</v>
      </c>
      <c r="AL8" s="17">
        <v>41.8</v>
      </c>
      <c r="AM8" s="17">
        <v>41.2</v>
      </c>
      <c r="AN8" s="17">
        <v>41.7</v>
      </c>
      <c r="AO8" s="17">
        <v>41.3</v>
      </c>
      <c r="AP8" s="18">
        <v>24.911108837362601</v>
      </c>
      <c r="AQ8" s="18">
        <v>24.223518462963</v>
      </c>
      <c r="AR8" s="18">
        <v>24.974374521604901</v>
      </c>
      <c r="AS8" s="18">
        <v>24.337779604938302</v>
      </c>
      <c r="AT8" s="18">
        <v>25.251140659442701</v>
      </c>
      <c r="AU8" s="18">
        <v>24.768414836419701</v>
      </c>
      <c r="AV8" s="17">
        <v>33.007244049450499</v>
      </c>
      <c r="AW8" s="17">
        <v>32.976320481481501</v>
      </c>
      <c r="AX8" s="17">
        <v>33.025771512345699</v>
      </c>
      <c r="AY8" s="17">
        <v>32.987353290123501</v>
      </c>
      <c r="AZ8" s="17">
        <v>33.019979817337401</v>
      </c>
      <c r="BA8" s="17">
        <v>32.985493327160498</v>
      </c>
      <c r="BB8" s="18">
        <v>51.1748267351648</v>
      </c>
      <c r="BC8" s="18">
        <v>51.958077959876498</v>
      </c>
      <c r="BD8" s="18">
        <v>51.969401913580299</v>
      </c>
      <c r="BE8" s="18">
        <v>52.1252684475309</v>
      </c>
      <c r="BF8" s="18">
        <v>52.240976120743099</v>
      </c>
      <c r="BG8" s="18">
        <v>52.480777438271602</v>
      </c>
      <c r="BH8" s="17">
        <v>47.234970172527497</v>
      </c>
      <c r="BI8" s="17">
        <v>47.942815404321003</v>
      </c>
      <c r="BJ8" s="17">
        <v>47.899709555555603</v>
      </c>
      <c r="BK8" s="17">
        <v>48.075868425925897</v>
      </c>
      <c r="BL8" s="17">
        <v>48.130198287925701</v>
      </c>
      <c r="BM8" s="17">
        <v>48.298215271605002</v>
      </c>
      <c r="BN8" s="18">
        <v>2.9976538461538801E-2</v>
      </c>
      <c r="BO8" s="18">
        <v>2.9975462962962902E-2</v>
      </c>
      <c r="BP8" s="18">
        <v>2.9974537037037001E-2</v>
      </c>
      <c r="BQ8" s="18">
        <v>2.9972839506172799E-2</v>
      </c>
      <c r="BR8" s="18">
        <v>2.9973219814241499E-2</v>
      </c>
      <c r="BS8" s="18">
        <v>2.9975000000000002E-2</v>
      </c>
      <c r="BT8" s="4">
        <v>31.883922076923099</v>
      </c>
      <c r="BU8" s="4">
        <v>31.2761743827161</v>
      </c>
      <c r="BV8" s="4">
        <v>32.017191191358002</v>
      </c>
      <c r="BW8" s="4">
        <v>31.4185279506173</v>
      </c>
      <c r="BX8" s="4">
        <v>32.384083730650097</v>
      </c>
      <c r="BY8" s="4">
        <v>31.947013287036999</v>
      </c>
      <c r="BZ8" s="18">
        <v>0.17567278930437299</v>
      </c>
      <c r="CA8" s="18">
        <v>0.554677909076702</v>
      </c>
      <c r="CB8" s="18">
        <v>0.59099430202126202</v>
      </c>
      <c r="CC8" s="18">
        <v>0.54355398284812695</v>
      </c>
      <c r="CD8" s="18">
        <v>0.56788805296034495</v>
      </c>
      <c r="CE8" s="18">
        <v>0.56726054366117196</v>
      </c>
      <c r="CF8" s="4">
        <v>0.25880256400213703</v>
      </c>
      <c r="CG8" s="4">
        <v>0.97528094144437305</v>
      </c>
      <c r="CH8" s="4">
        <v>1.0736437384181701</v>
      </c>
      <c r="CI8" s="4">
        <v>0.97191901477915899</v>
      </c>
      <c r="CJ8" s="4">
        <v>0.98213055568697205</v>
      </c>
      <c r="CK8" s="4">
        <v>0.93411075701385904</v>
      </c>
      <c r="CL8" s="18">
        <v>0.690912131924178</v>
      </c>
      <c r="CM8" s="18">
        <v>9.1123643144354005E-2</v>
      </c>
      <c r="CN8" s="18">
        <v>9.3807032523455305E-2</v>
      </c>
      <c r="CO8" s="18">
        <v>0.10847438547786099</v>
      </c>
      <c r="CP8" s="18">
        <v>4.9661780968559797E-2</v>
      </c>
      <c r="CQ8" s="18">
        <v>0.13815948781061199</v>
      </c>
      <c r="CR8" s="4">
        <v>0.59872723487583901</v>
      </c>
      <c r="CS8" s="4">
        <v>5.5484751273548003E-2</v>
      </c>
      <c r="CT8" s="4">
        <v>6.3294460754803994E-2</v>
      </c>
      <c r="CU8" s="4">
        <v>0.115445701950515</v>
      </c>
      <c r="CV8" s="4">
        <v>9.6075257561197502E-2</v>
      </c>
      <c r="CW8" s="4">
        <v>0.130009757683273</v>
      </c>
      <c r="CX8" s="18">
        <v>3.2547461527159303E-5</v>
      </c>
      <c r="CY8" s="18">
        <v>3.1431037045497703E-5</v>
      </c>
      <c r="CZ8" s="18">
        <v>3.1655791515774901E-5</v>
      </c>
      <c r="DA8" s="18">
        <v>3.1171481363368602E-5</v>
      </c>
      <c r="DB8" s="18">
        <v>3.0519434187426603E-5</v>
      </c>
      <c r="DC8" s="18">
        <v>3.2314992548707899E-5</v>
      </c>
      <c r="DD8" s="4">
        <v>0.26006724980044599</v>
      </c>
      <c r="DE8" s="4">
        <v>0.58435004284157699</v>
      </c>
      <c r="DF8" s="4">
        <v>0.63804810831314995</v>
      </c>
      <c r="DG8" s="4">
        <v>0.58390219940510901</v>
      </c>
      <c r="DH8" s="4">
        <v>0.57607042782933304</v>
      </c>
      <c r="DI8" s="4">
        <v>0.59560788963844202</v>
      </c>
      <c r="DJ8" s="19">
        <v>42618.369085648148</v>
      </c>
      <c r="DK8" s="19">
        <v>42618.410763888889</v>
      </c>
      <c r="DL8" s="19">
        <v>42618.45244212963</v>
      </c>
      <c r="DM8" s="19">
        <v>42618.494131944448</v>
      </c>
      <c r="DN8" s="19">
        <v>42618.535694444443</v>
      </c>
      <c r="DO8" s="19">
        <v>42618.577384259261</v>
      </c>
    </row>
    <row r="9" spans="1:119" x14ac:dyDescent="0.25">
      <c r="A9" s="8"/>
      <c r="H9" s="32">
        <f t="shared" si="6"/>
        <v>352</v>
      </c>
      <c r="I9" s="21">
        <f>AV9-AP9-$B$4</f>
        <v>5.0352602354235971</v>
      </c>
      <c r="J9" s="21">
        <f>AW9-AQ9-$C$4</f>
        <v>5.4717381913581011</v>
      </c>
      <c r="K9" s="21"/>
      <c r="L9" s="21"/>
      <c r="M9" s="21"/>
      <c r="N9" s="21"/>
      <c r="O9" s="6">
        <f>I9+AJ9-U9-AA9</f>
        <v>44.24022448329962</v>
      </c>
      <c r="P9" s="6">
        <f>J9+AK9-V9-AB9</f>
        <v>43.96070910482532</v>
      </c>
      <c r="Q9" s="6"/>
      <c r="R9" s="6"/>
      <c r="S9" s="6"/>
      <c r="T9" s="6"/>
      <c r="U9" s="22">
        <f>BT9-AP9</f>
        <v>7.6878751089109016</v>
      </c>
      <c r="V9" s="22">
        <f>BU9-AQ9</f>
        <v>7.8038547932099007</v>
      </c>
      <c r="W9" s="22"/>
      <c r="X9" s="22"/>
      <c r="Y9" s="22"/>
      <c r="Z9" s="22"/>
      <c r="AA9" s="6">
        <f>$B$6*BN9/60*$B$7*(BB9-BH9)</f>
        <v>7.1606432130729607E-3</v>
      </c>
      <c r="AB9" s="6">
        <f>$B$6*BO9/60*$B$7*(BC9-BI9)</f>
        <v>7.1742933228760497E-3</v>
      </c>
      <c r="AH9">
        <v>352</v>
      </c>
      <c r="AI9" s="3"/>
      <c r="AJ9" s="17">
        <v>46.9</v>
      </c>
      <c r="AK9" s="17">
        <v>46.3</v>
      </c>
      <c r="AL9" s="17"/>
      <c r="AM9" s="17"/>
      <c r="AN9" s="17"/>
      <c r="AO9" s="17"/>
      <c r="AP9" s="18">
        <v>25.6707872959296</v>
      </c>
      <c r="AQ9" s="18">
        <v>25.088306290123398</v>
      </c>
      <c r="AR9" s="18"/>
      <c r="AS9" s="18"/>
      <c r="AT9" s="18"/>
      <c r="AU9" s="18"/>
      <c r="AV9" s="17">
        <v>33.006047531353197</v>
      </c>
      <c r="AW9" s="17">
        <v>32.980044481481499</v>
      </c>
      <c r="AX9" s="17"/>
      <c r="AY9" s="17"/>
      <c r="AZ9" s="17"/>
      <c r="BA9" s="17"/>
      <c r="BB9" s="18">
        <v>54.535247243124402</v>
      </c>
      <c r="BC9" s="18">
        <v>55.343842574074102</v>
      </c>
      <c r="BD9" s="18"/>
      <c r="BE9" s="18"/>
      <c r="BF9" s="18"/>
      <c r="BG9" s="18"/>
      <c r="BH9" s="17">
        <v>50.007822040703999</v>
      </c>
      <c r="BI9" s="17">
        <v>50.807388916666604</v>
      </c>
      <c r="BJ9" s="17"/>
      <c r="BK9" s="17"/>
      <c r="BL9" s="17"/>
      <c r="BM9" s="17"/>
      <c r="BN9" s="18">
        <v>2.9974697469747302E-2</v>
      </c>
      <c r="BO9" s="18">
        <v>2.9972067901234599E-2</v>
      </c>
      <c r="BP9" s="18"/>
      <c r="BQ9" s="18"/>
      <c r="BR9" s="18"/>
      <c r="BS9" s="18"/>
      <c r="BT9" s="4">
        <v>33.358662404840501</v>
      </c>
      <c r="BU9" s="4">
        <v>32.892161083333299</v>
      </c>
      <c r="BV9" s="4"/>
      <c r="BW9" s="4"/>
      <c r="BX9" s="4"/>
      <c r="BY9" s="4"/>
      <c r="BZ9" s="18">
        <v>0.21406480520589799</v>
      </c>
      <c r="CA9" s="18">
        <v>0.54696763442220198</v>
      </c>
      <c r="CB9" s="18"/>
      <c r="CC9" s="18"/>
      <c r="CD9" s="18"/>
      <c r="CE9" s="18"/>
      <c r="CF9" s="4">
        <v>0.25810077307210899</v>
      </c>
      <c r="CG9" s="4">
        <v>0.98278731216903004</v>
      </c>
      <c r="CH9" s="4"/>
      <c r="CI9" s="4"/>
      <c r="CJ9" s="4"/>
      <c r="CK9" s="4"/>
      <c r="CL9" s="18">
        <v>0.79580136879184604</v>
      </c>
      <c r="CM9" s="18">
        <v>9.2420586802035895E-2</v>
      </c>
      <c r="CN9" s="18"/>
      <c r="CO9" s="18"/>
      <c r="CP9" s="18"/>
      <c r="CQ9" s="18"/>
      <c r="CR9" s="4">
        <v>0.64025665779593199</v>
      </c>
      <c r="CS9" s="4">
        <v>0.115899205425346</v>
      </c>
      <c r="CT9" s="4"/>
      <c r="CU9" s="4"/>
      <c r="CV9" s="4"/>
      <c r="CW9" s="4"/>
      <c r="CX9" s="18">
        <v>3.30426319374104E-5</v>
      </c>
      <c r="CY9" s="18">
        <v>3.0672590360822999E-5</v>
      </c>
      <c r="CZ9" s="18">
        <v>3.1223565111315499E-5</v>
      </c>
      <c r="DA9" s="18">
        <v>3.2199855629626898E-5</v>
      </c>
      <c r="DB9" s="18">
        <v>3.7930190074612202E-5</v>
      </c>
      <c r="DC9" s="18">
        <v>3.2515947740986598E-5</v>
      </c>
      <c r="DD9" s="4">
        <v>0.32773044983460597</v>
      </c>
      <c r="DE9" s="4">
        <v>0.57592675309252905</v>
      </c>
      <c r="DF9" s="4"/>
      <c r="DG9" s="4"/>
      <c r="DH9" s="4"/>
      <c r="DI9" s="4"/>
      <c r="DJ9" s="19">
        <v>42618.702418981484</v>
      </c>
      <c r="DK9" s="19">
        <v>42618.744108796294</v>
      </c>
      <c r="DL9" s="19"/>
      <c r="DM9" s="19"/>
      <c r="DN9" s="19"/>
      <c r="DO9" s="19"/>
    </row>
    <row r="10" spans="1:119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14"/>
      <c r="AB10" s="14"/>
      <c r="AC10" s="14"/>
      <c r="AD10" s="14"/>
      <c r="AE10" s="14"/>
      <c r="AF10" s="14"/>
      <c r="AG10" s="14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</row>
    <row r="11" spans="1:119" s="9" customFormat="1" x14ac:dyDescent="0.25">
      <c r="A11" s="14"/>
      <c r="B11" s="39" t="s">
        <v>4</v>
      </c>
      <c r="C11" s="39"/>
      <c r="D11" s="39"/>
      <c r="E11" s="39"/>
      <c r="F11" s="39"/>
      <c r="G11" s="39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27" t="s">
        <v>32</v>
      </c>
      <c r="V11" s="27"/>
      <c r="W11" s="27"/>
      <c r="X11" s="27"/>
      <c r="Y11" s="27"/>
      <c r="Z11" s="27"/>
      <c r="AA11" s="5" t="s">
        <v>33</v>
      </c>
      <c r="AB11" s="14"/>
      <c r="AC11" s="14"/>
      <c r="AD11" s="14"/>
      <c r="AE11" s="14"/>
      <c r="AF11" s="14"/>
      <c r="AG11" s="14"/>
      <c r="AH11" s="2" t="s">
        <v>21</v>
      </c>
      <c r="AI11" s="2" t="s">
        <v>8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>
        <v>100</v>
      </c>
      <c r="AZ11" s="1">
        <v>300</v>
      </c>
      <c r="BA11" s="12"/>
      <c r="BB11" s="6"/>
      <c r="BZ11" s="1"/>
      <c r="CA11" s="1"/>
      <c r="CB11" s="1"/>
      <c r="CC11" s="1"/>
      <c r="CD11" s="1"/>
      <c r="CE11" s="1"/>
      <c r="CF11" s="1"/>
      <c r="CG11" s="1"/>
      <c r="CH11" s="1"/>
      <c r="CI11" s="1">
        <v>100</v>
      </c>
      <c r="CJ11" s="1">
        <v>300</v>
      </c>
      <c r="CK11" s="12"/>
      <c r="CL11" s="6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</row>
    <row r="12" spans="1:119" s="10" customFormat="1" x14ac:dyDescent="0.25">
      <c r="A12" s="14"/>
      <c r="B12" s="20"/>
      <c r="C12" s="8"/>
      <c r="D12" s="26"/>
      <c r="E12" s="26"/>
      <c r="F12" s="26"/>
      <c r="G12" s="26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14"/>
      <c r="AB12" s="14"/>
      <c r="AC12" s="14"/>
      <c r="AD12" s="14"/>
      <c r="AE12" s="14"/>
      <c r="AF12" s="14"/>
      <c r="AG12" s="14"/>
      <c r="AH12" s="2" t="s">
        <v>20</v>
      </c>
      <c r="AI12" s="1"/>
      <c r="AJ12" s="2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2"/>
      <c r="BB12" s="6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2"/>
      <c r="CL12" s="6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</row>
    <row r="13" spans="1:119" s="9" customFormat="1" x14ac:dyDescent="0.25">
      <c r="A13" s="9">
        <f>AH13</f>
        <v>277</v>
      </c>
      <c r="B13" s="6">
        <f ca="1">O6+AA13-AJ13-U13</f>
        <v>-9.2163546380194994</v>
      </c>
      <c r="C13" s="6">
        <f ca="1">P6+AB13-AK13-V13</f>
        <v>-8.450853692739301</v>
      </c>
      <c r="D13" s="6">
        <f t="shared" ref="D13:G16" ca="1" si="7">Q6+AC13-AL13-W13</f>
        <v>-8.5901663526523429</v>
      </c>
      <c r="E13" s="6">
        <f t="shared" ca="1" si="7"/>
        <v>-7.9685281381865103</v>
      </c>
      <c r="F13" s="6">
        <f t="shared" ca="1" si="7"/>
        <v>-8.3254325615661102</v>
      </c>
      <c r="G13" s="6">
        <f t="shared" ca="1" si="7"/>
        <v>-7.4275469254110469</v>
      </c>
      <c r="H13" s="6"/>
      <c r="I13" s="3"/>
      <c r="J13" s="3"/>
      <c r="K13" s="8"/>
      <c r="L13" s="8"/>
      <c r="M13" s="8"/>
      <c r="N13" s="8"/>
      <c r="O13" s="8"/>
      <c r="P13" s="8"/>
      <c r="Q13" s="8"/>
      <c r="R13" s="8"/>
      <c r="S13" s="8"/>
      <c r="T13" s="8"/>
      <c r="U13" s="6">
        <f ca="1">BT13-AP13</f>
        <v>6.9285663529871648</v>
      </c>
      <c r="V13" s="6">
        <f ca="1">BU13-AQ13</f>
        <v>6.353073964811955</v>
      </c>
      <c r="W13" s="6">
        <f t="shared" ref="W13:Z16" ca="1" si="8">BV13-AR13</f>
        <v>6.100494793216189</v>
      </c>
      <c r="X13" s="6">
        <f t="shared" ca="1" si="8"/>
        <v>6.7218528560777884</v>
      </c>
      <c r="Y13" s="6">
        <f t="shared" ca="1" si="8"/>
        <v>6.3839123591856541</v>
      </c>
      <c r="Z13" s="6">
        <f t="shared" ca="1" si="8"/>
        <v>5.9041539473574467</v>
      </c>
      <c r="AA13" s="6">
        <f ca="1">$B$6*BN13/60*$B$7*(BB13-BH13)</f>
        <v>2.0592799341856219E-2</v>
      </c>
      <c r="AB13" s="6">
        <f t="shared" ref="AB13:AF16" ca="1" si="9">$B$6*BO13/60*$B$7*(BC13-BI13)</f>
        <v>3.539209039371128E-2</v>
      </c>
      <c r="AC13" s="6">
        <f t="shared" ca="1" si="9"/>
        <v>2.7266974703961614E-2</v>
      </c>
      <c r="AD13" s="6">
        <f t="shared" ca="1" si="9"/>
        <v>2.6484603816227775E-2</v>
      </c>
      <c r="AE13" s="6">
        <f t="shared" ca="1" si="9"/>
        <v>0.10934338509100745</v>
      </c>
      <c r="AF13" s="6">
        <f t="shared" ca="1" si="9"/>
        <v>1.636769746791834E-2</v>
      </c>
      <c r="AG13" s="14"/>
      <c r="AH13" s="9">
        <f>AH6</f>
        <v>277</v>
      </c>
      <c r="AI13" s="6"/>
      <c r="AJ13" s="4">
        <f ca="1">AJ6+RAND()</f>
        <v>33.486490908608012</v>
      </c>
      <c r="AK13" s="4">
        <f t="shared" ref="AK13:BU16" ca="1" si="10">AK6+RAND()</f>
        <v>33.360346935725218</v>
      </c>
      <c r="AL13" s="4">
        <f t="shared" ca="1" si="10"/>
        <v>33.734607827308828</v>
      </c>
      <c r="AM13" s="4">
        <f t="shared" ca="1" si="10"/>
        <v>32.53703429938713</v>
      </c>
      <c r="AN13" s="4">
        <f t="shared" ca="1" si="10"/>
        <v>33.385553113965805</v>
      </c>
      <c r="AO13" s="4">
        <f t="shared" ca="1" si="10"/>
        <v>33.022891586636526</v>
      </c>
      <c r="AP13" s="4">
        <f t="shared" ca="1" si="10"/>
        <v>26.181442312588029</v>
      </c>
      <c r="AQ13" s="4">
        <f t="shared" ca="1" si="10"/>
        <v>25.550954800821597</v>
      </c>
      <c r="AR13" s="4">
        <f t="shared" ca="1" si="10"/>
        <v>26.486908280294482</v>
      </c>
      <c r="AS13" s="4">
        <f t="shared" ca="1" si="10"/>
        <v>25.740211461113567</v>
      </c>
      <c r="AT13" s="4">
        <f t="shared" ca="1" si="10"/>
        <v>26.627740419065365</v>
      </c>
      <c r="AU13" s="4">
        <f t="shared" ca="1" si="10"/>
        <v>25.846314947295902</v>
      </c>
      <c r="AV13" s="4">
        <f t="shared" ca="1" si="10"/>
        <v>33.496812194965678</v>
      </c>
      <c r="AW13" s="4">
        <f t="shared" ca="1" si="10"/>
        <v>33.544530375718168</v>
      </c>
      <c r="AX13" s="4">
        <f t="shared" ca="1" si="10"/>
        <v>33.691829130340146</v>
      </c>
      <c r="AY13" s="4">
        <f t="shared" ca="1" si="10"/>
        <v>33.614593629031269</v>
      </c>
      <c r="AZ13" s="4">
        <f t="shared" ca="1" si="10"/>
        <v>33.564831084057431</v>
      </c>
      <c r="BA13" s="4">
        <f t="shared" ca="1" si="10"/>
        <v>33.242578741819116</v>
      </c>
      <c r="BB13" s="4">
        <f t="shared" ca="1" si="10"/>
        <v>48.627229072695776</v>
      </c>
      <c r="BC13" s="4">
        <f t="shared" ca="1" si="10"/>
        <v>48.243575204979727</v>
      </c>
      <c r="BD13" s="4">
        <f t="shared" ca="1" si="10"/>
        <v>48.138952812485989</v>
      </c>
      <c r="BE13" s="4">
        <f t="shared" ca="1" si="10"/>
        <v>48.404821266868872</v>
      </c>
      <c r="BF13" s="4">
        <f t="shared" ca="1" si="10"/>
        <v>48.296228713824902</v>
      </c>
      <c r="BG13" s="4">
        <f t="shared" ca="1" si="10"/>
        <v>48.376698298326716</v>
      </c>
      <c r="BH13" s="4">
        <f t="shared" ca="1" si="10"/>
        <v>45.376357147437204</v>
      </c>
      <c r="BI13" s="4">
        <f t="shared" ca="1" si="10"/>
        <v>44.945447320992322</v>
      </c>
      <c r="BJ13" s="4">
        <f t="shared" ca="1" si="10"/>
        <v>45.158987307910401</v>
      </c>
      <c r="BK13" s="4">
        <f t="shared" ca="1" si="10"/>
        <v>45.170510174358277</v>
      </c>
      <c r="BL13" s="4">
        <f t="shared" ca="1" si="10"/>
        <v>44.762284212268185</v>
      </c>
      <c r="BM13" s="4">
        <f t="shared" ca="1" si="10"/>
        <v>45.188839907821873</v>
      </c>
      <c r="BN13" s="4">
        <f t="shared" ca="1" si="10"/>
        <v>0.12005205134971726</v>
      </c>
      <c r="BO13" s="4">
        <f t="shared" ca="1" si="10"/>
        <v>0.20337275916121478</v>
      </c>
      <c r="BP13" s="4">
        <f t="shared" ca="1" si="10"/>
        <v>0.173412251107423</v>
      </c>
      <c r="BQ13" s="4">
        <f t="shared" ca="1" si="10"/>
        <v>0.15519071998840248</v>
      </c>
      <c r="BR13" s="4">
        <f t="shared" ca="1" si="10"/>
        <v>0.58639039423335571</v>
      </c>
      <c r="BS13" s="4">
        <f t="shared" ca="1" si="10"/>
        <v>9.7306673370488941E-2</v>
      </c>
      <c r="BT13" s="4">
        <f t="shared" ca="1" si="10"/>
        <v>33.110008665575194</v>
      </c>
      <c r="BU13" s="4">
        <f t="shared" ca="1" si="10"/>
        <v>31.904028765633552</v>
      </c>
      <c r="BV13" s="4">
        <f t="shared" ref="BV13:DI13" ca="1" si="11">BV6+RAND()</f>
        <v>32.587403073510671</v>
      </c>
      <c r="BW13" s="4">
        <f t="shared" ca="1" si="11"/>
        <v>32.462064317191356</v>
      </c>
      <c r="BX13" s="4">
        <f t="shared" ca="1" si="11"/>
        <v>33.011652778251019</v>
      </c>
      <c r="BY13" s="4">
        <f t="shared" ca="1" si="11"/>
        <v>31.750468894653348</v>
      </c>
      <c r="BZ13" s="4">
        <f t="shared" ca="1" si="11"/>
        <v>0.5943687554227377</v>
      </c>
      <c r="CA13" s="4">
        <f t="shared" ca="1" si="11"/>
        <v>0.92976564220506908</v>
      </c>
      <c r="CB13" s="4">
        <f t="shared" ca="1" si="11"/>
        <v>1.0644484321319012</v>
      </c>
      <c r="CC13" s="4">
        <f t="shared" ca="1" si="11"/>
        <v>1.4577231334533232</v>
      </c>
      <c r="CD13" s="4">
        <f t="shared" ca="1" si="11"/>
        <v>1.60754452205856</v>
      </c>
      <c r="CE13" s="4">
        <f t="shared" ca="1" si="11"/>
        <v>0.62789196168987038</v>
      </c>
      <c r="CF13" s="4">
        <f t="shared" ca="1" si="11"/>
        <v>0.76382811967415309</v>
      </c>
      <c r="CG13" s="4">
        <f t="shared" ca="1" si="11"/>
        <v>1.5222332769984193</v>
      </c>
      <c r="CH13" s="4">
        <f t="shared" ca="1" si="11"/>
        <v>1.1614416767743192</v>
      </c>
      <c r="CI13" s="4">
        <f t="shared" ca="1" si="11"/>
        <v>1.317009653389468</v>
      </c>
      <c r="CJ13" s="4">
        <f t="shared" ca="1" si="11"/>
        <v>1.8007091619985105</v>
      </c>
      <c r="CK13" s="4">
        <f t="shared" ca="1" si="11"/>
        <v>1.5743737470495562</v>
      </c>
      <c r="CL13" s="4">
        <f t="shared" ca="1" si="11"/>
        <v>0.99768584740876598</v>
      </c>
      <c r="CM13" s="4">
        <f t="shared" ca="1" si="11"/>
        <v>0.42144867126895103</v>
      </c>
      <c r="CN13" s="4">
        <f t="shared" ca="1" si="11"/>
        <v>0.36259835719938566</v>
      </c>
      <c r="CO13" s="4">
        <f t="shared" ca="1" si="11"/>
        <v>0.64793123027756105</v>
      </c>
      <c r="CP13" s="4">
        <f t="shared" ca="1" si="11"/>
        <v>0.7809774693380559</v>
      </c>
      <c r="CQ13" s="4">
        <f t="shared" ca="1" si="11"/>
        <v>0.50549531568002193</v>
      </c>
      <c r="CR13" s="4">
        <f t="shared" ca="1" si="11"/>
        <v>0.66783172686881231</v>
      </c>
      <c r="CS13" s="4">
        <f t="shared" ca="1" si="11"/>
        <v>0.51519184900501502</v>
      </c>
      <c r="CT13" s="4">
        <f t="shared" ca="1" si="11"/>
        <v>0.34520766185570922</v>
      </c>
      <c r="CU13" s="4">
        <f t="shared" ca="1" si="11"/>
        <v>0.94369261050654463</v>
      </c>
      <c r="CV13" s="4">
        <f t="shared" ca="1" si="11"/>
        <v>0.76105589806883633</v>
      </c>
      <c r="CW13" s="4">
        <f t="shared" ca="1" si="11"/>
        <v>0.91517615026283172</v>
      </c>
      <c r="CX13" s="4">
        <f t="shared" ca="1" si="11"/>
        <v>0.55474187691422672</v>
      </c>
      <c r="CY13" s="4">
        <f t="shared" ca="1" si="11"/>
        <v>0.59025694085549929</v>
      </c>
      <c r="CZ13" s="4">
        <f t="shared" ca="1" si="11"/>
        <v>0.13980973038760608</v>
      </c>
      <c r="DA13" s="4">
        <f t="shared" ca="1" si="11"/>
        <v>0.1285273149778022</v>
      </c>
      <c r="DB13" s="4">
        <f t="shared" ca="1" si="11"/>
        <v>0.57408751930812718</v>
      </c>
      <c r="DC13" s="4">
        <f t="shared" ca="1" si="11"/>
        <v>0.47954374501178371</v>
      </c>
      <c r="DD13" s="4">
        <f t="shared" ca="1" si="11"/>
        <v>0.78073148304052964</v>
      </c>
      <c r="DE13" s="4">
        <f t="shared" ca="1" si="11"/>
        <v>1.0470806645633024</v>
      </c>
      <c r="DF13" s="4">
        <f t="shared" ca="1" si="11"/>
        <v>0.71285977906797182</v>
      </c>
      <c r="DG13" s="4">
        <f t="shared" ca="1" si="11"/>
        <v>0.91610282309307212</v>
      </c>
      <c r="DH13" s="4">
        <f t="shared" ca="1" si="11"/>
        <v>0.80471969506676044</v>
      </c>
      <c r="DI13" s="4">
        <f t="shared" ca="1" si="11"/>
        <v>0.84003094875250539</v>
      </c>
    </row>
    <row r="14" spans="1:119" x14ac:dyDescent="0.25">
      <c r="A14" s="16">
        <f t="shared" ref="A14:A15" si="12">AH14</f>
        <v>302</v>
      </c>
      <c r="B14" s="6">
        <f t="shared" ref="B14:C14" ca="1" si="13">O7+AA14-AJ14-U14</f>
        <v>-9.4931605046489373</v>
      </c>
      <c r="C14" s="6">
        <f t="shared" ca="1" si="13"/>
        <v>-8.5055585359478663</v>
      </c>
      <c r="D14" s="6">
        <f t="shared" ca="1" si="7"/>
        <v>-8.0063349503571075</v>
      </c>
      <c r="E14" s="6">
        <f t="shared" ca="1" si="7"/>
        <v>-7.5521414180296347</v>
      </c>
      <c r="F14" s="6">
        <f t="shared" ca="1" si="7"/>
        <v>-7.8090440711603684</v>
      </c>
      <c r="G14" s="6">
        <f t="shared" ca="1" si="7"/>
        <v>-7.2700211682326525</v>
      </c>
      <c r="U14" s="6">
        <f t="shared" ref="U14:U16" ca="1" si="14">BT14-AP14</f>
        <v>7.1849570116006056</v>
      </c>
      <c r="V14" s="6">
        <f t="shared" ref="V14:V16" ca="1" si="15">BU14-AQ14</f>
        <v>6.9510872199625062</v>
      </c>
      <c r="W14" s="6">
        <f t="shared" ca="1" si="8"/>
        <v>6.1599271200191055</v>
      </c>
      <c r="X14" s="6">
        <f t="shared" ca="1" si="8"/>
        <v>6.6826709405752283</v>
      </c>
      <c r="Y14" s="6">
        <f t="shared" ca="1" si="8"/>
        <v>6.4229309301375288</v>
      </c>
      <c r="Z14" s="6">
        <f t="shared" ca="1" si="8"/>
        <v>6.4601331394167829</v>
      </c>
      <c r="AA14" s="6">
        <f t="shared" ref="AA14:AA16" ca="1" si="16">$B$6*BN14/60*$B$7*(BB14-BH14)</f>
        <v>8.1354425003704565E-3</v>
      </c>
      <c r="AB14" s="6">
        <f t="shared" ca="1" si="9"/>
        <v>8.6495117714770975E-2</v>
      </c>
      <c r="AC14" s="6">
        <f t="shared" ca="1" si="9"/>
        <v>0.19065756101138581</v>
      </c>
      <c r="AD14" s="6">
        <f t="shared" ca="1" si="9"/>
        <v>0.1352027053741294</v>
      </c>
      <c r="AE14" s="6">
        <f t="shared" ca="1" si="9"/>
        <v>0.19700777863089941</v>
      </c>
      <c r="AF14" s="6">
        <f t="shared" ca="1" si="9"/>
        <v>0.14268829239952605</v>
      </c>
      <c r="AH14" s="16">
        <f t="shared" ref="AH14:AH16" si="17">AH7</f>
        <v>302</v>
      </c>
      <c r="AJ14" s="4">
        <f t="shared" ref="AJ14:AY16" ca="1" si="18">AJ7+RAND()</f>
        <v>38.403462745079125</v>
      </c>
      <c r="AK14" s="4">
        <f t="shared" ca="1" si="18"/>
        <v>37.530652121199665</v>
      </c>
      <c r="AL14" s="4">
        <f t="shared" ca="1" si="18"/>
        <v>38.017283692924785</v>
      </c>
      <c r="AM14" s="4">
        <f t="shared" ca="1" si="18"/>
        <v>37.001179123170587</v>
      </c>
      <c r="AN14" s="4">
        <f t="shared" ca="1" si="18"/>
        <v>37.688437521025257</v>
      </c>
      <c r="AO14" s="4">
        <f t="shared" ca="1" si="18"/>
        <v>37.059339876747352</v>
      </c>
      <c r="AP14" s="4">
        <f t="shared" ca="1" si="18"/>
        <v>25.675517251966316</v>
      </c>
      <c r="AQ14" s="4">
        <f t="shared" ca="1" si="18"/>
        <v>25.409715494946692</v>
      </c>
      <c r="AR14" s="4">
        <f t="shared" ca="1" si="18"/>
        <v>25.795692741956533</v>
      </c>
      <c r="AS14" s="4">
        <f t="shared" ca="1" si="18"/>
        <v>24.722048882654427</v>
      </c>
      <c r="AT14" s="4">
        <f t="shared" ca="1" si="18"/>
        <v>26.160358251649118</v>
      </c>
      <c r="AU14" s="4">
        <f t="shared" ca="1" si="18"/>
        <v>25.22726189894161</v>
      </c>
      <c r="AV14" s="4">
        <f t="shared" ca="1" si="18"/>
        <v>33.228985884615135</v>
      </c>
      <c r="AW14" s="4">
        <f t="shared" ca="1" si="18"/>
        <v>33.271031738766602</v>
      </c>
      <c r="AX14" s="4">
        <f t="shared" ca="1" si="18"/>
        <v>33.797773357392764</v>
      </c>
      <c r="AY14" s="4">
        <f t="shared" ca="1" si="18"/>
        <v>33.205424586328</v>
      </c>
      <c r="AZ14" s="4">
        <f t="shared" ca="1" si="10"/>
        <v>33.310630536505066</v>
      </c>
      <c r="BA14" s="4">
        <f t="shared" ca="1" si="10"/>
        <v>33.900063170721644</v>
      </c>
      <c r="BB14" s="4">
        <f t="shared" ca="1" si="10"/>
        <v>49.657508421217592</v>
      </c>
      <c r="BC14" s="4">
        <f t="shared" ca="1" si="10"/>
        <v>50.248111693215158</v>
      </c>
      <c r="BD14" s="4">
        <f t="shared" ca="1" si="10"/>
        <v>49.825520331343668</v>
      </c>
      <c r="BE14" s="4">
        <f t="shared" ca="1" si="10"/>
        <v>50.136417998479686</v>
      </c>
      <c r="BF14" s="4">
        <f t="shared" ca="1" si="10"/>
        <v>50.160008811184575</v>
      </c>
      <c r="BG14" s="4">
        <f t="shared" ca="1" si="10"/>
        <v>49.777778930407273</v>
      </c>
      <c r="BH14" s="4">
        <f t="shared" ca="1" si="10"/>
        <v>45.626596915995563</v>
      </c>
      <c r="BI14" s="4">
        <f t="shared" ca="1" si="10"/>
        <v>46.168174232770163</v>
      </c>
      <c r="BJ14" s="4">
        <f t="shared" ca="1" si="10"/>
        <v>46.289522315800632</v>
      </c>
      <c r="BK14" s="4">
        <f t="shared" ca="1" si="10"/>
        <v>46.48683263784158</v>
      </c>
      <c r="BL14" s="4">
        <f t="shared" ca="1" si="10"/>
        <v>46.037020272847883</v>
      </c>
      <c r="BM14" s="4">
        <f t="shared" ca="1" si="10"/>
        <v>46.885054086377032</v>
      </c>
      <c r="BN14" s="4">
        <f t="shared" ca="1" si="10"/>
        <v>3.8250047050413599E-2</v>
      </c>
      <c r="BO14" s="4">
        <f t="shared" ca="1" si="10"/>
        <v>0.40178354431383745</v>
      </c>
      <c r="BP14" s="4">
        <f t="shared" ca="1" si="10"/>
        <v>1.0218710084122247</v>
      </c>
      <c r="BQ14" s="4">
        <f t="shared" ca="1" si="10"/>
        <v>0.70209505378747916</v>
      </c>
      <c r="BR14" s="4">
        <f t="shared" ca="1" si="10"/>
        <v>0.90557683415778512</v>
      </c>
      <c r="BS14" s="4">
        <f t="shared" ca="1" si="10"/>
        <v>0.93483566454984446</v>
      </c>
      <c r="BT14" s="4">
        <f t="shared" ca="1" si="10"/>
        <v>32.860474263566921</v>
      </c>
      <c r="BU14" s="4">
        <f t="shared" ca="1" si="10"/>
        <v>32.360802714909198</v>
      </c>
      <c r="BV14" s="4">
        <f t="shared" ref="BV14:DI14" ca="1" si="19">BV7+RAND()</f>
        <v>31.955619861975638</v>
      </c>
      <c r="BW14" s="4">
        <f t="shared" ca="1" si="19"/>
        <v>31.404719823229655</v>
      </c>
      <c r="BX14" s="4">
        <f t="shared" ca="1" si="19"/>
        <v>32.583289181786647</v>
      </c>
      <c r="BY14" s="4">
        <f t="shared" ca="1" si="19"/>
        <v>31.687395038358392</v>
      </c>
      <c r="BZ14" s="4">
        <f t="shared" ca="1" si="19"/>
        <v>0.47459191838016856</v>
      </c>
      <c r="CA14" s="4">
        <f t="shared" ca="1" si="19"/>
        <v>1.0441406363616652</v>
      </c>
      <c r="CB14" s="4">
        <f t="shared" ca="1" si="19"/>
        <v>0.66471253684563425</v>
      </c>
      <c r="CC14" s="4">
        <f t="shared" ca="1" si="19"/>
        <v>1.2447124534416532</v>
      </c>
      <c r="CD14" s="4">
        <f t="shared" ca="1" si="19"/>
        <v>0.71923110803302281</v>
      </c>
      <c r="CE14" s="4">
        <f t="shared" ca="1" si="19"/>
        <v>1.1103056012839536</v>
      </c>
      <c r="CF14" s="4">
        <f t="shared" ca="1" si="19"/>
        <v>0.56897023173301808</v>
      </c>
      <c r="CG14" s="4">
        <f t="shared" ca="1" si="19"/>
        <v>0.97986585826905825</v>
      </c>
      <c r="CH14" s="4">
        <f t="shared" ca="1" si="19"/>
        <v>1.381364979532776</v>
      </c>
      <c r="CI14" s="4">
        <f t="shared" ca="1" si="19"/>
        <v>1.7487343554113117</v>
      </c>
      <c r="CJ14" s="4">
        <f t="shared" ca="1" si="19"/>
        <v>1.5934368813021438</v>
      </c>
      <c r="CK14" s="4">
        <f t="shared" ca="1" si="19"/>
        <v>1.5671714334844971</v>
      </c>
      <c r="CL14" s="4">
        <f t="shared" ca="1" si="19"/>
        <v>0.74902308073710289</v>
      </c>
      <c r="CM14" s="4">
        <f t="shared" ca="1" si="19"/>
        <v>0.70316373729116455</v>
      </c>
      <c r="CN14" s="4">
        <f t="shared" ca="1" si="19"/>
        <v>0.68364007153700435</v>
      </c>
      <c r="CO14" s="4">
        <f t="shared" ca="1" si="19"/>
        <v>0.39512028177187319</v>
      </c>
      <c r="CP14" s="4">
        <f t="shared" ca="1" si="19"/>
        <v>0.25888368019293845</v>
      </c>
      <c r="CQ14" s="4">
        <f t="shared" ca="1" si="19"/>
        <v>5.8164972143414491E-2</v>
      </c>
      <c r="CR14" s="4">
        <f t="shared" ca="1" si="19"/>
        <v>0.75145835248975112</v>
      </c>
      <c r="CS14" s="4">
        <f t="shared" ca="1" si="19"/>
        <v>0.34530644284578377</v>
      </c>
      <c r="CT14" s="4">
        <f t="shared" ca="1" si="19"/>
        <v>0.98654634068836744</v>
      </c>
      <c r="CU14" s="4">
        <f t="shared" ca="1" si="19"/>
        <v>0.48902459322805586</v>
      </c>
      <c r="CV14" s="4">
        <f t="shared" ca="1" si="19"/>
        <v>0.54279509090290234</v>
      </c>
      <c r="CW14" s="4">
        <f t="shared" ca="1" si="19"/>
        <v>0.48570646429203146</v>
      </c>
      <c r="CX14" s="4">
        <f t="shared" ca="1" si="19"/>
        <v>9.6201744025710662E-2</v>
      </c>
      <c r="CY14" s="4">
        <f t="shared" ca="1" si="19"/>
        <v>0.7330404379723281</v>
      </c>
      <c r="CZ14" s="4">
        <f t="shared" ca="1" si="19"/>
        <v>0.78957418563034532</v>
      </c>
      <c r="DA14" s="4">
        <f t="shared" ca="1" si="19"/>
        <v>2.1201823580465944E-2</v>
      </c>
      <c r="DB14" s="4">
        <f t="shared" ca="1" si="19"/>
        <v>0.59145745891103751</v>
      </c>
      <c r="DC14" s="4">
        <f t="shared" ca="1" si="19"/>
        <v>0.28687693061611558</v>
      </c>
      <c r="DD14" s="4">
        <f t="shared" ca="1" si="19"/>
        <v>0.29627460238126285</v>
      </c>
      <c r="DE14" s="4">
        <f t="shared" ca="1" si="19"/>
        <v>1.3846570879341753</v>
      </c>
      <c r="DF14" s="4">
        <f t="shared" ca="1" si="19"/>
        <v>0.72864707618723068</v>
      </c>
      <c r="DG14" s="4">
        <f t="shared" ca="1" si="19"/>
        <v>0.77504480451205537</v>
      </c>
      <c r="DH14" s="4">
        <f t="shared" ca="1" si="19"/>
        <v>0.87289857341556221</v>
      </c>
      <c r="DI14" s="4">
        <f t="shared" ca="1" si="19"/>
        <v>0.68800998943777236</v>
      </c>
    </row>
    <row r="15" spans="1:119" x14ac:dyDescent="0.25">
      <c r="A15" s="16">
        <f t="shared" si="12"/>
        <v>327</v>
      </c>
      <c r="B15" s="6">
        <f t="shared" ref="B15:C15" ca="1" si="20">O8+AA15-AJ15-U15</f>
        <v>-8.5478465720955086</v>
      </c>
      <c r="C15" s="6">
        <f t="shared" ca="1" si="20"/>
        <v>-8.0584899319277028</v>
      </c>
      <c r="D15" s="6">
        <f t="shared" ca="1" si="7"/>
        <v>-9.4824090709071491</v>
      </c>
      <c r="E15" s="6">
        <f t="shared" ca="1" si="7"/>
        <v>-8.5144584588048318</v>
      </c>
      <c r="F15" s="6">
        <f t="shared" ca="1" si="7"/>
        <v>-9.6090197187788</v>
      </c>
      <c r="G15" s="6">
        <f t="shared" ca="1" si="7"/>
        <v>-8.5780260151208374</v>
      </c>
      <c r="U15" s="6">
        <f t="shared" ca="1" si="14"/>
        <v>6.8589342983800918</v>
      </c>
      <c r="V15" s="6">
        <f t="shared" ca="1" si="15"/>
        <v>7.1251820012826315</v>
      </c>
      <c r="W15" s="6">
        <f t="shared" ca="1" si="8"/>
        <v>7.8036368250044212</v>
      </c>
      <c r="X15" s="6">
        <f t="shared" ca="1" si="8"/>
        <v>7.3627252725438765</v>
      </c>
      <c r="Y15" s="6">
        <f t="shared" ca="1" si="8"/>
        <v>7.4152070358823785</v>
      </c>
      <c r="Z15" s="6">
        <f t="shared" ca="1" si="8"/>
        <v>6.4724758707758347</v>
      </c>
      <c r="AA15" s="6">
        <f t="shared" ca="1" si="16"/>
        <v>0.17507266548886499</v>
      </c>
      <c r="AB15" s="6">
        <f t="shared" ca="1" si="9"/>
        <v>0.13050363150373781</v>
      </c>
      <c r="AC15" s="6">
        <f t="shared" ca="1" si="9"/>
        <v>7.2053999255733567E-2</v>
      </c>
      <c r="AD15" s="6">
        <f t="shared" ca="1" si="9"/>
        <v>5.3836981194676059E-2</v>
      </c>
      <c r="AE15" s="6">
        <f t="shared" ca="1" si="9"/>
        <v>8.8783862891181703E-2</v>
      </c>
      <c r="AF15" s="6">
        <f t="shared" ca="1" si="9"/>
        <v>7.3410906933124312E-2</v>
      </c>
      <c r="AH15" s="16">
        <f t="shared" si="17"/>
        <v>327</v>
      </c>
      <c r="AJ15" s="4">
        <f t="shared" ca="1" si="18"/>
        <v>42.581075193123709</v>
      </c>
      <c r="AK15" s="4">
        <f t="shared" ca="1" si="10"/>
        <v>41.737606899599307</v>
      </c>
      <c r="AL15" s="4">
        <f t="shared" ca="1" si="10"/>
        <v>42.252969914476381</v>
      </c>
      <c r="AM15" s="4">
        <f t="shared" ca="1" si="10"/>
        <v>41.547991312487795</v>
      </c>
      <c r="AN15" s="4">
        <f t="shared" ca="1" si="10"/>
        <v>42.311991285465794</v>
      </c>
      <c r="AO15" s="4">
        <f t="shared" ca="1" si="10"/>
        <v>42.090825821942218</v>
      </c>
      <c r="AP15" s="4">
        <f t="shared" ca="1" si="10"/>
        <v>25.658826332544947</v>
      </c>
      <c r="AQ15" s="4">
        <f t="shared" ca="1" si="10"/>
        <v>24.57047072819833</v>
      </c>
      <c r="AR15" s="4">
        <f t="shared" ca="1" si="10"/>
        <v>25.191564804058306</v>
      </c>
      <c r="AS15" s="4">
        <f t="shared" ca="1" si="10"/>
        <v>24.707067197729877</v>
      </c>
      <c r="AT15" s="4">
        <f t="shared" ca="1" si="10"/>
        <v>25.51489877677432</v>
      </c>
      <c r="AU15" s="4">
        <f t="shared" ca="1" si="10"/>
        <v>25.619988515566821</v>
      </c>
      <c r="AV15" s="4">
        <f t="shared" ca="1" si="10"/>
        <v>33.566687191645968</v>
      </c>
      <c r="AW15" s="4">
        <f t="shared" ca="1" si="10"/>
        <v>33.205474558694647</v>
      </c>
      <c r="AX15" s="4">
        <f t="shared" ca="1" si="10"/>
        <v>33.766128728778199</v>
      </c>
      <c r="AY15" s="4">
        <f t="shared" ca="1" si="10"/>
        <v>33.837276374486713</v>
      </c>
      <c r="AZ15" s="4">
        <f t="shared" ca="1" si="10"/>
        <v>33.528405212094206</v>
      </c>
      <c r="BA15" s="4">
        <f t="shared" ca="1" si="10"/>
        <v>33.538421651422347</v>
      </c>
      <c r="BB15" s="4">
        <f t="shared" ca="1" si="10"/>
        <v>51.707351241642328</v>
      </c>
      <c r="BC15" s="4">
        <f t="shared" ca="1" si="10"/>
        <v>52.34737285181302</v>
      </c>
      <c r="BD15" s="4">
        <f t="shared" ca="1" si="10"/>
        <v>52.075958833732315</v>
      </c>
      <c r="BE15" s="4">
        <f t="shared" ca="1" si="10"/>
        <v>52.691852439288148</v>
      </c>
      <c r="BF15" s="4">
        <f t="shared" ca="1" si="10"/>
        <v>52.346676273889386</v>
      </c>
      <c r="BG15" s="4">
        <f t="shared" ca="1" si="10"/>
        <v>53.129495197137075</v>
      </c>
      <c r="BH15" s="4">
        <f t="shared" ca="1" si="10"/>
        <v>47.485325283052774</v>
      </c>
      <c r="BI15" s="4">
        <f t="shared" ca="1" si="10"/>
        <v>47.967935807942276</v>
      </c>
      <c r="BJ15" s="4">
        <f t="shared" ca="1" si="10"/>
        <v>48.197672010947699</v>
      </c>
      <c r="BK15" s="4">
        <f t="shared" ca="1" si="10"/>
        <v>48.206736238429421</v>
      </c>
      <c r="BL15" s="4">
        <f t="shared" ca="1" si="10"/>
        <v>48.361945425215588</v>
      </c>
      <c r="BM15" s="4">
        <f t="shared" ca="1" si="10"/>
        <v>49.132766379201826</v>
      </c>
      <c r="BN15" s="4">
        <f t="shared" ca="1" si="10"/>
        <v>0.78587143326866926</v>
      </c>
      <c r="BO15" s="4">
        <f t="shared" ca="1" si="10"/>
        <v>0.5647527662483951</v>
      </c>
      <c r="BP15" s="4">
        <f t="shared" ca="1" si="10"/>
        <v>0.35210502544203937</v>
      </c>
      <c r="BQ15" s="4">
        <f t="shared" ca="1" si="10"/>
        <v>0.22748934377337815</v>
      </c>
      <c r="BR15" s="4">
        <f t="shared" ca="1" si="10"/>
        <v>0.42226890523408911</v>
      </c>
      <c r="BS15" s="4">
        <f t="shared" ca="1" si="10"/>
        <v>0.34810476253331479</v>
      </c>
      <c r="BT15" s="4">
        <f t="shared" ca="1" si="10"/>
        <v>32.517760630925039</v>
      </c>
      <c r="BU15" s="4">
        <f t="shared" ca="1" si="10"/>
        <v>31.695652729480962</v>
      </c>
      <c r="BV15" s="4">
        <f t="shared" ref="BV15:DI15" ca="1" si="21">BV8+RAND()</f>
        <v>32.995201629062727</v>
      </c>
      <c r="BW15" s="4">
        <f t="shared" ca="1" si="21"/>
        <v>32.069792470273754</v>
      </c>
      <c r="BX15" s="4">
        <f t="shared" ca="1" si="21"/>
        <v>32.930105812656699</v>
      </c>
      <c r="BY15" s="4">
        <f t="shared" ca="1" si="21"/>
        <v>32.092464386342655</v>
      </c>
      <c r="BZ15" s="4">
        <f t="shared" ca="1" si="21"/>
        <v>0.8789253677153398</v>
      </c>
      <c r="CA15" s="4">
        <f t="shared" ca="1" si="21"/>
        <v>0.98274817016801053</v>
      </c>
      <c r="CB15" s="4">
        <f t="shared" ca="1" si="21"/>
        <v>0.67969939639887467</v>
      </c>
      <c r="CC15" s="4">
        <f t="shared" ca="1" si="21"/>
        <v>0.66129762318442686</v>
      </c>
      <c r="CD15" s="4">
        <f t="shared" ca="1" si="21"/>
        <v>1.3056628241636417</v>
      </c>
      <c r="CE15" s="4">
        <f t="shared" ca="1" si="21"/>
        <v>0.59417724269883887</v>
      </c>
      <c r="CF15" s="4">
        <f t="shared" ca="1" si="21"/>
        <v>0.73455672774347169</v>
      </c>
      <c r="CG15" s="4">
        <f t="shared" ca="1" si="21"/>
        <v>1.2508218001638793</v>
      </c>
      <c r="CH15" s="4">
        <f t="shared" ca="1" si="21"/>
        <v>2.0004015303402554</v>
      </c>
      <c r="CI15" s="4">
        <f t="shared" ca="1" si="21"/>
        <v>1.9242819966899134</v>
      </c>
      <c r="CJ15" s="4">
        <f t="shared" ca="1" si="21"/>
        <v>1.219334662742583</v>
      </c>
      <c r="CK15" s="4">
        <f t="shared" ca="1" si="21"/>
        <v>1.0392060526133733</v>
      </c>
      <c r="CL15" s="4">
        <f t="shared" ca="1" si="21"/>
        <v>1.1539367900854169</v>
      </c>
      <c r="CM15" s="4">
        <f t="shared" ca="1" si="21"/>
        <v>0.94552730302225219</v>
      </c>
      <c r="CN15" s="4">
        <f t="shared" ca="1" si="21"/>
        <v>0.86165561512985223</v>
      </c>
      <c r="CO15" s="4">
        <f t="shared" ca="1" si="21"/>
        <v>0.23072318878275849</v>
      </c>
      <c r="CP15" s="4">
        <f t="shared" ca="1" si="21"/>
        <v>1.0349522644553639</v>
      </c>
      <c r="CQ15" s="4">
        <f t="shared" ca="1" si="21"/>
        <v>0.49836886809903908</v>
      </c>
      <c r="CR15" s="4">
        <f t="shared" ca="1" si="21"/>
        <v>0.92179626716937846</v>
      </c>
      <c r="CS15" s="4">
        <f t="shared" ca="1" si="21"/>
        <v>0.99133561490255484</v>
      </c>
      <c r="CT15" s="4">
        <f t="shared" ca="1" si="21"/>
        <v>0.84972395202332462</v>
      </c>
      <c r="CU15" s="4">
        <f t="shared" ca="1" si="21"/>
        <v>0.27951132149684704</v>
      </c>
      <c r="CV15" s="4">
        <f t="shared" ca="1" si="21"/>
        <v>0.85572377854553083</v>
      </c>
      <c r="CW15" s="4">
        <f t="shared" ca="1" si="21"/>
        <v>0.74849128226849948</v>
      </c>
      <c r="CX15" s="4">
        <f t="shared" ca="1" si="21"/>
        <v>0.51675065040993462</v>
      </c>
      <c r="CY15" s="4">
        <f t="shared" ca="1" si="21"/>
        <v>0.90251790214020211</v>
      </c>
      <c r="CZ15" s="4">
        <f t="shared" ca="1" si="21"/>
        <v>0.57007238655556458</v>
      </c>
      <c r="DA15" s="4">
        <f t="shared" ca="1" si="21"/>
        <v>0.56115474425269685</v>
      </c>
      <c r="DB15" s="4">
        <f t="shared" ca="1" si="21"/>
        <v>0.16370499438533304</v>
      </c>
      <c r="DC15" s="4">
        <f t="shared" ca="1" si="21"/>
        <v>0.23365608427895654</v>
      </c>
      <c r="DD15" s="4">
        <f t="shared" ca="1" si="21"/>
        <v>0.28766986927054111</v>
      </c>
      <c r="DE15" s="4">
        <f t="shared" ca="1" si="21"/>
        <v>1.5013747966681759</v>
      </c>
      <c r="DF15" s="4">
        <f t="shared" ca="1" si="21"/>
        <v>0.90800066787970668</v>
      </c>
      <c r="DG15" s="4">
        <f t="shared" ca="1" si="21"/>
        <v>0.61637437795836525</v>
      </c>
      <c r="DH15" s="4">
        <f t="shared" ca="1" si="21"/>
        <v>0.88065003664123898</v>
      </c>
      <c r="DI15" s="4">
        <f t="shared" ca="1" si="21"/>
        <v>0.63386986980493532</v>
      </c>
    </row>
    <row r="16" spans="1:119" x14ac:dyDescent="0.25">
      <c r="A16" s="16">
        <f t="shared" ref="A16" si="22">AH16</f>
        <v>352</v>
      </c>
      <c r="B16" s="6">
        <f t="shared" ref="B16" ca="1" si="23">O9+AA16-AJ16-U16</f>
        <v>-10.388508323310297</v>
      </c>
      <c r="C16" s="6">
        <f t="shared" ref="C16" ca="1" si="24">P9+AB16-AK16-V16</f>
        <v>-10.289788507257626</v>
      </c>
      <c r="D16" s="6"/>
      <c r="E16" s="6"/>
      <c r="F16" s="6"/>
      <c r="G16" s="6"/>
      <c r="U16" s="6">
        <f t="shared" ca="1" si="14"/>
        <v>7.2120278300323193</v>
      </c>
      <c r="V16" s="6">
        <f t="shared" ca="1" si="15"/>
        <v>8.1930244502565159</v>
      </c>
      <c r="W16" s="6"/>
      <c r="X16" s="6"/>
      <c r="Y16" s="6"/>
      <c r="Z16" s="6"/>
      <c r="AA16" s="6">
        <f t="shared" ca="1" si="16"/>
        <v>0.13212496109948929</v>
      </c>
      <c r="AB16" s="6">
        <f t="shared" ca="1" si="9"/>
        <v>0.25721698138462201</v>
      </c>
      <c r="AC16" s="6"/>
      <c r="AD16" s="6"/>
      <c r="AE16" s="6"/>
      <c r="AF16" s="6"/>
      <c r="AH16" s="16">
        <f t="shared" si="17"/>
        <v>352</v>
      </c>
      <c r="AJ16" s="4">
        <f t="shared" ca="1" si="18"/>
        <v>47.548829937677091</v>
      </c>
      <c r="AK16" s="4">
        <f t="shared" ca="1" si="10"/>
        <v>46.314690143211052</v>
      </c>
      <c r="AL16" s="4"/>
      <c r="AM16" s="4"/>
      <c r="AN16" s="4"/>
      <c r="AO16" s="4"/>
      <c r="AP16" s="4">
        <f t="shared" ca="1" si="10"/>
        <v>26.297332403699848</v>
      </c>
      <c r="AQ16" s="4">
        <f t="shared" ca="1" si="10"/>
        <v>25.123273592838878</v>
      </c>
      <c r="AR16" s="4"/>
      <c r="AS16" s="4"/>
      <c r="AT16" s="4"/>
      <c r="AU16" s="4"/>
      <c r="AV16" s="4">
        <f t="shared" ca="1" si="10"/>
        <v>33.564153059073391</v>
      </c>
      <c r="AW16" s="4">
        <f t="shared" ca="1" si="10"/>
        <v>33.29564339008239</v>
      </c>
      <c r="AX16" s="4"/>
      <c r="AY16" s="4"/>
      <c r="AZ16" s="4"/>
      <c r="BA16" s="4"/>
      <c r="BB16" s="4">
        <f t="shared" ca="1" si="10"/>
        <v>55.166302073480047</v>
      </c>
      <c r="BC16" s="4">
        <f t="shared" ca="1" si="10"/>
        <v>56.261531210118129</v>
      </c>
      <c r="BD16" s="4"/>
      <c r="BE16" s="4"/>
      <c r="BF16" s="4"/>
      <c r="BG16" s="4"/>
      <c r="BH16" s="4">
        <f t="shared" ca="1" si="10"/>
        <v>50.616636719899724</v>
      </c>
      <c r="BI16" s="4">
        <f t="shared" ca="1" si="10"/>
        <v>51.439314794176269</v>
      </c>
      <c r="BJ16" s="4"/>
      <c r="BK16" s="4"/>
      <c r="BL16" s="4"/>
      <c r="BM16" s="4"/>
      <c r="BN16" s="4">
        <f t="shared" ca="1" si="10"/>
        <v>0.55037598569891633</v>
      </c>
      <c r="BO16" s="4">
        <f t="shared" ca="1" si="10"/>
        <v>1.0108972091383763</v>
      </c>
      <c r="BP16" s="4">
        <f t="shared" ca="1" si="10"/>
        <v>0.61787753769021758</v>
      </c>
      <c r="BQ16" s="4">
        <f t="shared" ca="1" si="10"/>
        <v>4.6214195042019512E-2</v>
      </c>
      <c r="BR16" s="4">
        <f t="shared" ca="1" si="10"/>
        <v>0.70789195893849721</v>
      </c>
      <c r="BS16" s="4">
        <f t="shared" ca="1" si="10"/>
        <v>0.16035971310406549</v>
      </c>
      <c r="BT16" s="4">
        <f t="shared" ca="1" si="10"/>
        <v>33.509360233732167</v>
      </c>
      <c r="BU16" s="4">
        <f t="shared" ca="1" si="10"/>
        <v>33.316298043095394</v>
      </c>
      <c r="BV16" s="4">
        <f t="shared" ref="BV16:DI16" ca="1" si="25">BV9+RAND()</f>
        <v>0.28970524350866333</v>
      </c>
      <c r="BW16" s="4">
        <f t="shared" ca="1" si="25"/>
        <v>0.14110093795533585</v>
      </c>
      <c r="BX16" s="4">
        <f t="shared" ca="1" si="25"/>
        <v>0.3875158332857519</v>
      </c>
      <c r="BY16" s="4">
        <f t="shared" ca="1" si="25"/>
        <v>0.89003248450848871</v>
      </c>
      <c r="BZ16" s="4">
        <f t="shared" ca="1" si="25"/>
        <v>0.78596539996143178</v>
      </c>
      <c r="CA16" s="4">
        <f t="shared" ca="1" si="25"/>
        <v>1.1021327322693257</v>
      </c>
      <c r="CB16" s="4">
        <f t="shared" ca="1" si="25"/>
        <v>0.1784751949117015</v>
      </c>
      <c r="CC16" s="4">
        <f t="shared" ca="1" si="25"/>
        <v>0.955229013119552</v>
      </c>
      <c r="CD16" s="4">
        <f t="shared" ca="1" si="25"/>
        <v>0.40994614854439726</v>
      </c>
      <c r="CE16" s="4">
        <f t="shared" ca="1" si="25"/>
        <v>0.48207747262247724</v>
      </c>
      <c r="CF16" s="4">
        <f t="shared" ca="1" si="25"/>
        <v>0.56467529286170204</v>
      </c>
      <c r="CG16" s="4">
        <f t="shared" ca="1" si="25"/>
        <v>1.7323063853301921</v>
      </c>
      <c r="CH16" s="4">
        <f t="shared" ca="1" si="25"/>
        <v>7.6077656066481758E-2</v>
      </c>
      <c r="CI16" s="4">
        <f t="shared" ca="1" si="25"/>
        <v>0.45858590076535799</v>
      </c>
      <c r="CJ16" s="4">
        <f t="shared" ca="1" si="25"/>
        <v>0.43327123014859692</v>
      </c>
      <c r="CK16" s="4">
        <f t="shared" ca="1" si="25"/>
        <v>0.40358681422605547</v>
      </c>
      <c r="CL16" s="4">
        <f t="shared" ca="1" si="25"/>
        <v>1.3355297187235284</v>
      </c>
      <c r="CM16" s="4">
        <f t="shared" ca="1" si="25"/>
        <v>0.10105471930030917</v>
      </c>
      <c r="CN16" s="4">
        <f t="shared" ca="1" si="25"/>
        <v>0.56320323284634388</v>
      </c>
      <c r="CO16" s="4">
        <f t="shared" ca="1" si="25"/>
        <v>0.72713043863763338</v>
      </c>
      <c r="CP16" s="4">
        <f t="shared" ca="1" si="25"/>
        <v>0.24977776180509648</v>
      </c>
      <c r="CQ16" s="4">
        <f t="shared" ca="1" si="25"/>
        <v>0.42449253772051176</v>
      </c>
      <c r="CR16" s="4">
        <f t="shared" ca="1" si="25"/>
        <v>1.3760337427763476</v>
      </c>
      <c r="CS16" s="4">
        <f t="shared" ca="1" si="25"/>
        <v>0.41026385738084009</v>
      </c>
      <c r="CT16" s="4">
        <f t="shared" ca="1" si="25"/>
        <v>0.69581760114118196</v>
      </c>
      <c r="CU16" s="4">
        <f t="shared" ca="1" si="25"/>
        <v>0.32799164210327125</v>
      </c>
      <c r="CV16" s="4">
        <f t="shared" ca="1" si="25"/>
        <v>0.4322166771328666</v>
      </c>
      <c r="CW16" s="4">
        <f t="shared" ca="1" si="25"/>
        <v>0.96266620644392198</v>
      </c>
      <c r="CX16" s="4">
        <f t="shared" ca="1" si="25"/>
        <v>0.21520572462203771</v>
      </c>
      <c r="CY16" s="4">
        <f t="shared" ca="1" si="25"/>
        <v>8.8504278448316986E-2</v>
      </c>
      <c r="CZ16" s="4">
        <f t="shared" ca="1" si="25"/>
        <v>0.8967571026619171</v>
      </c>
      <c r="DA16" s="4">
        <f t="shared" ca="1" si="25"/>
        <v>0.70689831837367756</v>
      </c>
      <c r="DB16" s="4">
        <f t="shared" ca="1" si="25"/>
        <v>0.65652745054484696</v>
      </c>
      <c r="DC16" s="4">
        <f t="shared" ca="1" si="25"/>
        <v>0.1538839034085395</v>
      </c>
      <c r="DD16" s="4">
        <f t="shared" ca="1" si="25"/>
        <v>0.36083027461435635</v>
      </c>
      <c r="DE16" s="4">
        <f t="shared" ca="1" si="25"/>
        <v>1.1701196874874773</v>
      </c>
      <c r="DF16" s="4">
        <f t="shared" ca="1" si="25"/>
        <v>0.80619635789321831</v>
      </c>
      <c r="DG16" s="4">
        <f t="shared" ca="1" si="25"/>
        <v>0.3859143612214031</v>
      </c>
      <c r="DH16" s="4">
        <f t="shared" ca="1" si="25"/>
        <v>7.2206584088115422E-2</v>
      </c>
      <c r="DI16" s="4">
        <f t="shared" ca="1" si="25"/>
        <v>7.6166080427335081E-2</v>
      </c>
    </row>
    <row r="19" spans="35:63" x14ac:dyDescent="0.25"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 s="15"/>
      <c r="BE19"/>
      <c r="BF19"/>
      <c r="BG19"/>
      <c r="BH19"/>
      <c r="BI19"/>
      <c r="BJ19" s="13"/>
      <c r="BK19" s="13"/>
    </row>
  </sheetData>
  <mergeCells count="19">
    <mergeCell ref="B11:G11"/>
    <mergeCell ref="DD1:DI1"/>
    <mergeCell ref="AI1:AO1"/>
    <mergeCell ref="AP1:AU1"/>
    <mergeCell ref="BZ1:CE1"/>
    <mergeCell ref="A1:C1"/>
    <mergeCell ref="I1:N1"/>
    <mergeCell ref="U1:Z1"/>
    <mergeCell ref="AA1:AF1"/>
    <mergeCell ref="AV1:BA1"/>
    <mergeCell ref="BB1:BG1"/>
    <mergeCell ref="BH1:BM1"/>
    <mergeCell ref="BN1:BS1"/>
    <mergeCell ref="BT1:BY1"/>
    <mergeCell ref="O1:T1"/>
    <mergeCell ref="CF1:CK1"/>
    <mergeCell ref="CL1:CQ1"/>
    <mergeCell ref="CR1:CW1"/>
    <mergeCell ref="CX1:DC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SRI-LENR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2016-09-09T17:56:47Z</dcterms:created>
  <dcterms:modified xsi:type="dcterms:W3CDTF">2016-09-22T17:26:03Z</dcterms:modified>
</cp:coreProperties>
</file>