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400" windowHeight="13860"/>
  </bookViews>
  <sheets>
    <sheet name="SRI-LENR" sheetId="7" r:id="rId1"/>
  </sheets>
  <calcPr calcId="145621"/>
</workbook>
</file>

<file path=xl/calcChain.xml><?xml version="1.0" encoding="utf-8"?>
<calcChain xmlns="http://schemas.openxmlformats.org/spreadsheetml/2006/main">
  <c r="A16" i="7" l="1"/>
  <c r="A14" i="7"/>
  <c r="A15" i="7"/>
  <c r="A13" i="7"/>
  <c r="DI16" i="7"/>
  <c r="DH16" i="7"/>
  <c r="DG16" i="7"/>
  <c r="DF16" i="7"/>
  <c r="DE16" i="7"/>
  <c r="DD16" i="7"/>
  <c r="DC16" i="7"/>
  <c r="DB16" i="7"/>
  <c r="DA16" i="7"/>
  <c r="CZ16" i="7"/>
  <c r="CY16" i="7"/>
  <c r="CX16" i="7"/>
  <c r="CW16" i="7"/>
  <c r="CV16" i="7"/>
  <c r="CU16" i="7"/>
  <c r="CT16" i="7"/>
  <c r="CS16" i="7"/>
  <c r="CR16" i="7"/>
  <c r="CQ16" i="7"/>
  <c r="CP16" i="7"/>
  <c r="CO16" i="7"/>
  <c r="CN16" i="7"/>
  <c r="CM16" i="7"/>
  <c r="CL16" i="7"/>
  <c r="CK16" i="7"/>
  <c r="CJ16" i="7"/>
  <c r="CI16" i="7"/>
  <c r="CH16" i="7"/>
  <c r="CG16" i="7"/>
  <c r="CF16" i="7"/>
  <c r="CE16" i="7"/>
  <c r="CD16" i="7"/>
  <c r="CC16" i="7"/>
  <c r="CB16" i="7"/>
  <c r="CA16" i="7"/>
  <c r="BZ16" i="7"/>
  <c r="BY16" i="7"/>
  <c r="BX16" i="7"/>
  <c r="BW16" i="7"/>
  <c r="BV16" i="7"/>
  <c r="DI15" i="7"/>
  <c r="DH15" i="7"/>
  <c r="DG15" i="7"/>
  <c r="DF15" i="7"/>
  <c r="DE15" i="7"/>
  <c r="DD15" i="7"/>
  <c r="DC15" i="7"/>
  <c r="DB15" i="7"/>
  <c r="DA15" i="7"/>
  <c r="CZ15" i="7"/>
  <c r="CY15" i="7"/>
  <c r="CX15" i="7"/>
  <c r="CW15" i="7"/>
  <c r="CV15" i="7"/>
  <c r="CU15" i="7"/>
  <c r="CT15" i="7"/>
  <c r="CS15" i="7"/>
  <c r="CR15" i="7"/>
  <c r="CQ15" i="7"/>
  <c r="CP15" i="7"/>
  <c r="CO15" i="7"/>
  <c r="CN15" i="7"/>
  <c r="CM15" i="7"/>
  <c r="CL15" i="7"/>
  <c r="CK15" i="7"/>
  <c r="CJ15" i="7"/>
  <c r="CI15" i="7"/>
  <c r="CH15" i="7"/>
  <c r="CG15" i="7"/>
  <c r="CF15" i="7"/>
  <c r="CE15" i="7"/>
  <c r="CD15" i="7"/>
  <c r="CC15" i="7"/>
  <c r="CB15" i="7"/>
  <c r="CA15" i="7"/>
  <c r="BZ15" i="7"/>
  <c r="BY15" i="7"/>
  <c r="BX15" i="7"/>
  <c r="BW15" i="7"/>
  <c r="BV15" i="7"/>
  <c r="DI14" i="7"/>
  <c r="DH14" i="7"/>
  <c r="DG14" i="7"/>
  <c r="DF14" i="7"/>
  <c r="DE14" i="7"/>
  <c r="DD14" i="7"/>
  <c r="DC14" i="7"/>
  <c r="DB14" i="7"/>
  <c r="DA14" i="7"/>
  <c r="CZ14" i="7"/>
  <c r="CY14" i="7"/>
  <c r="CX14" i="7"/>
  <c r="CW14" i="7"/>
  <c r="CV14" i="7"/>
  <c r="CU14" i="7"/>
  <c r="CT14" i="7"/>
  <c r="CS14" i="7"/>
  <c r="CR14" i="7"/>
  <c r="CQ14" i="7"/>
  <c r="CP14" i="7"/>
  <c r="CO14" i="7"/>
  <c r="CN14" i="7"/>
  <c r="CM14" i="7"/>
  <c r="CL14" i="7"/>
  <c r="CK14" i="7"/>
  <c r="CJ14" i="7"/>
  <c r="CI14" i="7"/>
  <c r="CH14" i="7"/>
  <c r="CG14" i="7"/>
  <c r="CF14" i="7"/>
  <c r="CE14" i="7"/>
  <c r="CD14" i="7"/>
  <c r="CC14" i="7"/>
  <c r="CB14" i="7"/>
  <c r="CA14" i="7"/>
  <c r="BZ14" i="7"/>
  <c r="BY14" i="7"/>
  <c r="BX14" i="7"/>
  <c r="BW14" i="7"/>
  <c r="BV14" i="7"/>
  <c r="DI13" i="7"/>
  <c r="DH13" i="7"/>
  <c r="DG13" i="7"/>
  <c r="DF13" i="7"/>
  <c r="DE13" i="7"/>
  <c r="DD13" i="7"/>
  <c r="DC13" i="7"/>
  <c r="DB13" i="7"/>
  <c r="DA13" i="7"/>
  <c r="CZ13" i="7"/>
  <c r="CY13" i="7"/>
  <c r="CX13" i="7"/>
  <c r="CW13" i="7"/>
  <c r="CV13" i="7"/>
  <c r="CU13" i="7"/>
  <c r="CT13" i="7"/>
  <c r="CS13" i="7"/>
  <c r="CR13" i="7"/>
  <c r="CQ13" i="7"/>
  <c r="CP13" i="7"/>
  <c r="CO13" i="7"/>
  <c r="CN13" i="7"/>
  <c r="CM13" i="7"/>
  <c r="CL13" i="7"/>
  <c r="CK13" i="7"/>
  <c r="CJ13" i="7"/>
  <c r="CI13" i="7"/>
  <c r="CH13" i="7"/>
  <c r="CG13" i="7"/>
  <c r="CF13" i="7"/>
  <c r="CE13" i="7"/>
  <c r="CD13" i="7"/>
  <c r="CC13" i="7"/>
  <c r="CB13" i="7"/>
  <c r="CA13" i="7"/>
  <c r="BZ13" i="7"/>
  <c r="BY13" i="7"/>
  <c r="BX13" i="7"/>
  <c r="BW13" i="7"/>
  <c r="BV13" i="7"/>
  <c r="BU16" i="7"/>
  <c r="BT16" i="7"/>
  <c r="BS16" i="7"/>
  <c r="BR16" i="7"/>
  <c r="BQ16" i="7"/>
  <c r="BP16" i="7"/>
  <c r="BO16" i="7"/>
  <c r="BN16" i="7"/>
  <c r="BI16" i="7"/>
  <c r="BH16" i="7"/>
  <c r="BC16" i="7"/>
  <c r="BB16" i="7"/>
  <c r="AW16" i="7"/>
  <c r="AV16" i="7"/>
  <c r="AQ16" i="7"/>
  <c r="AP16" i="7"/>
  <c r="AK16" i="7"/>
  <c r="BU15" i="7"/>
  <c r="BT15" i="7"/>
  <c r="BS15" i="7"/>
  <c r="BR15" i="7"/>
  <c r="BQ15" i="7"/>
  <c r="BP15" i="7"/>
  <c r="BO15" i="7"/>
  <c r="BN15" i="7"/>
  <c r="BM15" i="7"/>
  <c r="BL15" i="7"/>
  <c r="BK15" i="7"/>
  <c r="BJ15" i="7"/>
  <c r="BI15" i="7"/>
  <c r="BH15" i="7"/>
  <c r="BG15" i="7"/>
  <c r="BF15" i="7"/>
  <c r="BE15" i="7"/>
  <c r="BD15" i="7"/>
  <c r="BC15" i="7"/>
  <c r="BB15" i="7"/>
  <c r="BA15" i="7"/>
  <c r="AZ15" i="7"/>
  <c r="AY15" i="7"/>
  <c r="AX15" i="7"/>
  <c r="AW15" i="7"/>
  <c r="AV15" i="7"/>
  <c r="AU15" i="7"/>
  <c r="AT15" i="7"/>
  <c r="AS15" i="7"/>
  <c r="AR15" i="7"/>
  <c r="AQ15" i="7"/>
  <c r="AP15" i="7"/>
  <c r="AO15" i="7"/>
  <c r="AN15" i="7"/>
  <c r="AM15" i="7"/>
  <c r="AL15" i="7"/>
  <c r="AK15" i="7"/>
  <c r="BU14" i="7"/>
  <c r="BT14" i="7"/>
  <c r="BS14" i="7"/>
  <c r="BR14" i="7"/>
  <c r="BQ14" i="7"/>
  <c r="BP14" i="7"/>
  <c r="BO14" i="7"/>
  <c r="BN14" i="7"/>
  <c r="BM14" i="7"/>
  <c r="BL14" i="7"/>
  <c r="BK14" i="7"/>
  <c r="BJ14" i="7"/>
  <c r="BI14" i="7"/>
  <c r="BH14" i="7"/>
  <c r="BG14" i="7"/>
  <c r="BF14" i="7"/>
  <c r="BE14" i="7"/>
  <c r="BD14" i="7"/>
  <c r="BC14" i="7"/>
  <c r="BB14" i="7"/>
  <c r="BA14" i="7"/>
  <c r="AZ14" i="7"/>
  <c r="AY14" i="7"/>
  <c r="AX14" i="7"/>
  <c r="AW14" i="7"/>
  <c r="AV14" i="7"/>
  <c r="AU14" i="7"/>
  <c r="AT14" i="7"/>
  <c r="AS14" i="7"/>
  <c r="AR14" i="7"/>
  <c r="AQ14" i="7"/>
  <c r="AP14" i="7"/>
  <c r="AO14" i="7"/>
  <c r="AN14" i="7"/>
  <c r="AM14" i="7"/>
  <c r="AL14" i="7"/>
  <c r="AK14" i="7"/>
  <c r="BU13" i="7"/>
  <c r="BT13" i="7"/>
  <c r="BS13" i="7"/>
  <c r="BR13" i="7"/>
  <c r="BQ13" i="7"/>
  <c r="BP13" i="7"/>
  <c r="BO13" i="7"/>
  <c r="BN13" i="7"/>
  <c r="BM13" i="7"/>
  <c r="BL13" i="7"/>
  <c r="BK13" i="7"/>
  <c r="BJ13" i="7"/>
  <c r="BI13" i="7"/>
  <c r="BH13" i="7"/>
  <c r="BG13" i="7"/>
  <c r="BF13" i="7"/>
  <c r="BE13" i="7"/>
  <c r="BD13" i="7"/>
  <c r="BC13" i="7"/>
  <c r="BB13" i="7"/>
  <c r="BA13" i="7"/>
  <c r="AZ13" i="7"/>
  <c r="AY13" i="7"/>
  <c r="AX13" i="7"/>
  <c r="AW13" i="7"/>
  <c r="AV13" i="7"/>
  <c r="AU13" i="7"/>
  <c r="AT13" i="7"/>
  <c r="AS13" i="7"/>
  <c r="AR13" i="7"/>
  <c r="AQ13" i="7"/>
  <c r="AP13" i="7"/>
  <c r="AO13" i="7"/>
  <c r="AN13" i="7"/>
  <c r="AM13" i="7"/>
  <c r="AL13" i="7"/>
  <c r="AK13" i="7"/>
  <c r="AJ16" i="7"/>
  <c r="AJ15" i="7"/>
  <c r="AJ14" i="7"/>
  <c r="AJ13" i="7"/>
  <c r="AH14" i="7"/>
  <c r="AH15" i="7"/>
  <c r="AH16" i="7"/>
  <c r="AH13" i="7"/>
  <c r="AB15" i="7" l="1"/>
  <c r="AD15" i="7"/>
  <c r="AF13" i="7"/>
  <c r="AB14" i="7"/>
  <c r="AE15" i="7"/>
  <c r="AC14" i="7"/>
  <c r="AF15" i="7"/>
  <c r="AD14" i="7"/>
  <c r="AB16" i="7"/>
  <c r="AB13" i="7"/>
  <c r="AE14" i="7"/>
  <c r="AC13" i="7"/>
  <c r="AF14" i="7"/>
  <c r="AD13" i="7"/>
  <c r="AE13" i="7"/>
  <c r="AC15" i="7"/>
  <c r="AA14" i="7"/>
  <c r="AA16" i="7"/>
  <c r="W14" i="7"/>
  <c r="AA15" i="7"/>
  <c r="W13" i="7"/>
  <c r="W15" i="7"/>
  <c r="U15" i="7"/>
  <c r="X13" i="7"/>
  <c r="X14" i="7"/>
  <c r="X15" i="7"/>
  <c r="V15" i="7"/>
  <c r="Y13" i="7"/>
  <c r="Y14" i="7"/>
  <c r="Y15" i="7"/>
  <c r="Z13" i="7"/>
  <c r="Z14" i="7"/>
  <c r="Z15" i="7"/>
  <c r="U13" i="7"/>
  <c r="U16" i="7"/>
  <c r="U14" i="7"/>
  <c r="V14" i="7"/>
  <c r="V16" i="7"/>
  <c r="T2" i="7"/>
  <c r="S2" i="7"/>
  <c r="R2" i="7"/>
  <c r="Q2" i="7"/>
  <c r="P2" i="7"/>
  <c r="O2" i="7"/>
  <c r="H7" i="7"/>
  <c r="H8" i="7"/>
  <c r="H9" i="7"/>
  <c r="H6" i="7"/>
  <c r="I6" i="7"/>
  <c r="F15" i="7" l="1"/>
  <c r="F13" i="7"/>
  <c r="G15" i="7"/>
  <c r="G14" i="7"/>
  <c r="D13" i="7"/>
  <c r="G13" i="7"/>
  <c r="E13" i="7"/>
  <c r="E14" i="7"/>
  <c r="D14" i="7"/>
  <c r="F14" i="7"/>
  <c r="D15" i="7"/>
  <c r="E15" i="7"/>
  <c r="C16" i="7"/>
  <c r="B16" i="7"/>
  <c r="C15" i="7"/>
  <c r="B15" i="7"/>
  <c r="B14" i="7"/>
  <c r="C14" i="7"/>
  <c r="AA13" i="7"/>
  <c r="B13" i="7" s="1"/>
  <c r="V13" i="7"/>
  <c r="C13" i="7" s="1"/>
  <c r="AB9" i="7"/>
  <c r="AA9" i="7"/>
  <c r="W8" i="7"/>
  <c r="Z2" i="7"/>
  <c r="AF2" i="7" s="1"/>
  <c r="Y2" i="7"/>
  <c r="AE2" i="7" s="1"/>
  <c r="X2" i="7"/>
  <c r="AD2" i="7" s="1"/>
  <c r="W2" i="7"/>
  <c r="AC2" i="7" s="1"/>
  <c r="V2" i="7"/>
  <c r="AB2" i="7" s="1"/>
  <c r="U2" i="7"/>
  <c r="AA2" i="7" s="1"/>
  <c r="AF8" i="7"/>
  <c r="AE8" i="7"/>
  <c r="AD8" i="7"/>
  <c r="AC8" i="7"/>
  <c r="AB8" i="7"/>
  <c r="AF7" i="7"/>
  <c r="AE7" i="7"/>
  <c r="AD7" i="7"/>
  <c r="AC7" i="7"/>
  <c r="AB7" i="7"/>
  <c r="AF6" i="7"/>
  <c r="AE6" i="7"/>
  <c r="AD6" i="7"/>
  <c r="AC6" i="7"/>
  <c r="AB6" i="7"/>
  <c r="AA7" i="7"/>
  <c r="AA8" i="7"/>
  <c r="AA6" i="7"/>
  <c r="V9" i="7"/>
  <c r="Z8" i="7"/>
  <c r="Y8" i="7"/>
  <c r="X8" i="7"/>
  <c r="V8" i="7"/>
  <c r="Z7" i="7"/>
  <c r="Y7" i="7"/>
  <c r="X7" i="7"/>
  <c r="W7" i="7"/>
  <c r="V7" i="7"/>
  <c r="Z6" i="7"/>
  <c r="Y6" i="7"/>
  <c r="X6" i="7"/>
  <c r="W6" i="7"/>
  <c r="V6" i="7"/>
  <c r="U7" i="7"/>
  <c r="U8" i="7"/>
  <c r="U9" i="7"/>
  <c r="U6" i="7"/>
  <c r="N8" i="7"/>
  <c r="N7" i="7"/>
  <c r="N6" i="7"/>
  <c r="L8" i="7"/>
  <c r="L7" i="7"/>
  <c r="L6" i="7"/>
  <c r="J7" i="7"/>
  <c r="J8" i="7"/>
  <c r="J9" i="7"/>
  <c r="J6" i="7"/>
  <c r="M8" i="7"/>
  <c r="M7" i="7"/>
  <c r="M6" i="7"/>
  <c r="K8" i="7"/>
  <c r="K7" i="7"/>
  <c r="K6" i="7"/>
  <c r="I7" i="7"/>
  <c r="I8" i="7"/>
  <c r="I9" i="7"/>
  <c r="O6" i="7" l="1"/>
  <c r="Q6" i="7"/>
  <c r="T7" i="7"/>
  <c r="O9" i="7"/>
  <c r="R7" i="7"/>
  <c r="S6" i="7"/>
  <c r="Q8" i="7"/>
  <c r="P9" i="7"/>
  <c r="S8" i="7"/>
  <c r="T8" i="7"/>
  <c r="P6" i="7"/>
  <c r="P8" i="7"/>
  <c r="R6" i="7"/>
  <c r="T6" i="7"/>
  <c r="R8" i="7"/>
  <c r="P7" i="7"/>
  <c r="S7" i="7"/>
  <c r="O7" i="7"/>
  <c r="O8" i="7"/>
  <c r="Q7" i="7"/>
</calcChain>
</file>

<file path=xl/sharedStrings.xml><?xml version="1.0" encoding="utf-8"?>
<sst xmlns="http://schemas.openxmlformats.org/spreadsheetml/2006/main" count="37" uniqueCount="35">
  <si>
    <t>NQ</t>
  </si>
  <si>
    <t>Temp</t>
  </si>
  <si>
    <t>Term</t>
  </si>
  <si>
    <t>Heat Power</t>
  </si>
  <si>
    <t>LENR</t>
  </si>
  <si>
    <t>He</t>
  </si>
  <si>
    <t>/SRIdata/300-100ns steps 275-350C in 25C steps He 30sccm 100psi.csv</t>
  </si>
  <si>
    <t>/SRIdata/2016-08-12/2016-08-12_day-23.csv : 2016-08-12_day-24.csv</t>
  </si>
  <si>
    <t>/SRIdata/Sequence 300-100ns alternates 100VAC 33W H2 275…0sccm 100psi.csv</t>
  </si>
  <si>
    <t>CoreIn</t>
  </si>
  <si>
    <t>CoreOut</t>
  </si>
  <si>
    <t>H2MakeupLPM</t>
  </si>
  <si>
    <t>PowOut</t>
  </si>
  <si>
    <t>He(9/4/2016-9/5/2016)</t>
  </si>
  <si>
    <t>Term Std</t>
  </si>
  <si>
    <t>P-Pi Std</t>
  </si>
  <si>
    <t>CoreIn Std</t>
  </si>
  <si>
    <t>CoreOut Std</t>
  </si>
  <si>
    <t>H2MakeupLPM Std</t>
  </si>
  <si>
    <t>PowOut Std</t>
  </si>
  <si>
    <t xml:space="preserve">Data </t>
  </si>
  <si>
    <t>Seq</t>
  </si>
  <si>
    <t>L_pulseOther</t>
  </si>
  <si>
    <t>GasCap</t>
  </si>
  <si>
    <t>Gas Den</t>
  </si>
  <si>
    <t>/SRIdata/2016-07-11.csv</t>
  </si>
  <si>
    <t>QPow</t>
  </si>
  <si>
    <t>Step2 (QPow-Term-LPulseOther)</t>
  </si>
  <si>
    <t>L_Argon(Q)</t>
  </si>
  <si>
    <t>L_He(Q)</t>
  </si>
  <si>
    <t>L_Jacket(Q)</t>
  </si>
  <si>
    <t>H2</t>
  </si>
  <si>
    <t>L_Argon(H)</t>
  </si>
  <si>
    <t>L_H(Q)</t>
  </si>
  <si>
    <t>Q pulse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</si>
</sst>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Font="1" applyFill="1"/>
    <xf numFmtId="0" fontId="1" fillId="0" borderId="0" xfId="0" applyFont="1" applyFill="1"/>
    <xf numFmtId="2" fontId="0" fillId="0" borderId="0" xfId="0" applyNumberFormat="1" applyFont="1" applyFill="1"/>
    <xf numFmtId="2" fontId="0" fillId="0" borderId="0" xfId="0" applyNumberFormat="1"/>
    <xf numFmtId="0" fontId="0" fillId="0" borderId="0" xfId="0" applyFont="1" applyFill="1" applyAlignment="1"/>
    <xf numFmtId="2" fontId="0" fillId="0" borderId="0" xfId="0" applyNumberFormat="1" applyFont="1" applyFill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Border="1"/>
    <xf numFmtId="22" fontId="0" fillId="0" borderId="0" xfId="0" applyNumberFormat="1" applyFill="1"/>
    <xf numFmtId="22" fontId="0" fillId="0" borderId="0" xfId="0" applyNumberFormat="1"/>
    <xf numFmtId="0" fontId="0" fillId="0" borderId="0" xfId="0" applyFont="1" applyFill="1" applyAlignment="1">
      <alignment horizontal="center"/>
    </xf>
    <xf numFmtId="11" fontId="0" fillId="0" borderId="0" xfId="0" applyNumberFormat="1"/>
    <xf numFmtId="0" fontId="0" fillId="0" borderId="0" xfId="0" applyFont="1" applyFill="1" applyAlignment="1">
      <alignment horizontal="center"/>
    </xf>
    <xf numFmtId="2" fontId="0" fillId="2" borderId="0" xfId="0" applyNumberFormat="1" applyFill="1"/>
    <xf numFmtId="2" fontId="0" fillId="3" borderId="0" xfId="0" applyNumberFormat="1" applyFill="1"/>
    <xf numFmtId="22" fontId="0" fillId="3" borderId="0" xfId="0" applyNumberFormat="1" applyFill="1"/>
    <xf numFmtId="1" fontId="0" fillId="0" borderId="0" xfId="0" applyNumberFormat="1" applyFont="1" applyFill="1" applyBorder="1" applyAlignment="1">
      <alignment horizontal="center"/>
    </xf>
    <xf numFmtId="2" fontId="0" fillId="4" borderId="0" xfId="0" applyNumberFormat="1" applyFont="1" applyFill="1"/>
    <xf numFmtId="2" fontId="0" fillId="4" borderId="0" xfId="0" applyNumberFormat="1" applyFont="1" applyFill="1" applyAlignment="1">
      <alignment horizontal="center"/>
    </xf>
    <xf numFmtId="0" fontId="2" fillId="0" borderId="0" xfId="0" applyFont="1" applyFill="1" applyAlignment="1">
      <alignment wrapText="1"/>
    </xf>
    <xf numFmtId="0" fontId="0" fillId="2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/>
    <xf numFmtId="164" fontId="2" fillId="2" borderId="0" xfId="0" applyNumberFormat="1" applyFont="1" applyFill="1" applyAlignment="1">
      <alignment wrapText="1"/>
    </xf>
    <xf numFmtId="2" fontId="0" fillId="0" borderId="0" xfId="0" applyNumberFormat="1" applyFont="1" applyFill="1" applyBorder="1" applyAlignment="1"/>
    <xf numFmtId="0" fontId="0" fillId="0" borderId="0" xfId="0" applyFill="1" applyBorder="1" applyAlignment="1"/>
    <xf numFmtId="0" fontId="2" fillId="0" borderId="0" xfId="0" applyFont="1" applyFill="1" applyAlignment="1">
      <alignment horizontal="center" wrapText="1"/>
    </xf>
    <xf numFmtId="1" fontId="2" fillId="0" borderId="0" xfId="0" applyNumberFormat="1" applyFont="1" applyFill="1" applyAlignment="1">
      <alignment wrapText="1"/>
    </xf>
    <xf numFmtId="0" fontId="2" fillId="0" borderId="0" xfId="0" applyFont="1" applyFill="1" applyAlignment="1">
      <alignment horizontal="center"/>
    </xf>
    <xf numFmtId="2" fontId="0" fillId="5" borderId="0" xfId="0" applyNumberFormat="1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center" wrapText="1"/>
    </xf>
    <xf numFmtId="0" fontId="0" fillId="0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36</xdr:col>
      <xdr:colOff>0</xdr:colOff>
      <xdr:row>13</xdr:row>
      <xdr:rowOff>0</xdr:rowOff>
    </xdr:from>
    <xdr:to>
      <xdr:col>36</xdr:col>
      <xdr:colOff>152400</xdr:colOff>
      <xdr:row>13</xdr:row>
      <xdr:rowOff>152400</xdr:rowOff>
    </xdr:to>
    <xdr:pic>
      <xdr:nvPicPr>
        <xdr:cNvPr id="2" name="Picture 1" descr="More 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67750" y="5048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36</xdr:col>
      <xdr:colOff>0</xdr:colOff>
      <xdr:row>5</xdr:row>
      <xdr:rowOff>0</xdr:rowOff>
    </xdr:from>
    <xdr:ext cx="152400" cy="152400"/>
    <xdr:pic>
      <xdr:nvPicPr>
        <xdr:cNvPr id="3" name="Picture 2" descr="More 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62147" y="5244353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36</xdr:col>
      <xdr:colOff>0</xdr:colOff>
      <xdr:row>14</xdr:row>
      <xdr:rowOff>100853</xdr:rowOff>
    </xdr:from>
    <xdr:ext cx="152400" cy="152400"/>
    <xdr:pic>
      <xdr:nvPicPr>
        <xdr:cNvPr id="4" name="Picture 3" descr="More 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90912" y="285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20"/>
  <sheetViews>
    <sheetView tabSelected="1" topLeftCell="AA1" zoomScale="85" zoomScaleNormal="85" workbookViewId="0">
      <selection activeCell="AP18" sqref="AP18:AU19"/>
    </sheetView>
  </sheetViews>
  <sheetFormatPr defaultColWidth="9.125" defaultRowHeight="15" x14ac:dyDescent="0.25"/>
  <cols>
    <col min="1" max="1" width="15" style="1" bestFit="1" customWidth="1"/>
    <col min="2" max="2" width="7.5" style="7" bestFit="1" customWidth="1"/>
    <col min="3" max="3" width="6.75" style="7" bestFit="1" customWidth="1"/>
    <col min="4" max="7" width="6.75" style="7" customWidth="1"/>
    <col min="8" max="8" width="7.75" style="7" bestFit="1" customWidth="1"/>
    <col min="9" max="14" width="5.375" style="7" customWidth="1"/>
    <col min="15" max="20" width="6" style="7" bestFit="1" customWidth="1"/>
    <col min="21" max="21" width="6.75" style="7" customWidth="1"/>
    <col min="22" max="26" width="5.375" style="7" customWidth="1"/>
    <col min="27" max="27" width="6.375" style="1" bestFit="1" customWidth="1"/>
    <col min="28" max="31" width="4.75" style="1" bestFit="1" customWidth="1"/>
    <col min="32" max="32" width="4.75" style="7" bestFit="1" customWidth="1"/>
    <col min="33" max="33" width="4.75" style="7" customWidth="1"/>
    <col min="34" max="34" width="6.75" style="1" bestFit="1" customWidth="1"/>
    <col min="35" max="35" width="5.75" style="1" bestFit="1" customWidth="1"/>
    <col min="36" max="40" width="5.875" style="1" bestFit="1" customWidth="1"/>
    <col min="41" max="41" width="5.875" style="1" customWidth="1"/>
    <col min="42" max="46" width="5.875" style="1" bestFit="1" customWidth="1"/>
    <col min="47" max="47" width="5.875" style="1" customWidth="1"/>
    <col min="48" max="50" width="5.875" style="1" bestFit="1" customWidth="1"/>
    <col min="51" max="65" width="5.75" style="1" bestFit="1" customWidth="1"/>
    <col min="66" max="71" width="4.75" style="1" bestFit="1" customWidth="1"/>
    <col min="72" max="77" width="5.75" style="1" bestFit="1" customWidth="1"/>
    <col min="78" max="82" width="5.875" style="1" bestFit="1" customWidth="1"/>
    <col min="83" max="83" width="5.875" style="1" customWidth="1"/>
    <col min="84" max="86" width="5.875" style="1" bestFit="1" customWidth="1"/>
    <col min="87" max="101" width="5.75" style="1" bestFit="1" customWidth="1"/>
    <col min="102" max="107" width="4.75" style="1" bestFit="1" customWidth="1"/>
    <col min="108" max="113" width="5.75" style="1" bestFit="1" customWidth="1"/>
    <col min="114" max="119" width="14.125" style="1" bestFit="1" customWidth="1"/>
    <col min="120" max="16384" width="9.125" style="1"/>
  </cols>
  <sheetData>
    <row r="1" spans="1:119" ht="19.5" customHeight="1" x14ac:dyDescent="0.25">
      <c r="A1" s="36" t="s">
        <v>25</v>
      </c>
      <c r="B1" s="36"/>
      <c r="C1" s="36"/>
      <c r="D1" s="25"/>
      <c r="E1" s="25"/>
      <c r="F1" s="25"/>
      <c r="G1" s="25"/>
      <c r="H1" s="33" t="s">
        <v>1</v>
      </c>
      <c r="I1" s="37" t="s">
        <v>27</v>
      </c>
      <c r="J1" s="37"/>
      <c r="K1" s="37"/>
      <c r="L1" s="37"/>
      <c r="M1" s="37"/>
      <c r="N1" s="37"/>
      <c r="O1" s="39" t="s">
        <v>30</v>
      </c>
      <c r="P1" s="39"/>
      <c r="Q1" s="39"/>
      <c r="R1" s="39"/>
      <c r="S1" s="39"/>
      <c r="T1" s="39"/>
      <c r="U1" s="38" t="s">
        <v>28</v>
      </c>
      <c r="V1" s="38"/>
      <c r="W1" s="38"/>
      <c r="X1" s="38"/>
      <c r="Y1" s="38"/>
      <c r="Z1" s="38"/>
      <c r="AA1" s="38" t="s">
        <v>29</v>
      </c>
      <c r="AB1" s="38"/>
      <c r="AC1" s="38"/>
      <c r="AD1" s="38"/>
      <c r="AE1" s="38"/>
      <c r="AF1" s="38"/>
      <c r="AG1" s="31"/>
      <c r="AI1" s="35" t="s">
        <v>3</v>
      </c>
      <c r="AJ1" s="35"/>
      <c r="AK1" s="35"/>
      <c r="AL1" s="35"/>
      <c r="AM1" s="35"/>
      <c r="AN1" s="35"/>
      <c r="AO1" s="35"/>
      <c r="AP1" s="35" t="s">
        <v>2</v>
      </c>
      <c r="AQ1" s="35"/>
      <c r="AR1" s="35"/>
      <c r="AS1" s="35"/>
      <c r="AT1" s="35"/>
      <c r="AU1" s="35"/>
      <c r="AV1" s="35" t="s">
        <v>26</v>
      </c>
      <c r="AW1" s="35"/>
      <c r="AX1" s="35"/>
      <c r="AY1" s="35"/>
      <c r="AZ1" s="35"/>
      <c r="BA1" s="35"/>
      <c r="BB1" s="35" t="s">
        <v>9</v>
      </c>
      <c r="BC1" s="35"/>
      <c r="BD1" s="35"/>
      <c r="BE1" s="35"/>
      <c r="BF1" s="35"/>
      <c r="BG1" s="35"/>
      <c r="BH1" s="35" t="s">
        <v>10</v>
      </c>
      <c r="BI1" s="35"/>
      <c r="BJ1" s="35"/>
      <c r="BK1" s="35"/>
      <c r="BL1" s="35"/>
      <c r="BM1" s="35"/>
      <c r="BN1" s="35" t="s">
        <v>11</v>
      </c>
      <c r="BO1" s="35"/>
      <c r="BP1" s="35"/>
      <c r="BQ1" s="35"/>
      <c r="BR1" s="35"/>
      <c r="BS1" s="35"/>
      <c r="BT1" s="35" t="s">
        <v>12</v>
      </c>
      <c r="BU1" s="35"/>
      <c r="BV1" s="35"/>
      <c r="BW1" s="35"/>
      <c r="BX1" s="35"/>
      <c r="BY1" s="35"/>
      <c r="BZ1" s="35" t="s">
        <v>14</v>
      </c>
      <c r="CA1" s="35"/>
      <c r="CB1" s="35"/>
      <c r="CC1" s="35"/>
      <c r="CD1" s="35"/>
      <c r="CE1" s="35"/>
      <c r="CF1" s="35" t="s">
        <v>15</v>
      </c>
      <c r="CG1" s="35"/>
      <c r="CH1" s="35"/>
      <c r="CI1" s="35"/>
      <c r="CJ1" s="35"/>
      <c r="CK1" s="35"/>
      <c r="CL1" s="35" t="s">
        <v>16</v>
      </c>
      <c r="CM1" s="35"/>
      <c r="CN1" s="35"/>
      <c r="CO1" s="35"/>
      <c r="CP1" s="35"/>
      <c r="CQ1" s="35"/>
      <c r="CR1" s="35" t="s">
        <v>17</v>
      </c>
      <c r="CS1" s="35"/>
      <c r="CT1" s="35"/>
      <c r="CU1" s="35"/>
      <c r="CV1" s="35"/>
      <c r="CW1" s="35"/>
      <c r="CX1" s="35" t="s">
        <v>18</v>
      </c>
      <c r="CY1" s="35"/>
      <c r="CZ1" s="35"/>
      <c r="DA1" s="35"/>
      <c r="DB1" s="35"/>
      <c r="DC1" s="35"/>
      <c r="DD1" s="35" t="s">
        <v>19</v>
      </c>
      <c r="DE1" s="35"/>
      <c r="DF1" s="35"/>
      <c r="DG1" s="35"/>
      <c r="DH1" s="35"/>
      <c r="DI1" s="35"/>
    </row>
    <row r="2" spans="1:119" ht="17.25" customHeight="1" x14ac:dyDescent="0.25">
      <c r="A2" s="1" t="s">
        <v>34</v>
      </c>
      <c r="B2" s="20">
        <v>300</v>
      </c>
      <c r="C2" s="7">
        <v>100</v>
      </c>
      <c r="D2" s="7">
        <v>300</v>
      </c>
      <c r="E2" s="7">
        <v>100</v>
      </c>
      <c r="F2" s="7">
        <v>300</v>
      </c>
      <c r="G2" s="7">
        <v>100</v>
      </c>
      <c r="I2" s="1">
        <v>300</v>
      </c>
      <c r="J2" s="1">
        <v>100</v>
      </c>
      <c r="K2" s="1">
        <v>300</v>
      </c>
      <c r="L2" s="1">
        <v>100</v>
      </c>
      <c r="M2" s="1">
        <v>300</v>
      </c>
      <c r="N2" s="1">
        <v>100</v>
      </c>
      <c r="O2" s="7">
        <f>I2</f>
        <v>300</v>
      </c>
      <c r="P2" s="7">
        <f t="shared" ref="P2:T2" si="0">J2</f>
        <v>100</v>
      </c>
      <c r="Q2" s="7">
        <f t="shared" si="0"/>
        <v>300</v>
      </c>
      <c r="R2" s="7">
        <f t="shared" si="0"/>
        <v>100</v>
      </c>
      <c r="S2" s="7">
        <f t="shared" si="0"/>
        <v>300</v>
      </c>
      <c r="T2" s="7">
        <f t="shared" si="0"/>
        <v>100</v>
      </c>
      <c r="U2" s="1">
        <f t="shared" ref="U2:Z2" si="1">I2</f>
        <v>300</v>
      </c>
      <c r="V2" s="1">
        <f t="shared" si="1"/>
        <v>100</v>
      </c>
      <c r="W2" s="1">
        <f t="shared" si="1"/>
        <v>300</v>
      </c>
      <c r="X2" s="1">
        <f t="shared" si="1"/>
        <v>100</v>
      </c>
      <c r="Y2" s="1">
        <f t="shared" si="1"/>
        <v>300</v>
      </c>
      <c r="Z2" s="1">
        <f t="shared" si="1"/>
        <v>100</v>
      </c>
      <c r="AA2" s="1">
        <f t="shared" ref="AA2:AF2" si="2">U2</f>
        <v>300</v>
      </c>
      <c r="AB2" s="1">
        <f t="shared" si="2"/>
        <v>100</v>
      </c>
      <c r="AC2" s="1">
        <f t="shared" si="2"/>
        <v>300</v>
      </c>
      <c r="AD2" s="1">
        <f t="shared" si="2"/>
        <v>100</v>
      </c>
      <c r="AE2" s="1">
        <f t="shared" si="2"/>
        <v>300</v>
      </c>
      <c r="AF2" s="1">
        <f t="shared" si="2"/>
        <v>100</v>
      </c>
      <c r="AG2" s="1"/>
      <c r="AI2" s="1" t="s">
        <v>0</v>
      </c>
      <c r="AJ2" s="1">
        <v>300</v>
      </c>
      <c r="AK2" s="1">
        <v>100</v>
      </c>
      <c r="AL2" s="1">
        <v>300</v>
      </c>
      <c r="AM2" s="1">
        <v>100</v>
      </c>
      <c r="AN2" s="1">
        <v>300</v>
      </c>
      <c r="AO2" s="1">
        <v>100</v>
      </c>
      <c r="AP2" s="1">
        <v>300</v>
      </c>
      <c r="AQ2" s="1">
        <v>100</v>
      </c>
      <c r="AR2" s="1">
        <v>300</v>
      </c>
      <c r="AS2" s="1">
        <v>100</v>
      </c>
      <c r="AT2" s="1">
        <v>300</v>
      </c>
      <c r="AU2" s="1">
        <v>100</v>
      </c>
      <c r="AV2" s="1">
        <v>300</v>
      </c>
      <c r="AW2" s="1">
        <v>100</v>
      </c>
      <c r="AX2" s="1">
        <v>300</v>
      </c>
      <c r="AY2" s="1">
        <v>100</v>
      </c>
      <c r="AZ2" s="1">
        <v>300</v>
      </c>
      <c r="BA2" s="1">
        <v>100</v>
      </c>
      <c r="BB2" s="1">
        <v>300</v>
      </c>
      <c r="BC2" s="1">
        <v>100</v>
      </c>
      <c r="BD2" s="1">
        <v>300</v>
      </c>
      <c r="BE2" s="1">
        <v>100</v>
      </c>
      <c r="BF2" s="1">
        <v>300</v>
      </c>
      <c r="BG2" s="1">
        <v>100</v>
      </c>
      <c r="BH2" s="1">
        <v>300</v>
      </c>
      <c r="BI2" s="1">
        <v>100</v>
      </c>
      <c r="BJ2" s="1">
        <v>300</v>
      </c>
      <c r="BK2" s="1">
        <v>100</v>
      </c>
      <c r="BL2" s="1">
        <v>300</v>
      </c>
      <c r="BM2" s="1">
        <v>100</v>
      </c>
      <c r="BN2" s="1">
        <v>300</v>
      </c>
      <c r="BO2" s="1">
        <v>100</v>
      </c>
      <c r="BP2" s="1">
        <v>300</v>
      </c>
      <c r="BQ2" s="1">
        <v>100</v>
      </c>
      <c r="BR2" s="1">
        <v>300</v>
      </c>
      <c r="BS2" s="1">
        <v>100</v>
      </c>
      <c r="BT2" s="1">
        <v>300</v>
      </c>
      <c r="BU2" s="1">
        <v>100</v>
      </c>
      <c r="BV2" s="1">
        <v>300</v>
      </c>
      <c r="BW2" s="1">
        <v>100</v>
      </c>
      <c r="BX2" s="1">
        <v>300</v>
      </c>
      <c r="BY2" s="1">
        <v>100</v>
      </c>
      <c r="BZ2" s="1">
        <v>300</v>
      </c>
      <c r="CA2" s="1">
        <v>100</v>
      </c>
      <c r="CB2" s="1">
        <v>300</v>
      </c>
      <c r="CC2" s="1">
        <v>100</v>
      </c>
      <c r="CD2" s="1">
        <v>300</v>
      </c>
      <c r="CE2" s="1">
        <v>100</v>
      </c>
      <c r="CF2" s="1">
        <v>300</v>
      </c>
      <c r="CG2" s="1">
        <v>100</v>
      </c>
      <c r="CH2" s="1">
        <v>300</v>
      </c>
      <c r="CI2" s="1">
        <v>100</v>
      </c>
      <c r="CJ2" s="1">
        <v>300</v>
      </c>
      <c r="CK2" s="1">
        <v>100</v>
      </c>
      <c r="CL2" s="1">
        <v>300</v>
      </c>
      <c r="CM2" s="1">
        <v>100</v>
      </c>
      <c r="CN2" s="1">
        <v>300</v>
      </c>
      <c r="CO2" s="1">
        <v>100</v>
      </c>
      <c r="CP2" s="1">
        <v>300</v>
      </c>
      <c r="CQ2" s="1">
        <v>100</v>
      </c>
      <c r="CR2" s="1">
        <v>300</v>
      </c>
      <c r="CS2" s="1">
        <v>100</v>
      </c>
      <c r="CT2" s="1">
        <v>300</v>
      </c>
      <c r="CU2" s="1">
        <v>100</v>
      </c>
      <c r="CV2" s="1">
        <v>300</v>
      </c>
      <c r="CW2" s="1">
        <v>100</v>
      </c>
      <c r="CX2" s="1">
        <v>300</v>
      </c>
      <c r="CY2" s="1">
        <v>100</v>
      </c>
      <c r="CZ2" s="1">
        <v>300</v>
      </c>
      <c r="DA2" s="1">
        <v>100</v>
      </c>
      <c r="DB2" s="1">
        <v>300</v>
      </c>
      <c r="DC2" s="1">
        <v>100</v>
      </c>
      <c r="DD2" s="1">
        <v>300</v>
      </c>
      <c r="DE2" s="1">
        <v>100</v>
      </c>
      <c r="DF2" s="1">
        <v>300</v>
      </c>
      <c r="DG2" s="1">
        <v>100</v>
      </c>
      <c r="DH2" s="1">
        <v>300</v>
      </c>
      <c r="DI2" s="1">
        <v>100</v>
      </c>
    </row>
    <row r="3" spans="1:119" x14ac:dyDescent="0.25">
      <c r="AH3" s="2" t="s">
        <v>13</v>
      </c>
      <c r="AY3" s="1">
        <v>100</v>
      </c>
      <c r="AZ3" s="1">
        <v>300</v>
      </c>
      <c r="CI3" s="1">
        <v>100</v>
      </c>
      <c r="CJ3" s="1">
        <v>300</v>
      </c>
    </row>
    <row r="4" spans="1:119" x14ac:dyDescent="0.25">
      <c r="A4" s="8" t="s">
        <v>22</v>
      </c>
      <c r="B4" s="24">
        <v>2.2999999999999998</v>
      </c>
      <c r="C4" s="24">
        <v>2.42</v>
      </c>
      <c r="D4" s="24"/>
      <c r="E4" s="24"/>
      <c r="F4" s="24"/>
      <c r="G4" s="24"/>
      <c r="H4" s="8"/>
      <c r="U4" s="11"/>
      <c r="V4" s="11"/>
      <c r="W4" s="11"/>
      <c r="X4" s="11"/>
      <c r="Y4" s="11"/>
      <c r="Z4" s="11"/>
      <c r="AH4" s="2" t="s">
        <v>21</v>
      </c>
      <c r="AI4" s="2" t="s">
        <v>6</v>
      </c>
      <c r="BA4" s="3"/>
      <c r="CK4" s="3"/>
    </row>
    <row r="5" spans="1:119" x14ac:dyDescent="0.25">
      <c r="B5" s="29" t="s">
        <v>5</v>
      </c>
      <c r="C5" s="30" t="s">
        <v>31</v>
      </c>
      <c r="D5" s="30"/>
      <c r="E5" s="30"/>
      <c r="F5" s="30"/>
      <c r="G5" s="30"/>
      <c r="H5" s="30"/>
      <c r="U5" s="11"/>
      <c r="V5" s="11"/>
      <c r="W5" s="11"/>
      <c r="X5" s="11"/>
      <c r="Y5" s="11"/>
      <c r="Z5" s="11"/>
      <c r="AH5" s="2" t="s">
        <v>20</v>
      </c>
      <c r="AI5" s="2" t="s">
        <v>7</v>
      </c>
      <c r="AS5" s="3"/>
      <c r="AT5" s="3"/>
      <c r="AU5" s="3"/>
      <c r="AV5" s="4"/>
      <c r="AW5" s="4"/>
      <c r="AX5" s="3"/>
      <c r="AY5" s="12"/>
      <c r="AZ5" s="12"/>
      <c r="BA5" s="3"/>
      <c r="CC5" s="3"/>
      <c r="CD5" s="3"/>
      <c r="CE5" s="3"/>
      <c r="CF5" s="4"/>
      <c r="CG5" s="4"/>
      <c r="CH5" s="3"/>
      <c r="CI5" s="12"/>
      <c r="CJ5" s="12"/>
      <c r="CK5" s="3"/>
    </row>
    <row r="6" spans="1:119" ht="15" customHeight="1" x14ac:dyDescent="0.25">
      <c r="A6" s="23" t="s">
        <v>23</v>
      </c>
      <c r="B6" s="28">
        <v>5.19</v>
      </c>
      <c r="C6" s="28">
        <v>14.53</v>
      </c>
      <c r="D6" s="28"/>
      <c r="E6" s="28"/>
      <c r="F6" s="28"/>
      <c r="G6" s="28"/>
      <c r="H6" s="32">
        <f>AH6</f>
        <v>277</v>
      </c>
      <c r="I6" s="21">
        <f>AV6-AP6-$B$4</f>
        <v>4.8065900341033982</v>
      </c>
      <c r="J6" s="21">
        <f>AW6-AQ6-$C$4</f>
        <v>5.1293440092592011</v>
      </c>
      <c r="K6" s="21">
        <f>AX6-AR6-$B$4</f>
        <v>4.7410550308640973</v>
      </c>
      <c r="L6" s="21">
        <f>AY6-AS6-$C$4</f>
        <v>5.1770175555554996</v>
      </c>
      <c r="M6" s="21">
        <f>AZ6-AT6-$B$4</f>
        <v>4.8063008699690046</v>
      </c>
      <c r="N6" s="21">
        <f>BA6-AU6-$C$4</f>
        <v>5.3306487037036963</v>
      </c>
      <c r="O6" s="6">
        <f t="shared" ref="O6:T8" si="3">I6+AJ6-U6-AA6</f>
        <v>31.178109824233822</v>
      </c>
      <c r="P6" s="6">
        <f t="shared" si="3"/>
        <v>31.227175117404162</v>
      </c>
      <c r="Q6" s="6">
        <f t="shared" si="3"/>
        <v>31.217669293168711</v>
      </c>
      <c r="R6" s="6">
        <f t="shared" si="3"/>
        <v>31.26387441346218</v>
      </c>
      <c r="S6" s="6">
        <f t="shared" si="3"/>
        <v>31.334689526494341</v>
      </c>
      <c r="T6" s="6">
        <f t="shared" si="3"/>
        <v>31.483130911115008</v>
      </c>
      <c r="U6" s="22">
        <f t="shared" ref="U6:Z8" si="4">BT6-AP6</f>
        <v>6.4229201210120976</v>
      </c>
      <c r="V6" s="22">
        <f t="shared" si="4"/>
        <v>6.396805533950598</v>
      </c>
      <c r="W6" s="22">
        <f t="shared" si="4"/>
        <v>6.4181253024691038</v>
      </c>
      <c r="X6" s="22">
        <f t="shared" si="4"/>
        <v>6.4077234660493012</v>
      </c>
      <c r="Y6" s="22">
        <f t="shared" si="4"/>
        <v>6.3661304953560034</v>
      </c>
      <c r="Z6" s="22">
        <f t="shared" si="4"/>
        <v>6.3421354413579998</v>
      </c>
      <c r="AA6" s="6">
        <f t="shared" ref="AA6:AF8" si="5">$B$6*BN6/60*$B$7*(BB6-BH6)</f>
        <v>5.5600888574792737E-3</v>
      </c>
      <c r="AB6" s="6">
        <f t="shared" si="5"/>
        <v>5.3633579044404236E-3</v>
      </c>
      <c r="AC6" s="6">
        <f t="shared" si="5"/>
        <v>5.2604352262787604E-3</v>
      </c>
      <c r="AD6" s="6">
        <f t="shared" si="5"/>
        <v>5.419676044019499E-3</v>
      </c>
      <c r="AE6" s="6">
        <f t="shared" si="5"/>
        <v>5.4808481186620324E-3</v>
      </c>
      <c r="AF6" s="6">
        <f t="shared" si="5"/>
        <v>5.3823512306850532E-3</v>
      </c>
      <c r="AG6" s="6"/>
      <c r="AH6">
        <v>277</v>
      </c>
      <c r="AI6" s="3"/>
      <c r="AJ6" s="17">
        <v>32.799999999999997</v>
      </c>
      <c r="AK6" s="17">
        <v>32.5</v>
      </c>
      <c r="AL6" s="17">
        <v>32.9</v>
      </c>
      <c r="AM6" s="17">
        <v>32.5</v>
      </c>
      <c r="AN6" s="17">
        <v>32.9</v>
      </c>
      <c r="AO6" s="17">
        <v>32.5</v>
      </c>
      <c r="AP6" s="18">
        <v>25.9004854510451</v>
      </c>
      <c r="AQ6" s="18">
        <v>25.438552589506202</v>
      </c>
      <c r="AR6" s="18">
        <v>25.9791627592593</v>
      </c>
      <c r="AS6" s="18">
        <v>25.385660774691399</v>
      </c>
      <c r="AT6" s="18">
        <v>25.924574606811198</v>
      </c>
      <c r="AU6" s="18">
        <v>25.225196098765402</v>
      </c>
      <c r="AV6" s="17">
        <v>33.007075485148498</v>
      </c>
      <c r="AW6" s="17">
        <v>32.987896598765403</v>
      </c>
      <c r="AX6" s="17">
        <v>33.020217790123397</v>
      </c>
      <c r="AY6" s="17">
        <v>32.982678330246898</v>
      </c>
      <c r="AZ6" s="17">
        <v>33.030875476780203</v>
      </c>
      <c r="BA6" s="17">
        <v>32.975844802469098</v>
      </c>
      <c r="BB6" s="18">
        <v>48.183541979097903</v>
      </c>
      <c r="BC6" s="18">
        <v>47.924408398148103</v>
      </c>
      <c r="BD6" s="18">
        <v>47.801399182098798</v>
      </c>
      <c r="BE6" s="18">
        <v>47.850185873456802</v>
      </c>
      <c r="BF6" s="18">
        <v>47.693302213622303</v>
      </c>
      <c r="BG6" s="18">
        <v>47.694512592592602</v>
      </c>
      <c r="BH6" s="17">
        <v>44.668091526952601</v>
      </c>
      <c r="BI6" s="17">
        <v>44.533325922839502</v>
      </c>
      <c r="BJ6" s="17">
        <v>44.475408601851797</v>
      </c>
      <c r="BK6" s="17">
        <v>44.423530493827201</v>
      </c>
      <c r="BL6" s="17">
        <v>44.227817876160998</v>
      </c>
      <c r="BM6" s="17">
        <v>44.291351151234601</v>
      </c>
      <c r="BN6" s="18">
        <v>2.9974697469747302E-2</v>
      </c>
      <c r="BO6" s="18">
        <v>2.9974537037037001E-2</v>
      </c>
      <c r="BP6" s="18">
        <v>2.9974691358024701E-2</v>
      </c>
      <c r="BQ6" s="18">
        <v>2.9974845679012301E-2</v>
      </c>
      <c r="BR6" s="18">
        <v>2.9973529411764701E-2</v>
      </c>
      <c r="BS6" s="18">
        <v>2.99739197530864E-2</v>
      </c>
      <c r="BT6" s="4">
        <v>32.323405572057197</v>
      </c>
      <c r="BU6" s="4">
        <v>31.8353581234568</v>
      </c>
      <c r="BV6" s="4">
        <v>32.397288061728403</v>
      </c>
      <c r="BW6" s="4">
        <v>31.7933842407407</v>
      </c>
      <c r="BX6" s="4">
        <v>32.290705102167202</v>
      </c>
      <c r="BY6" s="4">
        <v>31.567331540123401</v>
      </c>
      <c r="BZ6" s="18">
        <v>0.22766062163106501</v>
      </c>
      <c r="CA6" s="18">
        <v>0.57352254907297995</v>
      </c>
      <c r="CB6" s="18">
        <v>0.59617858642466504</v>
      </c>
      <c r="CC6" s="18">
        <v>0.57259020289763995</v>
      </c>
      <c r="CD6" s="18">
        <v>0.614750636350062</v>
      </c>
      <c r="CE6" s="18">
        <v>0.55378897401155303</v>
      </c>
      <c r="CF6" s="4">
        <v>0.25935216675017603</v>
      </c>
      <c r="CG6" s="4">
        <v>0.95144873479895498</v>
      </c>
      <c r="CH6" s="4">
        <v>0.98043813382336498</v>
      </c>
      <c r="CI6" s="4">
        <v>0.92257448011911602</v>
      </c>
      <c r="CJ6" s="4">
        <v>1.0304503454632801</v>
      </c>
      <c r="CK6" s="4">
        <v>0.97235375211882802</v>
      </c>
      <c r="CL6" s="18">
        <v>0.450164934457713</v>
      </c>
      <c r="CM6" s="18">
        <v>8.00352435313222E-2</v>
      </c>
      <c r="CN6" s="18">
        <v>0.100013763452447</v>
      </c>
      <c r="CO6" s="18">
        <v>9.0112665564195005E-2</v>
      </c>
      <c r="CP6" s="18">
        <v>0.105326645182883</v>
      </c>
      <c r="CQ6" s="18">
        <v>7.2071070238740306E-2</v>
      </c>
      <c r="CR6" s="4">
        <v>0.25206269213558902</v>
      </c>
      <c r="CS6" s="4">
        <v>8.3988989798361793E-2</v>
      </c>
      <c r="CT6" s="4">
        <v>9.0320412270166794E-2</v>
      </c>
      <c r="CU6" s="4">
        <v>3.9044489254398303E-2</v>
      </c>
      <c r="CV6" s="4">
        <v>0.100254276076317</v>
      </c>
      <c r="CW6" s="4">
        <v>7.5850275506325102E-2</v>
      </c>
      <c r="CX6" s="18">
        <v>3.1328361711313803E-5</v>
      </c>
      <c r="CY6" s="18">
        <v>3.2100881199993801E-5</v>
      </c>
      <c r="CZ6" s="18">
        <v>3.03183230382861E-5</v>
      </c>
      <c r="DA6" s="18">
        <v>3.2079180415901303E-5</v>
      </c>
      <c r="DB6" s="18">
        <v>3.23288076304114E-5</v>
      </c>
      <c r="DC6" s="18">
        <v>3.2936061127017603E-5</v>
      </c>
      <c r="DD6" s="4">
        <v>0.27614108497270701</v>
      </c>
      <c r="DE6" s="4">
        <v>0.58574845471474801</v>
      </c>
      <c r="DF6" s="4">
        <v>0.605761735875331</v>
      </c>
      <c r="DG6" s="4">
        <v>0.58444361497152797</v>
      </c>
      <c r="DH6" s="4">
        <v>0.63717232416694902</v>
      </c>
      <c r="DI6" s="4">
        <v>0.56420344143128298</v>
      </c>
      <c r="DJ6" s="19">
        <v>42617.702372685184</v>
      </c>
      <c r="DK6" s="19">
        <v>42617.744050925925</v>
      </c>
      <c r="DL6" s="19">
        <v>42617.785729166666</v>
      </c>
      <c r="DM6" s="19">
        <v>42617.827407407407</v>
      </c>
      <c r="DN6" s="19">
        <v>42617.868981481479</v>
      </c>
      <c r="DO6" s="19">
        <v>42617.91065972222</v>
      </c>
    </row>
    <row r="7" spans="1:119" x14ac:dyDescent="0.25">
      <c r="A7" s="23" t="s">
        <v>24</v>
      </c>
      <c r="B7" s="28">
        <v>0.61</v>
      </c>
      <c r="C7" s="28">
        <v>0.30499999999999999</v>
      </c>
      <c r="D7" s="28"/>
      <c r="E7" s="28"/>
      <c r="F7" s="28"/>
      <c r="G7" s="28"/>
      <c r="H7" s="32">
        <f t="shared" ref="H7:H9" si="6">AH7</f>
        <v>302</v>
      </c>
      <c r="I7" s="21">
        <f>AV7-AP7-$B$4</f>
        <v>5.2612966930693021</v>
      </c>
      <c r="J7" s="21">
        <f>AW7-AQ7-$C$4</f>
        <v>5.9098996388888008</v>
      </c>
      <c r="K7" s="21">
        <f>AX7-AR7-$B$4</f>
        <v>5.4758059999999995</v>
      </c>
      <c r="L7" s="21">
        <f>AY7-AS7-$C$4</f>
        <v>5.9430509876543045</v>
      </c>
      <c r="M7" s="21">
        <f>AZ7-AT7-$B$4</f>
        <v>5.4528492407407017</v>
      </c>
      <c r="N7" s="21">
        <f>BA7-AU7-$C$4</f>
        <v>5.931963453703597</v>
      </c>
      <c r="O7" s="6">
        <f t="shared" si="3"/>
        <v>36.087123809530425</v>
      </c>
      <c r="P7" s="6">
        <f t="shared" si="3"/>
        <v>35.889685687499536</v>
      </c>
      <c r="Q7" s="6">
        <f t="shared" si="3"/>
        <v>35.980218301575398</v>
      </c>
      <c r="R7" s="6">
        <f t="shared" si="3"/>
        <v>35.996505940342054</v>
      </c>
      <c r="S7" s="6">
        <f t="shared" si="3"/>
        <v>36.10531660137152</v>
      </c>
      <c r="T7" s="6">
        <f t="shared" si="3"/>
        <v>36.106763555531955</v>
      </c>
      <c r="U7" s="22">
        <f t="shared" si="4"/>
        <v>6.6682125742572964</v>
      </c>
      <c r="V7" s="22">
        <f t="shared" si="4"/>
        <v>6.7142537993826998</v>
      </c>
      <c r="W7" s="22">
        <f t="shared" si="4"/>
        <v>6.6895869783950985</v>
      </c>
      <c r="X7" s="22">
        <f t="shared" si="4"/>
        <v>6.6406541604938027</v>
      </c>
      <c r="Y7" s="22">
        <f t="shared" si="4"/>
        <v>6.6417394783949995</v>
      </c>
      <c r="Z7" s="22">
        <f t="shared" si="4"/>
        <v>6.6195881203702989</v>
      </c>
      <c r="AA7" s="6">
        <f t="shared" si="5"/>
        <v>5.9603092815866425E-3</v>
      </c>
      <c r="AB7" s="6">
        <f t="shared" si="5"/>
        <v>5.960152006566086E-3</v>
      </c>
      <c r="AC7" s="6">
        <f t="shared" si="5"/>
        <v>6.0007200295043141E-3</v>
      </c>
      <c r="AD7" s="6">
        <f t="shared" si="5"/>
        <v>5.8908868184470728E-3</v>
      </c>
      <c r="AE7" s="6">
        <f t="shared" si="5"/>
        <v>5.7931609741878097E-3</v>
      </c>
      <c r="AF7" s="6">
        <f t="shared" si="5"/>
        <v>5.6117778013374834E-3</v>
      </c>
      <c r="AG7" s="6"/>
      <c r="AH7">
        <v>302</v>
      </c>
      <c r="AI7" s="3"/>
      <c r="AJ7" s="17">
        <v>37.5</v>
      </c>
      <c r="AK7" s="17">
        <v>36.700000000000003</v>
      </c>
      <c r="AL7" s="17">
        <v>37.200000000000003</v>
      </c>
      <c r="AM7" s="17">
        <v>36.700000000000003</v>
      </c>
      <c r="AN7" s="17">
        <v>37.299999999999997</v>
      </c>
      <c r="AO7" s="17">
        <v>36.799999999999997</v>
      </c>
      <c r="AP7" s="18">
        <v>25.444871344334501</v>
      </c>
      <c r="AQ7" s="18">
        <v>24.657573256172899</v>
      </c>
      <c r="AR7" s="18">
        <v>25.2484502530864</v>
      </c>
      <c r="AS7" s="18">
        <v>24.615415808641998</v>
      </c>
      <c r="AT7" s="18">
        <v>25.277343638888901</v>
      </c>
      <c r="AU7" s="18">
        <v>24.6261776790124</v>
      </c>
      <c r="AV7" s="17">
        <v>33.006168037403803</v>
      </c>
      <c r="AW7" s="17">
        <v>32.9874728950617</v>
      </c>
      <c r="AX7" s="17">
        <v>33.024256253086399</v>
      </c>
      <c r="AY7" s="17">
        <v>32.978466796296303</v>
      </c>
      <c r="AZ7" s="17">
        <v>33.030192879629602</v>
      </c>
      <c r="BA7" s="17">
        <v>32.978141132715997</v>
      </c>
      <c r="BB7" s="18">
        <v>49.129796700770001</v>
      </c>
      <c r="BC7" s="18">
        <v>49.735341719135803</v>
      </c>
      <c r="BD7" s="18">
        <v>49.613498197530902</v>
      </c>
      <c r="BE7" s="18">
        <v>49.593941916666701</v>
      </c>
      <c r="BF7" s="18">
        <v>49.551229191357997</v>
      </c>
      <c r="BG7" s="18">
        <v>49.561813046296301</v>
      </c>
      <c r="BH7" s="17">
        <v>45.361266242024101</v>
      </c>
      <c r="BI7" s="17">
        <v>45.967196706790098</v>
      </c>
      <c r="BJ7" s="17">
        <v>45.8196074938271</v>
      </c>
      <c r="BK7" s="17">
        <v>45.869607120370397</v>
      </c>
      <c r="BL7" s="17">
        <v>45.888584324074102</v>
      </c>
      <c r="BM7" s="17">
        <v>46.013790351851803</v>
      </c>
      <c r="BN7" s="18">
        <v>2.9974422442244599E-2</v>
      </c>
      <c r="BO7" s="18">
        <v>2.99766975308642E-2</v>
      </c>
      <c r="BP7" s="18">
        <v>2.9975925925925899E-2</v>
      </c>
      <c r="BQ7" s="18">
        <v>2.99768518518518E-2</v>
      </c>
      <c r="BR7" s="18">
        <v>2.9976080246913599E-2</v>
      </c>
      <c r="BS7" s="18">
        <v>2.9975617283950599E-2</v>
      </c>
      <c r="BT7" s="4">
        <v>32.113083918591798</v>
      </c>
      <c r="BU7" s="4">
        <v>31.371827055555599</v>
      </c>
      <c r="BV7" s="4">
        <v>31.938037231481498</v>
      </c>
      <c r="BW7" s="4">
        <v>31.256069969135801</v>
      </c>
      <c r="BX7" s="4">
        <v>31.9190831172839</v>
      </c>
      <c r="BY7" s="4">
        <v>31.245765799382699</v>
      </c>
      <c r="BZ7" s="18">
        <v>0.202237378004261</v>
      </c>
      <c r="CA7" s="18">
        <v>0.55996436168115604</v>
      </c>
      <c r="CB7" s="18">
        <v>0.59636110723971703</v>
      </c>
      <c r="CC7" s="18">
        <v>0.58548509385731895</v>
      </c>
      <c r="CD7" s="18">
        <v>0.59250011122982804</v>
      </c>
      <c r="CE7" s="18">
        <v>0.55780633197029095</v>
      </c>
      <c r="CF7" s="4">
        <v>0.26020902929336198</v>
      </c>
      <c r="CG7" s="4">
        <v>0.94421500335536201</v>
      </c>
      <c r="CH7" s="4">
        <v>0.98764872830594197</v>
      </c>
      <c r="CI7" s="4">
        <v>0.92261509576220002</v>
      </c>
      <c r="CJ7" s="4">
        <v>1.04791623811504</v>
      </c>
      <c r="CK7" s="4">
        <v>0.98270121478886696</v>
      </c>
      <c r="CL7" s="18">
        <v>0.59930397548530501</v>
      </c>
      <c r="CM7" s="18">
        <v>8.2331067557817994E-2</v>
      </c>
      <c r="CN7" s="18">
        <v>0.11834353258725901</v>
      </c>
      <c r="CO7" s="18">
        <v>8.5225553407935903E-2</v>
      </c>
      <c r="CP7" s="18">
        <v>7.94142370636957E-2</v>
      </c>
      <c r="CQ7" s="18">
        <v>4.8574548522695001E-2</v>
      </c>
      <c r="CR7" s="4">
        <v>0.518126367758454</v>
      </c>
      <c r="CS7" s="4">
        <v>6.9112897412995797E-2</v>
      </c>
      <c r="CT7" s="4">
        <v>0.118097822777775</v>
      </c>
      <c r="CU7" s="4">
        <v>9.22852701352435E-2</v>
      </c>
      <c r="CV7" s="4">
        <v>6.3800729393874003E-2</v>
      </c>
      <c r="CW7" s="4">
        <v>8.9349784831710105E-2</v>
      </c>
      <c r="CX7" s="18">
        <v>3.1020105843409901E-5</v>
      </c>
      <c r="CY7" s="18">
        <v>3.2060180180455999E-5</v>
      </c>
      <c r="CZ7" s="18">
        <v>3.4991266540924102E-5</v>
      </c>
      <c r="DA7" s="18">
        <v>2.8786654267959101E-5</v>
      </c>
      <c r="DB7" s="18">
        <v>3.0763270796251799E-5</v>
      </c>
      <c r="DC7" s="18">
        <v>3.0974762842475303E-5</v>
      </c>
      <c r="DD7" s="4">
        <v>0.23461710497031901</v>
      </c>
      <c r="DE7" s="4">
        <v>0.589108442869828</v>
      </c>
      <c r="DF7" s="4">
        <v>0.62364194879763402</v>
      </c>
      <c r="DG7" s="4">
        <v>0.58340384163221404</v>
      </c>
      <c r="DH7" s="4">
        <v>0.62553876803150599</v>
      </c>
      <c r="DI7" s="4">
        <v>0.58947519589537001</v>
      </c>
      <c r="DJ7" s="19">
        <v>42618.03570601852</v>
      </c>
      <c r="DK7" s="19">
        <v>42618.077384259261</v>
      </c>
      <c r="DL7" s="19">
        <v>42618.119062500002</v>
      </c>
      <c r="DM7" s="19">
        <v>42618.160740740743</v>
      </c>
      <c r="DN7" s="19">
        <v>42618.202430555553</v>
      </c>
      <c r="DO7" s="19">
        <v>42618.244108796294</v>
      </c>
    </row>
    <row r="8" spans="1:119" x14ac:dyDescent="0.25">
      <c r="H8" s="32">
        <f t="shared" si="6"/>
        <v>327</v>
      </c>
      <c r="I8" s="21">
        <f>AV8-AP8-$B$4</f>
        <v>5.7961352120878979</v>
      </c>
      <c r="J8" s="21">
        <f>AW8-AQ8-$C$4</f>
        <v>6.3328020185185014</v>
      </c>
      <c r="K8" s="21">
        <f>AX8-AR8-$B$4</f>
        <v>5.7513969907407985</v>
      </c>
      <c r="L8" s="21">
        <f>AY8-AS8-$C$4</f>
        <v>6.2295736851851995</v>
      </c>
      <c r="M8" s="21">
        <f>AZ8-AT8-$B$4</f>
        <v>5.4688391578947</v>
      </c>
      <c r="N8" s="21">
        <f>BA8-AU8-$C$4</f>
        <v>5.7970784907407964</v>
      </c>
      <c r="O8" s="6">
        <f t="shared" si="3"/>
        <v>40.71709025391943</v>
      </c>
      <c r="P8" s="6">
        <f t="shared" si="3"/>
        <v>40.6737953374505</v>
      </c>
      <c r="Q8" s="6">
        <f t="shared" si="3"/>
        <v>40.502143669317917</v>
      </c>
      <c r="R8" s="6">
        <f t="shared" si="3"/>
        <v>40.342421145032162</v>
      </c>
      <c r="S8" s="6">
        <f t="shared" si="3"/>
        <v>40.029394739678189</v>
      </c>
      <c r="T8" s="6">
        <f t="shared" si="3"/>
        <v>39.911864770664089</v>
      </c>
      <c r="U8" s="22">
        <f t="shared" si="4"/>
        <v>6.972813239560498</v>
      </c>
      <c r="V8" s="22">
        <f t="shared" si="4"/>
        <v>7.0526559197531</v>
      </c>
      <c r="W8" s="22">
        <f t="shared" si="4"/>
        <v>7.0428166697531012</v>
      </c>
      <c r="X8" s="22">
        <f t="shared" si="4"/>
        <v>7.0807483456789981</v>
      </c>
      <c r="Y8" s="22">
        <f t="shared" si="4"/>
        <v>7.1329430712073965</v>
      </c>
      <c r="Z8" s="22">
        <f t="shared" si="4"/>
        <v>7.1785984506172973</v>
      </c>
      <c r="AA8" s="6">
        <f t="shared" si="5"/>
        <v>6.2317186079717205E-3</v>
      </c>
      <c r="AB8" s="6">
        <f t="shared" si="5"/>
        <v>6.3507613148983053E-3</v>
      </c>
      <c r="AC8" s="6">
        <f t="shared" si="5"/>
        <v>6.4366516697787436E-3</v>
      </c>
      <c r="AD8" s="6">
        <f t="shared" si="5"/>
        <v>6.4041944740427419E-3</v>
      </c>
      <c r="AE8" s="6">
        <f t="shared" si="5"/>
        <v>6.5013470091152209E-3</v>
      </c>
      <c r="AF8" s="6">
        <f t="shared" si="5"/>
        <v>6.6152694594067895E-3</v>
      </c>
      <c r="AG8" s="6"/>
      <c r="AH8">
        <v>327</v>
      </c>
      <c r="AI8" s="3"/>
      <c r="AJ8" s="17">
        <v>41.9</v>
      </c>
      <c r="AK8" s="17">
        <v>41.4</v>
      </c>
      <c r="AL8" s="17">
        <v>41.8</v>
      </c>
      <c r="AM8" s="17">
        <v>41.2</v>
      </c>
      <c r="AN8" s="17">
        <v>41.7</v>
      </c>
      <c r="AO8" s="17">
        <v>41.3</v>
      </c>
      <c r="AP8" s="18">
        <v>24.911108837362601</v>
      </c>
      <c r="AQ8" s="18">
        <v>24.223518462963</v>
      </c>
      <c r="AR8" s="18">
        <v>24.974374521604901</v>
      </c>
      <c r="AS8" s="18">
        <v>24.337779604938302</v>
      </c>
      <c r="AT8" s="18">
        <v>25.251140659442701</v>
      </c>
      <c r="AU8" s="18">
        <v>24.768414836419701</v>
      </c>
      <c r="AV8" s="17">
        <v>33.007244049450499</v>
      </c>
      <c r="AW8" s="17">
        <v>32.976320481481501</v>
      </c>
      <c r="AX8" s="17">
        <v>33.025771512345699</v>
      </c>
      <c r="AY8" s="17">
        <v>32.987353290123501</v>
      </c>
      <c r="AZ8" s="17">
        <v>33.019979817337401</v>
      </c>
      <c r="BA8" s="17">
        <v>32.985493327160498</v>
      </c>
      <c r="BB8" s="18">
        <v>51.1748267351648</v>
      </c>
      <c r="BC8" s="18">
        <v>51.958077959876498</v>
      </c>
      <c r="BD8" s="18">
        <v>51.969401913580299</v>
      </c>
      <c r="BE8" s="18">
        <v>52.1252684475309</v>
      </c>
      <c r="BF8" s="18">
        <v>52.240976120743099</v>
      </c>
      <c r="BG8" s="18">
        <v>52.480777438271602</v>
      </c>
      <c r="BH8" s="17">
        <v>47.234970172527497</v>
      </c>
      <c r="BI8" s="17">
        <v>47.942815404321003</v>
      </c>
      <c r="BJ8" s="17">
        <v>47.899709555555603</v>
      </c>
      <c r="BK8" s="17">
        <v>48.075868425925897</v>
      </c>
      <c r="BL8" s="17">
        <v>48.130198287925701</v>
      </c>
      <c r="BM8" s="17">
        <v>48.298215271605002</v>
      </c>
      <c r="BN8" s="18">
        <v>2.9976538461538801E-2</v>
      </c>
      <c r="BO8" s="18">
        <v>2.9975462962962902E-2</v>
      </c>
      <c r="BP8" s="18">
        <v>2.9974537037037001E-2</v>
      </c>
      <c r="BQ8" s="18">
        <v>2.9972839506172799E-2</v>
      </c>
      <c r="BR8" s="18">
        <v>2.9973219814241499E-2</v>
      </c>
      <c r="BS8" s="18">
        <v>2.9975000000000002E-2</v>
      </c>
      <c r="BT8" s="4">
        <v>31.883922076923099</v>
      </c>
      <c r="BU8" s="4">
        <v>31.2761743827161</v>
      </c>
      <c r="BV8" s="4">
        <v>32.017191191358002</v>
      </c>
      <c r="BW8" s="4">
        <v>31.4185279506173</v>
      </c>
      <c r="BX8" s="4">
        <v>32.384083730650097</v>
      </c>
      <c r="BY8" s="4">
        <v>31.947013287036999</v>
      </c>
      <c r="BZ8" s="18">
        <v>0.17567278930437299</v>
      </c>
      <c r="CA8" s="18">
        <v>0.554677909076702</v>
      </c>
      <c r="CB8" s="18">
        <v>0.59099430202126202</v>
      </c>
      <c r="CC8" s="18">
        <v>0.54355398284812695</v>
      </c>
      <c r="CD8" s="18">
        <v>0.56788805296034495</v>
      </c>
      <c r="CE8" s="18">
        <v>0.56726054366117196</v>
      </c>
      <c r="CF8" s="4">
        <v>0.25880256400213703</v>
      </c>
      <c r="CG8" s="4">
        <v>0.97528094144437305</v>
      </c>
      <c r="CH8" s="4">
        <v>1.0736437384181701</v>
      </c>
      <c r="CI8" s="4">
        <v>0.97191901477915899</v>
      </c>
      <c r="CJ8" s="4">
        <v>0.98213055568697205</v>
      </c>
      <c r="CK8" s="4">
        <v>0.93411075701385904</v>
      </c>
      <c r="CL8" s="18">
        <v>0.690912131924178</v>
      </c>
      <c r="CM8" s="18">
        <v>9.1123643144354005E-2</v>
      </c>
      <c r="CN8" s="18">
        <v>9.3807032523455305E-2</v>
      </c>
      <c r="CO8" s="18">
        <v>0.10847438547786099</v>
      </c>
      <c r="CP8" s="18">
        <v>4.9661780968559797E-2</v>
      </c>
      <c r="CQ8" s="18">
        <v>0.13815948781061199</v>
      </c>
      <c r="CR8" s="4">
        <v>0.59872723487583901</v>
      </c>
      <c r="CS8" s="4">
        <v>5.5484751273548003E-2</v>
      </c>
      <c r="CT8" s="4">
        <v>6.3294460754803994E-2</v>
      </c>
      <c r="CU8" s="4">
        <v>0.115445701950515</v>
      </c>
      <c r="CV8" s="4">
        <v>9.6075257561197502E-2</v>
      </c>
      <c r="CW8" s="4">
        <v>0.130009757683273</v>
      </c>
      <c r="CX8" s="18">
        <v>3.2547461527159303E-5</v>
      </c>
      <c r="CY8" s="18">
        <v>3.1431037045497703E-5</v>
      </c>
      <c r="CZ8" s="18">
        <v>3.1655791515774901E-5</v>
      </c>
      <c r="DA8" s="18">
        <v>3.1171481363368602E-5</v>
      </c>
      <c r="DB8" s="18">
        <v>3.0519434187426603E-5</v>
      </c>
      <c r="DC8" s="18">
        <v>3.2314992548707899E-5</v>
      </c>
      <c r="DD8" s="4">
        <v>0.26006724980044599</v>
      </c>
      <c r="DE8" s="4">
        <v>0.58435004284157699</v>
      </c>
      <c r="DF8" s="4">
        <v>0.63804810831314995</v>
      </c>
      <c r="DG8" s="4">
        <v>0.58390219940510901</v>
      </c>
      <c r="DH8" s="4">
        <v>0.57607042782933304</v>
      </c>
      <c r="DI8" s="4">
        <v>0.59560788963844202</v>
      </c>
      <c r="DJ8" s="19">
        <v>42618.369085648148</v>
      </c>
      <c r="DK8" s="19">
        <v>42618.410763888889</v>
      </c>
      <c r="DL8" s="19">
        <v>42618.45244212963</v>
      </c>
      <c r="DM8" s="19">
        <v>42618.494131944448</v>
      </c>
      <c r="DN8" s="19">
        <v>42618.535694444443</v>
      </c>
      <c r="DO8" s="19">
        <v>42618.577384259261</v>
      </c>
    </row>
    <row r="9" spans="1:119" x14ac:dyDescent="0.25">
      <c r="A9" s="8"/>
      <c r="H9" s="32">
        <f t="shared" si="6"/>
        <v>352</v>
      </c>
      <c r="I9" s="21">
        <f>AV9-AP9-$B$4</f>
        <v>5.0352602354235971</v>
      </c>
      <c r="J9" s="21">
        <f>AW9-AQ9-$C$4</f>
        <v>5.4717381913581011</v>
      </c>
      <c r="K9" s="21"/>
      <c r="L9" s="21"/>
      <c r="M9" s="21"/>
      <c r="N9" s="21"/>
      <c r="O9" s="6">
        <f>I9+AJ9-U9-AA9</f>
        <v>44.24022448329962</v>
      </c>
      <c r="P9" s="6">
        <f>J9+AK9-V9-AB9</f>
        <v>43.96070910482532</v>
      </c>
      <c r="Q9" s="6"/>
      <c r="R9" s="6"/>
      <c r="S9" s="6"/>
      <c r="T9" s="6"/>
      <c r="U9" s="22">
        <f>BT9-AP9</f>
        <v>7.6878751089109016</v>
      </c>
      <c r="V9" s="22">
        <f>BU9-AQ9</f>
        <v>7.8038547932099007</v>
      </c>
      <c r="W9" s="22"/>
      <c r="X9" s="22"/>
      <c r="Y9" s="22"/>
      <c r="Z9" s="22"/>
      <c r="AA9" s="6">
        <f>$B$6*BN9/60*$B$7*(BB9-BH9)</f>
        <v>7.1606432130729607E-3</v>
      </c>
      <c r="AB9" s="6">
        <f>$B$6*BO9/60*$B$7*(BC9-BI9)</f>
        <v>7.1742933228760497E-3</v>
      </c>
      <c r="AH9">
        <v>352</v>
      </c>
      <c r="AI9" s="3"/>
      <c r="AJ9" s="17">
        <v>46.9</v>
      </c>
      <c r="AK9" s="17">
        <v>46.3</v>
      </c>
      <c r="AL9" s="17"/>
      <c r="AM9" s="17"/>
      <c r="AN9" s="17"/>
      <c r="AO9" s="17"/>
      <c r="AP9" s="18">
        <v>25.6707872959296</v>
      </c>
      <c r="AQ9" s="18">
        <v>25.088306290123398</v>
      </c>
      <c r="AR9" s="18"/>
      <c r="AS9" s="18"/>
      <c r="AT9" s="18"/>
      <c r="AU9" s="18"/>
      <c r="AV9" s="17">
        <v>33.006047531353197</v>
      </c>
      <c r="AW9" s="17">
        <v>32.980044481481499</v>
      </c>
      <c r="AX9" s="17"/>
      <c r="AY9" s="17"/>
      <c r="AZ9" s="17"/>
      <c r="BA9" s="17"/>
      <c r="BB9" s="18">
        <v>54.535247243124402</v>
      </c>
      <c r="BC9" s="18">
        <v>55.343842574074102</v>
      </c>
      <c r="BD9" s="18"/>
      <c r="BE9" s="18"/>
      <c r="BF9" s="18"/>
      <c r="BG9" s="18"/>
      <c r="BH9" s="17">
        <v>50.007822040703999</v>
      </c>
      <c r="BI9" s="17">
        <v>50.807388916666604</v>
      </c>
      <c r="BJ9" s="17"/>
      <c r="BK9" s="17"/>
      <c r="BL9" s="17"/>
      <c r="BM9" s="17"/>
      <c r="BN9" s="18">
        <v>2.9974697469747302E-2</v>
      </c>
      <c r="BO9" s="18">
        <v>2.9972067901234599E-2</v>
      </c>
      <c r="BP9" s="18"/>
      <c r="BQ9" s="18"/>
      <c r="BR9" s="18"/>
      <c r="BS9" s="18"/>
      <c r="BT9" s="4">
        <v>33.358662404840501</v>
      </c>
      <c r="BU9" s="4">
        <v>32.892161083333299</v>
      </c>
      <c r="BV9" s="4"/>
      <c r="BW9" s="4"/>
      <c r="BX9" s="4"/>
      <c r="BY9" s="4"/>
      <c r="BZ9" s="18">
        <v>0.21406480520589799</v>
      </c>
      <c r="CA9" s="18">
        <v>0.54696763442220198</v>
      </c>
      <c r="CB9" s="18"/>
      <c r="CC9" s="18"/>
      <c r="CD9" s="18"/>
      <c r="CE9" s="18"/>
      <c r="CF9" s="4">
        <v>0.25810077307210899</v>
      </c>
      <c r="CG9" s="4">
        <v>0.98278731216903004</v>
      </c>
      <c r="CH9" s="4"/>
      <c r="CI9" s="4"/>
      <c r="CJ9" s="4"/>
      <c r="CK9" s="4"/>
      <c r="CL9" s="18">
        <v>0.79580136879184604</v>
      </c>
      <c r="CM9" s="18">
        <v>9.2420586802035895E-2</v>
      </c>
      <c r="CN9" s="18"/>
      <c r="CO9" s="18"/>
      <c r="CP9" s="18"/>
      <c r="CQ9" s="18"/>
      <c r="CR9" s="4">
        <v>0.64025665779593199</v>
      </c>
      <c r="CS9" s="4">
        <v>0.115899205425346</v>
      </c>
      <c r="CT9" s="4"/>
      <c r="CU9" s="4"/>
      <c r="CV9" s="4"/>
      <c r="CW9" s="4"/>
      <c r="CX9" s="18">
        <v>3.30426319374104E-5</v>
      </c>
      <c r="CY9" s="18">
        <v>3.0672590360822999E-5</v>
      </c>
      <c r="CZ9" s="18">
        <v>3.1223565111315499E-5</v>
      </c>
      <c r="DA9" s="18">
        <v>3.2199855629626898E-5</v>
      </c>
      <c r="DB9" s="18">
        <v>3.7930190074612202E-5</v>
      </c>
      <c r="DC9" s="18">
        <v>3.2515947740986598E-5</v>
      </c>
      <c r="DD9" s="4">
        <v>0.32773044983460597</v>
      </c>
      <c r="DE9" s="4">
        <v>0.57592675309252905</v>
      </c>
      <c r="DF9" s="4"/>
      <c r="DG9" s="4"/>
      <c r="DH9" s="4"/>
      <c r="DI9" s="4"/>
      <c r="DJ9" s="19">
        <v>42618.702418981484</v>
      </c>
      <c r="DK9" s="19">
        <v>42618.744108796294</v>
      </c>
      <c r="DL9" s="19"/>
      <c r="DM9" s="19"/>
      <c r="DN9" s="19"/>
      <c r="DO9" s="19"/>
    </row>
    <row r="10" spans="1:119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14"/>
      <c r="AB10" s="14"/>
      <c r="AC10" s="14"/>
      <c r="AD10" s="14"/>
      <c r="AE10" s="14"/>
      <c r="AF10" s="14"/>
      <c r="AG10" s="14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</row>
    <row r="11" spans="1:119" s="9" customFormat="1" x14ac:dyDescent="0.25">
      <c r="A11" s="14"/>
      <c r="B11" s="34" t="s">
        <v>4</v>
      </c>
      <c r="C11" s="34"/>
      <c r="D11" s="34"/>
      <c r="E11" s="34"/>
      <c r="F11" s="34"/>
      <c r="G11" s="34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27" t="s">
        <v>32</v>
      </c>
      <c r="V11" s="27"/>
      <c r="W11" s="27"/>
      <c r="X11" s="27"/>
      <c r="Y11" s="27"/>
      <c r="Z11" s="27"/>
      <c r="AA11" s="5" t="s">
        <v>33</v>
      </c>
      <c r="AB11" s="14"/>
      <c r="AC11" s="14"/>
      <c r="AD11" s="14"/>
      <c r="AE11" s="14"/>
      <c r="AF11" s="14"/>
      <c r="AG11" s="14"/>
      <c r="AH11" s="2" t="s">
        <v>21</v>
      </c>
      <c r="AI11" s="2" t="s">
        <v>8</v>
      </c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>
        <v>100</v>
      </c>
      <c r="AZ11" s="1">
        <v>300</v>
      </c>
      <c r="BA11" s="12"/>
      <c r="BB11" s="6"/>
      <c r="BZ11" s="1"/>
      <c r="CA11" s="1"/>
      <c r="CB11" s="1"/>
      <c r="CC11" s="1"/>
      <c r="CD11" s="1"/>
      <c r="CE11" s="1"/>
      <c r="CF11" s="1"/>
      <c r="CG11" s="1"/>
      <c r="CH11" s="1"/>
      <c r="CI11" s="1">
        <v>100</v>
      </c>
      <c r="CJ11" s="1">
        <v>300</v>
      </c>
      <c r="CK11" s="12"/>
      <c r="CL11" s="6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</row>
    <row r="12" spans="1:119" s="10" customFormat="1" x14ac:dyDescent="0.25">
      <c r="A12" s="14"/>
      <c r="B12" s="20"/>
      <c r="C12" s="8"/>
      <c r="D12" s="26"/>
      <c r="E12" s="26"/>
      <c r="F12" s="26"/>
      <c r="G12" s="26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14"/>
      <c r="AB12" s="14"/>
      <c r="AC12" s="14"/>
      <c r="AD12" s="14"/>
      <c r="AE12" s="14"/>
      <c r="AF12" s="14"/>
      <c r="AG12" s="14"/>
      <c r="AH12" s="2" t="s">
        <v>20</v>
      </c>
      <c r="AI12" s="1"/>
      <c r="AJ12" s="2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2"/>
      <c r="BB12" s="6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2"/>
      <c r="CL12" s="6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</row>
    <row r="13" spans="1:119" s="9" customFormat="1" x14ac:dyDescent="0.25">
      <c r="A13" s="9">
        <f>AH13</f>
        <v>277</v>
      </c>
      <c r="B13" s="6">
        <f ca="1">O6+AA13-AJ13-U13</f>
        <v>-8.5583010946971676</v>
      </c>
      <c r="C13" s="6">
        <f ca="1">P6+AB13-AK13-V13</f>
        <v>-8.5872848996268267</v>
      </c>
      <c r="D13" s="6">
        <f t="shared" ref="D13:G15" ca="1" si="7">Q6+AC13-AL13-W13</f>
        <v>-8.7989310498324755</v>
      </c>
      <c r="E13" s="6">
        <f t="shared" ca="1" si="7"/>
        <v>-6.9638886388305785</v>
      </c>
      <c r="F13" s="6">
        <f t="shared" ca="1" si="7"/>
        <v>-8.2191086019505306</v>
      </c>
      <c r="G13" s="6">
        <f t="shared" ca="1" si="7"/>
        <v>-7.6226951407657566</v>
      </c>
      <c r="H13" s="6"/>
      <c r="I13" s="3"/>
      <c r="J13" s="3"/>
      <c r="K13" s="8"/>
      <c r="L13" s="8"/>
      <c r="M13" s="8"/>
      <c r="N13" s="8"/>
      <c r="O13" s="8"/>
      <c r="P13" s="8"/>
      <c r="Q13" s="8"/>
      <c r="R13" s="8"/>
      <c r="S13" s="8"/>
      <c r="T13" s="8"/>
      <c r="U13" s="6">
        <f ca="1">BT13-AP13</f>
        <v>6.0547965369967116</v>
      </c>
      <c r="V13" s="6">
        <f ca="1">BU13-AQ13</f>
        <v>6.7603138312793583</v>
      </c>
      <c r="W13" s="6">
        <f t="shared" ref="W13:Z15" ca="1" si="8">BV13-AR13</f>
        <v>6.8457437204685441</v>
      </c>
      <c r="X13" s="6">
        <f t="shared" ca="1" si="8"/>
        <v>5.6892657639122604</v>
      </c>
      <c r="Y13" s="6">
        <f t="shared" ca="1" si="8"/>
        <v>6.4258419653221637</v>
      </c>
      <c r="Z13" s="6">
        <f t="shared" ca="1" si="8"/>
        <v>6.5912248627411287</v>
      </c>
      <c r="AA13" s="6">
        <f ca="1">$B$6*BN13/60*$B$7*(BB13-BH13)</f>
        <v>0.10065002876450112</v>
      </c>
      <c r="AB13" s="6">
        <f t="shared" ref="AB13:AF16" ca="1" si="9">$B$6*BO13/60*$B$7*(BC13-BI13)</f>
        <v>2.1377491730024047E-2</v>
      </c>
      <c r="AC13" s="6">
        <f t="shared" ca="1" si="9"/>
        <v>0.12427481923695494</v>
      </c>
      <c r="AD13" s="6">
        <f t="shared" ca="1" si="9"/>
        <v>9.4042246752494368E-2</v>
      </c>
      <c r="AE13" s="6">
        <f t="shared" ca="1" si="9"/>
        <v>0.17129910017363062</v>
      </c>
      <c r="AF13" s="6">
        <f t="shared" ca="1" si="9"/>
        <v>7.1772669688806925E-2</v>
      </c>
      <c r="AG13" s="14"/>
      <c r="AH13" s="9">
        <f>AH6</f>
        <v>277</v>
      </c>
      <c r="AI13" s="6"/>
      <c r="AJ13" s="4">
        <f ca="1">AJ6+RAND()</f>
        <v>33.782264410698779</v>
      </c>
      <c r="AK13" s="4">
        <f t="shared" ref="AK13:BU16" ca="1" si="10">AK6+RAND()</f>
        <v>33.075523677481655</v>
      </c>
      <c r="AL13" s="4">
        <f t="shared" ca="1" si="10"/>
        <v>33.295131441769598</v>
      </c>
      <c r="AM13" s="4">
        <f t="shared" ca="1" si="10"/>
        <v>32.632539535132992</v>
      </c>
      <c r="AN13" s="4">
        <f t="shared" ca="1" si="10"/>
        <v>33.299255263296338</v>
      </c>
      <c r="AO13" s="4">
        <f t="shared" ca="1" si="10"/>
        <v>32.586373858828445</v>
      </c>
      <c r="AP13" s="4">
        <f t="shared" ca="1" si="10"/>
        <v>26.678019062212229</v>
      </c>
      <c r="AQ13" s="4">
        <f t="shared" ca="1" si="10"/>
        <v>25.516239624986188</v>
      </c>
      <c r="AR13" s="4">
        <f t="shared" ca="1" si="10"/>
        <v>26.325952560763948</v>
      </c>
      <c r="AS13" s="4">
        <f t="shared" ca="1" si="10"/>
        <v>26.282127678970806</v>
      </c>
      <c r="AT13" s="4">
        <f t="shared" ca="1" si="10"/>
        <v>26.727153104985796</v>
      </c>
      <c r="AU13" s="4">
        <f t="shared" ca="1" si="10"/>
        <v>25.909324718462841</v>
      </c>
      <c r="AV13" s="4">
        <f t="shared" ca="1" si="10"/>
        <v>33.202381920353957</v>
      </c>
      <c r="AW13" s="4">
        <f t="shared" ca="1" si="10"/>
        <v>33.012421534728176</v>
      </c>
      <c r="AX13" s="4">
        <f t="shared" ca="1" si="10"/>
        <v>33.594798818146835</v>
      </c>
      <c r="AY13" s="4">
        <f t="shared" ca="1" si="10"/>
        <v>33.477402827355156</v>
      </c>
      <c r="AZ13" s="4">
        <f t="shared" ca="1" si="10"/>
        <v>33.740018448826568</v>
      </c>
      <c r="BA13" s="4">
        <f t="shared" ca="1" si="10"/>
        <v>33.17779476551533</v>
      </c>
      <c r="BB13" s="4">
        <f t="shared" ca="1" si="10"/>
        <v>48.600826121096333</v>
      </c>
      <c r="BC13" s="4">
        <f t="shared" ca="1" si="10"/>
        <v>48.161859203620402</v>
      </c>
      <c r="BD13" s="4">
        <f t="shared" ca="1" si="10"/>
        <v>48.411606683687353</v>
      </c>
      <c r="BE13" s="4">
        <f t="shared" ca="1" si="10"/>
        <v>48.647447626960641</v>
      </c>
      <c r="BF13" s="4">
        <f t="shared" ca="1" si="10"/>
        <v>48.136680451725283</v>
      </c>
      <c r="BG13" s="4">
        <f t="shared" ca="1" si="10"/>
        <v>48.301931905983032</v>
      </c>
      <c r="BH13" s="4">
        <f t="shared" ca="1" si="10"/>
        <v>45.366804424795404</v>
      </c>
      <c r="BI13" s="4">
        <f t="shared" ca="1" si="10"/>
        <v>45.533309999047809</v>
      </c>
      <c r="BJ13" s="4">
        <f t="shared" ca="1" si="10"/>
        <v>44.661017506353566</v>
      </c>
      <c r="BK13" s="4">
        <f t="shared" ca="1" si="10"/>
        <v>44.578328291835525</v>
      </c>
      <c r="BL13" s="4">
        <f t="shared" ca="1" si="10"/>
        <v>44.333874846606562</v>
      </c>
      <c r="BM13" s="4">
        <f t="shared" ca="1" si="10"/>
        <v>44.797134575840801</v>
      </c>
      <c r="BN13" s="4">
        <f t="shared" ca="1" si="10"/>
        <v>0.58982751976971848</v>
      </c>
      <c r="BO13" s="4">
        <f t="shared" ca="1" si="10"/>
        <v>0.15413266711208862</v>
      </c>
      <c r="BP13" s="4">
        <f t="shared" ca="1" si="10"/>
        <v>0.62796827187582771</v>
      </c>
      <c r="BQ13" s="4">
        <f t="shared" ca="1" si="10"/>
        <v>0.43800253815598433</v>
      </c>
      <c r="BR13" s="4">
        <f t="shared" ca="1" si="10"/>
        <v>0.85369947393777612</v>
      </c>
      <c r="BS13" s="4">
        <f t="shared" ca="1" si="10"/>
        <v>0.38810590356073149</v>
      </c>
      <c r="BT13" s="4">
        <f t="shared" ca="1" si="10"/>
        <v>32.732815599208941</v>
      </c>
      <c r="BU13" s="4">
        <f t="shared" ca="1" si="10"/>
        <v>32.276553456265546</v>
      </c>
      <c r="BV13" s="4">
        <f t="shared" ref="BV13:DI13" ca="1" si="11">BV6+RAND()</f>
        <v>33.171696281232492</v>
      </c>
      <c r="BW13" s="4">
        <f t="shared" ca="1" si="11"/>
        <v>31.971393442883066</v>
      </c>
      <c r="BX13" s="4">
        <f t="shared" ca="1" si="11"/>
        <v>33.152995070307959</v>
      </c>
      <c r="BY13" s="4">
        <f t="shared" ca="1" si="11"/>
        <v>32.50054958120397</v>
      </c>
      <c r="BZ13" s="4">
        <f t="shared" ca="1" si="11"/>
        <v>0.58314798688327618</v>
      </c>
      <c r="CA13" s="4">
        <f t="shared" ca="1" si="11"/>
        <v>0.84788476827990578</v>
      </c>
      <c r="CB13" s="4">
        <f t="shared" ca="1" si="11"/>
        <v>1.3462812378970832</v>
      </c>
      <c r="CC13" s="4">
        <f t="shared" ca="1" si="11"/>
        <v>0.59647116945059186</v>
      </c>
      <c r="CD13" s="4">
        <f t="shared" ca="1" si="11"/>
        <v>1.2108004839490039</v>
      </c>
      <c r="CE13" s="4">
        <f t="shared" ca="1" si="11"/>
        <v>0.62174735606054565</v>
      </c>
      <c r="CF13" s="4">
        <f t="shared" ca="1" si="11"/>
        <v>0.7123652304037984</v>
      </c>
      <c r="CG13" s="4">
        <f t="shared" ca="1" si="11"/>
        <v>1.5642813031352012</v>
      </c>
      <c r="CH13" s="4">
        <f t="shared" ca="1" si="11"/>
        <v>1.9309069349085033</v>
      </c>
      <c r="CI13" s="4">
        <f t="shared" ca="1" si="11"/>
        <v>1.2230004843324171</v>
      </c>
      <c r="CJ13" s="4">
        <f t="shared" ca="1" si="11"/>
        <v>1.5096639951717832</v>
      </c>
      <c r="CK13" s="4">
        <f t="shared" ca="1" si="11"/>
        <v>1.5824595328105646</v>
      </c>
      <c r="CL13" s="4">
        <f t="shared" ca="1" si="11"/>
        <v>0.86999320754707143</v>
      </c>
      <c r="CM13" s="4">
        <f t="shared" ca="1" si="11"/>
        <v>0.96504080226365108</v>
      </c>
      <c r="CN13" s="4">
        <f t="shared" ca="1" si="11"/>
        <v>0.87724270495200862</v>
      </c>
      <c r="CO13" s="4">
        <f t="shared" ca="1" si="11"/>
        <v>0.89956692909982605</v>
      </c>
      <c r="CP13" s="4">
        <f t="shared" ca="1" si="11"/>
        <v>0.37713732342493494</v>
      </c>
      <c r="CQ13" s="4">
        <f t="shared" ca="1" si="11"/>
        <v>0.53202762542250071</v>
      </c>
      <c r="CR13" s="4">
        <f t="shared" ca="1" si="11"/>
        <v>0.28271264496257026</v>
      </c>
      <c r="CS13" s="4">
        <f t="shared" ca="1" si="11"/>
        <v>0.28317946750059442</v>
      </c>
      <c r="CT13" s="4">
        <f t="shared" ca="1" si="11"/>
        <v>0.19905077812838373</v>
      </c>
      <c r="CU13" s="4">
        <f t="shared" ca="1" si="11"/>
        <v>1.0005738464361209</v>
      </c>
      <c r="CV13" s="4">
        <f t="shared" ca="1" si="11"/>
        <v>0.71142324054225103</v>
      </c>
      <c r="CW13" s="4">
        <f t="shared" ca="1" si="11"/>
        <v>0.21053089137445186</v>
      </c>
      <c r="CX13" s="4">
        <f t="shared" ca="1" si="11"/>
        <v>0.44075875800810921</v>
      </c>
      <c r="CY13" s="4">
        <f t="shared" ca="1" si="11"/>
        <v>0.28086744959250176</v>
      </c>
      <c r="CZ13" s="4">
        <f t="shared" ca="1" si="11"/>
        <v>0.80088324650549536</v>
      </c>
      <c r="DA13" s="4">
        <f t="shared" ca="1" si="11"/>
        <v>0.59824497090335826</v>
      </c>
      <c r="DB13" s="4">
        <f t="shared" ca="1" si="11"/>
        <v>1.9639965517291559E-2</v>
      </c>
      <c r="DC13" s="4">
        <f t="shared" ca="1" si="11"/>
        <v>2.1794646880650512E-2</v>
      </c>
      <c r="DD13" s="4">
        <f t="shared" ca="1" si="11"/>
        <v>1.173951230758884</v>
      </c>
      <c r="DE13" s="4">
        <f t="shared" ca="1" si="11"/>
        <v>0.61861299941730363</v>
      </c>
      <c r="DF13" s="4">
        <f t="shared" ca="1" si="11"/>
        <v>0.66359883433673739</v>
      </c>
      <c r="DG13" s="4">
        <f t="shared" ca="1" si="11"/>
        <v>1.4238672284391978</v>
      </c>
      <c r="DH13" s="4">
        <f t="shared" ca="1" si="11"/>
        <v>1.4618743504110046</v>
      </c>
      <c r="DI13" s="4">
        <f t="shared" ca="1" si="11"/>
        <v>1.5271960503288495</v>
      </c>
    </row>
    <row r="14" spans="1:119" x14ac:dyDescent="0.25">
      <c r="A14" s="16">
        <f t="shared" ref="A14:A15" si="12">AH14</f>
        <v>302</v>
      </c>
      <c r="B14" s="6">
        <f t="shared" ref="B14:C14" ca="1" si="13">O7+AA14-AJ14-U14</f>
        <v>-8.1672947753993732</v>
      </c>
      <c r="C14" s="6">
        <f t="shared" ca="1" si="13"/>
        <v>-8.0937624658671474</v>
      </c>
      <c r="D14" s="6">
        <f t="shared" ca="1" si="7"/>
        <v>-8.0837010037653982</v>
      </c>
      <c r="E14" s="6">
        <f t="shared" ca="1" si="7"/>
        <v>-8.5383971733074802</v>
      </c>
      <c r="F14" s="6">
        <f t="shared" ca="1" si="7"/>
        <v>-7.0802028009777054</v>
      </c>
      <c r="G14" s="6">
        <f t="shared" ca="1" si="7"/>
        <v>-7.7879845628280115</v>
      </c>
      <c r="U14" s="6">
        <f t="shared" ref="U14:U16" ca="1" si="14">BT14-AP14</f>
        <v>6.7956106850044158</v>
      </c>
      <c r="V14" s="6">
        <f t="shared" ref="V14:V16" ca="1" si="15">BU14-AQ14</f>
        <v>6.5488932820191614</v>
      </c>
      <c r="W14" s="6">
        <f t="shared" ca="1" si="8"/>
        <v>6.3106846587269985</v>
      </c>
      <c r="X14" s="6">
        <f t="shared" ca="1" si="8"/>
        <v>7.3957067112926609</v>
      </c>
      <c r="Y14" s="6">
        <f t="shared" ca="1" si="8"/>
        <v>5.9376910260693698</v>
      </c>
      <c r="Z14" s="6">
        <f t="shared" ca="1" si="8"/>
        <v>6.4298736921165833</v>
      </c>
      <c r="AA14" s="6">
        <f t="shared" ref="AA14:AA16" ca="1" si="16">$B$6*BN14/60*$B$7*(BB14-BH14)</f>
        <v>0.13083833005046361</v>
      </c>
      <c r="AB14" s="6">
        <f t="shared" ca="1" si="9"/>
        <v>7.0073364022829127E-2</v>
      </c>
      <c r="AC14" s="6">
        <f t="shared" ca="1" si="9"/>
        <v>0.10100361822438744</v>
      </c>
      <c r="AD14" s="6">
        <f t="shared" ca="1" si="9"/>
        <v>7.8291126471157546E-2</v>
      </c>
      <c r="AE14" s="6">
        <f t="shared" ca="1" si="9"/>
        <v>0.18650865551815246</v>
      </c>
      <c r="AF14" s="6">
        <f t="shared" ca="1" si="9"/>
        <v>0.13113973619836805</v>
      </c>
      <c r="AH14" s="16">
        <f t="shared" ref="AH14:AH16" si="17">AH7</f>
        <v>302</v>
      </c>
      <c r="AJ14" s="4">
        <f t="shared" ref="AJ14:AY16" ca="1" si="18">AJ7+RAND()</f>
        <v>37.589646229975848</v>
      </c>
      <c r="AK14" s="4">
        <f t="shared" ca="1" si="18"/>
        <v>37.504628235370355</v>
      </c>
      <c r="AL14" s="4">
        <f t="shared" ca="1" si="18"/>
        <v>37.854238264838187</v>
      </c>
      <c r="AM14" s="4">
        <f t="shared" ca="1" si="18"/>
        <v>37.21748752882803</v>
      </c>
      <c r="AN14" s="4">
        <f t="shared" ca="1" si="18"/>
        <v>37.434337031798009</v>
      </c>
      <c r="AO14" s="4">
        <f t="shared" ca="1" si="18"/>
        <v>37.596014162441755</v>
      </c>
      <c r="AP14" s="4">
        <f t="shared" ca="1" si="18"/>
        <v>25.548431209145388</v>
      </c>
      <c r="AQ14" s="4">
        <f t="shared" ca="1" si="18"/>
        <v>25.062318875797931</v>
      </c>
      <c r="AR14" s="4">
        <f t="shared" ca="1" si="18"/>
        <v>25.825040175772919</v>
      </c>
      <c r="AS14" s="4">
        <f t="shared" ca="1" si="18"/>
        <v>24.648766675029997</v>
      </c>
      <c r="AT14" s="4">
        <f t="shared" ca="1" si="18"/>
        <v>26.054831764880085</v>
      </c>
      <c r="AU14" s="4">
        <f t="shared" ca="1" si="18"/>
        <v>25.584551707679655</v>
      </c>
      <c r="AV14" s="4">
        <f t="shared" ca="1" si="18"/>
        <v>33.077978097185692</v>
      </c>
      <c r="AW14" s="4">
        <f t="shared" ca="1" si="18"/>
        <v>33.546708250550545</v>
      </c>
      <c r="AX14" s="4">
        <f t="shared" ca="1" si="18"/>
        <v>33.156480370121926</v>
      </c>
      <c r="AY14" s="4">
        <f t="shared" ca="1" si="18"/>
        <v>33.623750366525556</v>
      </c>
      <c r="AZ14" s="4">
        <f t="shared" ca="1" si="10"/>
        <v>33.1621867750031</v>
      </c>
      <c r="BA14" s="4">
        <f t="shared" ca="1" si="10"/>
        <v>33.594879216592417</v>
      </c>
      <c r="BB14" s="4">
        <f t="shared" ca="1" si="10"/>
        <v>49.299099482281378</v>
      </c>
      <c r="BC14" s="4">
        <f t="shared" ca="1" si="10"/>
        <v>49.760428030682306</v>
      </c>
      <c r="BD14" s="4">
        <f t="shared" ca="1" si="10"/>
        <v>49.6433764846198</v>
      </c>
      <c r="BE14" s="4">
        <f t="shared" ca="1" si="10"/>
        <v>49.87401695771144</v>
      </c>
      <c r="BF14" s="4">
        <f t="shared" ca="1" si="10"/>
        <v>50.372193973582675</v>
      </c>
      <c r="BG14" s="4">
        <f t="shared" ca="1" si="10"/>
        <v>50.33334104782886</v>
      </c>
      <c r="BH14" s="4">
        <f t="shared" ca="1" si="10"/>
        <v>46.33940889925077</v>
      </c>
      <c r="BI14" s="4">
        <f t="shared" ca="1" si="10"/>
        <v>46.930835101283165</v>
      </c>
      <c r="BJ14" s="4">
        <f t="shared" ca="1" si="10"/>
        <v>46.076875920990695</v>
      </c>
      <c r="BK14" s="4">
        <f t="shared" ca="1" si="10"/>
        <v>46.752101812344087</v>
      </c>
      <c r="BL14" s="4">
        <f t="shared" ca="1" si="10"/>
        <v>46.619586103628471</v>
      </c>
      <c r="BM14" s="4">
        <f t="shared" ca="1" si="10"/>
        <v>46.995989018760795</v>
      </c>
      <c r="BN14" s="4">
        <f t="shared" ca="1" si="10"/>
        <v>0.83780459746326219</v>
      </c>
      <c r="BO14" s="4">
        <f t="shared" ca="1" si="10"/>
        <v>0.46933513059783649</v>
      </c>
      <c r="BP14" s="4">
        <f t="shared" ca="1" si="10"/>
        <v>0.53672112874358235</v>
      </c>
      <c r="BQ14" s="4">
        <f t="shared" ca="1" si="10"/>
        <v>0.47527558463190683</v>
      </c>
      <c r="BR14" s="4">
        <f t="shared" ca="1" si="10"/>
        <v>0.94193267795339541</v>
      </c>
      <c r="BS14" s="4">
        <f t="shared" ca="1" si="10"/>
        <v>0.74470855701637562</v>
      </c>
      <c r="BT14" s="4">
        <f t="shared" ca="1" si="10"/>
        <v>32.344041894149804</v>
      </c>
      <c r="BU14" s="4">
        <f t="shared" ca="1" si="10"/>
        <v>31.611212157817093</v>
      </c>
      <c r="BV14" s="4">
        <f t="shared" ref="BV14:DI14" ca="1" si="19">BV7+RAND()</f>
        <v>32.135724834499918</v>
      </c>
      <c r="BW14" s="4">
        <f t="shared" ca="1" si="19"/>
        <v>32.044473386322657</v>
      </c>
      <c r="BX14" s="4">
        <f t="shared" ca="1" si="19"/>
        <v>31.992522790949455</v>
      </c>
      <c r="BY14" s="4">
        <f t="shared" ca="1" si="19"/>
        <v>32.014425399796238</v>
      </c>
      <c r="BZ14" s="4">
        <f t="shared" ca="1" si="19"/>
        <v>1.1394898781909861</v>
      </c>
      <c r="CA14" s="4">
        <f t="shared" ca="1" si="19"/>
        <v>0.62141536126111918</v>
      </c>
      <c r="CB14" s="4">
        <f t="shared" ca="1" si="19"/>
        <v>1.27638141954624</v>
      </c>
      <c r="CC14" s="4">
        <f t="shared" ca="1" si="19"/>
        <v>1.5512052578539475</v>
      </c>
      <c r="CD14" s="4">
        <f t="shared" ca="1" si="19"/>
        <v>0.96891804827335581</v>
      </c>
      <c r="CE14" s="4">
        <f t="shared" ca="1" si="19"/>
        <v>1.1509177777433535</v>
      </c>
      <c r="CF14" s="4">
        <f t="shared" ca="1" si="19"/>
        <v>0.57160613798927973</v>
      </c>
      <c r="CG14" s="4">
        <f t="shared" ca="1" si="19"/>
        <v>1.3443646238655202</v>
      </c>
      <c r="CH14" s="4">
        <f t="shared" ca="1" si="19"/>
        <v>1.9417458769282478</v>
      </c>
      <c r="CI14" s="4">
        <f t="shared" ca="1" si="19"/>
        <v>1.7746844623971318</v>
      </c>
      <c r="CJ14" s="4">
        <f t="shared" ca="1" si="19"/>
        <v>1.9479227144670255</v>
      </c>
      <c r="CK14" s="4">
        <f t="shared" ca="1" si="19"/>
        <v>1.0266722837971618</v>
      </c>
      <c r="CL14" s="4">
        <f t="shared" ca="1" si="19"/>
        <v>1.4378667525818627</v>
      </c>
      <c r="CM14" s="4">
        <f t="shared" ca="1" si="19"/>
        <v>0.51132553557960492</v>
      </c>
      <c r="CN14" s="4">
        <f t="shared" ca="1" si="19"/>
        <v>0.79548893479467142</v>
      </c>
      <c r="CO14" s="4">
        <f t="shared" ca="1" si="19"/>
        <v>0.84997876337073286</v>
      </c>
      <c r="CP14" s="4">
        <f t="shared" ca="1" si="19"/>
        <v>0.45245153781930786</v>
      </c>
      <c r="CQ14" s="4">
        <f t="shared" ca="1" si="19"/>
        <v>8.6827653450201103E-2</v>
      </c>
      <c r="CR14" s="4">
        <f t="shared" ca="1" si="19"/>
        <v>0.82230729982779649</v>
      </c>
      <c r="CS14" s="4">
        <f t="shared" ca="1" si="19"/>
        <v>0.70559130884581855</v>
      </c>
      <c r="CT14" s="4">
        <f t="shared" ca="1" si="19"/>
        <v>0.33711149420664144</v>
      </c>
      <c r="CU14" s="4">
        <f t="shared" ca="1" si="19"/>
        <v>0.24270186901161134</v>
      </c>
      <c r="CV14" s="4">
        <f t="shared" ca="1" si="19"/>
        <v>0.11743879618753568</v>
      </c>
      <c r="CW14" s="4">
        <f t="shared" ca="1" si="19"/>
        <v>0.83652691268814694</v>
      </c>
      <c r="CX14" s="4">
        <f t="shared" ca="1" si="19"/>
        <v>0.46781254979000236</v>
      </c>
      <c r="CY14" s="4">
        <f t="shared" ca="1" si="19"/>
        <v>0.1853530411091984</v>
      </c>
      <c r="CZ14" s="4">
        <f t="shared" ca="1" si="19"/>
        <v>0.44249775182346274</v>
      </c>
      <c r="DA14" s="4">
        <f t="shared" ca="1" si="19"/>
        <v>0.18242661021176718</v>
      </c>
      <c r="DB14" s="4">
        <f t="shared" ca="1" si="19"/>
        <v>0.81255927396566641</v>
      </c>
      <c r="DC14" s="4">
        <f t="shared" ca="1" si="19"/>
        <v>0.43542614380846162</v>
      </c>
      <c r="DD14" s="4">
        <f t="shared" ca="1" si="19"/>
        <v>0.89884120656073074</v>
      </c>
      <c r="DE14" s="4">
        <f t="shared" ca="1" si="19"/>
        <v>1.2587086379712917</v>
      </c>
      <c r="DF14" s="4">
        <f t="shared" ca="1" si="19"/>
        <v>1.5931844595703697</v>
      </c>
      <c r="DG14" s="4">
        <f t="shared" ca="1" si="19"/>
        <v>1.5110783119422875</v>
      </c>
      <c r="DH14" s="4">
        <f t="shared" ca="1" si="19"/>
        <v>1.4008549694188188</v>
      </c>
      <c r="DI14" s="4">
        <f t="shared" ca="1" si="19"/>
        <v>1.1220446465485112</v>
      </c>
    </row>
    <row r="15" spans="1:119" x14ac:dyDescent="0.25">
      <c r="A15" s="16">
        <f t="shared" si="12"/>
        <v>327</v>
      </c>
      <c r="B15" s="6">
        <f t="shared" ref="B15:C15" ca="1" si="20">O8+AA15-AJ15-U15</f>
        <v>-8.7055926764260825</v>
      </c>
      <c r="C15" s="6">
        <f t="shared" ca="1" si="20"/>
        <v>-8.8290704709977916</v>
      </c>
      <c r="D15" s="6">
        <f t="shared" ca="1" si="7"/>
        <v>-9.7062649330360955</v>
      </c>
      <c r="E15" s="6">
        <f t="shared" ca="1" si="7"/>
        <v>-8.2316235369272164</v>
      </c>
      <c r="F15" s="6">
        <f t="shared" ca="1" si="7"/>
        <v>-9.5631736791418547</v>
      </c>
      <c r="G15" s="6">
        <f t="shared" ca="1" si="7"/>
        <v>-8.9120230245111571</v>
      </c>
      <c r="U15" s="6">
        <f t="shared" ca="1" si="14"/>
        <v>6.8601251888906241</v>
      </c>
      <c r="V15" s="6">
        <f t="shared" ca="1" si="15"/>
        <v>7.4570697207944718</v>
      </c>
      <c r="W15" s="6">
        <f t="shared" ca="1" si="8"/>
        <v>7.7409615851130411</v>
      </c>
      <c r="X15" s="6">
        <f t="shared" ca="1" si="8"/>
        <v>6.7015461066872604</v>
      </c>
      <c r="Y15" s="6">
        <f t="shared" ca="1" si="8"/>
        <v>7.050270150328771</v>
      </c>
      <c r="Z15" s="6">
        <f t="shared" ca="1" si="8"/>
        <v>6.9275594759902148</v>
      </c>
      <c r="AA15" s="6">
        <f t="shared" ca="1" si="16"/>
        <v>8.1991343692785129E-2</v>
      </c>
      <c r="AB15" s="6">
        <f t="shared" ca="1" si="9"/>
        <v>6.2307692668961183E-2</v>
      </c>
      <c r="AC15" s="6">
        <f t="shared" ca="1" si="9"/>
        <v>8.6931923160158533E-2</v>
      </c>
      <c r="AD15" s="6">
        <f t="shared" ca="1" si="9"/>
        <v>0.16458650992061757</v>
      </c>
      <c r="AE15" s="6">
        <f t="shared" ca="1" si="9"/>
        <v>8.4060120915636263E-2</v>
      </c>
      <c r="AF15" s="6">
        <f t="shared" ca="1" si="9"/>
        <v>0.11175562239419805</v>
      </c>
      <c r="AH15" s="16">
        <f t="shared" si="17"/>
        <v>327</v>
      </c>
      <c r="AJ15" s="4">
        <f t="shared" ca="1" si="18"/>
        <v>42.644549085147673</v>
      </c>
      <c r="AK15" s="4">
        <f t="shared" ca="1" si="10"/>
        <v>42.108103780322779</v>
      </c>
      <c r="AL15" s="4">
        <f t="shared" ca="1" si="10"/>
        <v>42.554378940401129</v>
      </c>
      <c r="AM15" s="4">
        <f t="shared" ca="1" si="10"/>
        <v>42.037085085192736</v>
      </c>
      <c r="AN15" s="4">
        <f t="shared" ca="1" si="10"/>
        <v>42.62635838940691</v>
      </c>
      <c r="AO15" s="4">
        <f t="shared" ca="1" si="10"/>
        <v>42.00808394157923</v>
      </c>
      <c r="AP15" s="4">
        <f t="shared" ca="1" si="10"/>
        <v>25.536955021392092</v>
      </c>
      <c r="AQ15" s="4">
        <f t="shared" ca="1" si="10"/>
        <v>24.685884892062099</v>
      </c>
      <c r="AR15" s="4">
        <f t="shared" ca="1" si="10"/>
        <v>25.158806797902272</v>
      </c>
      <c r="AS15" s="4">
        <f t="shared" ca="1" si="10"/>
        <v>24.828351313459844</v>
      </c>
      <c r="AT15" s="4">
        <f t="shared" ca="1" si="10"/>
        <v>26.042460954590048</v>
      </c>
      <c r="AU15" s="4">
        <f t="shared" ca="1" si="10"/>
        <v>25.299023150381501</v>
      </c>
      <c r="AV15" s="4">
        <f t="shared" ca="1" si="10"/>
        <v>33.411374075030018</v>
      </c>
      <c r="AW15" s="4">
        <f t="shared" ca="1" si="10"/>
        <v>33.442520569969886</v>
      </c>
      <c r="AX15" s="4">
        <f t="shared" ca="1" si="10"/>
        <v>33.807583957299634</v>
      </c>
      <c r="AY15" s="4">
        <f t="shared" ca="1" si="10"/>
        <v>33.92506289039175</v>
      </c>
      <c r="AZ15" s="4">
        <f t="shared" ca="1" si="10"/>
        <v>33.177499887686018</v>
      </c>
      <c r="BA15" s="4">
        <f t="shared" ca="1" si="10"/>
        <v>33.178554025904695</v>
      </c>
      <c r="BB15" s="4">
        <f t="shared" ca="1" si="10"/>
        <v>51.659538603776141</v>
      </c>
      <c r="BC15" s="4">
        <f t="shared" ca="1" si="10"/>
        <v>52.461939204665114</v>
      </c>
      <c r="BD15" s="4">
        <f t="shared" ca="1" si="10"/>
        <v>52.471105902995625</v>
      </c>
      <c r="BE15" s="4">
        <f t="shared" ca="1" si="10"/>
        <v>52.751388600481668</v>
      </c>
      <c r="BF15" s="4">
        <f t="shared" ca="1" si="10"/>
        <v>52.751101512495666</v>
      </c>
      <c r="BG15" s="4">
        <f t="shared" ca="1" si="10"/>
        <v>52.646543027409749</v>
      </c>
      <c r="BH15" s="4">
        <f t="shared" ca="1" si="10"/>
        <v>48.189091654070886</v>
      </c>
      <c r="BI15" s="4">
        <f t="shared" ca="1" si="10"/>
        <v>48.874353296163456</v>
      </c>
      <c r="BJ15" s="4">
        <f t="shared" ca="1" si="10"/>
        <v>48.525726361226219</v>
      </c>
      <c r="BK15" s="4">
        <f t="shared" ca="1" si="10"/>
        <v>48.117923244609045</v>
      </c>
      <c r="BL15" s="4">
        <f t="shared" ca="1" si="10"/>
        <v>48.771357329244744</v>
      </c>
      <c r="BM15" s="4">
        <f t="shared" ca="1" si="10"/>
        <v>49.120319089123207</v>
      </c>
      <c r="BN15" s="4">
        <f t="shared" ca="1" si="10"/>
        <v>0.4477510894998229</v>
      </c>
      <c r="BO15" s="4">
        <f t="shared" ca="1" si="10"/>
        <v>0.32914966477030699</v>
      </c>
      <c r="BP15" s="4">
        <f t="shared" ca="1" si="10"/>
        <v>0.41758467947647204</v>
      </c>
      <c r="BQ15" s="4">
        <f t="shared" ca="1" si="10"/>
        <v>0.67319731228875224</v>
      </c>
      <c r="BR15" s="4">
        <f t="shared" ca="1" si="10"/>
        <v>0.40030306119203052</v>
      </c>
      <c r="BS15" s="4">
        <f t="shared" ca="1" si="10"/>
        <v>0.60063903021201615</v>
      </c>
      <c r="BT15" s="4">
        <f t="shared" ca="1" si="10"/>
        <v>32.397080210282716</v>
      </c>
      <c r="BU15" s="4">
        <f t="shared" ca="1" si="10"/>
        <v>32.14295461285657</v>
      </c>
      <c r="BV15" s="4">
        <f t="shared" ref="BV15:DI15" ca="1" si="21">BV8+RAND()</f>
        <v>32.899768383015314</v>
      </c>
      <c r="BW15" s="4">
        <f t="shared" ca="1" si="21"/>
        <v>31.529897420147105</v>
      </c>
      <c r="BX15" s="4">
        <f t="shared" ca="1" si="21"/>
        <v>33.092731104918819</v>
      </c>
      <c r="BY15" s="4">
        <f t="shared" ca="1" si="21"/>
        <v>32.226582626371716</v>
      </c>
      <c r="BZ15" s="4">
        <f t="shared" ca="1" si="21"/>
        <v>0.29276899722227534</v>
      </c>
      <c r="CA15" s="4">
        <f t="shared" ca="1" si="21"/>
        <v>1.4720683914913293</v>
      </c>
      <c r="CB15" s="4">
        <f t="shared" ca="1" si="21"/>
        <v>1.0780378802180968</v>
      </c>
      <c r="CC15" s="4">
        <f t="shared" ca="1" si="21"/>
        <v>1.1818090221197406</v>
      </c>
      <c r="CD15" s="4">
        <f t="shared" ca="1" si="21"/>
        <v>0.7854238844891106</v>
      </c>
      <c r="CE15" s="4">
        <f t="shared" ca="1" si="21"/>
        <v>1.1452087295571842</v>
      </c>
      <c r="CF15" s="4">
        <f t="shared" ca="1" si="21"/>
        <v>0.32381081458438971</v>
      </c>
      <c r="CG15" s="4">
        <f t="shared" ca="1" si="21"/>
        <v>1.0273805784795833</v>
      </c>
      <c r="CH15" s="4">
        <f t="shared" ca="1" si="21"/>
        <v>1.4803212661490548</v>
      </c>
      <c r="CI15" s="4">
        <f t="shared" ca="1" si="21"/>
        <v>1.6070596578313352</v>
      </c>
      <c r="CJ15" s="4">
        <f t="shared" ca="1" si="21"/>
        <v>1.6451629735978717</v>
      </c>
      <c r="CK15" s="4">
        <f t="shared" ca="1" si="21"/>
        <v>0.96593297564546754</v>
      </c>
      <c r="CL15" s="4">
        <f t="shared" ca="1" si="21"/>
        <v>1.2179865420696088</v>
      </c>
      <c r="CM15" s="4">
        <f t="shared" ca="1" si="21"/>
        <v>0.45492485928571208</v>
      </c>
      <c r="CN15" s="4">
        <f t="shared" ca="1" si="21"/>
        <v>0.69339906076134605</v>
      </c>
      <c r="CO15" s="4">
        <f t="shared" ca="1" si="21"/>
        <v>0.89200253423085529</v>
      </c>
      <c r="CP15" s="4">
        <f t="shared" ca="1" si="21"/>
        <v>0.97410667053269284</v>
      </c>
      <c r="CQ15" s="4">
        <f t="shared" ca="1" si="21"/>
        <v>1.0450055607882085</v>
      </c>
      <c r="CR15" s="4">
        <f t="shared" ca="1" si="21"/>
        <v>1.3081203057911566</v>
      </c>
      <c r="CS15" s="4">
        <f t="shared" ca="1" si="21"/>
        <v>0.57234015835685825</v>
      </c>
      <c r="CT15" s="4">
        <f t="shared" ca="1" si="21"/>
        <v>0.85462136170560909</v>
      </c>
      <c r="CU15" s="4">
        <f t="shared" ca="1" si="21"/>
        <v>0.85073335925745963</v>
      </c>
      <c r="CV15" s="4">
        <f t="shared" ca="1" si="21"/>
        <v>0.19580584582046912</v>
      </c>
      <c r="CW15" s="4">
        <f t="shared" ca="1" si="21"/>
        <v>1.0572070902145065</v>
      </c>
      <c r="CX15" s="4">
        <f t="shared" ca="1" si="21"/>
        <v>0.59197110123039476</v>
      </c>
      <c r="CY15" s="4">
        <f t="shared" ca="1" si="21"/>
        <v>0.59326749965740633</v>
      </c>
      <c r="CZ15" s="4">
        <f t="shared" ca="1" si="21"/>
        <v>0.11863018507524727</v>
      </c>
      <c r="DA15" s="4">
        <f t="shared" ca="1" si="21"/>
        <v>0.54577786674348783</v>
      </c>
      <c r="DB15" s="4">
        <f t="shared" ca="1" si="21"/>
        <v>0.96832780440912303</v>
      </c>
      <c r="DC15" s="4">
        <f t="shared" ca="1" si="21"/>
        <v>0.79463967303817618</v>
      </c>
      <c r="DD15" s="4">
        <f t="shared" ca="1" si="21"/>
        <v>1.0663364264229722</v>
      </c>
      <c r="DE15" s="4">
        <f t="shared" ca="1" si="21"/>
        <v>0.9885089092973437</v>
      </c>
      <c r="DF15" s="4">
        <f t="shared" ca="1" si="21"/>
        <v>0.88061610217586139</v>
      </c>
      <c r="DG15" s="4">
        <f t="shared" ca="1" si="21"/>
        <v>1.426630375355459</v>
      </c>
      <c r="DH15" s="4">
        <f t="shared" ca="1" si="21"/>
        <v>0.57691376271035411</v>
      </c>
      <c r="DI15" s="4">
        <f t="shared" ca="1" si="21"/>
        <v>1.2862591750409482</v>
      </c>
    </row>
    <row r="16" spans="1:119" x14ac:dyDescent="0.25">
      <c r="A16" s="16">
        <f t="shared" ref="A16" si="22">AH16</f>
        <v>352</v>
      </c>
      <c r="B16" s="6">
        <f t="shared" ref="B16" ca="1" si="23">O9+AA16-AJ16-U16</f>
        <v>-10.211900402200946</v>
      </c>
      <c r="C16" s="6">
        <f t="shared" ref="C16" ca="1" si="24">P9+AB16-AK16-V16</f>
        <v>-10.323281428683689</v>
      </c>
      <c r="D16" s="6"/>
      <c r="E16" s="6"/>
      <c r="F16" s="6"/>
      <c r="G16" s="6"/>
      <c r="U16" s="6">
        <f t="shared" ca="1" si="14"/>
        <v>7.3979840452109897</v>
      </c>
      <c r="V16" s="6">
        <f t="shared" ca="1" si="15"/>
        <v>8.0095514227650106</v>
      </c>
      <c r="W16" s="6"/>
      <c r="X16" s="6"/>
      <c r="Y16" s="6"/>
      <c r="Z16" s="6"/>
      <c r="AA16" s="6">
        <f t="shared" ca="1" si="16"/>
        <v>0.10678017993781701</v>
      </c>
      <c r="AB16" s="6">
        <f t="shared" ca="1" si="9"/>
        <v>0.1121588879466264</v>
      </c>
      <c r="AC16" s="6"/>
      <c r="AD16" s="6"/>
      <c r="AE16" s="6"/>
      <c r="AF16" s="6"/>
      <c r="AH16" s="16">
        <f t="shared" si="17"/>
        <v>352</v>
      </c>
      <c r="AJ16" s="4">
        <f t="shared" ca="1" si="18"/>
        <v>47.160921020227391</v>
      </c>
      <c r="AK16" s="4">
        <f t="shared" ca="1" si="10"/>
        <v>46.386597998690625</v>
      </c>
      <c r="AL16" s="4"/>
      <c r="AM16" s="4"/>
      <c r="AN16" s="4"/>
      <c r="AO16" s="4"/>
      <c r="AP16" s="4">
        <f t="shared" ca="1" si="10"/>
        <v>26.162279635542767</v>
      </c>
      <c r="AQ16" s="4">
        <f t="shared" ca="1" si="10"/>
        <v>25.456048464666477</v>
      </c>
      <c r="AR16" s="4"/>
      <c r="AS16" s="4"/>
      <c r="AT16" s="4"/>
      <c r="AU16" s="4"/>
      <c r="AV16" s="4">
        <f t="shared" ca="1" si="10"/>
        <v>33.1689657610643</v>
      </c>
      <c r="AW16" s="4">
        <f t="shared" ca="1" si="10"/>
        <v>33.397494382296003</v>
      </c>
      <c r="AX16" s="4"/>
      <c r="AY16" s="4"/>
      <c r="AZ16" s="4"/>
      <c r="BA16" s="4"/>
      <c r="BB16" s="4">
        <f t="shared" ca="1" si="10"/>
        <v>54.645723032317669</v>
      </c>
      <c r="BC16" s="4">
        <f t="shared" ca="1" si="10"/>
        <v>55.650952001826333</v>
      </c>
      <c r="BD16" s="4"/>
      <c r="BE16" s="4"/>
      <c r="BF16" s="4"/>
      <c r="BG16" s="4"/>
      <c r="BH16" s="4">
        <f t="shared" ca="1" si="10"/>
        <v>50.436590473799221</v>
      </c>
      <c r="BI16" s="4">
        <f t="shared" ca="1" si="10"/>
        <v>51.69599727001836</v>
      </c>
      <c r="BJ16" s="4"/>
      <c r="BK16" s="4"/>
      <c r="BL16" s="4"/>
      <c r="BM16" s="4"/>
      <c r="BN16" s="4">
        <f t="shared" ca="1" si="10"/>
        <v>0.48078632070284949</v>
      </c>
      <c r="BO16" s="4">
        <f t="shared" ca="1" si="10"/>
        <v>0.53746010816043976</v>
      </c>
      <c r="BP16" s="4">
        <f t="shared" ca="1" si="10"/>
        <v>0.10437866807962926</v>
      </c>
      <c r="BQ16" s="4">
        <f t="shared" ca="1" si="10"/>
        <v>0.90531209364083953</v>
      </c>
      <c r="BR16" s="4">
        <f t="shared" ca="1" si="10"/>
        <v>0.67526235391826461</v>
      </c>
      <c r="BS16" s="4">
        <f t="shared" ca="1" si="10"/>
        <v>0.26309199304005848</v>
      </c>
      <c r="BT16" s="4">
        <f t="shared" ca="1" si="10"/>
        <v>33.560263680753756</v>
      </c>
      <c r="BU16" s="4">
        <f t="shared" ca="1" si="10"/>
        <v>33.465599887431488</v>
      </c>
      <c r="BV16" s="4">
        <f t="shared" ref="BV16:DI16" ca="1" si="25">BV9+RAND()</f>
        <v>0.7670491543729141</v>
      </c>
      <c r="BW16" s="4">
        <f t="shared" ca="1" si="25"/>
        <v>4.1705729017651683E-2</v>
      </c>
      <c r="BX16" s="4">
        <f t="shared" ca="1" si="25"/>
        <v>0.27835652388248711</v>
      </c>
      <c r="BY16" s="4">
        <f t="shared" ca="1" si="25"/>
        <v>0.47474756598543577</v>
      </c>
      <c r="BZ16" s="4">
        <f t="shared" ca="1" si="25"/>
        <v>0.37346941089656305</v>
      </c>
      <c r="CA16" s="4">
        <f t="shared" ca="1" si="25"/>
        <v>0.62636697937120644</v>
      </c>
      <c r="CB16" s="4">
        <f t="shared" ca="1" si="25"/>
        <v>0.51907143181119175</v>
      </c>
      <c r="CC16" s="4">
        <f t="shared" ca="1" si="25"/>
        <v>5.2258274529534465E-2</v>
      </c>
      <c r="CD16" s="4">
        <f t="shared" ca="1" si="25"/>
        <v>0.34632423383245003</v>
      </c>
      <c r="CE16" s="4">
        <f t="shared" ca="1" si="25"/>
        <v>0.36415846977854605</v>
      </c>
      <c r="CF16" s="4">
        <f t="shared" ca="1" si="25"/>
        <v>0.50402988112169511</v>
      </c>
      <c r="CG16" s="4">
        <f t="shared" ca="1" si="25"/>
        <v>1.1202358171419382</v>
      </c>
      <c r="CH16" s="4">
        <f t="shared" ca="1" si="25"/>
        <v>0.88887862272917828</v>
      </c>
      <c r="CI16" s="4">
        <f t="shared" ca="1" si="25"/>
        <v>0.44987746403387296</v>
      </c>
      <c r="CJ16" s="4">
        <f t="shared" ca="1" si="25"/>
        <v>0.92141321174398194</v>
      </c>
      <c r="CK16" s="4">
        <f t="shared" ca="1" si="25"/>
        <v>0.48995759459574595</v>
      </c>
      <c r="CL16" s="4">
        <f t="shared" ca="1" si="25"/>
        <v>0.85951734597758866</v>
      </c>
      <c r="CM16" s="4">
        <f t="shared" ca="1" si="25"/>
        <v>0.61409541992408367</v>
      </c>
      <c r="CN16" s="4">
        <f t="shared" ca="1" si="25"/>
        <v>2.8319919387219672E-2</v>
      </c>
      <c r="CO16" s="4">
        <f t="shared" ca="1" si="25"/>
        <v>0.15578086561451276</v>
      </c>
      <c r="CP16" s="4">
        <f t="shared" ca="1" si="25"/>
        <v>0.25716251807706569</v>
      </c>
      <c r="CQ16" s="4">
        <f t="shared" ca="1" si="25"/>
        <v>0.19644265679102613</v>
      </c>
      <c r="CR16" s="4">
        <f t="shared" ca="1" si="25"/>
        <v>1.4983963568576604</v>
      </c>
      <c r="CS16" s="4">
        <f t="shared" ca="1" si="25"/>
        <v>0.38230336527376146</v>
      </c>
      <c r="CT16" s="4">
        <f t="shared" ca="1" si="25"/>
        <v>0.27929189187492265</v>
      </c>
      <c r="CU16" s="4">
        <f t="shared" ca="1" si="25"/>
        <v>0.74968412289138542</v>
      </c>
      <c r="CV16" s="4">
        <f t="shared" ca="1" si="25"/>
        <v>0.28001108673148289</v>
      </c>
      <c r="CW16" s="4">
        <f t="shared" ca="1" si="25"/>
        <v>0.54166937253032621</v>
      </c>
      <c r="CX16" s="4">
        <f t="shared" ca="1" si="25"/>
        <v>0.37099892393367201</v>
      </c>
      <c r="CY16" s="4">
        <f t="shared" ca="1" si="25"/>
        <v>0.14206623124921525</v>
      </c>
      <c r="CZ16" s="4">
        <f t="shared" ca="1" si="25"/>
        <v>6.0958774330410193E-2</v>
      </c>
      <c r="DA16" s="4">
        <f t="shared" ca="1" si="25"/>
        <v>0.24562587233469957</v>
      </c>
      <c r="DB16" s="4">
        <f t="shared" ca="1" si="25"/>
        <v>0.65811219483445826</v>
      </c>
      <c r="DC16" s="4">
        <f t="shared" ca="1" si="25"/>
        <v>0.86851591850719811</v>
      </c>
      <c r="DD16" s="4">
        <f t="shared" ca="1" si="25"/>
        <v>0.89453216036096883</v>
      </c>
      <c r="DE16" s="4">
        <f t="shared" ca="1" si="25"/>
        <v>1.171237978822969</v>
      </c>
      <c r="DF16" s="4">
        <f t="shared" ca="1" si="25"/>
        <v>0.38173693538122044</v>
      </c>
      <c r="DG16" s="4">
        <f t="shared" ca="1" si="25"/>
        <v>0.48913134206094411</v>
      </c>
      <c r="DH16" s="4">
        <f t="shared" ca="1" si="25"/>
        <v>0.48905253347892708</v>
      </c>
      <c r="DI16" s="4">
        <f t="shared" ca="1" si="25"/>
        <v>0.69244208513690519</v>
      </c>
    </row>
    <row r="18" spans="34:126" x14ac:dyDescent="0.25">
      <c r="AH18">
        <v>100</v>
      </c>
      <c r="AI18">
        <v>7.7</v>
      </c>
      <c r="AJ18">
        <v>7</v>
      </c>
      <c r="AK18">
        <v>6.7</v>
      </c>
      <c r="AL18">
        <v>6.9</v>
      </c>
      <c r="AM18">
        <v>6.7</v>
      </c>
      <c r="AN18">
        <v>6.8</v>
      </c>
      <c r="AO18">
        <v>6.6</v>
      </c>
      <c r="AP18">
        <v>23.784906725308598</v>
      </c>
      <c r="AQ18">
        <v>22.9998115462963</v>
      </c>
      <c r="AR18">
        <v>25.553535709876499</v>
      </c>
      <c r="AS18">
        <v>23.338497712963001</v>
      </c>
      <c r="AT18">
        <v>25.5651691419753</v>
      </c>
      <c r="AU18">
        <v>23.310550368421101</v>
      </c>
      <c r="AV18">
        <v>32.995276450617297</v>
      </c>
      <c r="AW18">
        <v>32.981614216049401</v>
      </c>
      <c r="AX18">
        <v>33.015500246913597</v>
      </c>
      <c r="AY18">
        <v>32.985732842592597</v>
      </c>
      <c r="AZ18">
        <v>33.013912416666699</v>
      </c>
      <c r="BA18">
        <v>32.985560919504699</v>
      </c>
      <c r="BB18">
        <v>42.541453216049398</v>
      </c>
      <c r="BC18">
        <v>44.556411111111103</v>
      </c>
      <c r="BD18">
        <v>43.8835156111111</v>
      </c>
      <c r="BE18">
        <v>44.445387354938298</v>
      </c>
      <c r="BF18">
        <v>44.328773021604903</v>
      </c>
      <c r="BG18">
        <v>44.600339600619201</v>
      </c>
      <c r="BH18">
        <v>38.576123339506204</v>
      </c>
      <c r="BI18">
        <v>41.0557772314815</v>
      </c>
      <c r="BJ18">
        <v>41.708798620370402</v>
      </c>
      <c r="BK18">
        <v>42.023261895061701</v>
      </c>
      <c r="BL18">
        <v>42.151610972222201</v>
      </c>
      <c r="BM18">
        <v>42.314435315789503</v>
      </c>
      <c r="BN18">
        <v>2.99763888888889E-2</v>
      </c>
      <c r="BO18">
        <v>2.99736111111111E-2</v>
      </c>
      <c r="BP18">
        <v>2.9974845679012301E-2</v>
      </c>
      <c r="BQ18">
        <v>2.9971913580246898E-2</v>
      </c>
      <c r="BR18">
        <v>2.9975308641975298E-2</v>
      </c>
      <c r="BS18">
        <v>2.9974303405572701E-2</v>
      </c>
      <c r="BT18">
        <v>23.808015354938298</v>
      </c>
      <c r="BU18">
        <v>23.023764731481499</v>
      </c>
      <c r="BV18">
        <v>25.580055311728401</v>
      </c>
      <c r="BW18">
        <v>23.367701253086398</v>
      </c>
      <c r="BX18">
        <v>25.596201416666698</v>
      </c>
      <c r="BY18">
        <v>23.342125188854499</v>
      </c>
      <c r="BZ18">
        <v>2.13032546399671</v>
      </c>
      <c r="CA18">
        <v>0.43788300679522801</v>
      </c>
      <c r="CB18">
        <v>0.56728024684615297</v>
      </c>
      <c r="CC18">
        <v>0.41156235960737497</v>
      </c>
      <c r="CD18">
        <v>0.44885964561421099</v>
      </c>
      <c r="CE18">
        <v>0.47603360166076297</v>
      </c>
      <c r="CF18">
        <v>1.9171795951044699</v>
      </c>
      <c r="CG18">
        <v>0.80327271110982401</v>
      </c>
      <c r="CH18">
        <v>0.86937332436671999</v>
      </c>
      <c r="CI18">
        <v>0.77847268873907105</v>
      </c>
      <c r="CJ18">
        <v>0.80565817416449304</v>
      </c>
      <c r="CK18">
        <v>0.77173219838496598</v>
      </c>
      <c r="CL18">
        <v>2.8299232420666298</v>
      </c>
      <c r="CM18">
        <v>0.10419101297727699</v>
      </c>
      <c r="CN18">
        <v>0.319250615363668</v>
      </c>
      <c r="CO18">
        <v>0.22355539980160499</v>
      </c>
      <c r="CP18">
        <v>0.147688817376564</v>
      </c>
      <c r="CQ18">
        <v>0.16040389434475699</v>
      </c>
      <c r="CR18">
        <v>1.25654268089135</v>
      </c>
      <c r="CS18">
        <v>0.40750906127847297</v>
      </c>
      <c r="CT18">
        <v>1.7793881718184398E-2</v>
      </c>
      <c r="CU18">
        <v>0.185196266573497</v>
      </c>
      <c r="CV18">
        <v>7.7203268814989207E-2</v>
      </c>
      <c r="CW18">
        <v>0.140500134674476</v>
      </c>
      <c r="CX18" s="15">
        <v>3.0712925830355699E-5</v>
      </c>
      <c r="CY18" s="15">
        <v>3.1798155880882403E-5</v>
      </c>
      <c r="CZ18" s="15">
        <v>3.1885938780628203E-5</v>
      </c>
      <c r="DA18" s="15">
        <v>3.36003695577377E-5</v>
      </c>
      <c r="DB18" s="15">
        <v>3.2712119951255202E-5</v>
      </c>
      <c r="DC18" s="15">
        <v>3.1439925258595302E-5</v>
      </c>
      <c r="DD18">
        <v>2.1307246332169099</v>
      </c>
      <c r="DE18">
        <v>0.43813209360667499</v>
      </c>
      <c r="DF18">
        <v>0.56617702372474699</v>
      </c>
      <c r="DG18">
        <v>0.41219682736531799</v>
      </c>
      <c r="DH18">
        <v>0.448354617639321</v>
      </c>
      <c r="DI18">
        <v>0.47598024243274301</v>
      </c>
      <c r="DJ18">
        <v>359</v>
      </c>
      <c r="DK18">
        <v>359</v>
      </c>
      <c r="DL18">
        <v>359</v>
      </c>
      <c r="DM18">
        <v>359</v>
      </c>
      <c r="DN18">
        <v>359</v>
      </c>
      <c r="DO18">
        <v>358</v>
      </c>
      <c r="DP18" s="13">
        <v>42635.392256944448</v>
      </c>
      <c r="DQ18" s="13">
        <v>42635.433935185189</v>
      </c>
      <c r="DR18" s="13">
        <v>42635.475613425922</v>
      </c>
      <c r="DS18" s="13">
        <v>42635.51730324074</v>
      </c>
      <c r="DT18" s="13">
        <v>42635.558981481481</v>
      </c>
      <c r="DU18" s="13">
        <v>42635.600659722222</v>
      </c>
      <c r="DV18" s="13">
        <v>42635.642222222225</v>
      </c>
    </row>
    <row r="19" spans="34:126" x14ac:dyDescent="0.25">
      <c r="AH19">
        <v>200</v>
      </c>
      <c r="AI19">
        <v>19.7</v>
      </c>
      <c r="AJ19">
        <v>18.7</v>
      </c>
      <c r="AK19">
        <v>18.2</v>
      </c>
      <c r="AL19">
        <v>18.399999999999999</v>
      </c>
      <c r="AM19">
        <v>18.2</v>
      </c>
      <c r="AN19">
        <v>18.399999999999999</v>
      </c>
      <c r="AO19">
        <v>18.100000000000001</v>
      </c>
      <c r="AP19">
        <v>24.956210163580199</v>
      </c>
      <c r="AQ19">
        <v>23.006062672839501</v>
      </c>
      <c r="AR19">
        <v>24.799584959876501</v>
      </c>
      <c r="AS19">
        <v>22.509581197530899</v>
      </c>
      <c r="AT19">
        <v>24.683877377708999</v>
      </c>
      <c r="AU19">
        <v>22.340491861111101</v>
      </c>
      <c r="AV19">
        <v>32.980885842592599</v>
      </c>
      <c r="AW19">
        <v>32.987101305555598</v>
      </c>
      <c r="AX19">
        <v>33.013132765432097</v>
      </c>
      <c r="AY19">
        <v>32.986653401234598</v>
      </c>
      <c r="AZ19">
        <v>33.018617551083601</v>
      </c>
      <c r="BA19">
        <v>32.979137398148197</v>
      </c>
      <c r="BB19">
        <v>55.836601620370402</v>
      </c>
      <c r="BC19">
        <v>58.452148472222198</v>
      </c>
      <c r="BD19">
        <v>58.743096604938302</v>
      </c>
      <c r="BE19">
        <v>59.105512611111102</v>
      </c>
      <c r="BF19">
        <v>58.921287003095998</v>
      </c>
      <c r="BG19">
        <v>59.136432861111103</v>
      </c>
      <c r="BH19">
        <v>53.080390037036999</v>
      </c>
      <c r="BI19">
        <v>55.671530641975302</v>
      </c>
      <c r="BJ19">
        <v>56.020592601851803</v>
      </c>
      <c r="BK19">
        <v>56.088666472222101</v>
      </c>
      <c r="BL19">
        <v>55.996589309597603</v>
      </c>
      <c r="BM19">
        <v>55.942365262345703</v>
      </c>
      <c r="BN19">
        <v>2.9973148148148099E-2</v>
      </c>
      <c r="BO19">
        <v>2.99734567901234E-2</v>
      </c>
      <c r="BP19">
        <v>2.9973148148148099E-2</v>
      </c>
      <c r="BQ19">
        <v>2.9974691358024701E-2</v>
      </c>
      <c r="BR19">
        <v>2.9973065015479899E-2</v>
      </c>
      <c r="BS19">
        <v>2.9974382716049401E-2</v>
      </c>
      <c r="BT19">
        <v>25.009471552469101</v>
      </c>
      <c r="BU19">
        <v>23.059749518518501</v>
      </c>
      <c r="BV19">
        <v>24.851650203703699</v>
      </c>
      <c r="BW19">
        <v>22.5593452654321</v>
      </c>
      <c r="BX19">
        <v>24.732624513931899</v>
      </c>
      <c r="BY19">
        <v>22.388159194444398</v>
      </c>
      <c r="BZ19">
        <v>2.6727822423802099</v>
      </c>
      <c r="CA19">
        <v>0.36513823475358498</v>
      </c>
      <c r="CB19">
        <v>0.45076793817611899</v>
      </c>
      <c r="CC19">
        <v>0.384442946105024</v>
      </c>
      <c r="CD19">
        <v>0.42964965411966799</v>
      </c>
      <c r="CE19">
        <v>0.36594147888662498</v>
      </c>
      <c r="CF19">
        <v>2.8113195858452902</v>
      </c>
      <c r="CG19">
        <v>0.77521981338949797</v>
      </c>
      <c r="CH19">
        <v>0.77766045172440901</v>
      </c>
      <c r="CI19">
        <v>0.74209976098623898</v>
      </c>
      <c r="CJ19">
        <v>0.79829347479613799</v>
      </c>
      <c r="CK19">
        <v>0.74412304880943902</v>
      </c>
      <c r="CL19">
        <v>2.1581415153307799</v>
      </c>
      <c r="CM19">
        <v>0.24228007729267101</v>
      </c>
      <c r="CN19">
        <v>4.32311839977534E-2</v>
      </c>
      <c r="CO19">
        <v>0.144671078083565</v>
      </c>
      <c r="CP19">
        <v>0.18346307106033699</v>
      </c>
      <c r="CQ19">
        <v>0.23950451375103801</v>
      </c>
      <c r="CR19">
        <v>1.48283771515087</v>
      </c>
      <c r="CS19">
        <v>0.37710805332780201</v>
      </c>
      <c r="CT19">
        <v>8.7256752960141903E-2</v>
      </c>
      <c r="CU19">
        <v>9.8430325672969804E-2</v>
      </c>
      <c r="CV19">
        <v>0.13359664873200999</v>
      </c>
      <c r="CW19">
        <v>7.6805488922920301E-2</v>
      </c>
      <c r="CX19" s="15">
        <v>3.2728968690131502E-5</v>
      </c>
      <c r="CY19" s="15">
        <v>3.18665198148924E-5</v>
      </c>
      <c r="CZ19" s="15">
        <v>4.03268812414918E-5</v>
      </c>
      <c r="DA19" s="15">
        <v>3.1443343397468098E-5</v>
      </c>
      <c r="DB19" s="15">
        <v>3.1627451197083602E-5</v>
      </c>
      <c r="DC19" s="15">
        <v>3.6368065397391497E-5</v>
      </c>
      <c r="DD19">
        <v>2.6728975942724</v>
      </c>
      <c r="DE19">
        <v>0.36521065767226302</v>
      </c>
      <c r="DF19">
        <v>0.45079554615282702</v>
      </c>
      <c r="DG19">
        <v>0.38387333327164103</v>
      </c>
      <c r="DH19">
        <v>0.43123933022093502</v>
      </c>
      <c r="DI19">
        <v>0.36511481268246598</v>
      </c>
      <c r="DJ19">
        <v>359</v>
      </c>
      <c r="DK19">
        <v>359</v>
      </c>
      <c r="DL19">
        <v>359</v>
      </c>
      <c r="DM19">
        <v>359</v>
      </c>
      <c r="DN19">
        <v>358</v>
      </c>
      <c r="DO19">
        <v>359</v>
      </c>
      <c r="DP19" s="13">
        <v>42635.825949074075</v>
      </c>
      <c r="DQ19" s="13">
        <v>42635.867627314816</v>
      </c>
      <c r="DR19" s="13">
        <v>42635.909305555557</v>
      </c>
      <c r="DS19" s="13">
        <v>42635.950983796298</v>
      </c>
      <c r="DT19" s="13">
        <v>42635.992662037039</v>
      </c>
      <c r="DU19" s="13">
        <v>42636.034224537034</v>
      </c>
      <c r="DV19" s="13">
        <v>42636.075902777775</v>
      </c>
    </row>
    <row r="20" spans="34:126" x14ac:dyDescent="0.25">
      <c r="AH20">
        <v>300</v>
      </c>
      <c r="AI20">
        <v>34.799999999999997</v>
      </c>
      <c r="AJ20">
        <v>18.7</v>
      </c>
      <c r="AK20">
        <v>18.2</v>
      </c>
      <c r="AL20">
        <v>18.399999999999999</v>
      </c>
      <c r="AM20">
        <v>18.2</v>
      </c>
      <c r="AN20">
        <v>18.399999999999999</v>
      </c>
      <c r="AO20">
        <v>18.100000000000001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359</v>
      </c>
      <c r="DK20">
        <v>359</v>
      </c>
      <c r="DL20">
        <v>359</v>
      </c>
      <c r="DM20">
        <v>359</v>
      </c>
      <c r="DN20">
        <v>358</v>
      </c>
      <c r="DO20">
        <v>359</v>
      </c>
      <c r="DP20" s="13">
        <v>42636.274687500001</v>
      </c>
      <c r="DQ20" s="13">
        <v>42636.081805555557</v>
      </c>
      <c r="DR20" s="13">
        <v>42636.081805555557</v>
      </c>
      <c r="DS20" s="13">
        <v>42636.081805555557</v>
      </c>
      <c r="DT20" s="13">
        <v>42636.081805555557</v>
      </c>
      <c r="DU20" s="13">
        <v>42636.081805555557</v>
      </c>
      <c r="DV20" s="13">
        <v>42636.081805555557</v>
      </c>
    </row>
  </sheetData>
  <mergeCells count="19">
    <mergeCell ref="CL1:CQ1"/>
    <mergeCell ref="CR1:CW1"/>
    <mergeCell ref="CX1:DC1"/>
    <mergeCell ref="B11:G11"/>
    <mergeCell ref="DD1:DI1"/>
    <mergeCell ref="AI1:AO1"/>
    <mergeCell ref="AP1:AU1"/>
    <mergeCell ref="BZ1:CE1"/>
    <mergeCell ref="A1:C1"/>
    <mergeCell ref="I1:N1"/>
    <mergeCell ref="U1:Z1"/>
    <mergeCell ref="AA1:AF1"/>
    <mergeCell ref="AV1:BA1"/>
    <mergeCell ref="BB1:BG1"/>
    <mergeCell ref="BH1:BM1"/>
    <mergeCell ref="BN1:BS1"/>
    <mergeCell ref="BT1:BY1"/>
    <mergeCell ref="O1:T1"/>
    <mergeCell ref="CF1:CK1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SRI-LENR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2016-09-09T17:56:47Z</dcterms:created>
  <dcterms:modified xsi:type="dcterms:W3CDTF">2016-09-23T18:02:03Z</dcterms:modified>
</cp:coreProperties>
</file>