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755" windowHeight="11325"/>
  </bookViews>
  <sheets>
    <sheet name="ipb3-36-h2" sheetId="1" r:id="rId1"/>
  </sheets>
  <calcPr calcId="145621"/>
</workbook>
</file>

<file path=xl/calcChain.xml><?xml version="1.0" encoding="utf-8"?>
<calcChain xmlns="http://schemas.openxmlformats.org/spreadsheetml/2006/main">
  <c r="AC5" i="1" l="1"/>
  <c r="AC6" i="1"/>
  <c r="AC8" i="1"/>
  <c r="AC9" i="1"/>
  <c r="AC10" i="1"/>
  <c r="AC11" i="1"/>
  <c r="AC12" i="1"/>
  <c r="AC15" i="1"/>
  <c r="AC16" i="1"/>
  <c r="AC17" i="1"/>
  <c r="AC18" i="1"/>
  <c r="AC19" i="1"/>
  <c r="AC20" i="1"/>
  <c r="AC22" i="1"/>
  <c r="AC23" i="1"/>
  <c r="AC24" i="1"/>
  <c r="AC25" i="1"/>
  <c r="AC26" i="1"/>
  <c r="AC27" i="1"/>
  <c r="AC28" i="1"/>
  <c r="AC29" i="1"/>
  <c r="AC30" i="1"/>
  <c r="AC4" i="1"/>
  <c r="AB5" i="1" l="1"/>
  <c r="AB6" i="1"/>
  <c r="AB8" i="1"/>
  <c r="AB9" i="1"/>
  <c r="AB10" i="1"/>
  <c r="AB11" i="1"/>
  <c r="AB12" i="1"/>
  <c r="AB15" i="1"/>
  <c r="AB16" i="1"/>
  <c r="AB17" i="1"/>
  <c r="AB18" i="1"/>
  <c r="AB19" i="1"/>
  <c r="AB20" i="1"/>
  <c r="AB22" i="1"/>
  <c r="AB23" i="1"/>
  <c r="AB24" i="1"/>
  <c r="AB25" i="1"/>
  <c r="AB26" i="1"/>
  <c r="AB27" i="1"/>
  <c r="AB28" i="1"/>
  <c r="AB29" i="1"/>
  <c r="AB30" i="1"/>
  <c r="AB4" i="1"/>
  <c r="F26" i="1"/>
  <c r="F27" i="1"/>
  <c r="F28" i="1"/>
  <c r="F29" i="1"/>
  <c r="F25" i="1"/>
  <c r="F19" i="1"/>
  <c r="F20" i="1"/>
  <c r="F21" i="1"/>
  <c r="F22" i="1"/>
  <c r="F18" i="1"/>
  <c r="F12" i="1"/>
  <c r="F13" i="1"/>
  <c r="F14" i="1"/>
  <c r="F15" i="1"/>
  <c r="F11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<sst xmlns="http://schemas.openxmlformats.org/spreadsheetml/2006/main" count="73" uniqueCount="57">
  <si>
    <t>Temp</t>
  </si>
  <si>
    <t>QL</t>
  </si>
  <si>
    <t>QF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</si>
  <si>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</si>
  <si>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</si>
  <si>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</si>
  <si>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</si>
  <si>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</si>
  <si>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</si>
  <si>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</si>
  <si>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</si>
  <si>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</si>
  <si>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</si>
  <si>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</si>
  <si>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</si>
  <si>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</si>
  <si>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</si>
  <si>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</si>
  <si>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</si>
  <si>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InT1</t>
  </si>
  <si>
    <t>InT2</t>
  </si>
  <si>
    <t>OutT1</t>
  </si>
  <si>
    <t>OutT2</t>
  </si>
  <si>
    <t>V1Rms</t>
  </si>
  <si>
    <t>V2Rms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</si>
  <si>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</si>
  <si>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</si>
  <si>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</si>
  <si>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</si>
  <si>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</si>
  <si>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</si>
  <si>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</si>
  <si>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</si>
  <si>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</si>
  <si>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</si>
  <si>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</si>
  <si>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</si>
  <si>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NaN</t>
  </si>
  <si>
    <t>HP drop</t>
  </si>
  <si>
    <t>150-Hpdrop</t>
  </si>
  <si>
    <t>150-coreQpow</t>
  </si>
  <si>
    <t>200-Hpdrop</t>
  </si>
  <si>
    <t>200-coreQpow</t>
  </si>
  <si>
    <t>250-Hpdrop</t>
  </si>
  <si>
    <t>250-coreQpow</t>
  </si>
  <si>
    <t>300-Hpdrop</t>
  </si>
  <si>
    <t>300-coreQpow</t>
  </si>
  <si>
    <t>(V1-V2)^2</t>
  </si>
  <si>
    <t>150-(V1-V2)^2</t>
  </si>
  <si>
    <t>200-(V1-V2)^2</t>
  </si>
  <si>
    <t>250-(V1-V2)^2</t>
  </si>
  <si>
    <t>300-(V1-V2)^2</t>
  </si>
  <si>
    <t>(V1-V2)*V2</t>
  </si>
  <si>
    <t>150-(V1-V2)V2</t>
  </si>
  <si>
    <t>250-(V1-V2)V2</t>
  </si>
  <si>
    <t>300-(V1-V2)V2</t>
  </si>
  <si>
    <t>200-(V1-V2)V2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</si>
</sst>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3725804124199"/>
          <c:y val="3.5499663261516774E-2"/>
          <c:w val="0.85657184444465073"/>
          <c:h val="0.904270313579223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'ipb3-36-h2'!$B$3</c:f>
              <c:strCache>
                <c:ptCount val="1"/>
                <c:pt idx="0">
                  <c:v>150-Hpdrop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'ipb3-36-h2'!$C$6:$C$8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'ipb3-36-h2'!$F$6:$F$8</c:f>
              <c:numCache>
                <c:formatCode>0.00</c:formatCode>
                <c:ptCount val="3"/>
                <c:pt idx="0">
                  <c:v>0.56502462068969983</c:v>
                </c:pt>
                <c:pt idx="1">
                  <c:v>0.79303065517239979</c:v>
                </c:pt>
                <c:pt idx="2">
                  <c:v>1.0981774137930991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'ipb3-36-h2'!$B$10</c:f>
              <c:strCache>
                <c:ptCount val="1"/>
                <c:pt idx="0">
                  <c:v>200-Hpdrop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'ipb3-36-h2'!$C$13:$C$15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'ipb3-36-h2'!$F$13:$F$15</c:f>
              <c:numCache>
                <c:formatCode>0.00</c:formatCode>
                <c:ptCount val="3"/>
                <c:pt idx="0">
                  <c:v>0.50740803448280047</c:v>
                </c:pt>
                <c:pt idx="1">
                  <c:v>0.7553921034483011</c:v>
                </c:pt>
                <c:pt idx="2">
                  <c:v>1.141968896551699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'ipb3-36-h2'!$B$17</c:f>
              <c:strCache>
                <c:ptCount val="1"/>
                <c:pt idx="0">
                  <c:v>250-Hpdrop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'ipb3-36-h2'!$C$20:$C$22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'ipb3-36-h2'!$F$20:$F$22</c:f>
              <c:numCache>
                <c:formatCode>0.00</c:formatCode>
                <c:ptCount val="3"/>
                <c:pt idx="0">
                  <c:v>0.3993111034482979</c:v>
                </c:pt>
                <c:pt idx="1">
                  <c:v>0.67068224137929988</c:v>
                </c:pt>
                <c:pt idx="2">
                  <c:v>1.0885250689654988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'ipb3-36-h2'!$B$24</c:f>
              <c:strCache>
                <c:ptCount val="1"/>
                <c:pt idx="0">
                  <c:v>300-Hpdrop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'ipb3-36-h2'!$C$27:$C$29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'ipb3-36-h2'!$F$27:$F$29</c:f>
              <c:numCache>
                <c:formatCode>0.00</c:formatCode>
                <c:ptCount val="3"/>
                <c:pt idx="0">
                  <c:v>0.35992072413789344</c:v>
                </c:pt>
                <c:pt idx="1">
                  <c:v>0.64584372413789737</c:v>
                </c:pt>
                <c:pt idx="2">
                  <c:v>1.0923259999998933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'ipb3-36-h2'!$B$4</c:f>
              <c:strCache>
                <c:ptCount val="1"/>
                <c:pt idx="0">
                  <c:v>150-coreQpow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'ipb3-36-h2'!$C$4:$C$6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'ipb3-36-h2'!$G$4:$G$6</c:f>
              <c:numCache>
                <c:formatCode>0.00</c:formatCode>
                <c:ptCount val="3"/>
                <c:pt idx="0">
                  <c:v>1.83121931034483</c:v>
                </c:pt>
                <c:pt idx="1">
                  <c:v>2.10359934482759</c:v>
                </c:pt>
                <c:pt idx="2">
                  <c:v>2.2991221379310298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'ipb3-36-h2'!$B$11</c:f>
              <c:strCache>
                <c:ptCount val="1"/>
                <c:pt idx="0">
                  <c:v>200-coreQpow</c:v>
                </c:pt>
              </c:strCache>
            </c:strRef>
          </c:tx>
          <c:marker>
            <c:symbol val="none"/>
          </c:marker>
          <c:xVal>
            <c:numRef>
              <c:f>'ipb3-36-h2'!$C$11:$C$13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'ipb3-36-h2'!$G$11:$G$12</c:f>
              <c:numCache>
                <c:formatCode>0.00</c:formatCode>
                <c:ptCount val="2"/>
                <c:pt idx="0">
                  <c:v>2.0356615172413801</c:v>
                </c:pt>
                <c:pt idx="1">
                  <c:v>2.3095208275862098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'ipb3-36-h2'!$B$18</c:f>
              <c:strCache>
                <c:ptCount val="1"/>
                <c:pt idx="0">
                  <c:v>250-coreQpow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'ipb3-36-h2'!$C$18:$C$20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'ipb3-36-h2'!$G$18:$G$20</c:f>
              <c:numCache>
                <c:formatCode>0.00</c:formatCode>
                <c:ptCount val="3"/>
                <c:pt idx="0">
                  <c:v>2.1086323103448299</c:v>
                </c:pt>
                <c:pt idx="1">
                  <c:v>2.32939848275862</c:v>
                </c:pt>
                <c:pt idx="2">
                  <c:v>2.4890634444444402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'ipb3-36-h2'!$B$25</c:f>
              <c:strCache>
                <c:ptCount val="1"/>
                <c:pt idx="0">
                  <c:v>300-coreQpow</c:v>
                </c:pt>
              </c:strCache>
            </c:strRef>
          </c:tx>
          <c:marker>
            <c:symbol val="none"/>
          </c:marker>
          <c:xVal>
            <c:numRef>
              <c:f>'ipb3-36-h2'!$C$25:$C$27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'ipb3-36-h2'!$G$25:$G$27</c:f>
              <c:numCache>
                <c:formatCode>0.00</c:formatCode>
                <c:ptCount val="3"/>
                <c:pt idx="0">
                  <c:v>2.2202462413793098</c:v>
                </c:pt>
                <c:pt idx="1">
                  <c:v>2.45476889655172</c:v>
                </c:pt>
                <c:pt idx="2">
                  <c:v>2.60056120689655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'ipb3-36-h2'!$B$5</c:f>
              <c:strCache>
                <c:ptCount val="1"/>
                <c:pt idx="0">
                  <c:v>150-(V1-V2)^2</c:v>
                </c:pt>
              </c:strCache>
            </c:strRef>
          </c:tx>
          <c:marker>
            <c:symbol val="none"/>
          </c:marker>
          <c:xVal>
            <c:numRef>
              <c:f>'ipb3-36-h2'!$C$4:$C$6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'ipb3-36-h2'!$AB$4:$AB$6</c:f>
              <c:numCache>
                <c:formatCode>0.00</c:formatCode>
                <c:ptCount val="3"/>
                <c:pt idx="0">
                  <c:v>0.12777183369656644</c:v>
                </c:pt>
                <c:pt idx="1">
                  <c:v>0.17568573966688628</c:v>
                </c:pt>
                <c:pt idx="2">
                  <c:v>0.22524309794955027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'ipb3-36-h2'!$B$12</c:f>
              <c:strCache>
                <c:ptCount val="1"/>
                <c:pt idx="0">
                  <c:v>200-(V1-V2)^2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'ipb3-36-h2'!$C$11:$C$12</c:f>
              <c:numCache>
                <c:formatCode>General</c:formatCode>
                <c:ptCount val="2"/>
                <c:pt idx="0">
                  <c:v>300</c:v>
                </c:pt>
                <c:pt idx="1">
                  <c:v>150</c:v>
                </c:pt>
              </c:numCache>
            </c:numRef>
          </c:xVal>
          <c:yVal>
            <c:numRef>
              <c:f>'ipb3-36-h2'!$AB$11:$AB$12</c:f>
              <c:numCache>
                <c:formatCode>0.00</c:formatCode>
                <c:ptCount val="2"/>
                <c:pt idx="0">
                  <c:v>0.15780167229634656</c:v>
                </c:pt>
                <c:pt idx="1">
                  <c:v>0.21175024045212029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'ipb3-36-h2'!$B$19</c:f>
              <c:strCache>
                <c:ptCount val="1"/>
                <c:pt idx="0">
                  <c:v>250-(V1-V2)^2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'ipb3-36-h2'!$C$18:$C$20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'ipb3-36-h2'!$AB$18:$AB$20</c:f>
              <c:numCache>
                <c:formatCode>0.00</c:formatCode>
                <c:ptCount val="3"/>
                <c:pt idx="0">
                  <c:v>0.16969538748100046</c:v>
                </c:pt>
                <c:pt idx="1">
                  <c:v>0.21572241893431743</c:v>
                </c:pt>
                <c:pt idx="2">
                  <c:v>0.2640832746934399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'ipb3-36-h2'!$B$26</c:f>
              <c:strCache>
                <c:ptCount val="1"/>
                <c:pt idx="0">
                  <c:v>300-(V1-V2)^2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'ipb3-36-h2'!$C$25:$C$27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'ipb3-36-h2'!$AB$25:$AB$27</c:f>
              <c:numCache>
                <c:formatCode>0.00</c:formatCode>
                <c:ptCount val="3"/>
                <c:pt idx="0">
                  <c:v>0.18947336144135579</c:v>
                </c:pt>
                <c:pt idx="1">
                  <c:v>0.2423552837131161</c:v>
                </c:pt>
                <c:pt idx="2">
                  <c:v>0.28961622271448467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'ipb3-36-h2'!$B$6</c:f>
              <c:strCache>
                <c:ptCount val="1"/>
                <c:pt idx="0">
                  <c:v>150-(V1-V2)V2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'ipb3-36-h2'!$C$4:$C$6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'ipb3-36-h2'!$AC$4:$AC$6</c:f>
              <c:numCache>
                <c:formatCode>0.00</c:formatCode>
                <c:ptCount val="3"/>
                <c:pt idx="0">
                  <c:v>3.1048637037987024</c:v>
                </c:pt>
                <c:pt idx="1">
                  <c:v>3.565029218635694</c:v>
                </c:pt>
                <c:pt idx="2">
                  <c:v>3.8983810541455637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'ipb3-36-h2'!$B$13</c:f>
              <c:strCache>
                <c:ptCount val="1"/>
                <c:pt idx="0">
                  <c:v>200-(V1-V2)V2</c:v>
                </c:pt>
              </c:strCache>
            </c:strRef>
          </c:tx>
          <c:marker>
            <c:symbol val="none"/>
          </c:marker>
          <c:xVal>
            <c:numRef>
              <c:f>'ipb3-36-h2'!$C$11:$C$13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'ipb3-36-h2'!$AB$11:$AB$12</c:f>
              <c:numCache>
                <c:formatCode>0.00</c:formatCode>
                <c:ptCount val="2"/>
                <c:pt idx="0">
                  <c:v>0.15780167229634656</c:v>
                </c:pt>
                <c:pt idx="1">
                  <c:v>0.21175024045212029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'ipb3-36-h2'!$B$20</c:f>
              <c:strCache>
                <c:ptCount val="1"/>
                <c:pt idx="0">
                  <c:v>250-(V1-V2)V2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'ipb3-36-h2'!$C$18:$C$20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'ipb3-36-h2'!$AC$18:$AC$20</c:f>
              <c:numCache>
                <c:formatCode>0.00</c:formatCode>
                <c:ptCount val="3"/>
                <c:pt idx="0">
                  <c:v>3.5731640746380733</c:v>
                </c:pt>
                <c:pt idx="1">
                  <c:v>3.9475380591240881</c:v>
                </c:pt>
                <c:pt idx="2">
                  <c:v>4.2201732216430381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'ipb3-36-h2'!$B$27</c:f>
              <c:strCache>
                <c:ptCount val="1"/>
                <c:pt idx="0">
                  <c:v>300-(V1-V2)V2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'ipb3-36-h2'!$C$25:$C$27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'ipb3-36-h2'!$AC$25:$AC$27</c:f>
              <c:numCache>
                <c:formatCode>0.00</c:formatCode>
                <c:ptCount val="3"/>
                <c:pt idx="0">
                  <c:v>3.7644675136568138</c:v>
                </c:pt>
                <c:pt idx="1">
                  <c:v>4.1625055756969322</c:v>
                </c:pt>
                <c:pt idx="2">
                  <c:v>4.4092853810420944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29664"/>
        <c:axId val="258730240"/>
      </c:scatterChart>
      <c:valAx>
        <c:axId val="258729664"/>
        <c:scaling>
          <c:orientation val="minMax"/>
          <c:max val="3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Q-pulse-length-ns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730240"/>
        <c:crosses val="autoZero"/>
        <c:crossBetween val="midCat"/>
      </c:valAx>
      <c:valAx>
        <c:axId val="25873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Hpdrop or CoreQPower-W</a:t>
                </a:r>
              </a:p>
            </c:rich>
          </c:tx>
          <c:layout>
            <c:manualLayout>
              <c:xMode val="edge"/>
              <c:yMode val="edge"/>
              <c:x val="3.1198084491097882E-2"/>
              <c:y val="2.984699134830368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5872966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1101242980946692"/>
          <c:y val="3.3338582677165357E-2"/>
          <c:w val="0.68898756799439353"/>
          <c:h val="0.133203889286566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32</xdr:row>
      <xdr:rowOff>28575</xdr:rowOff>
    </xdr:from>
    <xdr:to>
      <xdr:col>17</xdr:col>
      <xdr:colOff>342900</xdr:colOff>
      <xdr:row>58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abSelected="1" topLeftCell="A10" workbookViewId="0">
      <selection activeCell="T46" sqref="T46"/>
    </sheetView>
  </sheetViews>
  <sheetFormatPr defaultRowHeight="15" x14ac:dyDescent="0.25"/>
  <cols>
    <col min="1" max="1" width="6" bestFit="1" customWidth="1"/>
    <col min="2" max="2" width="14" bestFit="1" customWidth="1"/>
    <col min="3" max="3" width="4" bestFit="1" customWidth="1"/>
    <col min="4" max="5" width="5.5703125" style="2" bestFit="1" customWidth="1"/>
    <col min="6" max="6" width="8" style="2" bestFit="1" customWidth="1"/>
    <col min="7" max="7" width="12.28515625" style="2" bestFit="1" customWidth="1"/>
    <col min="8" max="8" width="6" style="2" bestFit="1" customWidth="1"/>
    <col min="9" max="9" width="5.5703125" style="2" bestFit="1" customWidth="1"/>
    <col min="10" max="10" width="6.7109375" style="2" bestFit="1" customWidth="1"/>
    <col min="11" max="11" width="5.5703125" style="2" bestFit="1" customWidth="1"/>
    <col min="12" max="12" width="6.7109375" style="2" bestFit="1" customWidth="1"/>
    <col min="13" max="13" width="5.28515625" style="2" bestFit="1" customWidth="1"/>
    <col min="14" max="14" width="5.5703125" style="2" bestFit="1" customWidth="1"/>
    <col min="15" max="15" width="5.85546875" style="2" bestFit="1" customWidth="1"/>
    <col min="16" max="16" width="8.140625" style="2" bestFit="1" customWidth="1"/>
    <col min="17" max="17" width="7.140625" style="2" bestFit="1" customWidth="1"/>
    <col min="18" max="18" width="8.7109375" style="2" bestFit="1" customWidth="1"/>
    <col min="19" max="19" width="9" style="2" bestFit="1" customWidth="1"/>
    <col min="20" max="20" width="8" style="2" bestFit="1" customWidth="1"/>
    <col min="21" max="21" width="9.5703125" style="2" bestFit="1" customWidth="1"/>
    <col min="22" max="23" width="6.5703125" style="2" bestFit="1" customWidth="1"/>
    <col min="24" max="25" width="6.28515625" style="2" bestFit="1" customWidth="1"/>
    <col min="26" max="27" width="7" style="2" bestFit="1" customWidth="1"/>
    <col min="28" max="28" width="5.7109375" style="2" customWidth="1"/>
    <col min="29" max="29" width="7" style="2" customWidth="1"/>
    <col min="30" max="30" width="7.5703125" style="2" bestFit="1" customWidth="1"/>
    <col min="31" max="31" width="10" style="2" bestFit="1" customWidth="1"/>
    <col min="32" max="32" width="14.5703125" style="2" bestFit="1" customWidth="1"/>
    <col min="33" max="33" width="9" style="2" bestFit="1" customWidth="1"/>
    <col min="34" max="34" width="10.5703125" style="2" bestFit="1" customWidth="1"/>
    <col min="35" max="35" width="8.42578125" style="2" bestFit="1" customWidth="1"/>
    <col min="36" max="38" width="9.140625" style="2"/>
  </cols>
  <sheetData>
    <row r="1" spans="1:41" x14ac:dyDescent="0.25">
      <c r="A1" t="s">
        <v>0</v>
      </c>
      <c r="C1" t="s">
        <v>1</v>
      </c>
      <c r="D1" s="2" t="s">
        <v>2</v>
      </c>
      <c r="E1" s="2" t="s">
        <v>3</v>
      </c>
      <c r="F1" s="2" t="s">
        <v>38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47</v>
      </c>
      <c r="AC1" s="2" t="s">
        <v>52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t="s">
        <v>34</v>
      </c>
      <c r="AN1" t="s">
        <v>35</v>
      </c>
      <c r="AO1" t="s">
        <v>36</v>
      </c>
    </row>
    <row r="2" spans="1:41" x14ac:dyDescent="0.25">
      <c r="A2" s="3">
        <v>99.937910379310296</v>
      </c>
      <c r="B2" s="3"/>
      <c r="C2">
        <v>100</v>
      </c>
      <c r="D2" s="2">
        <v>10</v>
      </c>
      <c r="E2" s="2">
        <v>7.3029813103448298</v>
      </c>
      <c r="G2" s="2">
        <v>0</v>
      </c>
      <c r="H2" s="2">
        <v>0</v>
      </c>
      <c r="I2" s="2">
        <v>-2.8078597586206899</v>
      </c>
      <c r="J2" s="2">
        <v>-1.59130496551724</v>
      </c>
      <c r="K2" s="2">
        <v>-1.92637906896552</v>
      </c>
      <c r="L2" s="2">
        <v>20.404928137931002</v>
      </c>
      <c r="M2" s="2">
        <v>5.1400090000000001</v>
      </c>
      <c r="N2" s="2">
        <v>24.832483931034499</v>
      </c>
      <c r="O2" s="2">
        <v>24.912112206896499</v>
      </c>
      <c r="P2" s="2">
        <v>0.24368810344827599</v>
      </c>
      <c r="Q2" s="2">
        <v>24.7503403103448</v>
      </c>
      <c r="R2" s="2">
        <v>24.717464068965501</v>
      </c>
      <c r="S2" s="2">
        <v>0.29106237931034501</v>
      </c>
      <c r="T2" s="2">
        <v>24.844848206896501</v>
      </c>
      <c r="U2" s="2">
        <v>24.743889862069</v>
      </c>
      <c r="V2" s="2">
        <v>90.988227827586201</v>
      </c>
      <c r="W2" s="2">
        <v>88.032170827586199</v>
      </c>
      <c r="X2" s="2">
        <v>24.958639999999999</v>
      </c>
      <c r="Y2" s="2">
        <v>24.9596310689655</v>
      </c>
      <c r="Z2" s="2">
        <v>0</v>
      </c>
      <c r="AA2" s="2">
        <v>0</v>
      </c>
      <c r="AD2" s="2">
        <v>4.0596068360033002E-2</v>
      </c>
      <c r="AE2" s="2">
        <v>1.10510269729551E-2</v>
      </c>
      <c r="AF2" s="2">
        <v>0</v>
      </c>
      <c r="AG2" s="2">
        <v>2.02791881073302E-2</v>
      </c>
      <c r="AH2" s="2">
        <v>1.6261956750226399E-2</v>
      </c>
      <c r="AI2" s="2">
        <v>0</v>
      </c>
      <c r="AJ2" s="2">
        <v>0.279750292426378</v>
      </c>
      <c r="AK2" s="2">
        <v>0.39718214750012798</v>
      </c>
      <c r="AL2" s="2">
        <v>5.5863942208029096</v>
      </c>
      <c r="AM2">
        <v>-1</v>
      </c>
      <c r="AN2">
        <v>45</v>
      </c>
      <c r="AO2" s="1">
        <v>42714.750439814816</v>
      </c>
    </row>
    <row r="3" spans="1:41" x14ac:dyDescent="0.25">
      <c r="A3" s="3">
        <v>150.006834827586</v>
      </c>
      <c r="B3" s="3" t="s">
        <v>39</v>
      </c>
      <c r="C3">
        <v>100</v>
      </c>
      <c r="D3" s="2">
        <v>10</v>
      </c>
      <c r="E3" s="2">
        <v>14.107154</v>
      </c>
      <c r="G3" s="2">
        <v>0</v>
      </c>
      <c r="H3" s="2">
        <v>-1.8334432175172401E-275</v>
      </c>
      <c r="I3" s="2">
        <v>-3.9609853103448298</v>
      </c>
      <c r="J3" s="2">
        <v>-1.88080503448276</v>
      </c>
      <c r="K3" s="2">
        <v>6.4068714482758597</v>
      </c>
      <c r="L3" s="2">
        <v>20.020829551724098</v>
      </c>
      <c r="M3" s="2">
        <v>5.1349182758620699</v>
      </c>
      <c r="N3" s="2">
        <v>24.787177448275902</v>
      </c>
      <c r="O3" s="2">
        <v>24.889895068965501</v>
      </c>
      <c r="P3" s="2">
        <v>0.243777620689655</v>
      </c>
      <c r="Q3" s="2">
        <v>24.692107034482799</v>
      </c>
      <c r="R3" s="2">
        <v>24.5919778965517</v>
      </c>
      <c r="S3" s="2">
        <v>0.287545</v>
      </c>
      <c r="T3" s="2">
        <v>24.798396862069001</v>
      </c>
      <c r="U3" s="2">
        <v>24.682238896551699</v>
      </c>
      <c r="V3" s="2">
        <v>135.79620255172401</v>
      </c>
      <c r="W3" s="2">
        <v>129.35020075862101</v>
      </c>
      <c r="X3" s="2">
        <v>24.9396736206897</v>
      </c>
      <c r="Y3" s="2">
        <v>25.0163336206897</v>
      </c>
      <c r="Z3" s="2">
        <v>0</v>
      </c>
      <c r="AA3" s="2">
        <v>0</v>
      </c>
      <c r="AD3" s="2">
        <v>1.17399959388903E-2</v>
      </c>
      <c r="AE3" s="2">
        <v>3.9969962781196203E-3</v>
      </c>
      <c r="AF3" s="2">
        <v>0</v>
      </c>
      <c r="AG3" s="2">
        <v>4.6066159874588496E-3</v>
      </c>
      <c r="AH3" s="2">
        <v>4.7359080656671102E-3</v>
      </c>
      <c r="AI3" s="2">
        <v>0</v>
      </c>
      <c r="AJ3" s="2">
        <v>0.39346508327021101</v>
      </c>
      <c r="AK3" s="2">
        <v>0.35136496922584398</v>
      </c>
      <c r="AL3" s="2">
        <v>1.29176036702492</v>
      </c>
      <c r="AM3">
        <v>1</v>
      </c>
      <c r="AN3">
        <v>719</v>
      </c>
      <c r="AO3" s="1">
        <v>42714.833773148152</v>
      </c>
    </row>
    <row r="4" spans="1:41" x14ac:dyDescent="0.25">
      <c r="A4" s="3">
        <v>150.02501544827601</v>
      </c>
      <c r="B4" s="3" t="s">
        <v>40</v>
      </c>
      <c r="C4">
        <v>300</v>
      </c>
      <c r="D4" s="2">
        <v>19.956421586206901</v>
      </c>
      <c r="E4" s="2">
        <v>13.188052793103401</v>
      </c>
      <c r="F4" s="2">
        <f>$E$3-E4</f>
        <v>0.91910120689659891</v>
      </c>
      <c r="G4" s="2">
        <v>1.83121931034483</v>
      </c>
      <c r="H4" s="2">
        <v>48.273670793103499</v>
      </c>
      <c r="I4" s="2">
        <v>-0.12379227586206901</v>
      </c>
      <c r="J4" s="2">
        <v>34.0828284827586</v>
      </c>
      <c r="K4" s="2">
        <v>10.833124</v>
      </c>
      <c r="L4" s="2">
        <v>20.351619137930999</v>
      </c>
      <c r="M4" s="2">
        <v>5.1292667241379304</v>
      </c>
      <c r="N4" s="2">
        <v>24.812138999999998</v>
      </c>
      <c r="O4" s="2">
        <v>24.9279707241379</v>
      </c>
      <c r="P4" s="2">
        <v>0.26384020689655202</v>
      </c>
      <c r="Q4" s="2">
        <v>24.735101172413799</v>
      </c>
      <c r="R4" s="2">
        <v>24.8618404137931</v>
      </c>
      <c r="S4" s="2">
        <v>0.29115200000000002</v>
      </c>
      <c r="T4" s="2">
        <v>24.831170965517199</v>
      </c>
      <c r="U4" s="2">
        <v>26.493945206896601</v>
      </c>
      <c r="V4" s="2">
        <v>136.30847637931001</v>
      </c>
      <c r="W4" s="2">
        <v>130.029674206897</v>
      </c>
      <c r="X4" s="2">
        <v>24.990280931034501</v>
      </c>
      <c r="Y4" s="2">
        <v>25.087581896551701</v>
      </c>
      <c r="Z4" s="2">
        <v>9.0435548965517203</v>
      </c>
      <c r="AA4" s="2">
        <v>8.6861030344827608</v>
      </c>
      <c r="AB4" s="2">
        <f>(Z4-AA4)^2</f>
        <v>0.12777183369656644</v>
      </c>
      <c r="AC4" s="2">
        <f>(Z4-AA4)*AA4</f>
        <v>3.1048637037987024</v>
      </c>
      <c r="AD4" s="2">
        <v>1.20783405409707E-2</v>
      </c>
      <c r="AE4" s="2">
        <v>3.4064505529812E-3</v>
      </c>
      <c r="AF4" s="2">
        <v>1.3289537387759001E-2</v>
      </c>
      <c r="AG4" s="2">
        <v>1.16499082173664E-2</v>
      </c>
      <c r="AH4" s="2">
        <v>3.0962179693906199E-3</v>
      </c>
      <c r="AI4" s="2">
        <v>0.10770574743914101</v>
      </c>
      <c r="AJ4" s="2">
        <v>0.62374409888241</v>
      </c>
      <c r="AK4" s="2">
        <v>0.14469762340883199</v>
      </c>
      <c r="AL4" s="2">
        <v>0.74524271896786598</v>
      </c>
      <c r="AM4">
        <v>2</v>
      </c>
      <c r="AN4">
        <v>179</v>
      </c>
      <c r="AO4" s="1">
        <v>42714.85460648148</v>
      </c>
    </row>
    <row r="5" spans="1:41" x14ac:dyDescent="0.25">
      <c r="A5" s="3">
        <v>150.005690448276</v>
      </c>
      <c r="B5" s="3" t="s">
        <v>48</v>
      </c>
      <c r="C5">
        <v>150</v>
      </c>
      <c r="D5" s="2">
        <v>42.999610586206899</v>
      </c>
      <c r="E5" s="2">
        <v>13.3817256206897</v>
      </c>
      <c r="F5" s="2">
        <f t="shared" ref="F5:F8" si="0">$E$3-E5</f>
        <v>0.72542837931029958</v>
      </c>
      <c r="G5" s="2">
        <v>2.10359934482759</v>
      </c>
      <c r="H5" s="2">
        <v>48.148808655172402</v>
      </c>
      <c r="I5" s="2">
        <v>-0.79169882758620702</v>
      </c>
      <c r="J5" s="2">
        <v>31.294369172413798</v>
      </c>
      <c r="K5" s="2">
        <v>7.6563350344827601</v>
      </c>
      <c r="L5" s="2">
        <v>20.097308517241402</v>
      </c>
      <c r="M5" s="2">
        <v>4.8203035172413804</v>
      </c>
      <c r="N5" s="2">
        <v>24.764044379310398</v>
      </c>
      <c r="O5" s="2">
        <v>24.871541034482799</v>
      </c>
      <c r="P5" s="2">
        <v>0.24323631034482801</v>
      </c>
      <c r="Q5" s="2">
        <v>24.673656275862101</v>
      </c>
      <c r="R5" s="2">
        <v>24.7598995517241</v>
      </c>
      <c r="S5" s="2">
        <v>0.289833965517241</v>
      </c>
      <c r="T5" s="2">
        <v>24.778247689655199</v>
      </c>
      <c r="U5" s="2">
        <v>26.3109019655172</v>
      </c>
      <c r="V5" s="2">
        <v>136.41920210344799</v>
      </c>
      <c r="W5" s="2">
        <v>130.20655348275901</v>
      </c>
      <c r="X5" s="2">
        <v>24.924516965517199</v>
      </c>
      <c r="Y5" s="2">
        <v>25.007592241379299</v>
      </c>
      <c r="Z5" s="2">
        <v>8.9245506896551703</v>
      </c>
      <c r="AA5" s="2">
        <v>8.50540186206897</v>
      </c>
      <c r="AB5" s="2">
        <f t="shared" ref="AB5:AB30" si="1">(Z5-AA5)^2</f>
        <v>0.17568573966688628</v>
      </c>
      <c r="AC5" s="2">
        <f t="shared" ref="AC5:AC30" si="2">(Z5-AA5)*AA5</f>
        <v>3.565029218635694</v>
      </c>
      <c r="AD5" s="2">
        <v>1.28253171407685E-2</v>
      </c>
      <c r="AE5" s="2">
        <v>3.6847705462463801E-3</v>
      </c>
      <c r="AF5" s="2">
        <v>1.6619543974373301E-2</v>
      </c>
      <c r="AG5" s="2">
        <v>3.3855865551756202E-3</v>
      </c>
      <c r="AH5" s="2">
        <v>2.93350206394007E-3</v>
      </c>
      <c r="AI5" s="2">
        <v>2.94673186197076E-2</v>
      </c>
      <c r="AJ5" s="2">
        <v>0.44766295345923501</v>
      </c>
      <c r="AK5" s="2">
        <v>2.57556035712041E-2</v>
      </c>
      <c r="AL5" s="2">
        <v>0.62611071891519698</v>
      </c>
      <c r="AM5">
        <v>3</v>
      </c>
      <c r="AN5">
        <v>179</v>
      </c>
      <c r="AO5" s="1">
        <v>42714.875439814816</v>
      </c>
    </row>
    <row r="6" spans="1:41" x14ac:dyDescent="0.25">
      <c r="A6" s="3">
        <v>150.00368158620699</v>
      </c>
      <c r="B6" s="3" t="s">
        <v>53</v>
      </c>
      <c r="C6">
        <v>100</v>
      </c>
      <c r="D6" s="2">
        <v>69.288273689655199</v>
      </c>
      <c r="E6" s="2">
        <v>13.5421293793103</v>
      </c>
      <c r="F6" s="2">
        <f t="shared" si="0"/>
        <v>0.56502462068969983</v>
      </c>
      <c r="G6" s="2">
        <v>2.2991221379310298</v>
      </c>
      <c r="H6" s="2">
        <v>48.430701965517201</v>
      </c>
      <c r="I6" s="2">
        <v>0.51017306896551695</v>
      </c>
      <c r="J6" s="2">
        <v>29.120603827586201</v>
      </c>
      <c r="K6" s="2">
        <v>7.28416744827586</v>
      </c>
      <c r="L6" s="2">
        <v>20.012851206896499</v>
      </c>
      <c r="M6" s="2">
        <v>5.0682497241379298</v>
      </c>
      <c r="N6" s="2">
        <v>24.806985103448302</v>
      </c>
      <c r="O6" s="2">
        <v>24.912795724137901</v>
      </c>
      <c r="P6" s="2">
        <v>0.24414058620689699</v>
      </c>
      <c r="Q6" s="2">
        <v>24.723127793103501</v>
      </c>
      <c r="R6" s="2">
        <v>24.886460827586198</v>
      </c>
      <c r="S6" s="2">
        <v>0.29200948275862099</v>
      </c>
      <c r="T6" s="2">
        <v>24.816153724137902</v>
      </c>
      <c r="U6" s="2">
        <v>26.229862000000001</v>
      </c>
      <c r="V6" s="2">
        <v>136.473294482759</v>
      </c>
      <c r="W6" s="2">
        <v>130.30031506896501</v>
      </c>
      <c r="X6" s="2">
        <v>24.978799241379299</v>
      </c>
      <c r="Y6" s="2">
        <v>25.064515551724099</v>
      </c>
      <c r="Z6" s="2">
        <v>8.6886705172413805</v>
      </c>
      <c r="AA6" s="2">
        <v>8.2140726896551701</v>
      </c>
      <c r="AB6" s="2">
        <f t="shared" si="1"/>
        <v>0.22524309794955027</v>
      </c>
      <c r="AC6" s="2">
        <f t="shared" si="2"/>
        <v>3.8983810541455637</v>
      </c>
      <c r="AD6" s="2">
        <v>5.7940251574128401E-3</v>
      </c>
      <c r="AE6" s="2">
        <v>1.9109125253554001E-3</v>
      </c>
      <c r="AF6" s="2">
        <v>1.05742617785494E-2</v>
      </c>
      <c r="AG6" s="2">
        <v>1.6205849508097699E-3</v>
      </c>
      <c r="AH6" s="2">
        <v>3.94723978828696E-3</v>
      </c>
      <c r="AI6" s="2">
        <v>1.44878079045855E-2</v>
      </c>
      <c r="AJ6" s="2">
        <v>1.4996364595813001</v>
      </c>
      <c r="AK6" s="2">
        <v>1.99949578795818E-2</v>
      </c>
      <c r="AL6" s="2">
        <v>0.63281462392407895</v>
      </c>
      <c r="AM6">
        <v>4</v>
      </c>
      <c r="AN6">
        <v>359</v>
      </c>
      <c r="AO6" s="1">
        <v>42714.91710648148</v>
      </c>
    </row>
    <row r="7" spans="1:41" x14ac:dyDescent="0.25">
      <c r="A7" s="3">
        <v>150.00115437931001</v>
      </c>
      <c r="B7" s="3"/>
      <c r="C7">
        <v>150</v>
      </c>
      <c r="D7" s="2">
        <v>43.145167724137899</v>
      </c>
      <c r="E7" s="2">
        <v>13.3141233448276</v>
      </c>
      <c r="F7" s="2">
        <f t="shared" si="0"/>
        <v>0.79303065517239979</v>
      </c>
      <c r="G7" s="2" t="s">
        <v>37</v>
      </c>
      <c r="H7" s="2">
        <v>48.310530482758601</v>
      </c>
      <c r="I7" s="2">
        <v>-0.24080658620689699</v>
      </c>
      <c r="J7" s="2">
        <v>31.471130862069</v>
      </c>
      <c r="K7" s="2">
        <v>7.0026175862068998</v>
      </c>
      <c r="L7" s="2">
        <v>20.061412241379301</v>
      </c>
      <c r="M7" s="2">
        <v>4.8817907931034501</v>
      </c>
      <c r="N7" s="2">
        <v>24.7930042413793</v>
      </c>
      <c r="O7" s="2">
        <v>24.8990641034483</v>
      </c>
      <c r="P7" s="2">
        <v>0.243940827586207</v>
      </c>
      <c r="Q7" s="2">
        <v>24.708295586206901</v>
      </c>
      <c r="R7" s="2">
        <v>24.8278779310345</v>
      </c>
      <c r="S7" s="2">
        <v>0.28874282758620701</v>
      </c>
      <c r="T7" s="2">
        <v>24.805211068965502</v>
      </c>
      <c r="U7" s="2">
        <v>26.352874689655199</v>
      </c>
      <c r="V7" s="2">
        <v>136.468524793103</v>
      </c>
      <c r="W7" s="2">
        <v>130.299723206897</v>
      </c>
      <c r="X7" s="2">
        <v>24.959471896551701</v>
      </c>
      <c r="Y7" s="2">
        <v>25.044128482758602</v>
      </c>
      <c r="Z7" s="2" t="s">
        <v>37</v>
      </c>
      <c r="AA7" s="2" t="s">
        <v>37</v>
      </c>
      <c r="AD7" s="2">
        <v>1.4916327848714101E-2</v>
      </c>
      <c r="AE7" s="2">
        <v>2.5376095757884899E-3</v>
      </c>
      <c r="AF7" s="2" t="s">
        <v>37</v>
      </c>
      <c r="AG7" s="2">
        <v>4.18942310884729E-3</v>
      </c>
      <c r="AH7" s="2">
        <v>1.23361644977738E-2</v>
      </c>
      <c r="AI7" s="2">
        <v>1.9083950092825201E-2</v>
      </c>
      <c r="AJ7" s="2">
        <v>12.803754952654399</v>
      </c>
      <c r="AK7" s="2">
        <v>2.05787893637282E-2</v>
      </c>
      <c r="AL7" s="2">
        <v>0.62628135451716205</v>
      </c>
      <c r="AM7">
        <v>5</v>
      </c>
      <c r="AN7">
        <v>179</v>
      </c>
      <c r="AO7" s="1">
        <v>42714.937939814816</v>
      </c>
    </row>
    <row r="8" spans="1:41" x14ac:dyDescent="0.25">
      <c r="A8" s="3">
        <v>149.99462631034501</v>
      </c>
      <c r="B8" s="3"/>
      <c r="C8">
        <v>300</v>
      </c>
      <c r="D8" s="2">
        <v>19.963294896551702</v>
      </c>
      <c r="E8" s="2">
        <v>13.0089765862069</v>
      </c>
      <c r="F8" s="2">
        <f t="shared" si="0"/>
        <v>1.0981774137930991</v>
      </c>
      <c r="G8" s="2">
        <v>1.8272086206896501</v>
      </c>
      <c r="H8" s="2">
        <v>48.187613896551703</v>
      </c>
      <c r="I8" s="2">
        <v>-1.1600485862069001</v>
      </c>
      <c r="J8" s="2">
        <v>33.409990068965499</v>
      </c>
      <c r="K8" s="2">
        <v>7.8383830689655198</v>
      </c>
      <c r="L8" s="2">
        <v>19.988285620689702</v>
      </c>
      <c r="M8" s="2">
        <v>5.1060845172413796</v>
      </c>
      <c r="N8" s="2">
        <v>24.785571655172401</v>
      </c>
      <c r="O8" s="2">
        <v>24.893177482758599</v>
      </c>
      <c r="P8" s="2">
        <v>0.26122482758620702</v>
      </c>
      <c r="Q8" s="2">
        <v>24.698421965517198</v>
      </c>
      <c r="R8" s="2">
        <v>24.7672453448276</v>
      </c>
      <c r="S8" s="2">
        <v>0.290307275862069</v>
      </c>
      <c r="T8" s="2">
        <v>24.796736689655202</v>
      </c>
      <c r="U8" s="2">
        <v>26.431339344827599</v>
      </c>
      <c r="V8" s="2">
        <v>136.43396310344801</v>
      </c>
      <c r="W8" s="2">
        <v>130.263728241379</v>
      </c>
      <c r="X8" s="2">
        <v>24.947692448275902</v>
      </c>
      <c r="Y8" s="2">
        <v>25.031327103448302</v>
      </c>
      <c r="Z8" s="2">
        <v>9.0432085517241401</v>
      </c>
      <c r="AA8" s="2">
        <v>8.6864261724137997</v>
      </c>
      <c r="AB8" s="2">
        <f t="shared" si="1"/>
        <v>0.1272936661863476</v>
      </c>
      <c r="AC8" s="2">
        <f t="shared" si="2"/>
        <v>3.0991637974974084</v>
      </c>
      <c r="AD8" s="2">
        <v>1.31370273064138E-2</v>
      </c>
      <c r="AE8" s="2">
        <v>5.4840374838929298E-3</v>
      </c>
      <c r="AF8" s="2">
        <v>2.0722273090794399E-2</v>
      </c>
      <c r="AG8" s="2">
        <v>2.65942186497378E-3</v>
      </c>
      <c r="AH8" s="2">
        <v>8.7782144783526903E-3</v>
      </c>
      <c r="AI8" s="2">
        <v>3.21081500650948E-2</v>
      </c>
      <c r="AJ8" s="2">
        <v>0.49230016746760102</v>
      </c>
      <c r="AK8" s="2">
        <v>2.64035612693778E-2</v>
      </c>
      <c r="AL8" s="2">
        <v>0.63946732648613702</v>
      </c>
      <c r="AM8">
        <v>6</v>
      </c>
      <c r="AN8">
        <v>179</v>
      </c>
      <c r="AO8" s="1">
        <v>42714.958773148152</v>
      </c>
    </row>
    <row r="9" spans="1:41" x14ac:dyDescent="0.25">
      <c r="A9" s="3">
        <v>149.97957268965499</v>
      </c>
      <c r="B9" s="3"/>
      <c r="C9">
        <v>100</v>
      </c>
      <c r="D9" s="2">
        <v>10</v>
      </c>
      <c r="E9" s="2">
        <v>13.8868766896552</v>
      </c>
      <c r="G9" s="2">
        <v>0</v>
      </c>
      <c r="H9" s="2">
        <v>-1.7674770344827599</v>
      </c>
      <c r="I9" s="2">
        <v>-4.1603429310344797</v>
      </c>
      <c r="J9" s="2">
        <v>-2.0555046896551699</v>
      </c>
      <c r="K9" s="2">
        <v>4.9393984137931</v>
      </c>
      <c r="L9" s="2">
        <v>19.880225310344802</v>
      </c>
      <c r="M9" s="2">
        <v>5.1253989655172401</v>
      </c>
      <c r="N9" s="2">
        <v>24.772372137931001</v>
      </c>
      <c r="O9" s="2">
        <v>24.8710689655172</v>
      </c>
      <c r="P9" s="2">
        <v>0.24437613793103499</v>
      </c>
      <c r="Q9" s="2">
        <v>24.681978482758598</v>
      </c>
      <c r="R9" s="2">
        <v>24.5704574137931</v>
      </c>
      <c r="S9" s="2">
        <v>0.28848400000000002</v>
      </c>
      <c r="T9" s="2">
        <v>24.779679999999999</v>
      </c>
      <c r="U9" s="2">
        <v>24.655818931034499</v>
      </c>
      <c r="V9" s="2">
        <v>135.94944662069</v>
      </c>
      <c r="W9" s="2">
        <v>129.66082541379299</v>
      </c>
      <c r="X9" s="2">
        <v>24.920378482758601</v>
      </c>
      <c r="Y9" s="2">
        <v>24.988354758620702</v>
      </c>
      <c r="Z9" s="2">
        <v>0</v>
      </c>
      <c r="AA9" s="2">
        <v>0</v>
      </c>
      <c r="AB9" s="2">
        <f t="shared" si="1"/>
        <v>0</v>
      </c>
      <c r="AC9" s="2">
        <f t="shared" si="2"/>
        <v>0</v>
      </c>
      <c r="AD9" s="2">
        <v>1.44558061897531E-2</v>
      </c>
      <c r="AE9" s="2">
        <v>5.7157739178120602E-3</v>
      </c>
      <c r="AF9" s="2">
        <v>0</v>
      </c>
      <c r="AG9" s="2">
        <v>8.9347859727296596E-3</v>
      </c>
      <c r="AH9" s="2">
        <v>1.37686536150016E-2</v>
      </c>
      <c r="AI9" s="2">
        <v>5.3675580055251002</v>
      </c>
      <c r="AJ9" s="2">
        <v>0.60786088220018697</v>
      </c>
      <c r="AK9" s="2">
        <v>4.86681027157739</v>
      </c>
      <c r="AL9" s="2">
        <v>0.84500528501387795</v>
      </c>
      <c r="AM9">
        <v>7</v>
      </c>
      <c r="AN9">
        <v>179</v>
      </c>
      <c r="AO9" s="1">
        <v>42714.97960648148</v>
      </c>
    </row>
    <row r="10" spans="1:41" x14ac:dyDescent="0.25">
      <c r="A10" s="3">
        <v>200.00039134482799</v>
      </c>
      <c r="B10" s="3" t="s">
        <v>41</v>
      </c>
      <c r="C10">
        <v>300</v>
      </c>
      <c r="D10" s="2">
        <v>10</v>
      </c>
      <c r="E10" s="2">
        <v>20.6994565862069</v>
      </c>
      <c r="G10" s="2">
        <v>0</v>
      </c>
      <c r="H10" s="2">
        <v>-1.7664550689655201</v>
      </c>
      <c r="I10" s="2">
        <v>-4.1231788965517202</v>
      </c>
      <c r="J10" s="2">
        <v>-2.0272788620689699</v>
      </c>
      <c r="K10" s="2">
        <v>14.7987025517241</v>
      </c>
      <c r="L10" s="2">
        <v>19.697208482758601</v>
      </c>
      <c r="M10" s="2">
        <v>5.0890717931034501</v>
      </c>
      <c r="N10" s="2">
        <v>24.753639</v>
      </c>
      <c r="O10" s="2">
        <v>24.879689965517201</v>
      </c>
      <c r="P10" s="2">
        <v>0.24415200000000001</v>
      </c>
      <c r="Q10" s="2">
        <v>24.657988931034499</v>
      </c>
      <c r="R10" s="2">
        <v>24.5502658965517</v>
      </c>
      <c r="S10" s="2">
        <v>0.288312344827586</v>
      </c>
      <c r="T10" s="2">
        <v>24.760338965517199</v>
      </c>
      <c r="U10" s="2">
        <v>24.637883827586201</v>
      </c>
      <c r="V10" s="2">
        <v>181.23275237931</v>
      </c>
      <c r="W10" s="2">
        <v>171.63635413793099</v>
      </c>
      <c r="X10" s="2">
        <v>24.94613</v>
      </c>
      <c r="Y10" s="2">
        <v>25.0919917931034</v>
      </c>
      <c r="Z10" s="2">
        <v>0</v>
      </c>
      <c r="AA10" s="2">
        <v>0</v>
      </c>
      <c r="AB10" s="2">
        <f t="shared" si="1"/>
        <v>0</v>
      </c>
      <c r="AC10" s="2">
        <f t="shared" si="2"/>
        <v>0</v>
      </c>
      <c r="AD10" s="2">
        <v>1.1701772188272799E-2</v>
      </c>
      <c r="AE10" s="2">
        <v>3.3525005387564102E-3</v>
      </c>
      <c r="AF10" s="2">
        <v>0</v>
      </c>
      <c r="AG10" s="2">
        <v>3.7035390595474599E-3</v>
      </c>
      <c r="AH10" s="2">
        <v>1.1385022983717699E-2</v>
      </c>
      <c r="AI10" s="2">
        <v>1.01346139166182E-3</v>
      </c>
      <c r="AJ10" s="2">
        <v>0.383403752643521</v>
      </c>
      <c r="AK10" s="2">
        <v>0.34662874698047702</v>
      </c>
      <c r="AL10" s="2">
        <v>0.48513915091050902</v>
      </c>
      <c r="AM10">
        <v>8</v>
      </c>
      <c r="AN10">
        <v>719</v>
      </c>
      <c r="AO10" s="1">
        <v>42715.062939814816</v>
      </c>
    </row>
    <row r="11" spans="1:41" x14ac:dyDescent="0.25">
      <c r="A11" s="3">
        <v>200.026635</v>
      </c>
      <c r="B11" s="3" t="s">
        <v>42</v>
      </c>
      <c r="C11">
        <v>300</v>
      </c>
      <c r="D11" s="2">
        <v>20.030744310344801</v>
      </c>
      <c r="E11" s="2">
        <v>19.713839172413799</v>
      </c>
      <c r="F11" s="2">
        <f>$E$10-E11</f>
        <v>0.98561741379310064</v>
      </c>
      <c r="G11" s="2">
        <v>2.0356615172413801</v>
      </c>
      <c r="H11" s="2">
        <v>48.629622931034497</v>
      </c>
      <c r="I11" s="2">
        <v>-0.78500282758620699</v>
      </c>
      <c r="J11" s="2">
        <v>33.665828620689702</v>
      </c>
      <c r="K11" s="2">
        <v>19.854814448275899</v>
      </c>
      <c r="L11" s="2">
        <v>19.889932206896599</v>
      </c>
      <c r="M11" s="2">
        <v>5.0893358275862104</v>
      </c>
      <c r="N11" s="2">
        <v>24.789076482758599</v>
      </c>
      <c r="O11" s="2">
        <v>24.929918448275899</v>
      </c>
      <c r="P11" s="2">
        <v>0.26368372413793101</v>
      </c>
      <c r="Q11" s="2">
        <v>24.6980367241379</v>
      </c>
      <c r="R11" s="2">
        <v>24.788647758620701</v>
      </c>
      <c r="S11" s="2">
        <v>0.29079086206896598</v>
      </c>
      <c r="T11" s="2">
        <v>24.7957439655172</v>
      </c>
      <c r="U11" s="2">
        <v>26.440306172413798</v>
      </c>
      <c r="V11" s="2">
        <v>181.768513137931</v>
      </c>
      <c r="W11" s="2">
        <v>172.298913310345</v>
      </c>
      <c r="X11" s="2">
        <v>25.000892137931</v>
      </c>
      <c r="Y11" s="2">
        <v>25.1554836551724</v>
      </c>
      <c r="Z11" s="2">
        <v>9.0861785517241405</v>
      </c>
      <c r="AA11" s="2">
        <v>8.6889359655172402</v>
      </c>
      <c r="AB11" s="2">
        <f t="shared" si="1"/>
        <v>0.15780167229634656</v>
      </c>
      <c r="AC11" s="2">
        <f t="shared" si="2"/>
        <v>3.451615394328218</v>
      </c>
      <c r="AD11" s="2">
        <v>1.70773370102393E-2</v>
      </c>
      <c r="AE11" s="2">
        <v>3.45095249154609E-3</v>
      </c>
      <c r="AF11" s="2">
        <v>1.5183587228050801E-2</v>
      </c>
      <c r="AG11" s="2">
        <v>1.21450547188848E-2</v>
      </c>
      <c r="AH11" s="2">
        <v>2.89068746260334E-3</v>
      </c>
      <c r="AI11" s="2">
        <v>0.127121616803998</v>
      </c>
      <c r="AJ11" s="2">
        <v>0.50015641790773402</v>
      </c>
      <c r="AK11" s="2">
        <v>0.14688497196403599</v>
      </c>
      <c r="AL11" s="2">
        <v>0.34289050819706701</v>
      </c>
      <c r="AM11">
        <v>9</v>
      </c>
      <c r="AN11">
        <v>179</v>
      </c>
      <c r="AO11" s="1">
        <v>42715.083773148152</v>
      </c>
    </row>
    <row r="12" spans="1:41" x14ac:dyDescent="0.25">
      <c r="A12" s="3">
        <v>200.00606775862099</v>
      </c>
      <c r="B12" s="3" t="s">
        <v>49</v>
      </c>
      <c r="C12">
        <v>150</v>
      </c>
      <c r="D12" s="2">
        <v>43.2056822413793</v>
      </c>
      <c r="E12" s="2">
        <v>19.992234</v>
      </c>
      <c r="F12" s="2">
        <f t="shared" ref="F12:F15" si="3">$E$10-E12</f>
        <v>0.70722258620689971</v>
      </c>
      <c r="G12" s="2">
        <v>2.3095208275862098</v>
      </c>
      <c r="H12" s="2">
        <v>48.507707620689601</v>
      </c>
      <c r="I12" s="2">
        <v>-0.158875724137931</v>
      </c>
      <c r="J12" s="2">
        <v>31.5888028275862</v>
      </c>
      <c r="K12" s="2">
        <v>16.372574758620701</v>
      </c>
      <c r="L12" s="2">
        <v>19.982613310344799</v>
      </c>
      <c r="M12" s="2">
        <v>4.7857452413793098</v>
      </c>
      <c r="N12" s="2">
        <v>24.784340172413799</v>
      </c>
      <c r="O12" s="2">
        <v>24.917922827586199</v>
      </c>
      <c r="P12" s="2">
        <v>0.24441110344827599</v>
      </c>
      <c r="Q12" s="2">
        <v>24.699761931034502</v>
      </c>
      <c r="R12" s="2">
        <v>24.8250077586207</v>
      </c>
      <c r="S12" s="2">
        <v>0.290351689655172</v>
      </c>
      <c r="T12" s="2">
        <v>24.797523517241402</v>
      </c>
      <c r="U12" s="2">
        <v>26.3416064827586</v>
      </c>
      <c r="V12" s="2">
        <v>181.88857555172399</v>
      </c>
      <c r="W12" s="2">
        <v>172.487335793103</v>
      </c>
      <c r="X12" s="2">
        <v>24.999700068965499</v>
      </c>
      <c r="Y12" s="2">
        <v>25.152230586206901</v>
      </c>
      <c r="Z12" s="2">
        <v>8.9694561724137998</v>
      </c>
      <c r="AA12" s="2">
        <v>8.5092928965517203</v>
      </c>
      <c r="AB12" s="2">
        <f t="shared" si="1"/>
        <v>0.21175024045212029</v>
      </c>
      <c r="AC12" s="2">
        <f t="shared" si="2"/>
        <v>3.9156640945471626</v>
      </c>
      <c r="AD12" s="2">
        <v>1.05677108593324E-2</v>
      </c>
      <c r="AE12" s="2">
        <v>5.0919237081349404E-3</v>
      </c>
      <c r="AF12" s="2">
        <v>1.6751905072725001E-2</v>
      </c>
      <c r="AG12" s="2">
        <v>2.72368968398062E-3</v>
      </c>
      <c r="AH12" s="2">
        <v>2.8590044368437401E-3</v>
      </c>
      <c r="AI12" s="2">
        <v>3.0175777410201901E-2</v>
      </c>
      <c r="AJ12" s="2">
        <v>0.31983403403442101</v>
      </c>
      <c r="AK12" s="2">
        <v>3.16227299121234E-2</v>
      </c>
      <c r="AL12" s="2">
        <v>0.29046003976562401</v>
      </c>
      <c r="AM12">
        <v>10</v>
      </c>
      <c r="AN12">
        <v>179</v>
      </c>
      <c r="AO12" s="1">
        <v>42715.10460648148</v>
      </c>
    </row>
    <row r="13" spans="1:41" x14ac:dyDescent="0.25">
      <c r="A13" s="3">
        <v>199.99982851724101</v>
      </c>
      <c r="B13" s="3" t="s">
        <v>56</v>
      </c>
      <c r="C13">
        <v>100</v>
      </c>
      <c r="D13" s="2">
        <v>68.956015344827605</v>
      </c>
      <c r="E13" s="2">
        <v>20.192048551724099</v>
      </c>
      <c r="F13" s="2">
        <f t="shared" si="3"/>
        <v>0.50740803448280047</v>
      </c>
      <c r="G13" s="2" t="s">
        <v>37</v>
      </c>
      <c r="H13" s="2">
        <v>48.266139448275901</v>
      </c>
      <c r="I13" s="2">
        <v>0.33097448275862101</v>
      </c>
      <c r="J13" s="2">
        <v>28.262709482758599</v>
      </c>
      <c r="K13" s="2">
        <v>19.532766517241399</v>
      </c>
      <c r="L13" s="2">
        <v>19.839894068965499</v>
      </c>
      <c r="M13" s="2">
        <v>5.0104537586206899</v>
      </c>
      <c r="N13" s="2">
        <v>24.768389965517201</v>
      </c>
      <c r="O13" s="2">
        <v>24.909144448275899</v>
      </c>
      <c r="P13" s="2">
        <v>0.243921793103448</v>
      </c>
      <c r="Q13" s="2">
        <v>24.6854939310345</v>
      </c>
      <c r="R13" s="2">
        <v>24.8385602758621</v>
      </c>
      <c r="S13" s="2">
        <v>0.2873</v>
      </c>
      <c r="T13" s="2">
        <v>24.7802712068966</v>
      </c>
      <c r="U13" s="2">
        <v>26.174349344827601</v>
      </c>
      <c r="V13" s="2">
        <v>181.91299444827601</v>
      </c>
      <c r="W13" s="2">
        <v>172.54580375862099</v>
      </c>
      <c r="X13" s="2">
        <v>24.9791516896552</v>
      </c>
      <c r="Y13" s="2">
        <v>25.1257664482759</v>
      </c>
      <c r="Z13" s="2" t="s">
        <v>37</v>
      </c>
      <c r="AA13" s="2" t="s">
        <v>37</v>
      </c>
      <c r="AD13" s="2">
        <v>1.13012463551875E-2</v>
      </c>
      <c r="AE13" s="2">
        <v>3.1152713597953499E-3</v>
      </c>
      <c r="AF13" s="2" t="s">
        <v>37</v>
      </c>
      <c r="AG13" s="2">
        <v>1.6381191522576301E-3</v>
      </c>
      <c r="AH13" s="2">
        <v>2.8556322520835002E-3</v>
      </c>
      <c r="AI13" s="2">
        <v>1.3607370171614799E-2</v>
      </c>
      <c r="AJ13" s="2">
        <v>0.72517623478984705</v>
      </c>
      <c r="AK13" s="2">
        <v>1.7343147094192699E-2</v>
      </c>
      <c r="AL13" s="2">
        <v>0.305889542597991</v>
      </c>
      <c r="AM13">
        <v>11</v>
      </c>
      <c r="AN13">
        <v>359</v>
      </c>
      <c r="AO13" s="1">
        <v>42715.146273148152</v>
      </c>
    </row>
    <row r="14" spans="1:41" x14ac:dyDescent="0.25">
      <c r="A14" s="3">
        <v>199.99503941379299</v>
      </c>
      <c r="B14" s="3"/>
      <c r="C14">
        <v>150</v>
      </c>
      <c r="D14" s="2">
        <v>42.9010237241379</v>
      </c>
      <c r="E14" s="2">
        <v>19.944064482758598</v>
      </c>
      <c r="F14" s="2">
        <f t="shared" si="3"/>
        <v>0.7553921034483011</v>
      </c>
      <c r="G14" s="2" t="s">
        <v>37</v>
      </c>
      <c r="H14" s="2">
        <v>48.147893275862103</v>
      </c>
      <c r="I14" s="2">
        <v>-0.21055627586206899</v>
      </c>
      <c r="J14" s="2">
        <v>31.083081068965502</v>
      </c>
      <c r="K14" s="2">
        <v>18.1898689310345</v>
      </c>
      <c r="L14" s="2">
        <v>19.724696275862101</v>
      </c>
      <c r="M14" s="2">
        <v>4.7959319655172399</v>
      </c>
      <c r="N14" s="2">
        <v>24.7669089310345</v>
      </c>
      <c r="O14" s="2">
        <v>24.905921689655202</v>
      </c>
      <c r="P14" s="2">
        <v>0.24386248275862099</v>
      </c>
      <c r="Q14" s="2">
        <v>24.681370862068999</v>
      </c>
      <c r="R14" s="2">
        <v>24.801413241379301</v>
      </c>
      <c r="S14" s="2">
        <v>0.28812624137930998</v>
      </c>
      <c r="T14" s="2">
        <v>24.775193206896599</v>
      </c>
      <c r="U14" s="2">
        <v>26.306776931034499</v>
      </c>
      <c r="V14" s="2">
        <v>181.90944434482799</v>
      </c>
      <c r="W14" s="2">
        <v>172.54972837931001</v>
      </c>
      <c r="X14" s="2">
        <v>24.973518517241398</v>
      </c>
      <c r="Y14" s="2">
        <v>25.124364172413799</v>
      </c>
      <c r="Z14" s="2" t="s">
        <v>37</v>
      </c>
      <c r="AA14" s="2" t="s">
        <v>37</v>
      </c>
      <c r="AD14" s="2">
        <v>1.3329024128061299E-2</v>
      </c>
      <c r="AE14" s="2">
        <v>3.6711414526797402E-3</v>
      </c>
      <c r="AF14" s="2" t="s">
        <v>37</v>
      </c>
      <c r="AG14" s="2">
        <v>2.7180437687859302E-3</v>
      </c>
      <c r="AH14" s="2">
        <v>5.3715350474134302E-3</v>
      </c>
      <c r="AI14" s="2">
        <v>1.8921547130721701E-2</v>
      </c>
      <c r="AJ14" s="2">
        <v>0.30159829287765899</v>
      </c>
      <c r="AK14" s="2">
        <v>2.0361778876733301E-2</v>
      </c>
      <c r="AL14" s="2">
        <v>0.31695069991343899</v>
      </c>
      <c r="AM14">
        <v>12</v>
      </c>
      <c r="AN14">
        <v>179</v>
      </c>
      <c r="AO14" s="1">
        <v>42715.16710648148</v>
      </c>
    </row>
    <row r="15" spans="1:41" x14ac:dyDescent="0.25">
      <c r="A15" s="3">
        <v>199.995381896552</v>
      </c>
      <c r="B15" s="3"/>
      <c r="C15">
        <v>300</v>
      </c>
      <c r="D15" s="2">
        <v>20.0305081724138</v>
      </c>
      <c r="E15" s="2">
        <v>19.557487689655201</v>
      </c>
      <c r="F15" s="2">
        <f t="shared" si="3"/>
        <v>1.141968896551699</v>
      </c>
      <c r="G15" s="2">
        <v>2.0474212413793098</v>
      </c>
      <c r="H15" s="2">
        <v>48.557075551724097</v>
      </c>
      <c r="I15" s="2">
        <v>-0.81344127586206905</v>
      </c>
      <c r="J15" s="2">
        <v>33.264591206896597</v>
      </c>
      <c r="K15" s="2">
        <v>18.551201965517201</v>
      </c>
      <c r="L15" s="2">
        <v>19.563670413793101</v>
      </c>
      <c r="M15" s="2">
        <v>5.1057004137930999</v>
      </c>
      <c r="N15" s="2">
        <v>24.766903551724099</v>
      </c>
      <c r="O15" s="2">
        <v>24.904554482758599</v>
      </c>
      <c r="P15" s="2">
        <v>0.26480306896551697</v>
      </c>
      <c r="Q15" s="2">
        <v>24.6781429655172</v>
      </c>
      <c r="R15" s="2">
        <v>24.767060758620701</v>
      </c>
      <c r="S15" s="2">
        <v>0.29012803448275898</v>
      </c>
      <c r="T15" s="2">
        <v>24.775491517241399</v>
      </c>
      <c r="U15" s="2">
        <v>26.4033205517241</v>
      </c>
      <c r="V15" s="2">
        <v>181.877592448276</v>
      </c>
      <c r="W15" s="2">
        <v>172.524492482759</v>
      </c>
      <c r="X15" s="2">
        <v>24.9673825517241</v>
      </c>
      <c r="Y15" s="2">
        <v>25.105385344827599</v>
      </c>
      <c r="Z15" s="2">
        <v>9.0872823793103503</v>
      </c>
      <c r="AA15" s="2">
        <v>8.6874824827586199</v>
      </c>
      <c r="AB15" s="2">
        <f t="shared" si="1"/>
        <v>0.15983995728277436</v>
      </c>
      <c r="AC15" s="2">
        <f t="shared" si="2"/>
        <v>3.4732545979018665</v>
      </c>
      <c r="AD15" s="2">
        <v>1.54062931556506E-2</v>
      </c>
      <c r="AE15" s="2">
        <v>3.6424345589343601E-3</v>
      </c>
      <c r="AF15" s="2">
        <v>1.7593264524591801E-2</v>
      </c>
      <c r="AG15" s="2">
        <v>2.6053475767551901E-3</v>
      </c>
      <c r="AH15" s="2">
        <v>2.9236549584605001E-3</v>
      </c>
      <c r="AI15" s="2">
        <v>3.2010797070457703E-2</v>
      </c>
      <c r="AJ15" s="2">
        <v>0.343845685810032</v>
      </c>
      <c r="AK15" s="2">
        <v>2.71824590702495E-2</v>
      </c>
      <c r="AL15" s="2">
        <v>0.29469553828288803</v>
      </c>
      <c r="AM15">
        <v>13</v>
      </c>
      <c r="AN15">
        <v>179</v>
      </c>
      <c r="AO15" s="1">
        <v>42715.187939814816</v>
      </c>
    </row>
    <row r="16" spans="1:41" x14ac:dyDescent="0.25">
      <c r="A16" s="3">
        <v>199.97542441379301</v>
      </c>
      <c r="B16" s="3"/>
      <c r="C16">
        <v>100</v>
      </c>
      <c r="D16" s="2">
        <v>10</v>
      </c>
      <c r="E16" s="2">
        <v>20.502292620689701</v>
      </c>
      <c r="G16" s="2">
        <v>0</v>
      </c>
      <c r="H16" s="2">
        <v>-1.78866272413793</v>
      </c>
      <c r="I16" s="2">
        <v>-4.0258688275862102</v>
      </c>
      <c r="J16" s="2">
        <v>-2.1396414137930999</v>
      </c>
      <c r="K16" s="2">
        <v>14.6640369655172</v>
      </c>
      <c r="L16" s="2">
        <v>19.349438862069</v>
      </c>
      <c r="M16" s="2">
        <v>5.1202129310344802</v>
      </c>
      <c r="N16" s="2">
        <v>24.758841620689701</v>
      </c>
      <c r="O16" s="2">
        <v>24.884789793103401</v>
      </c>
      <c r="P16" s="2">
        <v>0.24333399999999999</v>
      </c>
      <c r="Q16" s="2">
        <v>24.6690125862069</v>
      </c>
      <c r="R16" s="2">
        <v>24.564940034482799</v>
      </c>
      <c r="S16" s="2">
        <v>0.29042768965517202</v>
      </c>
      <c r="T16" s="2">
        <v>24.764548931034501</v>
      </c>
      <c r="U16" s="2">
        <v>24.636467862069001</v>
      </c>
      <c r="V16" s="2">
        <v>181.353671344828</v>
      </c>
      <c r="W16" s="2">
        <v>171.89881741379301</v>
      </c>
      <c r="X16" s="2">
        <v>24.940132275862101</v>
      </c>
      <c r="Y16" s="2">
        <v>25.067471482758599</v>
      </c>
      <c r="Z16" s="2">
        <v>0</v>
      </c>
      <c r="AA16" s="2">
        <v>0</v>
      </c>
      <c r="AB16" s="2">
        <f t="shared" si="1"/>
        <v>0</v>
      </c>
      <c r="AC16" s="2">
        <f t="shared" si="2"/>
        <v>0</v>
      </c>
      <c r="AD16" s="2">
        <v>1.88506506938831E-2</v>
      </c>
      <c r="AE16" s="2">
        <v>4.1157292929549002E-3</v>
      </c>
      <c r="AF16" s="2">
        <v>0</v>
      </c>
      <c r="AG16" s="2">
        <v>1.14871561028487E-2</v>
      </c>
      <c r="AH16" s="2">
        <v>2.6482941261299999E-3</v>
      </c>
      <c r="AI16" s="2">
        <v>5.5120854689382401</v>
      </c>
      <c r="AJ16" s="2">
        <v>0.53314329433390995</v>
      </c>
      <c r="AK16" s="2">
        <v>5.1029774943034898</v>
      </c>
      <c r="AL16" s="2">
        <v>0.366896788527933</v>
      </c>
      <c r="AM16">
        <v>14</v>
      </c>
      <c r="AN16">
        <v>180</v>
      </c>
      <c r="AO16" s="1">
        <v>42715.20888888889</v>
      </c>
    </row>
    <row r="17" spans="1:41" x14ac:dyDescent="0.25">
      <c r="A17" s="3">
        <v>250.000809689655</v>
      </c>
      <c r="B17" s="3" t="s">
        <v>43</v>
      </c>
      <c r="C17">
        <v>100</v>
      </c>
      <c r="D17" s="2">
        <v>10</v>
      </c>
      <c r="E17" s="2">
        <v>27.730704931034499</v>
      </c>
      <c r="G17" s="2">
        <v>0</v>
      </c>
      <c r="H17" s="2">
        <v>-1.752834</v>
      </c>
      <c r="I17" s="2">
        <v>-4.4015999655172404</v>
      </c>
      <c r="J17" s="2">
        <v>-2.5200454827586198</v>
      </c>
      <c r="K17" s="2">
        <v>23.763982413793102</v>
      </c>
      <c r="L17" s="2">
        <v>18.690678655172398</v>
      </c>
      <c r="M17" s="2">
        <v>5.13034868965517</v>
      </c>
      <c r="N17" s="2">
        <v>24.730055620689701</v>
      </c>
      <c r="O17" s="2">
        <v>24.8818872068966</v>
      </c>
      <c r="P17" s="2">
        <v>0.24386465517241401</v>
      </c>
      <c r="Q17" s="2">
        <v>24.633012137931001</v>
      </c>
      <c r="R17" s="2">
        <v>24.506563551724099</v>
      </c>
      <c r="S17" s="2">
        <v>0.29124872413793101</v>
      </c>
      <c r="T17" s="2">
        <v>24.724446137931</v>
      </c>
      <c r="U17" s="2">
        <v>24.577308896551699</v>
      </c>
      <c r="V17" s="2">
        <v>225.14201399999999</v>
      </c>
      <c r="W17" s="2">
        <v>212.79246375862101</v>
      </c>
      <c r="X17" s="2">
        <v>24.9558226896552</v>
      </c>
      <c r="Y17" s="2">
        <v>25.162704482758599</v>
      </c>
      <c r="Z17" s="2">
        <v>0</v>
      </c>
      <c r="AA17" s="2">
        <v>0</v>
      </c>
      <c r="AB17" s="2">
        <f t="shared" si="1"/>
        <v>0</v>
      </c>
      <c r="AC17" s="2">
        <f t="shared" si="2"/>
        <v>0</v>
      </c>
      <c r="AD17" s="2">
        <v>1.32019294571435E-2</v>
      </c>
      <c r="AE17" s="2">
        <v>1.97884181506011E-3</v>
      </c>
      <c r="AF17" s="2">
        <v>0</v>
      </c>
      <c r="AG17" s="2">
        <v>1.7217736878762399E-3</v>
      </c>
      <c r="AH17" s="2">
        <v>3.2494814252943499E-3</v>
      </c>
      <c r="AI17" s="2">
        <v>1.1740151679069799E-2</v>
      </c>
      <c r="AJ17" s="2">
        <v>0.29648670858694198</v>
      </c>
      <c r="AK17" s="2">
        <v>0.37430024208613</v>
      </c>
      <c r="AL17" s="2">
        <v>0.28634406024957199</v>
      </c>
      <c r="AM17">
        <v>15</v>
      </c>
      <c r="AN17">
        <v>719</v>
      </c>
      <c r="AO17" s="1">
        <v>42715.292222222219</v>
      </c>
    </row>
    <row r="18" spans="1:41" x14ac:dyDescent="0.25">
      <c r="A18" s="3">
        <v>250.025598896552</v>
      </c>
      <c r="B18" s="3" t="s">
        <v>44</v>
      </c>
      <c r="C18">
        <v>300</v>
      </c>
      <c r="D18" s="2">
        <v>20.1646932413793</v>
      </c>
      <c r="E18" s="2">
        <v>26.844259344827599</v>
      </c>
      <c r="F18" s="2">
        <f>$E$17-E18</f>
        <v>0.88644558620690006</v>
      </c>
      <c r="G18" s="2">
        <v>2.1086323103448299</v>
      </c>
      <c r="H18" s="2">
        <v>47.772542137930998</v>
      </c>
      <c r="I18" s="2">
        <v>-1.7770111034482801</v>
      </c>
      <c r="J18" s="2">
        <v>32.668573413793098</v>
      </c>
      <c r="K18" s="2">
        <v>26.153367448275901</v>
      </c>
      <c r="L18" s="2">
        <v>18.667699517241399</v>
      </c>
      <c r="M18" s="2">
        <v>5.0904756206896504</v>
      </c>
      <c r="N18" s="2">
        <v>24.7360830344828</v>
      </c>
      <c r="O18" s="2">
        <v>24.895228275862099</v>
      </c>
      <c r="P18" s="2">
        <v>0.26629444827586202</v>
      </c>
      <c r="Q18" s="2">
        <v>24.6385076551724</v>
      </c>
      <c r="R18" s="2">
        <v>24.676276655172401</v>
      </c>
      <c r="S18" s="2">
        <v>0.28867003448275902</v>
      </c>
      <c r="T18" s="2">
        <v>24.7303322758621</v>
      </c>
      <c r="U18" s="2">
        <v>26.337372965517201</v>
      </c>
      <c r="V18" s="2">
        <v>225.67629531034501</v>
      </c>
      <c r="W18" s="2">
        <v>213.40565124137899</v>
      </c>
      <c r="X18" s="2">
        <v>24.970896448275901</v>
      </c>
      <c r="Y18" s="2">
        <v>25.188406103448301</v>
      </c>
      <c r="Z18" s="2">
        <v>9.08591148275862</v>
      </c>
      <c r="AA18" s="2">
        <v>8.6739704827586195</v>
      </c>
      <c r="AB18" s="2">
        <f t="shared" si="1"/>
        <v>0.16969538748100046</v>
      </c>
      <c r="AC18" s="2">
        <f t="shared" si="2"/>
        <v>3.5731640746380733</v>
      </c>
      <c r="AD18" s="2">
        <v>2.1039287123282301E-2</v>
      </c>
      <c r="AE18" s="2">
        <v>3.9138948178443298E-3</v>
      </c>
      <c r="AF18" s="2">
        <v>1.79646999334508E-2</v>
      </c>
      <c r="AG18" s="2">
        <v>1.04521827428715E-2</v>
      </c>
      <c r="AH18" s="2">
        <v>1.9738410215854102E-3</v>
      </c>
      <c r="AI18" s="2">
        <v>9.53438947663236E-2</v>
      </c>
      <c r="AJ18" s="2">
        <v>0.37437778365998398</v>
      </c>
      <c r="AK18" s="2">
        <v>0.10729922056763801</v>
      </c>
      <c r="AL18" s="2">
        <v>0.250385241218331</v>
      </c>
      <c r="AM18">
        <v>16</v>
      </c>
      <c r="AN18">
        <v>179</v>
      </c>
      <c r="AO18" s="1">
        <v>42715.313055555554</v>
      </c>
    </row>
    <row r="19" spans="1:41" x14ac:dyDescent="0.25">
      <c r="A19" s="3">
        <v>250.01108637931</v>
      </c>
      <c r="B19" s="3" t="s">
        <v>50</v>
      </c>
      <c r="C19">
        <v>150</v>
      </c>
      <c r="D19" s="2">
        <v>43.374230172413803</v>
      </c>
      <c r="E19" s="2">
        <v>27.142612137931</v>
      </c>
      <c r="F19" s="2">
        <f t="shared" ref="F19:F22" si="4">$E$17-E19</f>
        <v>0.58809279310349893</v>
      </c>
      <c r="G19" s="2">
        <v>2.32939848275862</v>
      </c>
      <c r="H19" s="2">
        <v>47.651572379310302</v>
      </c>
      <c r="I19" s="2">
        <v>-0.97203748275862101</v>
      </c>
      <c r="J19" s="2">
        <v>30.766194965517201</v>
      </c>
      <c r="K19" s="2">
        <v>23.3565966551724</v>
      </c>
      <c r="L19" s="2">
        <v>18.684292931034499</v>
      </c>
      <c r="M19" s="2">
        <v>4.9064900689655202</v>
      </c>
      <c r="N19" s="2">
        <v>24.7363272068966</v>
      </c>
      <c r="O19" s="2">
        <v>24.8902639310345</v>
      </c>
      <c r="P19" s="2">
        <v>0.243912034482759</v>
      </c>
      <c r="Q19" s="2">
        <v>24.630977793103501</v>
      </c>
      <c r="R19" s="2">
        <v>24.707351586206901</v>
      </c>
      <c r="S19" s="2">
        <v>0.29073006896551701</v>
      </c>
      <c r="T19" s="2">
        <v>24.726692137931</v>
      </c>
      <c r="U19" s="2">
        <v>26.228429137930998</v>
      </c>
      <c r="V19" s="2">
        <v>225.788817344828</v>
      </c>
      <c r="W19" s="2">
        <v>213.56961693103401</v>
      </c>
      <c r="X19" s="2">
        <v>24.970121517241399</v>
      </c>
      <c r="Y19" s="2">
        <v>25.1871643448276</v>
      </c>
      <c r="Z19" s="2">
        <v>8.9636717241379298</v>
      </c>
      <c r="AA19" s="2">
        <v>8.4992124482758609</v>
      </c>
      <c r="AB19" s="2">
        <f t="shared" si="1"/>
        <v>0.21572241893431743</v>
      </c>
      <c r="AC19" s="2">
        <f t="shared" si="2"/>
        <v>3.9475380591240881</v>
      </c>
      <c r="AD19" s="2">
        <v>1.9238242627138202E-2</v>
      </c>
      <c r="AE19" s="2">
        <v>3.08755078283399E-3</v>
      </c>
      <c r="AF19" s="2">
        <v>1.5662822686804599E-2</v>
      </c>
      <c r="AG19" s="2">
        <v>4.08685597747864E-3</v>
      </c>
      <c r="AH19" s="2">
        <v>1.6965560187424901E-3</v>
      </c>
      <c r="AI19" s="2">
        <v>2.9904392910617202E-2</v>
      </c>
      <c r="AJ19" s="2">
        <v>0.35712155708322402</v>
      </c>
      <c r="AK19" s="2">
        <v>2.7805249110229701E-2</v>
      </c>
      <c r="AL19" s="2">
        <v>0.21577582145372701</v>
      </c>
      <c r="AM19">
        <v>17</v>
      </c>
      <c r="AN19">
        <v>179</v>
      </c>
      <c r="AO19" s="1">
        <v>42715.33388888889</v>
      </c>
    </row>
    <row r="20" spans="1:41" x14ac:dyDescent="0.25">
      <c r="A20" s="3">
        <v>249.99343444827599</v>
      </c>
      <c r="B20" s="3" t="s">
        <v>54</v>
      </c>
      <c r="C20">
        <v>100</v>
      </c>
      <c r="D20" s="2">
        <v>70.203011000000004</v>
      </c>
      <c r="E20" s="2">
        <v>27.331393827586201</v>
      </c>
      <c r="F20" s="2">
        <f t="shared" si="4"/>
        <v>0.3993111034482979</v>
      </c>
      <c r="G20" s="2">
        <v>2.4890634444444402</v>
      </c>
      <c r="H20" s="2">
        <v>47.899910965517201</v>
      </c>
      <c r="I20" s="2">
        <v>-0.61651234482758599</v>
      </c>
      <c r="J20" s="2">
        <v>28.3295936206897</v>
      </c>
      <c r="K20" s="2">
        <v>25.206754275862099</v>
      </c>
      <c r="L20" s="2">
        <v>18.619239827586199</v>
      </c>
      <c r="M20" s="2">
        <v>5.0172080344827599</v>
      </c>
      <c r="N20" s="2">
        <v>24.738263965517199</v>
      </c>
      <c r="O20" s="2">
        <v>24.895016620689699</v>
      </c>
      <c r="P20" s="2">
        <v>0.24429927586206901</v>
      </c>
      <c r="Q20" s="2">
        <v>24.6437862068966</v>
      </c>
      <c r="R20" s="2">
        <v>24.741410551724101</v>
      </c>
      <c r="S20" s="2">
        <v>0.28951344827586201</v>
      </c>
      <c r="T20" s="2">
        <v>24.7344175172414</v>
      </c>
      <c r="U20" s="2">
        <v>26.1206719655172</v>
      </c>
      <c r="V20" s="2">
        <v>225.817258068966</v>
      </c>
      <c r="W20" s="2">
        <v>213.629319896552</v>
      </c>
      <c r="X20" s="2">
        <v>24.9772316551724</v>
      </c>
      <c r="Y20" s="2">
        <v>25.185951172413802</v>
      </c>
      <c r="Z20" s="2">
        <v>8.7260962222222194</v>
      </c>
      <c r="AA20" s="2">
        <v>8.2122058888888905</v>
      </c>
      <c r="AB20" s="2">
        <f t="shared" si="1"/>
        <v>0.2640832746934399</v>
      </c>
      <c r="AC20" s="2">
        <f t="shared" si="2"/>
        <v>4.2201732216430381</v>
      </c>
      <c r="AD20" s="2">
        <v>1.42526902429434E-2</v>
      </c>
      <c r="AE20" s="2">
        <v>4.6456761944003401E-3</v>
      </c>
      <c r="AF20" s="2" t="s">
        <v>37</v>
      </c>
      <c r="AG20" s="2">
        <v>2.0889699432160799E-3</v>
      </c>
      <c r="AH20" s="2">
        <v>2.0057165694557402E-3</v>
      </c>
      <c r="AI20" s="2">
        <v>1.45450572493598E-2</v>
      </c>
      <c r="AJ20" s="2">
        <v>0.28905018293645601</v>
      </c>
      <c r="AK20" s="2">
        <v>1.7097353538489998E-2</v>
      </c>
      <c r="AL20" s="2">
        <v>0.209914583570594</v>
      </c>
      <c r="AM20">
        <v>18</v>
      </c>
      <c r="AN20">
        <v>359</v>
      </c>
      <c r="AO20" s="1">
        <v>42715.375555555554</v>
      </c>
    </row>
    <row r="21" spans="1:41" x14ac:dyDescent="0.25">
      <c r="A21" s="3">
        <v>249.99729765517199</v>
      </c>
      <c r="B21" s="3"/>
      <c r="C21">
        <v>150</v>
      </c>
      <c r="D21" s="2">
        <v>43.664351655172403</v>
      </c>
      <c r="E21" s="2">
        <v>27.060022689655199</v>
      </c>
      <c r="F21" s="2">
        <f t="shared" si="4"/>
        <v>0.67068224137929988</v>
      </c>
      <c r="G21" s="2" t="s">
        <v>37</v>
      </c>
      <c r="H21" s="2">
        <v>47.787332344827597</v>
      </c>
      <c r="I21" s="2">
        <v>-1.21598255172414</v>
      </c>
      <c r="J21" s="2">
        <v>31.094493689655199</v>
      </c>
      <c r="K21" s="2">
        <v>26.898665482758599</v>
      </c>
      <c r="L21" s="2">
        <v>18.579055206896602</v>
      </c>
      <c r="M21" s="2">
        <v>4.8803096896551699</v>
      </c>
      <c r="N21" s="2">
        <v>24.7316996206897</v>
      </c>
      <c r="O21" s="2">
        <v>24.896134310344799</v>
      </c>
      <c r="P21" s="2">
        <v>0.243869103448276</v>
      </c>
      <c r="Q21" s="2">
        <v>24.636359310344801</v>
      </c>
      <c r="R21" s="2">
        <v>24.697922758620699</v>
      </c>
      <c r="S21" s="2">
        <v>0.290936793103448</v>
      </c>
      <c r="T21" s="2">
        <v>24.733511551724099</v>
      </c>
      <c r="U21" s="2">
        <v>26.2494501034483</v>
      </c>
      <c r="V21" s="2">
        <v>225.80698737930999</v>
      </c>
      <c r="W21" s="2">
        <v>213.626980896552</v>
      </c>
      <c r="X21" s="2">
        <v>24.975095827586198</v>
      </c>
      <c r="Y21" s="2">
        <v>25.183300172413801</v>
      </c>
      <c r="Z21" s="2" t="s">
        <v>37</v>
      </c>
      <c r="AA21" s="2" t="s">
        <v>37</v>
      </c>
      <c r="AD21" s="2">
        <v>1.8476681082595699E-2</v>
      </c>
      <c r="AE21" s="2">
        <v>4.4097242936746899E-3</v>
      </c>
      <c r="AF21" s="2" t="s">
        <v>37</v>
      </c>
      <c r="AG21" s="2">
        <v>2.1143116356096901E-3</v>
      </c>
      <c r="AH21" s="2">
        <v>2.1467355682526102E-3</v>
      </c>
      <c r="AI21" s="2">
        <v>1.8671534687429599E-2</v>
      </c>
      <c r="AJ21" s="2">
        <v>0.34311485557875998</v>
      </c>
      <c r="AK21" s="2">
        <v>1.80600972441201E-2</v>
      </c>
      <c r="AL21" s="2">
        <v>0.19494419332135199</v>
      </c>
      <c r="AM21">
        <v>19</v>
      </c>
      <c r="AN21">
        <v>179</v>
      </c>
      <c r="AO21" s="1">
        <v>42715.39638888889</v>
      </c>
    </row>
    <row r="22" spans="1:41" x14ac:dyDescent="0.25">
      <c r="A22" s="3">
        <v>249.99698351724101</v>
      </c>
      <c r="B22" s="3"/>
      <c r="C22">
        <v>300</v>
      </c>
      <c r="D22" s="2">
        <v>20.237761068965501</v>
      </c>
      <c r="E22" s="2">
        <v>26.642179862069</v>
      </c>
      <c r="F22" s="2">
        <f t="shared" si="4"/>
        <v>1.0885250689654988</v>
      </c>
      <c r="G22" s="2">
        <v>2.0940678275862101</v>
      </c>
      <c r="H22" s="2">
        <v>47.662230999999998</v>
      </c>
      <c r="I22" s="2">
        <v>-1.8046583448275899</v>
      </c>
      <c r="J22" s="2">
        <v>32.801540655172403</v>
      </c>
      <c r="K22" s="2">
        <v>25.763561793103399</v>
      </c>
      <c r="L22" s="2">
        <v>18.542915482758598</v>
      </c>
      <c r="M22" s="2">
        <v>5.0428666896551704</v>
      </c>
      <c r="N22" s="2">
        <v>24.7365442068966</v>
      </c>
      <c r="O22" s="2">
        <v>24.894935241379301</v>
      </c>
      <c r="P22" s="2">
        <v>0.266899413793103</v>
      </c>
      <c r="Q22" s="2">
        <v>24.643910999999999</v>
      </c>
      <c r="R22" s="2">
        <v>24.680671034482799</v>
      </c>
      <c r="S22" s="2">
        <v>0.28981655172413801</v>
      </c>
      <c r="T22" s="2">
        <v>24.736739586206902</v>
      </c>
      <c r="U22" s="2">
        <v>26.344315034482801</v>
      </c>
      <c r="V22" s="2">
        <v>225.76414331034499</v>
      </c>
      <c r="W22" s="2">
        <v>213.596614448276</v>
      </c>
      <c r="X22" s="2">
        <v>24.9773097241379</v>
      </c>
      <c r="Y22" s="2">
        <v>25.187016068965502</v>
      </c>
      <c r="Z22" s="2">
        <v>9.0954259999999998</v>
      </c>
      <c r="AA22" s="2">
        <v>8.6866461724137896</v>
      </c>
      <c r="AB22" s="2">
        <f t="shared" si="1"/>
        <v>0.16710094744141177</v>
      </c>
      <c r="AC22" s="2">
        <f t="shared" si="2"/>
        <v>3.5509257246617221</v>
      </c>
      <c r="AD22" s="2">
        <v>2.98930928530751E-2</v>
      </c>
      <c r="AE22" s="2">
        <v>6.1810603981158696E-3</v>
      </c>
      <c r="AF22" s="2">
        <v>1.0249157919042001E-2</v>
      </c>
      <c r="AG22" s="2">
        <v>2.2024005856753999E-3</v>
      </c>
      <c r="AH22" s="2">
        <v>2.9566497368924399E-3</v>
      </c>
      <c r="AI22" s="2">
        <v>3.1491700293965898E-2</v>
      </c>
      <c r="AJ22" s="2">
        <v>0.35693453788762702</v>
      </c>
      <c r="AK22" s="2">
        <v>2.8565630699998502E-2</v>
      </c>
      <c r="AL22" s="2">
        <v>0.20223521231733499</v>
      </c>
      <c r="AM22">
        <v>20</v>
      </c>
      <c r="AN22">
        <v>179</v>
      </c>
      <c r="AO22" s="1">
        <v>42715.417222222219</v>
      </c>
    </row>
    <row r="23" spans="1:41" x14ac:dyDescent="0.25">
      <c r="A23" s="3">
        <v>249.97432420689699</v>
      </c>
      <c r="B23" s="3"/>
      <c r="C23">
        <v>100</v>
      </c>
      <c r="D23" s="2">
        <v>10</v>
      </c>
      <c r="E23" s="2">
        <v>27.539521517241401</v>
      </c>
      <c r="G23" s="2">
        <v>0</v>
      </c>
      <c r="H23" s="2">
        <v>-1.4038755172413799</v>
      </c>
      <c r="I23" s="2">
        <v>-4.4116773793103397</v>
      </c>
      <c r="J23" s="2">
        <v>-2.4126165862068998</v>
      </c>
      <c r="K23" s="2">
        <v>23.888051965517199</v>
      </c>
      <c r="L23" s="2">
        <v>18.5015644482759</v>
      </c>
      <c r="M23" s="2">
        <v>5.1254545172413799</v>
      </c>
      <c r="N23" s="2">
        <v>24.737943862068999</v>
      </c>
      <c r="O23" s="2">
        <v>24.890410413793099</v>
      </c>
      <c r="P23" s="2">
        <v>0.243782206896552</v>
      </c>
      <c r="Q23" s="2">
        <v>24.6352797931034</v>
      </c>
      <c r="R23" s="2">
        <v>24.5084514137931</v>
      </c>
      <c r="S23" s="2">
        <v>0.28949841379310298</v>
      </c>
      <c r="T23" s="2">
        <v>24.7360179310345</v>
      </c>
      <c r="U23" s="2">
        <v>24.594380999999998</v>
      </c>
      <c r="V23" s="2">
        <v>225.216478034483</v>
      </c>
      <c r="W23" s="2">
        <v>212.98764924137899</v>
      </c>
      <c r="X23" s="2">
        <v>24.967556379310299</v>
      </c>
      <c r="Y23" s="2">
        <v>25.168044862068999</v>
      </c>
      <c r="Z23" s="2">
        <v>0</v>
      </c>
      <c r="AA23" s="2">
        <v>0</v>
      </c>
      <c r="AB23" s="2">
        <f t="shared" si="1"/>
        <v>0</v>
      </c>
      <c r="AC23" s="2">
        <f t="shared" si="2"/>
        <v>0</v>
      </c>
      <c r="AD23" s="2">
        <v>2.5179247981843601E-2</v>
      </c>
      <c r="AE23" s="2">
        <v>2.1474871652101598E-3</v>
      </c>
      <c r="AF23" s="2">
        <v>0</v>
      </c>
      <c r="AG23" s="2">
        <v>1.3145417775500901E-2</v>
      </c>
      <c r="AH23" s="2">
        <v>3.9439907124361401E-3</v>
      </c>
      <c r="AI23" s="2">
        <v>4.1001780260174998</v>
      </c>
      <c r="AJ23" s="2">
        <v>0.40182470689586802</v>
      </c>
      <c r="AK23" s="2">
        <v>3.8611325091078901</v>
      </c>
      <c r="AL23" s="2">
        <v>0.212704661379919</v>
      </c>
      <c r="AM23">
        <v>21</v>
      </c>
      <c r="AN23">
        <v>179</v>
      </c>
      <c r="AO23" s="1">
        <v>42715.438055555554</v>
      </c>
    </row>
    <row r="24" spans="1:41" x14ac:dyDescent="0.25">
      <c r="A24" s="3">
        <v>300.00323803448299</v>
      </c>
      <c r="B24" s="3" t="s">
        <v>45</v>
      </c>
      <c r="C24">
        <v>100</v>
      </c>
      <c r="D24" s="2">
        <v>10</v>
      </c>
      <c r="E24" s="2">
        <v>35.504300034482696</v>
      </c>
      <c r="G24" s="2">
        <v>0</v>
      </c>
      <c r="H24" s="2">
        <v>-1.42975896551724</v>
      </c>
      <c r="I24" s="2">
        <v>-4.5672926206896598</v>
      </c>
      <c r="J24" s="2">
        <v>-2.2685433448275898</v>
      </c>
      <c r="K24" s="2">
        <v>36.0153802758621</v>
      </c>
      <c r="L24" s="2">
        <v>18.637197103448301</v>
      </c>
      <c r="M24" s="2">
        <v>5.1166416206896503</v>
      </c>
      <c r="N24" s="2">
        <v>24.7479098965517</v>
      </c>
      <c r="O24" s="2">
        <v>24.934372862069001</v>
      </c>
      <c r="P24" s="2">
        <v>0.24419586206896601</v>
      </c>
      <c r="Q24" s="2">
        <v>24.649439103448302</v>
      </c>
      <c r="R24" s="2">
        <v>24.5135887241379</v>
      </c>
      <c r="S24" s="2">
        <v>0.29073824137930998</v>
      </c>
      <c r="T24" s="2">
        <v>24.7440743103448</v>
      </c>
      <c r="U24" s="2">
        <v>24.6091803448276</v>
      </c>
      <c r="V24" s="2">
        <v>269.667485689655</v>
      </c>
      <c r="W24" s="2">
        <v>254.71408293103499</v>
      </c>
      <c r="X24" s="2">
        <v>25.032267862068998</v>
      </c>
      <c r="Y24" s="2">
        <v>25.3194533793103</v>
      </c>
      <c r="Z24" s="2">
        <v>0</v>
      </c>
      <c r="AA24" s="2">
        <v>0</v>
      </c>
      <c r="AB24" s="2">
        <f t="shared" si="1"/>
        <v>0</v>
      </c>
      <c r="AC24" s="2">
        <f t="shared" si="2"/>
        <v>0</v>
      </c>
      <c r="AD24" s="2">
        <v>7.82448949078479E-3</v>
      </c>
      <c r="AE24" s="2">
        <v>2.2662303349807599E-3</v>
      </c>
      <c r="AF24" s="2">
        <v>0</v>
      </c>
      <c r="AG24" s="2">
        <v>1.3954204708050101E-3</v>
      </c>
      <c r="AH24" s="2">
        <v>2.4609605083495399E-3</v>
      </c>
      <c r="AI24" s="2">
        <v>7.9262131354286107E-3</v>
      </c>
      <c r="AJ24" s="2">
        <v>0.289574582054343</v>
      </c>
      <c r="AK24" s="2">
        <v>0.32275285389750202</v>
      </c>
      <c r="AL24" s="2">
        <v>0.20549857967479501</v>
      </c>
      <c r="AM24">
        <v>22</v>
      </c>
      <c r="AN24">
        <v>719</v>
      </c>
      <c r="AO24" s="1">
        <v>42715.52138888889</v>
      </c>
    </row>
    <row r="25" spans="1:41" x14ac:dyDescent="0.25">
      <c r="A25" s="3">
        <v>300.01328255172399</v>
      </c>
      <c r="B25" s="3" t="s">
        <v>46</v>
      </c>
      <c r="C25">
        <v>300</v>
      </c>
      <c r="D25" s="2">
        <v>20.080567655172398</v>
      </c>
      <c r="E25" s="2">
        <v>34.585832758620697</v>
      </c>
      <c r="F25" s="2">
        <f>$E$24-E25</f>
        <v>0.91846727586199961</v>
      </c>
      <c r="G25" s="2">
        <v>2.2202462413793098</v>
      </c>
      <c r="H25" s="2">
        <v>47.7749677931035</v>
      </c>
      <c r="I25" s="2">
        <v>-1.54309486206897</v>
      </c>
      <c r="J25" s="2">
        <v>32.673841482758597</v>
      </c>
      <c r="K25" s="2">
        <v>38.225034310344803</v>
      </c>
      <c r="L25" s="2">
        <v>18.880306517241401</v>
      </c>
      <c r="M25" s="2">
        <v>5.0958921379310302</v>
      </c>
      <c r="N25" s="2">
        <v>24.7626339310345</v>
      </c>
      <c r="O25" s="2">
        <v>24.955635344827598</v>
      </c>
      <c r="P25" s="2">
        <v>0.26776662068965501</v>
      </c>
      <c r="Q25" s="2">
        <v>24.667309172413798</v>
      </c>
      <c r="R25" s="2">
        <v>24.717659344827599</v>
      </c>
      <c r="S25" s="2">
        <v>0.28928075862069003</v>
      </c>
      <c r="T25" s="2">
        <v>24.761716931034499</v>
      </c>
      <c r="U25" s="2">
        <v>26.365841448275901</v>
      </c>
      <c r="V25" s="2">
        <v>270.19862724137897</v>
      </c>
      <c r="W25" s="2">
        <v>255.25592772413799</v>
      </c>
      <c r="X25" s="2">
        <v>25.060991758620698</v>
      </c>
      <c r="Y25" s="2">
        <v>25.367852137930999</v>
      </c>
      <c r="Z25" s="2">
        <v>9.0835600344827601</v>
      </c>
      <c r="AA25" s="2">
        <v>8.6482746551724095</v>
      </c>
      <c r="AB25" s="2">
        <f t="shared" si="1"/>
        <v>0.18947336144135579</v>
      </c>
      <c r="AC25" s="2">
        <f t="shared" si="2"/>
        <v>3.7644675136568138</v>
      </c>
      <c r="AD25" s="2">
        <v>1.67154858648783E-2</v>
      </c>
      <c r="AE25" s="2">
        <v>5.3211587027459399E-3</v>
      </c>
      <c r="AF25" s="2">
        <v>1.48587808560807E-2</v>
      </c>
      <c r="AG25" s="2">
        <v>8.3701284358279997E-3</v>
      </c>
      <c r="AH25" s="2">
        <v>2.0224744330297399E-3</v>
      </c>
      <c r="AI25" s="2">
        <v>9.1983109599968804E-2</v>
      </c>
      <c r="AJ25" s="2">
        <v>0.49276335740754201</v>
      </c>
      <c r="AK25" s="2">
        <v>0.121318471814976</v>
      </c>
      <c r="AL25" s="2">
        <v>0.149480690681004</v>
      </c>
      <c r="AM25">
        <v>23</v>
      </c>
      <c r="AN25">
        <v>179</v>
      </c>
      <c r="AO25" s="1">
        <v>42715.542222222219</v>
      </c>
    </row>
    <row r="26" spans="1:41" x14ac:dyDescent="0.25">
      <c r="A26" s="3">
        <v>300.01317937930997</v>
      </c>
      <c r="B26" s="3" t="s">
        <v>51</v>
      </c>
      <c r="C26">
        <v>150</v>
      </c>
      <c r="D26" s="2">
        <v>43.052826551724102</v>
      </c>
      <c r="E26" s="2">
        <v>34.929692793103399</v>
      </c>
      <c r="F26" s="2">
        <f t="shared" ref="F26:F29" si="5">$E$24-E26</f>
        <v>0.57460724137929731</v>
      </c>
      <c r="G26" s="2">
        <v>2.45476889655172</v>
      </c>
      <c r="H26" s="2">
        <v>47.647113068965503</v>
      </c>
      <c r="I26" s="2">
        <v>-0.76648206896551696</v>
      </c>
      <c r="J26" s="2">
        <v>31.068262827586199</v>
      </c>
      <c r="K26" s="2">
        <v>36.688706448275902</v>
      </c>
      <c r="L26" s="2">
        <v>19.132187999999999</v>
      </c>
      <c r="M26" s="2">
        <v>4.8558964827586202</v>
      </c>
      <c r="N26" s="2">
        <v>24.7729634137931</v>
      </c>
      <c r="O26" s="2">
        <v>24.966562310344798</v>
      </c>
      <c r="P26" s="2">
        <v>0.244242827586207</v>
      </c>
      <c r="Q26" s="2">
        <v>24.682390620689699</v>
      </c>
      <c r="R26" s="2">
        <v>24.770315931034499</v>
      </c>
      <c r="S26" s="2">
        <v>0.29268613793103399</v>
      </c>
      <c r="T26" s="2">
        <v>24.772773586206899</v>
      </c>
      <c r="U26" s="2">
        <v>26.278471551724099</v>
      </c>
      <c r="V26" s="2">
        <v>270.30335000000002</v>
      </c>
      <c r="W26" s="2">
        <v>255.38442093103399</v>
      </c>
      <c r="X26" s="2">
        <v>25.069374413793099</v>
      </c>
      <c r="Y26" s="2">
        <v>25.3762137586207</v>
      </c>
      <c r="Z26" s="2">
        <v>8.9475873793103506</v>
      </c>
      <c r="AA26" s="2">
        <v>8.4552914482758599</v>
      </c>
      <c r="AB26" s="2">
        <f t="shared" si="1"/>
        <v>0.2423552837131161</v>
      </c>
      <c r="AC26" s="2">
        <f t="shared" si="2"/>
        <v>4.1625055756969322</v>
      </c>
      <c r="AD26" s="2">
        <v>1.53611729840256E-2</v>
      </c>
      <c r="AE26" s="2">
        <v>2.3527842335091102E-3</v>
      </c>
      <c r="AF26" s="2">
        <v>1.33317317447501E-2</v>
      </c>
      <c r="AG26" s="2">
        <v>2.6758809486985102E-3</v>
      </c>
      <c r="AH26" s="2">
        <v>3.2872937979404201E-3</v>
      </c>
      <c r="AI26" s="2">
        <v>3.0596598767425699E-2</v>
      </c>
      <c r="AJ26" s="2">
        <v>0.318248250684735</v>
      </c>
      <c r="AK26" s="2">
        <v>2.9114031341773601E-2</v>
      </c>
      <c r="AL26" s="2">
        <v>0.13830817805224499</v>
      </c>
      <c r="AM26">
        <v>24</v>
      </c>
      <c r="AN26">
        <v>179</v>
      </c>
      <c r="AO26" s="1">
        <v>42715.563055555554</v>
      </c>
    </row>
    <row r="27" spans="1:41" x14ac:dyDescent="0.25">
      <c r="A27" s="3">
        <v>299.99974006896599</v>
      </c>
      <c r="B27" s="3" t="s">
        <v>55</v>
      </c>
      <c r="C27">
        <v>100</v>
      </c>
      <c r="D27" s="2">
        <v>69.533634206896494</v>
      </c>
      <c r="E27" s="2">
        <v>35.144379310344803</v>
      </c>
      <c r="F27" s="2">
        <f t="shared" si="5"/>
        <v>0.35992072413789344</v>
      </c>
      <c r="G27" s="2">
        <v>2.60056120689655</v>
      </c>
      <c r="H27" s="2">
        <v>47.915361758620698</v>
      </c>
      <c r="I27" s="2">
        <v>2.2581586206896601E-2</v>
      </c>
      <c r="J27" s="2">
        <v>28.3155863793103</v>
      </c>
      <c r="K27" s="2">
        <v>37.390387724137902</v>
      </c>
      <c r="L27" s="2">
        <v>19.289960620689701</v>
      </c>
      <c r="M27" s="2">
        <v>5.0416703103448297</v>
      </c>
      <c r="N27" s="2">
        <v>24.763908758620701</v>
      </c>
      <c r="O27" s="2">
        <v>24.9559011724138</v>
      </c>
      <c r="P27" s="2">
        <v>0.24370589655172401</v>
      </c>
      <c r="Q27" s="2">
        <v>24.669506241379299</v>
      </c>
      <c r="R27" s="2">
        <v>24.804690103448301</v>
      </c>
      <c r="S27" s="2">
        <v>0.29099706896551703</v>
      </c>
      <c r="T27" s="2">
        <v>24.768959586206901</v>
      </c>
      <c r="U27" s="2">
        <v>26.148188896551702</v>
      </c>
      <c r="V27" s="2">
        <v>270.33246800000001</v>
      </c>
      <c r="W27" s="2">
        <v>255.43054034482799</v>
      </c>
      <c r="X27" s="2">
        <v>25.054477103448299</v>
      </c>
      <c r="Y27" s="2">
        <v>25.364383206896601</v>
      </c>
      <c r="Z27" s="2">
        <v>8.7314205862068999</v>
      </c>
      <c r="AA27" s="2">
        <v>8.1932605517241406</v>
      </c>
      <c r="AB27" s="2">
        <f t="shared" si="1"/>
        <v>0.28961622271448467</v>
      </c>
      <c r="AC27" s="2">
        <f t="shared" si="2"/>
        <v>4.4092853810420944</v>
      </c>
      <c r="AD27" s="2">
        <v>1.28635414369031E-2</v>
      </c>
      <c r="AE27" s="2">
        <v>2.6457933513522299E-3</v>
      </c>
      <c r="AF27" s="2">
        <v>1.66669872653466E-2</v>
      </c>
      <c r="AG27" s="2">
        <v>2.1255514163765902E-3</v>
      </c>
      <c r="AH27" s="2">
        <v>2.17541674712132E-3</v>
      </c>
      <c r="AI27" s="2">
        <v>1.7924879061874201E-2</v>
      </c>
      <c r="AJ27" s="2">
        <v>0.34975123914141398</v>
      </c>
      <c r="AK27" s="2">
        <v>1.8722859108107299E-2</v>
      </c>
      <c r="AL27" s="2">
        <v>0.12751891038177701</v>
      </c>
      <c r="AM27">
        <v>25</v>
      </c>
      <c r="AN27">
        <v>359</v>
      </c>
      <c r="AO27" s="1">
        <v>42715.604722222219</v>
      </c>
    </row>
    <row r="28" spans="1:41" x14ac:dyDescent="0.25">
      <c r="A28" s="3">
        <v>299.99633268965499</v>
      </c>
      <c r="B28" s="3"/>
      <c r="C28">
        <v>150</v>
      </c>
      <c r="D28" s="2">
        <v>43.3477875172414</v>
      </c>
      <c r="E28" s="2">
        <v>34.858456310344799</v>
      </c>
      <c r="F28" s="2">
        <f t="shared" si="5"/>
        <v>0.64584372413789737</v>
      </c>
      <c r="G28" s="2">
        <v>2.4631196896551701</v>
      </c>
      <c r="H28" s="2">
        <v>47.801086413793101</v>
      </c>
      <c r="I28" s="2">
        <v>-0.60764841379310297</v>
      </c>
      <c r="J28" s="2">
        <v>31.151135931034499</v>
      </c>
      <c r="K28" s="2">
        <v>36.643214206896602</v>
      </c>
      <c r="L28" s="2">
        <v>19.339635793103401</v>
      </c>
      <c r="M28" s="2">
        <v>4.9116557586206904</v>
      </c>
      <c r="N28" s="2">
        <v>24.763165482758598</v>
      </c>
      <c r="O28" s="2">
        <v>24.955461724137901</v>
      </c>
      <c r="P28" s="2">
        <v>0.24410206896551701</v>
      </c>
      <c r="Q28" s="2">
        <v>24.671925896551699</v>
      </c>
      <c r="R28" s="2">
        <v>24.7691115862069</v>
      </c>
      <c r="S28" s="2">
        <v>0.29065396551724099</v>
      </c>
      <c r="T28" s="2">
        <v>24.7655200689655</v>
      </c>
      <c r="U28" s="2">
        <v>26.286754241379299</v>
      </c>
      <c r="V28" s="2">
        <v>270.30420975862103</v>
      </c>
      <c r="W28" s="2">
        <v>255.42121420689699</v>
      </c>
      <c r="X28" s="2">
        <v>25.051042896551699</v>
      </c>
      <c r="Y28" s="2">
        <v>25.355879000000002</v>
      </c>
      <c r="Z28" s="2">
        <v>8.9733583448275898</v>
      </c>
      <c r="AA28" s="2">
        <v>8.4810171724137895</v>
      </c>
      <c r="AB28" s="2">
        <f t="shared" si="1"/>
        <v>0.2423998300537954</v>
      </c>
      <c r="AC28" s="2">
        <f t="shared" si="2"/>
        <v>4.175553937927778</v>
      </c>
      <c r="AD28" s="2">
        <v>1.1189044683677599E-2</v>
      </c>
      <c r="AE28" s="2">
        <v>4.5726857125551702E-3</v>
      </c>
      <c r="AF28" s="2">
        <v>1.5822641999865699E-2</v>
      </c>
      <c r="AG28" s="2">
        <v>2.5174576384279701E-3</v>
      </c>
      <c r="AH28" s="2">
        <v>3.9454211348324596E-3</v>
      </c>
      <c r="AI28" s="2">
        <v>1.8597901243338301E-2</v>
      </c>
      <c r="AJ28" s="2">
        <v>0.29032006928051601</v>
      </c>
      <c r="AK28" s="2">
        <v>1.7090430886305501E-2</v>
      </c>
      <c r="AL28" s="2">
        <v>0.14203934035923599</v>
      </c>
      <c r="AM28">
        <v>26</v>
      </c>
      <c r="AN28">
        <v>179</v>
      </c>
      <c r="AO28" s="1">
        <v>42715.625555555554</v>
      </c>
    </row>
    <row r="29" spans="1:41" x14ac:dyDescent="0.25">
      <c r="A29" s="3">
        <v>299.99498982758598</v>
      </c>
      <c r="B29" s="3"/>
      <c r="C29">
        <v>300</v>
      </c>
      <c r="D29" s="2">
        <v>20.073295793103402</v>
      </c>
      <c r="E29" s="2">
        <v>34.411974034482803</v>
      </c>
      <c r="F29" s="2">
        <f t="shared" si="5"/>
        <v>1.0923259999998933</v>
      </c>
      <c r="G29" s="2">
        <v>2.18587503448276</v>
      </c>
      <c r="H29" s="2">
        <v>47.672405896551702</v>
      </c>
      <c r="I29" s="2">
        <v>-1.06361627586207</v>
      </c>
      <c r="J29" s="2">
        <v>32.636294517241403</v>
      </c>
      <c r="K29" s="2">
        <v>39.464656103448299</v>
      </c>
      <c r="L29" s="2">
        <v>19.3246812068965</v>
      </c>
      <c r="M29" s="2">
        <v>5.1181150344827602</v>
      </c>
      <c r="N29" s="2">
        <v>24.764999275862099</v>
      </c>
      <c r="O29" s="2">
        <v>24.960789482758599</v>
      </c>
      <c r="P29" s="2">
        <v>0.26729286206896602</v>
      </c>
      <c r="Q29" s="2">
        <v>24.674660068965501</v>
      </c>
      <c r="R29" s="2">
        <v>24.751040275862099</v>
      </c>
      <c r="S29" s="2">
        <v>0.28734986206896601</v>
      </c>
      <c r="T29" s="2">
        <v>24.770814862068999</v>
      </c>
      <c r="U29" s="2">
        <v>26.383742413793101</v>
      </c>
      <c r="V29" s="2">
        <v>270.23953458620701</v>
      </c>
      <c r="W29" s="2">
        <v>255.38161765517199</v>
      </c>
      <c r="X29" s="2">
        <v>25.055524999999999</v>
      </c>
      <c r="Y29" s="2">
        <v>25.359624103448301</v>
      </c>
      <c r="Z29" s="2">
        <v>9.0764711724137896</v>
      </c>
      <c r="AA29" s="2">
        <v>8.6482661379310297</v>
      </c>
      <c r="AB29" s="2">
        <f t="shared" si="1"/>
        <v>0.18335955155638162</v>
      </c>
      <c r="AC29" s="2">
        <f t="shared" si="2"/>
        <v>3.7032310998088418</v>
      </c>
      <c r="AD29" s="2">
        <v>8.6825943543728194E-3</v>
      </c>
      <c r="AE29" s="2">
        <v>3.28299253075264E-3</v>
      </c>
      <c r="AF29" s="2">
        <v>2.3658630673388199E-2</v>
      </c>
      <c r="AG29" s="2">
        <v>3.2185598435780201E-3</v>
      </c>
      <c r="AH29" s="2">
        <v>2.1119232711502801E-3</v>
      </c>
      <c r="AI29" s="2">
        <v>3.2409520417111898E-2</v>
      </c>
      <c r="AJ29" s="2">
        <v>0.34048102916081402</v>
      </c>
      <c r="AK29" s="2">
        <v>3.06904455522438E-2</v>
      </c>
      <c r="AL29" s="2">
        <v>0.13982874216934199</v>
      </c>
      <c r="AM29">
        <v>27</v>
      </c>
      <c r="AN29">
        <v>179</v>
      </c>
      <c r="AO29" s="1">
        <v>42715.64638888889</v>
      </c>
    </row>
    <row r="30" spans="1:41" x14ac:dyDescent="0.25">
      <c r="A30" s="3">
        <v>299.98008037930998</v>
      </c>
      <c r="B30" s="3"/>
      <c r="C30">
        <v>100</v>
      </c>
      <c r="D30" s="2">
        <v>10</v>
      </c>
      <c r="E30" s="2">
        <v>35.3040896896552</v>
      </c>
      <c r="G30" s="2">
        <v>0</v>
      </c>
      <c r="H30" s="2">
        <v>-1.7319134137931</v>
      </c>
      <c r="I30" s="2">
        <v>-3.82859289655172</v>
      </c>
      <c r="J30" s="2">
        <v>-2.0194137586206899</v>
      </c>
      <c r="K30" s="2">
        <v>37.556089724137898</v>
      </c>
      <c r="L30" s="2">
        <v>19.290836689655201</v>
      </c>
      <c r="M30" s="2">
        <v>5.1413088965517204</v>
      </c>
      <c r="N30" s="2">
        <v>24.767565275862101</v>
      </c>
      <c r="O30" s="2">
        <v>24.957734965517201</v>
      </c>
      <c r="P30" s="2">
        <v>0.24394734482758601</v>
      </c>
      <c r="Q30" s="2">
        <v>24.676298413793099</v>
      </c>
      <c r="R30" s="2">
        <v>24.583661448275901</v>
      </c>
      <c r="S30" s="2">
        <v>0.28913306896551699</v>
      </c>
      <c r="T30" s="2">
        <v>24.772003137931002</v>
      </c>
      <c r="U30" s="2">
        <v>24.6498567586207</v>
      </c>
      <c r="V30" s="2">
        <v>269.679045586207</v>
      </c>
      <c r="W30" s="2">
        <v>254.81608168965499</v>
      </c>
      <c r="X30" s="2">
        <v>25.043906275862099</v>
      </c>
      <c r="Y30" s="2">
        <v>25.334001620689701</v>
      </c>
      <c r="Z30" s="2">
        <v>0</v>
      </c>
      <c r="AA30" s="2">
        <v>0</v>
      </c>
      <c r="AB30" s="2">
        <f t="shared" si="1"/>
        <v>0</v>
      </c>
      <c r="AC30" s="2">
        <f t="shared" si="2"/>
        <v>0</v>
      </c>
      <c r="AD30" s="2">
        <v>1.9324421561819901E-2</v>
      </c>
      <c r="AE30" s="2">
        <v>2.4973059940546901E-3</v>
      </c>
      <c r="AF30" s="2">
        <v>0</v>
      </c>
      <c r="AG30" s="2">
        <v>1.13856193656659E-2</v>
      </c>
      <c r="AH30" s="2">
        <v>4.1905840956084498E-3</v>
      </c>
      <c r="AI30" s="2">
        <v>4.2131810084097703</v>
      </c>
      <c r="AJ30" s="2">
        <v>0.378631189465442</v>
      </c>
      <c r="AK30" s="2">
        <v>4.0589856904898598</v>
      </c>
      <c r="AL30" s="2">
        <v>0.14647602798985401</v>
      </c>
      <c r="AM30">
        <v>28</v>
      </c>
      <c r="AN30">
        <v>179</v>
      </c>
      <c r="AO30" s="1">
        <v>42715.667222222219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ipb3-36-h2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2016-12-13T00:19:49Z</dcterms:created>
  <dcterms:modified xsi:type="dcterms:W3CDTF">2016-12-13T17:02:06Z</dcterms:modified>
</cp:coreProperties>
</file>