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2540"/>
  </bookViews>
  <sheets>
    <sheet name="sri-ipb2-27b" sheetId="5" r:id="rId1"/>
  </sheets>
  <calcPr calcId="145621" concurrentCalc="0"/>
</workbook>
</file>

<file path=xl/calcChain.xml><?xml version="1.0" encoding="utf-8"?>
<calcChain xmlns="http://schemas.openxmlformats.org/spreadsheetml/2006/main">
  <c r="O8" i="5" l="1"/>
  <c r="O5" i="5"/>
  <c r="O4" i="5"/>
  <c r="N19" i="5"/>
  <c r="D6" i="5"/>
  <c r="O110" i="5"/>
  <c r="N110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96" i="5"/>
  <c r="O80" i="5"/>
  <c r="N80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66" i="5"/>
  <c r="O48" i="5"/>
  <c r="N48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35" i="5"/>
  <c r="O19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5" i="5"/>
  <c r="F39" i="5"/>
  <c r="E39" i="5"/>
  <c r="D40" i="5"/>
  <c r="D41" i="5"/>
  <c r="D39" i="5"/>
  <c r="F34" i="5"/>
  <c r="E34" i="5"/>
  <c r="D35" i="5"/>
  <c r="D36" i="5"/>
  <c r="D34" i="5"/>
  <c r="F29" i="5"/>
  <c r="E29" i="5"/>
  <c r="D30" i="5"/>
  <c r="D31" i="5"/>
  <c r="D29" i="5"/>
  <c r="F24" i="5"/>
  <c r="E24" i="5"/>
  <c r="D25" i="5"/>
  <c r="D26" i="5"/>
  <c r="D24" i="5"/>
  <c r="F19" i="5"/>
  <c r="E19" i="5"/>
  <c r="D20" i="5"/>
  <c r="D21" i="5"/>
  <c r="D19" i="5"/>
  <c r="F14" i="5"/>
  <c r="E14" i="5"/>
  <c r="D15" i="5"/>
  <c r="D16" i="5"/>
  <c r="D14" i="5"/>
  <c r="F9" i="5"/>
  <c r="E9" i="5"/>
  <c r="D10" i="5"/>
  <c r="D11" i="5"/>
  <c r="D9" i="5"/>
  <c r="F4" i="5"/>
  <c r="E4" i="5"/>
  <c r="D5" i="5"/>
  <c r="D4" i="5"/>
  <c r="B3" i="5"/>
  <c r="O59" i="5"/>
  <c r="N59" i="5"/>
</calcChain>
</file>

<file path=xl/sharedStrings.xml><?xml version="1.0" encoding="utf-8"?>
<sst xmlns="http://schemas.openxmlformats.org/spreadsheetml/2006/main" count="32" uniqueCount="30">
  <si>
    <t>Temp</t>
  </si>
  <si>
    <t>HP</t>
  </si>
  <si>
    <t>CoreQPower</t>
  </si>
  <si>
    <t>qPow</t>
  </si>
  <si>
    <t>qPCB</t>
  </si>
  <si>
    <t>qTerm</t>
  </si>
  <si>
    <t>CJP</t>
  </si>
  <si>
    <t>roomT</t>
  </si>
  <si>
    <t>jLPM</t>
  </si>
  <si>
    <t>jInT</t>
  </si>
  <si>
    <t>jOutT</t>
  </si>
  <si>
    <t>PCBLPM</t>
  </si>
  <si>
    <t>PCBInT</t>
  </si>
  <si>
    <t>PCBOutT</t>
  </si>
  <si>
    <t>termLPM</t>
  </si>
  <si>
    <t>termInT</t>
  </si>
  <si>
    <t>termOutT</t>
  </si>
  <si>
    <t>coreQPowCV</t>
  </si>
  <si>
    <t>qPowCV</t>
  </si>
  <si>
    <t>qPCBCV</t>
  </si>
  <si>
    <t>qTermCV</t>
  </si>
  <si>
    <t>cjpCV</t>
  </si>
  <si>
    <t>seq</t>
  </si>
  <si>
    <t>steps</t>
  </si>
  <si>
    <t>date</t>
  </si>
  <si>
    <t>M</t>
  </si>
  <si>
    <t>B</t>
  </si>
  <si>
    <t>Qpulse Width</t>
  </si>
  <si>
    <t>Qpusle Frequence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</si>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</sst>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</cellStyleXfs>
  <cellXfs count="5">
    <xf numFmtId="0" fontId="0" fillId="0" borderId="0" xfId="0"/>
    <xf numFmtId="22" fontId="0" fillId="0" borderId="0" xfId="0" applyNumberFormat="1"/>
    <xf numFmtId="2" fontId="0" fillId="0" borderId="0" xfId="0" applyNumberFormat="1"/>
    <xf numFmtId="1" fontId="0" fillId="0" borderId="0" xfId="0" applyNumberFormat="1"/>
    <xf numFmtId="2" fontId="0" fillId="33" borderId="0" xfId="0" applyNumberForma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553839532116367E-2"/>
          <c:y val="6.0249877758856159E-2"/>
          <c:w val="0.85039960840907736"/>
          <c:h val="0.88235534797978943"/>
        </c:manualLayout>
      </c:layout>
      <c:scatterChart>
        <c:scatterStyle val="smoothMarker"/>
        <c:varyColors val="0"/>
        <c:ser>
          <c:idx val="0"/>
          <c:order val="0"/>
          <c:tx>
            <c:v>Q</c:v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0.17321737515929481"/>
                  <c:y val="-0.1825622867805336"/>
                </c:manualLayout>
              </c:layout>
              <c:numFmt formatCode="General" sourceLinked="0"/>
            </c:trendlineLbl>
          </c:trendline>
          <c:xVal>
            <c:numRef>
              <c:f>'sri-ipb2-27b'!$J$4:$J$19</c:f>
              <c:numCache>
                <c:formatCode>0.00</c:formatCode>
                <c:ptCount val="16"/>
                <c:pt idx="0">
                  <c:v>24.820720380000001</c:v>
                </c:pt>
                <c:pt idx="1">
                  <c:v>23.57190245</c:v>
                </c:pt>
                <c:pt idx="2">
                  <c:v>23.719927340000002</c:v>
                </c:pt>
                <c:pt idx="3">
                  <c:v>23.051044449999999</c:v>
                </c:pt>
                <c:pt idx="4">
                  <c:v>23.301048210000001</c:v>
                </c:pt>
                <c:pt idx="5">
                  <c:v>22.614988069999999</c:v>
                </c:pt>
                <c:pt idx="6">
                  <c:v>22.92092641</c:v>
                </c:pt>
                <c:pt idx="7">
                  <c:v>22.12480528</c:v>
                </c:pt>
                <c:pt idx="8">
                  <c:v>22.413620210000001</c:v>
                </c:pt>
                <c:pt idx="9">
                  <c:v>21.554199100000002</c:v>
                </c:pt>
                <c:pt idx="10">
                  <c:v>21.9562329</c:v>
                </c:pt>
                <c:pt idx="11">
                  <c:v>20.903698240000001</c:v>
                </c:pt>
                <c:pt idx="12">
                  <c:v>21.494439280000002</c:v>
                </c:pt>
                <c:pt idx="13">
                  <c:v>19.932675069999998</c:v>
                </c:pt>
                <c:pt idx="14">
                  <c:v>20.649585720000001</c:v>
                </c:pt>
                <c:pt idx="15">
                  <c:v>21.598860380000001</c:v>
                </c:pt>
              </c:numCache>
            </c:numRef>
          </c:xVal>
          <c:yVal>
            <c:numRef>
              <c:f>'sri-ipb2-27b'!$K$4:$K$19</c:f>
              <c:numCache>
                <c:formatCode>0.00</c:formatCode>
                <c:ptCount val="16"/>
                <c:pt idx="0">
                  <c:v>0</c:v>
                </c:pt>
                <c:pt idx="1">
                  <c:v>1.4060309660000001</c:v>
                </c:pt>
                <c:pt idx="2">
                  <c:v>1.2275287589999999</c:v>
                </c:pt>
                <c:pt idx="3">
                  <c:v>1.966951103</c:v>
                </c:pt>
                <c:pt idx="4">
                  <c:v>1.7171976550000001</c:v>
                </c:pt>
                <c:pt idx="5">
                  <c:v>2.5279731380000001</c:v>
                </c:pt>
                <c:pt idx="6">
                  <c:v>2.2012320339999998</c:v>
                </c:pt>
                <c:pt idx="7">
                  <c:v>3.0731408280000001</c:v>
                </c:pt>
                <c:pt idx="8">
                  <c:v>2.6719108280000001</c:v>
                </c:pt>
                <c:pt idx="9">
                  <c:v>3.6321431720000001</c:v>
                </c:pt>
                <c:pt idx="10">
                  <c:v>3.1654911380000001</c:v>
                </c:pt>
                <c:pt idx="11">
                  <c:v>4.2009744830000004</c:v>
                </c:pt>
                <c:pt idx="12">
                  <c:v>3.6630108969999999</c:v>
                </c:pt>
                <c:pt idx="13">
                  <c:v>5.3202946210000004</c:v>
                </c:pt>
                <c:pt idx="14">
                  <c:v>4.6543330689999998</c:v>
                </c:pt>
                <c:pt idx="15">
                  <c:v>3.7300290340000002</c:v>
                </c:pt>
              </c:numCache>
            </c:numRef>
          </c:yVal>
          <c:smooth val="1"/>
        </c:ser>
        <c:ser>
          <c:idx val="1"/>
          <c:order val="1"/>
          <c:tx>
            <c:v>DC</c:v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7.5175498561072154E-2"/>
                  <c:y val="-0.44237670505319598"/>
                </c:manualLayout>
              </c:layout>
              <c:numFmt formatCode="General" sourceLinked="0"/>
            </c:trendlineLbl>
          </c:trendline>
          <c:xVal>
            <c:numRef>
              <c:f>'sri-ipb2-27b'!$B$18:$B$21</c:f>
              <c:numCache>
                <c:formatCode>0.00</c:formatCode>
                <c:ptCount val="4"/>
                <c:pt idx="0">
                  <c:v>24.828835000000002</c:v>
                </c:pt>
                <c:pt idx="1">
                  <c:v>22.675654999999999</c:v>
                </c:pt>
                <c:pt idx="2">
                  <c:v>20.893549</c:v>
                </c:pt>
                <c:pt idx="3">
                  <c:v>18.689443000000001</c:v>
                </c:pt>
              </c:numCache>
            </c:numRef>
          </c:xVal>
          <c:yVal>
            <c:numRef>
              <c:f>'sri-ipb2-27b'!$C$18:$C$21</c:f>
              <c:numCache>
                <c:formatCode>0.00</c:formatCode>
                <c:ptCount val="4"/>
                <c:pt idx="0">
                  <c:v>4.5327586206896499E-4</c:v>
                </c:pt>
                <c:pt idx="1">
                  <c:v>4.0214323448275904</c:v>
                </c:pt>
                <c:pt idx="2">
                  <c:v>7.484273</c:v>
                </c:pt>
                <c:pt idx="3">
                  <c:v>11.855583206896601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80448"/>
        <c:axId val="160081024"/>
      </c:scatterChart>
      <c:valAx>
        <c:axId val="160080448"/>
        <c:scaling>
          <c:orientation val="minMax"/>
          <c:max val="25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HP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60081024"/>
        <c:crosses val="autoZero"/>
        <c:crossBetween val="midCat"/>
      </c:valAx>
      <c:valAx>
        <c:axId val="160081024"/>
        <c:scaling>
          <c:orientation val="minMax"/>
          <c:max val="1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Q/DC power</a:t>
                </a:r>
              </a:p>
            </c:rich>
          </c:tx>
          <c:layout>
            <c:manualLayout>
              <c:xMode val="edge"/>
              <c:yMode val="edge"/>
              <c:x val="1.3783494105037514E-2"/>
              <c:y val="3.18485671089829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60080448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3943000874890635"/>
          <c:y val="8.7195246427529904E-2"/>
          <c:w val="8.8917470525187572E-2"/>
          <c:h val="0.1032571785057917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47625</xdr:colOff>
      <xdr:row>3</xdr:row>
      <xdr:rowOff>76199</xdr:rowOff>
    </xdr:from>
    <xdr:to>
      <xdr:col>26</xdr:col>
      <xdr:colOff>571500</xdr:colOff>
      <xdr:row>26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2"/>
  <sheetViews>
    <sheetView tabSelected="1" zoomScaleNormal="100" workbookViewId="0">
      <selection activeCell="F33" sqref="F33"/>
    </sheetView>
  </sheetViews>
  <sheetFormatPr defaultRowHeight="15" x14ac:dyDescent="0.25"/>
  <cols>
    <col min="1" max="1" width="9.140625" style="3"/>
    <col min="2" max="6" width="9.140625" style="2"/>
    <col min="7" max="7" width="9" style="3"/>
    <col min="8" max="8" width="11.140625" bestFit="1" customWidth="1"/>
    <col min="9" max="9" width="14.42578125" bestFit="1" customWidth="1"/>
    <col min="10" max="10" width="5.42578125" bestFit="1" customWidth="1"/>
    <col min="11" max="11" width="10.42578125" bestFit="1" customWidth="1"/>
    <col min="12" max="12" width="10.42578125" customWidth="1"/>
    <col min="13" max="13" width="9" style="2"/>
    <col min="14" max="15" width="9.140625" style="2"/>
    <col min="16" max="33" width="9" style="2"/>
    <col min="36" max="36" width="15.42578125" bestFit="1" customWidth="1"/>
  </cols>
  <sheetData>
    <row r="1" spans="1:36" x14ac:dyDescent="0.25">
      <c r="A1" s="3" t="s">
        <v>0</v>
      </c>
      <c r="B1" s="2" t="s">
        <v>1</v>
      </c>
      <c r="C1" s="2" t="s">
        <v>29</v>
      </c>
      <c r="E1" s="2" t="s">
        <v>25</v>
      </c>
      <c r="F1" s="2" t="s">
        <v>26</v>
      </c>
      <c r="G1" s="3" t="s">
        <v>0</v>
      </c>
      <c r="H1" t="s">
        <v>27</v>
      </c>
      <c r="I1" t="s">
        <v>28</v>
      </c>
      <c r="J1" t="s">
        <v>1</v>
      </c>
      <c r="K1" t="s">
        <v>2</v>
      </c>
      <c r="M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W1" s="2" t="s">
        <v>11</v>
      </c>
      <c r="X1" s="2" t="s">
        <v>12</v>
      </c>
      <c r="Y1" s="2" t="s">
        <v>13</v>
      </c>
      <c r="Z1" s="2" t="s">
        <v>14</v>
      </c>
      <c r="AA1" s="2" t="s">
        <v>15</v>
      </c>
      <c r="AB1" s="2" t="s">
        <v>16</v>
      </c>
      <c r="AC1" s="2" t="s">
        <v>17</v>
      </c>
      <c r="AD1" s="2" t="s">
        <v>18</v>
      </c>
      <c r="AE1" s="2" t="s">
        <v>19</v>
      </c>
      <c r="AF1" s="2" t="s">
        <v>20</v>
      </c>
      <c r="AG1" s="2" t="s">
        <v>21</v>
      </c>
      <c r="AH1" t="s">
        <v>22</v>
      </c>
      <c r="AI1" t="s">
        <v>23</v>
      </c>
      <c r="AJ1" t="s">
        <v>24</v>
      </c>
    </row>
    <row r="2" spans="1:36" x14ac:dyDescent="0.25">
      <c r="A2" s="3">
        <v>0</v>
      </c>
      <c r="G2" s="3">
        <v>249.9962615</v>
      </c>
      <c r="H2">
        <v>300</v>
      </c>
      <c r="I2" s="2">
        <v>10</v>
      </c>
      <c r="J2" s="2">
        <v>18.985441479999999</v>
      </c>
      <c r="K2" s="2">
        <v>0</v>
      </c>
      <c r="L2" s="2"/>
      <c r="M2" s="2">
        <v>2.1627621029999999</v>
      </c>
      <c r="P2" s="2">
        <v>-2.4493613789999999</v>
      </c>
      <c r="Q2" s="2">
        <v>-1.8628005860000001</v>
      </c>
      <c r="R2" s="2">
        <v>-8.2207111380000004</v>
      </c>
      <c r="S2" s="2">
        <v>25.71669434</v>
      </c>
      <c r="T2" s="2">
        <v>5.7815103450000001</v>
      </c>
      <c r="U2" s="2">
        <v>25.261962659999998</v>
      </c>
      <c r="V2" s="2">
        <v>25.372177239999999</v>
      </c>
      <c r="W2" s="2">
        <v>0.49273930999999999</v>
      </c>
      <c r="X2" s="2">
        <v>25.228185790000001</v>
      </c>
      <c r="Y2" s="2">
        <v>25.164236240000001</v>
      </c>
      <c r="Z2" s="2">
        <v>0.32432348300000002</v>
      </c>
      <c r="AA2" s="2">
        <v>25.240898900000001</v>
      </c>
      <c r="AB2" s="2">
        <v>25.176911069999999</v>
      </c>
      <c r="AC2" s="2">
        <v>0</v>
      </c>
      <c r="AD2" s="2">
        <v>1.2652668229999999</v>
      </c>
      <c r="AE2" s="2">
        <v>0.63184006500000001</v>
      </c>
      <c r="AF2" s="2">
        <v>3.8891498200000001</v>
      </c>
      <c r="AG2" s="2">
        <v>7.0545446140000001</v>
      </c>
      <c r="AH2">
        <v>115</v>
      </c>
      <c r="AI2">
        <v>177</v>
      </c>
      <c r="AJ2" s="1">
        <v>42663.328472222223</v>
      </c>
    </row>
    <row r="3" spans="1:36" x14ac:dyDescent="0.25">
      <c r="A3" s="3">
        <v>121.458389</v>
      </c>
      <c r="B3" s="2">
        <f>B7</f>
        <v>9.3409230000000001</v>
      </c>
      <c r="C3" s="2">
        <v>7.4317241379310303E-4</v>
      </c>
      <c r="G3" s="3">
        <v>299.99998210000001</v>
      </c>
      <c r="H3">
        <v>100</v>
      </c>
      <c r="I3" s="2">
        <v>0.1</v>
      </c>
      <c r="J3" s="2">
        <v>24.814099450000001</v>
      </c>
      <c r="K3" s="2">
        <v>0</v>
      </c>
      <c r="L3" s="2"/>
      <c r="M3" s="2">
        <v>-1.802103E-3</v>
      </c>
      <c r="P3" s="2">
        <v>-2.428966483</v>
      </c>
      <c r="Q3" s="2">
        <v>-1.8201992760000001</v>
      </c>
      <c r="R3" s="2">
        <v>-1.0085035520000001</v>
      </c>
      <c r="S3" s="2">
        <v>25.712372760000001</v>
      </c>
      <c r="T3" s="2">
        <v>5.7597811380000001</v>
      </c>
      <c r="U3" s="2">
        <v>25.26796362</v>
      </c>
      <c r="V3" s="2">
        <v>25.39690448</v>
      </c>
      <c r="W3" s="2">
        <v>0.49141648300000002</v>
      </c>
      <c r="X3" s="2">
        <v>25.237925409999999</v>
      </c>
      <c r="Y3" s="2">
        <v>25.173677170000001</v>
      </c>
      <c r="Z3" s="2">
        <v>0.32427930999999999</v>
      </c>
      <c r="AA3" s="2">
        <v>25.248001380000002</v>
      </c>
      <c r="AB3" s="2">
        <v>25.187149590000001</v>
      </c>
      <c r="AC3" s="2">
        <v>2.4928923429999998</v>
      </c>
      <c r="AD3" s="2">
        <v>1.631266651</v>
      </c>
      <c r="AE3" s="2">
        <v>0.74644479600000002</v>
      </c>
      <c r="AF3" s="2">
        <v>2.9145143870000001</v>
      </c>
      <c r="AG3" s="2">
        <v>7.302486343</v>
      </c>
      <c r="AH3">
        <v>116</v>
      </c>
      <c r="AI3">
        <v>633</v>
      </c>
      <c r="AJ3" s="1">
        <v>42663.411805555559</v>
      </c>
    </row>
    <row r="4" spans="1:36" x14ac:dyDescent="0.25">
      <c r="A4" s="3">
        <v>150.013901</v>
      </c>
      <c r="B4" s="2">
        <v>7.6454899999999997</v>
      </c>
      <c r="C4" s="2">
        <v>4.0813508965517196</v>
      </c>
      <c r="D4" s="2">
        <f>$B$3-B4</f>
        <v>1.6954330000000004</v>
      </c>
      <c r="E4" s="2">
        <f>INDEX(LINEST(D4:D6,C4:C6^{1}),1)</f>
        <v>0.41082546981203838</v>
      </c>
      <c r="F4" s="2">
        <f>INDEX(LINEST(D4:D6,C4:C6^{1}),2)</f>
        <v>3.2116461773483707E-2</v>
      </c>
      <c r="G4" s="3">
        <v>299.99889810000002</v>
      </c>
      <c r="H4">
        <v>100</v>
      </c>
      <c r="I4" s="2">
        <v>10</v>
      </c>
      <c r="J4" s="2">
        <v>24.820720380000001</v>
      </c>
      <c r="K4" s="2">
        <v>0</v>
      </c>
      <c r="L4" s="2"/>
      <c r="M4" s="2">
        <v>2.1587106899999999</v>
      </c>
      <c r="O4" s="2">
        <f>1.0907</f>
        <v>1.0907</v>
      </c>
      <c r="P4" s="2">
        <v>-2.1984088970000002</v>
      </c>
      <c r="Q4" s="2">
        <v>-1.7406551029999999</v>
      </c>
      <c r="R4" s="2">
        <v>-7.7857309999999999E-2</v>
      </c>
      <c r="S4" s="2">
        <v>25.799727690000001</v>
      </c>
      <c r="T4" s="2">
        <v>5.7622103449999997</v>
      </c>
      <c r="U4" s="2">
        <v>25.26647152</v>
      </c>
      <c r="V4" s="2">
        <v>25.39798966</v>
      </c>
      <c r="W4" s="2">
        <v>0.49196820699999999</v>
      </c>
      <c r="X4" s="2">
        <v>25.23874472</v>
      </c>
      <c r="Y4" s="2">
        <v>25.18166403</v>
      </c>
      <c r="Z4" s="2">
        <v>0.32422431000000002</v>
      </c>
      <c r="AA4" s="2">
        <v>25.24815341</v>
      </c>
      <c r="AB4" s="2">
        <v>25.18929279</v>
      </c>
      <c r="AC4" s="2">
        <v>0</v>
      </c>
      <c r="AD4" s="2">
        <v>0.45104348599999999</v>
      </c>
      <c r="AE4" s="2">
        <v>0.53936838300000001</v>
      </c>
      <c r="AF4" s="2">
        <v>0.40713826199999997</v>
      </c>
      <c r="AG4" s="2">
        <v>6.5250975039999997</v>
      </c>
      <c r="AH4">
        <v>117</v>
      </c>
      <c r="AI4">
        <v>359</v>
      </c>
      <c r="AJ4" s="1">
        <v>42663.453472222223</v>
      </c>
    </row>
    <row r="5" spans="1:36" x14ac:dyDescent="0.25">
      <c r="A5" s="3">
        <v>149.990555</v>
      </c>
      <c r="B5" s="2">
        <v>5.9639499999999996</v>
      </c>
      <c r="C5" s="2">
        <v>8.0809588965517207</v>
      </c>
      <c r="D5" s="2">
        <f t="shared" ref="D5:D6" si="0">$B$3-B5</f>
        <v>3.3769730000000004</v>
      </c>
      <c r="G5" s="3">
        <v>300.00001680000003</v>
      </c>
      <c r="H5">
        <v>100</v>
      </c>
      <c r="I5" s="2">
        <v>20.147985309999999</v>
      </c>
      <c r="J5" s="4">
        <v>23.57190245</v>
      </c>
      <c r="K5" s="4">
        <v>1.4060309660000001</v>
      </c>
      <c r="L5" s="4">
        <f>$J$4-J5</f>
        <v>1.2488179300000013</v>
      </c>
      <c r="M5" s="2">
        <v>15.09140917</v>
      </c>
      <c r="O5" s="2">
        <f>1/O4</f>
        <v>0.9168423947923352</v>
      </c>
      <c r="P5" s="2">
        <v>-0.99721665500000001</v>
      </c>
      <c r="Q5" s="2">
        <v>6.8292708969999998</v>
      </c>
      <c r="R5" s="2">
        <v>0.630603621</v>
      </c>
      <c r="S5" s="2">
        <v>25.879962280000001</v>
      </c>
      <c r="T5" s="2">
        <v>5.7042003100000001</v>
      </c>
      <c r="U5" s="2">
        <v>25.26894579</v>
      </c>
      <c r="V5" s="2">
        <v>25.400925279999999</v>
      </c>
      <c r="W5" s="2">
        <v>0.49319048300000001</v>
      </c>
      <c r="X5" s="2">
        <v>25.237697480000001</v>
      </c>
      <c r="Y5" s="2">
        <v>25.215152719999999</v>
      </c>
      <c r="Z5" s="2">
        <v>0.32548248299999999</v>
      </c>
      <c r="AA5" s="2">
        <v>25.249238590000001</v>
      </c>
      <c r="AB5" s="2">
        <v>25.570575139999999</v>
      </c>
      <c r="AC5" s="2">
        <v>0.21349832699999999</v>
      </c>
      <c r="AD5" s="2">
        <v>2.2037009E-2</v>
      </c>
      <c r="AE5" s="2">
        <v>0.64798829199999997</v>
      </c>
      <c r="AF5" s="2">
        <v>0.11311897999999999</v>
      </c>
      <c r="AG5" s="2">
        <v>41.789020290000003</v>
      </c>
      <c r="AH5">
        <v>119</v>
      </c>
      <c r="AI5">
        <v>269</v>
      </c>
      <c r="AJ5" s="1">
        <v>42663.484722222223</v>
      </c>
    </row>
    <row r="6" spans="1:36" x14ac:dyDescent="0.25">
      <c r="A6" s="3">
        <v>150.00479100000001</v>
      </c>
      <c r="B6" s="2">
        <v>4.0992949999999997</v>
      </c>
      <c r="C6" s="2">
        <v>12.7087981724138</v>
      </c>
      <c r="D6" s="2">
        <f t="shared" si="0"/>
        <v>5.2416280000000004</v>
      </c>
      <c r="G6" s="3">
        <v>299.99970000000002</v>
      </c>
      <c r="H6">
        <v>150</v>
      </c>
      <c r="I6" s="2">
        <v>11.21914776</v>
      </c>
      <c r="J6" s="4">
        <v>23.719927340000002</v>
      </c>
      <c r="K6" s="4">
        <v>1.2275287589999999</v>
      </c>
      <c r="L6" s="4">
        <f t="shared" ref="L6:L19" si="1">$J$4-J6</f>
        <v>1.1007930399999992</v>
      </c>
      <c r="M6" s="2">
        <v>15.101404520000001</v>
      </c>
      <c r="P6" s="2">
        <v>-1.139652586</v>
      </c>
      <c r="Q6" s="2">
        <v>7.0143058619999996</v>
      </c>
      <c r="R6" s="2">
        <v>0.38740203400000001</v>
      </c>
      <c r="S6" s="2">
        <v>25.895662380000001</v>
      </c>
      <c r="T6" s="2">
        <v>5.7451379659999997</v>
      </c>
      <c r="U6" s="2">
        <v>25.268088410000001</v>
      </c>
      <c r="V6" s="2">
        <v>25.40003531</v>
      </c>
      <c r="W6" s="2">
        <v>0.492401586</v>
      </c>
      <c r="X6" s="2">
        <v>25.2325971</v>
      </c>
      <c r="Y6" s="2">
        <v>25.205749690000001</v>
      </c>
      <c r="Z6" s="2">
        <v>0.32495969000000002</v>
      </c>
      <c r="AA6" s="2">
        <v>25.253828970000001</v>
      </c>
      <c r="AB6" s="2">
        <v>25.582583970000002</v>
      </c>
      <c r="AC6" s="2">
        <v>6.2734155E-2</v>
      </c>
      <c r="AD6" s="2">
        <v>2.1013952999999998E-2</v>
      </c>
      <c r="AE6" s="2">
        <v>0.60632597399999999</v>
      </c>
      <c r="AF6" s="2">
        <v>6.7052506999999997E-2</v>
      </c>
      <c r="AG6" s="2">
        <v>6.5841845179999998</v>
      </c>
      <c r="AH6">
        <v>121</v>
      </c>
      <c r="AI6">
        <v>193</v>
      </c>
      <c r="AJ6" s="1">
        <v>42663.507638888892</v>
      </c>
    </row>
    <row r="7" spans="1:36" x14ac:dyDescent="0.25">
      <c r="A7" s="3">
        <v>149.99766500000001</v>
      </c>
      <c r="B7" s="2">
        <v>9.3409230000000001</v>
      </c>
      <c r="C7" s="2">
        <v>6.2455172413793103E-4</v>
      </c>
      <c r="G7" s="3">
        <v>299.99944019999998</v>
      </c>
      <c r="H7">
        <v>100</v>
      </c>
      <c r="I7" s="2">
        <v>28.12351576</v>
      </c>
      <c r="J7" s="4">
        <v>23.051044449999999</v>
      </c>
      <c r="K7" s="4">
        <v>1.966951103</v>
      </c>
      <c r="L7" s="4">
        <f t="shared" si="1"/>
        <v>1.7696759300000018</v>
      </c>
      <c r="M7" s="2">
        <v>20.14673883</v>
      </c>
      <c r="O7" s="2">
        <v>-1.9319999999999999</v>
      </c>
      <c r="P7" s="2">
        <v>-0.58288927599999996</v>
      </c>
      <c r="Q7" s="2">
        <v>9.9361234140000008</v>
      </c>
      <c r="R7" s="2">
        <v>1.2450873099999999</v>
      </c>
      <c r="S7" s="2">
        <v>25.88156145</v>
      </c>
      <c r="T7" s="2">
        <v>5.7269671029999998</v>
      </c>
      <c r="U7" s="2">
        <v>25.262928309999999</v>
      </c>
      <c r="V7" s="2">
        <v>25.39725176</v>
      </c>
      <c r="W7" s="2">
        <v>0.49219496600000001</v>
      </c>
      <c r="X7" s="2">
        <v>25.23987872</v>
      </c>
      <c r="Y7" s="2">
        <v>25.229656309999999</v>
      </c>
      <c r="Z7" s="2">
        <v>0.32505624100000002</v>
      </c>
      <c r="AA7" s="2">
        <v>25.250486479999999</v>
      </c>
      <c r="AB7" s="2">
        <v>25.70920345</v>
      </c>
      <c r="AC7" s="2">
        <v>3.9306108999999999E-2</v>
      </c>
      <c r="AD7" s="2">
        <v>3.5316624999999997E-2</v>
      </c>
      <c r="AE7" s="2">
        <v>0.63214158300000001</v>
      </c>
      <c r="AF7" s="2">
        <v>6.3895218000000004E-2</v>
      </c>
      <c r="AG7" s="2">
        <v>24.568610880000001</v>
      </c>
      <c r="AH7">
        <v>123</v>
      </c>
      <c r="AI7">
        <v>269</v>
      </c>
      <c r="AJ7" s="1">
        <v>42663.538888888892</v>
      </c>
    </row>
    <row r="8" spans="1:36" x14ac:dyDescent="0.25">
      <c r="A8" s="3">
        <v>199.99108899999999</v>
      </c>
      <c r="B8" s="2">
        <v>14.025439</v>
      </c>
      <c r="C8" s="2">
        <v>5.7831034482758604E-4</v>
      </c>
      <c r="G8" s="3">
        <v>300.00069989999997</v>
      </c>
      <c r="H8">
        <v>150</v>
      </c>
      <c r="I8" s="2">
        <v>15.65755103</v>
      </c>
      <c r="J8" s="4">
        <v>23.301048210000001</v>
      </c>
      <c r="K8" s="4">
        <v>1.7171976550000001</v>
      </c>
      <c r="L8" s="4">
        <f t="shared" si="1"/>
        <v>1.5196721699999998</v>
      </c>
      <c r="M8" s="2">
        <v>20.153282310000002</v>
      </c>
      <c r="O8" s="2">
        <f>1/O7</f>
        <v>-0.51759834368530022</v>
      </c>
      <c r="P8" s="2">
        <v>-0.71576130999999998</v>
      </c>
      <c r="Q8" s="2">
        <v>10.518814239999999</v>
      </c>
      <c r="R8" s="2">
        <v>2.667748724</v>
      </c>
      <c r="S8" s="2">
        <v>25.890771099999998</v>
      </c>
      <c r="T8" s="2">
        <v>5.7306739310000001</v>
      </c>
      <c r="U8" s="2">
        <v>25.265885520000001</v>
      </c>
      <c r="V8" s="2">
        <v>25.403367100000001</v>
      </c>
      <c r="W8" s="2">
        <v>0.49119617199999999</v>
      </c>
      <c r="X8" s="2">
        <v>25.237116929999999</v>
      </c>
      <c r="Y8" s="2">
        <v>25.22421945</v>
      </c>
      <c r="Z8" s="2">
        <v>0.32486893100000003</v>
      </c>
      <c r="AA8" s="2">
        <v>25.253438280000001</v>
      </c>
      <c r="AB8" s="2">
        <v>25.738686789999999</v>
      </c>
      <c r="AC8" s="2">
        <v>5.7072803999999998E-2</v>
      </c>
      <c r="AD8" s="2">
        <v>2.0985635999999998E-2</v>
      </c>
      <c r="AE8" s="2">
        <v>0.55739431299999997</v>
      </c>
      <c r="AF8" s="2">
        <v>4.1529853999999998E-2</v>
      </c>
      <c r="AG8" s="2">
        <v>7.5334150820000003</v>
      </c>
      <c r="AH8">
        <v>125</v>
      </c>
      <c r="AI8">
        <v>197</v>
      </c>
      <c r="AJ8" s="1">
        <v>42663.561805555553</v>
      </c>
    </row>
    <row r="9" spans="1:36" x14ac:dyDescent="0.25">
      <c r="A9" s="3">
        <v>200.00372300000001</v>
      </c>
      <c r="B9" s="2">
        <v>12.266482999999999</v>
      </c>
      <c r="C9" s="2">
        <v>3.7284570000000001</v>
      </c>
      <c r="D9" s="2">
        <f>$B$8-B9</f>
        <v>1.7589560000000013</v>
      </c>
      <c r="E9" s="2">
        <f>INDEX(LINEST(D9:D11,C9:C11^{1}),1)</f>
        <v>0.43818027502221951</v>
      </c>
      <c r="F9" s="2">
        <f>INDEX(LINEST(D9:D11,C9:C11^{1}),2)</f>
        <v>0.14616957064710911</v>
      </c>
      <c r="G9" s="3">
        <v>299.99995159999997</v>
      </c>
      <c r="H9">
        <v>100</v>
      </c>
      <c r="I9" s="2">
        <v>36.216825479999997</v>
      </c>
      <c r="J9" s="4">
        <v>22.614988069999999</v>
      </c>
      <c r="K9" s="4">
        <v>2.5279731380000001</v>
      </c>
      <c r="L9" s="4">
        <f t="shared" si="1"/>
        <v>2.2057323100000019</v>
      </c>
      <c r="M9" s="2">
        <v>25.104374929999999</v>
      </c>
      <c r="P9" s="2">
        <v>-0.170127414</v>
      </c>
      <c r="Q9" s="2">
        <v>13.33877659</v>
      </c>
      <c r="R9" s="2">
        <v>-2.0090278279999998</v>
      </c>
      <c r="S9" s="2">
        <v>25.91443507</v>
      </c>
      <c r="T9" s="2">
        <v>5.7064422410000004</v>
      </c>
      <c r="U9" s="2">
        <v>25.27525086</v>
      </c>
      <c r="V9" s="2">
        <v>25.401071859999998</v>
      </c>
      <c r="W9" s="2">
        <v>0.49150213799999998</v>
      </c>
      <c r="X9" s="2">
        <v>25.237789790000001</v>
      </c>
      <c r="Y9" s="2">
        <v>25.240106659999999</v>
      </c>
      <c r="Z9" s="2">
        <v>0.324483207</v>
      </c>
      <c r="AA9" s="2">
        <v>25.25202217</v>
      </c>
      <c r="AB9" s="2">
        <v>25.862001620000001</v>
      </c>
      <c r="AC9" s="2">
        <v>3.7325448999999997E-2</v>
      </c>
      <c r="AD9" s="2">
        <v>3.1213832E-2</v>
      </c>
      <c r="AE9" s="2">
        <v>0.56954171399999998</v>
      </c>
      <c r="AF9" s="2">
        <v>5.0378482000000002E-2</v>
      </c>
      <c r="AG9" s="2">
        <v>6.5532524030000001</v>
      </c>
      <c r="AH9">
        <v>127</v>
      </c>
      <c r="AI9">
        <v>268</v>
      </c>
      <c r="AJ9" s="1">
        <v>42663.593055555553</v>
      </c>
    </row>
    <row r="10" spans="1:36" x14ac:dyDescent="0.25">
      <c r="A10" s="3">
        <v>200.005325</v>
      </c>
      <c r="B10" s="2">
        <v>10.591348999999999</v>
      </c>
      <c r="C10" s="2">
        <v>7.4190313103448302</v>
      </c>
      <c r="D10" s="2">
        <f t="shared" ref="D10:D11" si="2">$B$8-B10</f>
        <v>3.4340900000000012</v>
      </c>
      <c r="G10" s="3">
        <v>300.00117770000003</v>
      </c>
      <c r="H10">
        <v>150</v>
      </c>
      <c r="I10" s="2">
        <v>20.508761790000001</v>
      </c>
      <c r="J10" s="4">
        <v>22.92092641</v>
      </c>
      <c r="K10" s="4">
        <v>2.2012320339999998</v>
      </c>
      <c r="L10" s="4">
        <f t="shared" si="1"/>
        <v>1.8997939700000011</v>
      </c>
      <c r="M10" s="2">
        <v>24.906885760000002</v>
      </c>
      <c r="P10" s="2">
        <v>-0.57703168999999999</v>
      </c>
      <c r="Q10" s="2">
        <v>14.07421431</v>
      </c>
      <c r="R10" s="2">
        <v>1.480026069</v>
      </c>
      <c r="S10" s="2">
        <v>25.912800000000001</v>
      </c>
      <c r="T10" s="2">
        <v>5.7153433790000001</v>
      </c>
      <c r="U10" s="2">
        <v>25.268712409999999</v>
      </c>
      <c r="V10" s="2">
        <v>25.40378497</v>
      </c>
      <c r="W10" s="2">
        <v>0.49188572400000002</v>
      </c>
      <c r="X10" s="2">
        <v>25.240177169999999</v>
      </c>
      <c r="Y10" s="2">
        <v>25.23040503</v>
      </c>
      <c r="Z10" s="2">
        <v>0.324784552</v>
      </c>
      <c r="AA10" s="2">
        <v>25.252450719999999</v>
      </c>
      <c r="AB10" s="2">
        <v>25.895025</v>
      </c>
      <c r="AC10" s="2">
        <v>5.5125340000000002E-2</v>
      </c>
      <c r="AD10" s="2">
        <v>2.2143990999999998E-2</v>
      </c>
      <c r="AE10" s="2">
        <v>0.59283220199999997</v>
      </c>
      <c r="AF10" s="2">
        <v>3.6961348999999998E-2</v>
      </c>
      <c r="AG10" s="2">
        <v>56.024834149999997</v>
      </c>
      <c r="AH10">
        <v>129</v>
      </c>
      <c r="AI10">
        <v>197</v>
      </c>
      <c r="AJ10" s="1">
        <v>42663.615972222222</v>
      </c>
    </row>
    <row r="11" spans="1:36" x14ac:dyDescent="0.25">
      <c r="A11" s="3">
        <v>199.99125699999999</v>
      </c>
      <c r="B11" s="2">
        <v>8.5398739999999993</v>
      </c>
      <c r="C11" s="2">
        <v>12.222122034482799</v>
      </c>
      <c r="D11" s="2">
        <f t="shared" si="2"/>
        <v>5.4855650000000011</v>
      </c>
      <c r="G11" s="3">
        <v>299.99922120000002</v>
      </c>
      <c r="H11">
        <v>100</v>
      </c>
      <c r="I11" s="2">
        <v>45.193071209999999</v>
      </c>
      <c r="J11" s="4">
        <v>22.12480528</v>
      </c>
      <c r="K11" s="4">
        <v>3.0731408280000001</v>
      </c>
      <c r="L11" s="4">
        <f t="shared" si="1"/>
        <v>2.6959151000000006</v>
      </c>
      <c r="M11" s="2">
        <v>29.705792590000001</v>
      </c>
      <c r="P11" s="2">
        <v>0.29697810299999999</v>
      </c>
      <c r="Q11" s="2">
        <v>16.597271589999998</v>
      </c>
      <c r="R11" s="2">
        <v>-0.38774186199999999</v>
      </c>
      <c r="S11" s="2">
        <v>25.936903659999999</v>
      </c>
      <c r="T11" s="2">
        <v>5.7285550340000002</v>
      </c>
      <c r="U11" s="2">
        <v>25.271007690000001</v>
      </c>
      <c r="V11" s="2">
        <v>25.40114238</v>
      </c>
      <c r="W11" s="2">
        <v>0.49163137899999998</v>
      </c>
      <c r="X11" s="2">
        <v>25.238115310000001</v>
      </c>
      <c r="Y11" s="2">
        <v>25.255831140000002</v>
      </c>
      <c r="Z11" s="2">
        <v>0.32475258600000001</v>
      </c>
      <c r="AA11" s="2">
        <v>25.25073072</v>
      </c>
      <c r="AB11" s="2">
        <v>26.00396331</v>
      </c>
      <c r="AC11" s="2">
        <v>3.6449463000000001E-2</v>
      </c>
      <c r="AD11" s="2">
        <v>2.8152944999999999E-2</v>
      </c>
      <c r="AE11" s="2">
        <v>2.5096224550000001</v>
      </c>
      <c r="AF11" s="2">
        <v>4.2281932000000001E-2</v>
      </c>
      <c r="AG11" s="2">
        <v>10.1562383</v>
      </c>
      <c r="AH11">
        <v>131</v>
      </c>
      <c r="AI11">
        <v>268</v>
      </c>
      <c r="AJ11" s="1">
        <v>42663.647222222222</v>
      </c>
    </row>
    <row r="12" spans="1:36" x14ac:dyDescent="0.25">
      <c r="A12" s="3">
        <v>200.004257</v>
      </c>
      <c r="B12" s="2">
        <v>14.017798000000001</v>
      </c>
      <c r="C12" s="2">
        <v>5.5627586206896597E-4</v>
      </c>
      <c r="G12" s="3">
        <v>299.99990209999999</v>
      </c>
      <c r="H12">
        <v>150</v>
      </c>
      <c r="I12" s="2">
        <v>25.11910138</v>
      </c>
      <c r="J12" s="4">
        <v>22.413620210000001</v>
      </c>
      <c r="K12" s="4">
        <v>2.6719108280000001</v>
      </c>
      <c r="L12" s="4">
        <f t="shared" si="1"/>
        <v>2.4071001699999997</v>
      </c>
      <c r="M12" s="2">
        <v>29.749853659999999</v>
      </c>
      <c r="P12" s="2">
        <v>-0.20882741399999999</v>
      </c>
      <c r="Q12" s="2">
        <v>17.346648900000002</v>
      </c>
      <c r="R12" s="2">
        <v>2.6764832759999999</v>
      </c>
      <c r="S12" s="2">
        <v>25.93414297</v>
      </c>
      <c r="T12" s="2">
        <v>5.7209535169999999</v>
      </c>
      <c r="U12" s="2">
        <v>25.267990789999999</v>
      </c>
      <c r="V12" s="2">
        <v>25.405287999999999</v>
      </c>
      <c r="W12" s="2">
        <v>0.49214503399999998</v>
      </c>
      <c r="X12" s="2">
        <v>25.23789279</v>
      </c>
      <c r="Y12" s="2">
        <v>25.239135449999999</v>
      </c>
      <c r="Z12" s="2">
        <v>0.32486799999999999</v>
      </c>
      <c r="AA12" s="2">
        <v>25.246151139999998</v>
      </c>
      <c r="AB12" s="2">
        <v>26.033899999999999</v>
      </c>
      <c r="AC12" s="2">
        <v>5.4843924000000002E-2</v>
      </c>
      <c r="AD12" s="2">
        <v>2.0656792E-2</v>
      </c>
      <c r="AE12" s="2">
        <v>0.66257828600000002</v>
      </c>
      <c r="AF12" s="2">
        <v>2.9382894E-2</v>
      </c>
      <c r="AG12" s="2">
        <v>29.12749333</v>
      </c>
      <c r="AH12">
        <v>133</v>
      </c>
      <c r="AI12">
        <v>196</v>
      </c>
      <c r="AJ12" s="1">
        <v>42663.669444444444</v>
      </c>
    </row>
    <row r="13" spans="1:36" x14ac:dyDescent="0.25">
      <c r="A13" s="3">
        <v>250.004166</v>
      </c>
      <c r="B13" s="2">
        <v>19.078040000000001</v>
      </c>
      <c r="C13" s="2">
        <v>4.8648275862069002E-4</v>
      </c>
      <c r="G13" s="3">
        <v>300.00109129999998</v>
      </c>
      <c r="H13">
        <v>100</v>
      </c>
      <c r="I13" s="2">
        <v>53.239519829999999</v>
      </c>
      <c r="J13" s="4">
        <v>21.554199100000002</v>
      </c>
      <c r="K13" s="4">
        <v>3.6321431720000001</v>
      </c>
      <c r="L13" s="4">
        <f t="shared" si="1"/>
        <v>3.2665212799999992</v>
      </c>
      <c r="M13" s="2">
        <v>34.725326719999998</v>
      </c>
      <c r="P13" s="2">
        <v>0.58135968999999998</v>
      </c>
      <c r="Q13" s="2">
        <v>19.688874999999999</v>
      </c>
      <c r="R13" s="2">
        <v>-0.66291713799999996</v>
      </c>
      <c r="S13" s="2">
        <v>25.936749410000001</v>
      </c>
      <c r="T13" s="2">
        <v>5.7430334480000003</v>
      </c>
      <c r="U13" s="2">
        <v>25.273487339999999</v>
      </c>
      <c r="V13" s="2">
        <v>25.402829929999999</v>
      </c>
      <c r="W13" s="2">
        <v>0.49069272400000002</v>
      </c>
      <c r="X13" s="2">
        <v>25.23845172</v>
      </c>
      <c r="Y13" s="2">
        <v>25.26233152</v>
      </c>
      <c r="Z13" s="2">
        <v>0.32431941399999997</v>
      </c>
      <c r="AA13" s="2">
        <v>25.252293380000001</v>
      </c>
      <c r="AB13" s="2">
        <v>26.144845620000002</v>
      </c>
      <c r="AC13" s="2">
        <v>3.9396292999999999E-2</v>
      </c>
      <c r="AD13" s="2">
        <v>2.8652608E-2</v>
      </c>
      <c r="AE13" s="2">
        <v>0.90371015600000004</v>
      </c>
      <c r="AF13" s="2">
        <v>3.5468466999999997E-2</v>
      </c>
      <c r="AG13" s="2">
        <v>8.3800509289999994</v>
      </c>
      <c r="AH13">
        <v>135</v>
      </c>
      <c r="AI13">
        <v>269</v>
      </c>
      <c r="AJ13" s="1">
        <v>42663.700694444444</v>
      </c>
    </row>
    <row r="14" spans="1:36" x14ac:dyDescent="0.25">
      <c r="A14" s="3">
        <v>249.99970999999999</v>
      </c>
      <c r="B14" s="2">
        <v>17.402488999999999</v>
      </c>
      <c r="C14" s="2">
        <v>3.4038708965517199</v>
      </c>
      <c r="D14" s="2">
        <f>$B$13-B14</f>
        <v>1.6755510000000022</v>
      </c>
      <c r="E14" s="2">
        <f>INDEX(LINEST(D14:D16,C14:C16^{1}),1)</f>
        <v>0.47860005792078941</v>
      </c>
      <c r="F14" s="2">
        <f>INDEX(LINEST(D14:D16,C14:C16^{1}),2)</f>
        <v>5.9118454001235943E-2</v>
      </c>
      <c r="G14" s="3">
        <v>300.00085239999999</v>
      </c>
      <c r="H14">
        <v>150</v>
      </c>
      <c r="I14" s="2">
        <v>29.653616719999999</v>
      </c>
      <c r="J14" s="4">
        <v>21.9562329</v>
      </c>
      <c r="K14" s="4">
        <v>3.1654911380000001</v>
      </c>
      <c r="L14" s="4">
        <f t="shared" si="1"/>
        <v>2.8644874800000011</v>
      </c>
      <c r="M14" s="2">
        <v>34.751146480000003</v>
      </c>
      <c r="P14" s="2">
        <v>0.33469679299999999</v>
      </c>
      <c r="Q14" s="2">
        <v>20.960365379999999</v>
      </c>
      <c r="R14" s="2">
        <v>0.43059510299999998</v>
      </c>
      <c r="S14" s="2">
        <v>25.907712719999999</v>
      </c>
      <c r="T14" s="2">
        <v>5.814459448</v>
      </c>
      <c r="U14" s="2">
        <v>25.270014719999999</v>
      </c>
      <c r="V14" s="2">
        <v>25.40220579</v>
      </c>
      <c r="W14" s="2">
        <v>0.49155079299999999</v>
      </c>
      <c r="X14" s="2">
        <v>25.235858069999999</v>
      </c>
      <c r="Y14" s="2">
        <v>25.253373140000001</v>
      </c>
      <c r="Z14" s="2">
        <v>0.32472210299999998</v>
      </c>
      <c r="AA14" s="2">
        <v>25.249162689999999</v>
      </c>
      <c r="AB14" s="2">
        <v>26.197470379999999</v>
      </c>
      <c r="AC14" s="2">
        <v>5.3695995000000003E-2</v>
      </c>
      <c r="AD14" s="2">
        <v>2.0341049E-2</v>
      </c>
      <c r="AE14" s="2">
        <v>1.373883763</v>
      </c>
      <c r="AF14" s="2">
        <v>2.6251808000000001E-2</v>
      </c>
      <c r="AG14" s="2">
        <v>15.86952061</v>
      </c>
      <c r="AH14">
        <v>137</v>
      </c>
      <c r="AI14">
        <v>197</v>
      </c>
      <c r="AJ14" s="1">
        <v>42663.723611111112</v>
      </c>
    </row>
    <row r="15" spans="1:36" x14ac:dyDescent="0.25">
      <c r="A15" s="3">
        <v>250.005157</v>
      </c>
      <c r="B15" s="2">
        <v>15.743403000000001</v>
      </c>
      <c r="C15" s="2">
        <v>6.79734748275862</v>
      </c>
      <c r="D15" s="2">
        <f t="shared" ref="D15:D16" si="3">$B$13-B15</f>
        <v>3.3346370000000007</v>
      </c>
      <c r="G15" s="3">
        <v>299.99908770000002</v>
      </c>
      <c r="H15">
        <v>100</v>
      </c>
      <c r="I15" s="2">
        <v>61.222399660000001</v>
      </c>
      <c r="J15" s="4">
        <v>20.903698240000001</v>
      </c>
      <c r="K15" s="4">
        <v>4.2009744830000004</v>
      </c>
      <c r="L15" s="4">
        <f t="shared" si="1"/>
        <v>3.9170221400000003</v>
      </c>
      <c r="M15" s="2">
        <v>39.762689590000001</v>
      </c>
      <c r="P15" s="2">
        <v>1.1251672070000001</v>
      </c>
      <c r="Q15" s="2">
        <v>23.166438209999999</v>
      </c>
      <c r="R15" s="2">
        <v>3.7137349309999999</v>
      </c>
      <c r="S15" s="2">
        <v>25.85715038</v>
      </c>
      <c r="T15" s="2">
        <v>5.7391813450000004</v>
      </c>
      <c r="U15" s="2">
        <v>25.266319549999999</v>
      </c>
      <c r="V15" s="2">
        <v>25.406921239999999</v>
      </c>
      <c r="W15" s="2">
        <v>0.49228965499999999</v>
      </c>
      <c r="X15" s="2">
        <v>25.232982310000001</v>
      </c>
      <c r="Y15" s="2">
        <v>25.272657209999998</v>
      </c>
      <c r="Z15" s="2">
        <v>0.32481979300000002</v>
      </c>
      <c r="AA15" s="2">
        <v>25.244398619999998</v>
      </c>
      <c r="AB15" s="2">
        <v>26.289728660000002</v>
      </c>
      <c r="AC15" s="2">
        <v>3.8054315999999998E-2</v>
      </c>
      <c r="AD15" s="2">
        <v>2.7012251000000001E-2</v>
      </c>
      <c r="AE15" s="2">
        <v>0.55115042800000003</v>
      </c>
      <c r="AF15" s="2">
        <v>3.2352322000000003E-2</v>
      </c>
      <c r="AG15" s="2">
        <v>5.6187465420000002</v>
      </c>
      <c r="AH15">
        <v>139</v>
      </c>
      <c r="AI15">
        <v>269</v>
      </c>
      <c r="AJ15" s="1">
        <v>42663.755555555559</v>
      </c>
    </row>
    <row r="16" spans="1:36" x14ac:dyDescent="0.25">
      <c r="A16" s="3">
        <v>250.013901</v>
      </c>
      <c r="B16" s="2">
        <v>13.644028</v>
      </c>
      <c r="C16" s="2">
        <v>11.250606517241399</v>
      </c>
      <c r="D16" s="2">
        <f t="shared" si="3"/>
        <v>5.434012000000001</v>
      </c>
      <c r="G16" s="3">
        <v>299.99991590000002</v>
      </c>
      <c r="H16">
        <v>150</v>
      </c>
      <c r="I16" s="2">
        <v>34.14510121</v>
      </c>
      <c r="J16" s="4">
        <v>21.494439280000002</v>
      </c>
      <c r="K16" s="4">
        <v>3.6630108969999999</v>
      </c>
      <c r="L16" s="4">
        <f t="shared" si="1"/>
        <v>3.3262810999999992</v>
      </c>
      <c r="M16" s="2">
        <v>39.783602029999997</v>
      </c>
      <c r="P16" s="2">
        <v>0.30037003400000001</v>
      </c>
      <c r="Q16" s="2">
        <v>24.368102</v>
      </c>
      <c r="R16" s="2">
        <v>-0.71943396599999998</v>
      </c>
      <c r="S16" s="2">
        <v>25.803140240000001</v>
      </c>
      <c r="T16" s="2">
        <v>5.7476218619999999</v>
      </c>
      <c r="U16" s="2">
        <v>25.267578409999999</v>
      </c>
      <c r="V16" s="2">
        <v>25.397392790000001</v>
      </c>
      <c r="W16" s="2">
        <v>0.49227417200000001</v>
      </c>
      <c r="X16" s="2">
        <v>25.233882999999999</v>
      </c>
      <c r="Y16" s="2">
        <v>25.250350900000001</v>
      </c>
      <c r="Z16" s="2">
        <v>0.32527334499999999</v>
      </c>
      <c r="AA16" s="2">
        <v>25.241419830000002</v>
      </c>
      <c r="AB16" s="2">
        <v>26.338903519999999</v>
      </c>
      <c r="AC16" s="2">
        <v>5.7495145999999997E-2</v>
      </c>
      <c r="AD16" s="2">
        <v>2.1211238E-2</v>
      </c>
      <c r="AE16" s="2">
        <v>1.0962822539999999</v>
      </c>
      <c r="AF16" s="2">
        <v>2.5087575000000001E-2</v>
      </c>
      <c r="AG16" s="2">
        <v>6.4646937290000004</v>
      </c>
      <c r="AH16">
        <v>141</v>
      </c>
      <c r="AI16">
        <v>197</v>
      </c>
      <c r="AJ16" s="1">
        <v>42663.77847222222</v>
      </c>
    </row>
    <row r="17" spans="1:36" x14ac:dyDescent="0.25">
      <c r="A17" s="3">
        <v>250.00830099999999</v>
      </c>
      <c r="B17" s="2">
        <v>19.071078</v>
      </c>
      <c r="C17" s="2">
        <v>5.3103448275862095E-4</v>
      </c>
      <c r="G17" s="3">
        <v>299.9993265</v>
      </c>
      <c r="H17">
        <v>100</v>
      </c>
      <c r="I17" s="2">
        <v>77.304136549999996</v>
      </c>
      <c r="J17" s="4">
        <v>19.932675069999998</v>
      </c>
      <c r="K17" s="4">
        <v>5.3202946210000004</v>
      </c>
      <c r="L17" s="4">
        <f t="shared" si="1"/>
        <v>4.8880453100000025</v>
      </c>
      <c r="M17" s="2">
        <v>49.775431169999997</v>
      </c>
      <c r="P17" s="2">
        <v>2.0253793099999999</v>
      </c>
      <c r="Q17" s="2">
        <v>29.41854755</v>
      </c>
      <c r="R17" s="2">
        <v>2.0363093449999998</v>
      </c>
      <c r="S17" s="2">
        <v>25.803441339999999</v>
      </c>
      <c r="T17" s="2">
        <v>5.7734496550000003</v>
      </c>
      <c r="U17" s="2">
        <v>25.266601789999999</v>
      </c>
      <c r="V17" s="2">
        <v>25.402135340000001</v>
      </c>
      <c r="W17" s="2">
        <v>0.49193765499999997</v>
      </c>
      <c r="X17" s="2">
        <v>25.234707790000002</v>
      </c>
      <c r="Y17" s="2">
        <v>25.301051619999999</v>
      </c>
      <c r="Z17" s="2">
        <v>0.32508455200000003</v>
      </c>
      <c r="AA17" s="2">
        <v>25.249363339999999</v>
      </c>
      <c r="AB17" s="2">
        <v>26.570974660000001</v>
      </c>
      <c r="AC17" s="2">
        <v>3.9654657000000003E-2</v>
      </c>
      <c r="AD17" s="2">
        <v>3.2671313E-2</v>
      </c>
      <c r="AE17" s="2">
        <v>0.31439050800000001</v>
      </c>
      <c r="AF17" s="2">
        <v>3.8061945999999999E-2</v>
      </c>
      <c r="AG17" s="2">
        <v>6.9682496189999998</v>
      </c>
      <c r="AH17">
        <v>143</v>
      </c>
      <c r="AI17">
        <v>269</v>
      </c>
      <c r="AJ17" s="1">
        <v>42663.80972222222</v>
      </c>
    </row>
    <row r="18" spans="1:36" x14ac:dyDescent="0.25">
      <c r="A18" s="3">
        <v>299.99020400000001</v>
      </c>
      <c r="B18" s="2">
        <v>24.828835000000002</v>
      </c>
      <c r="C18" s="2">
        <v>4.5327586206896499E-4</v>
      </c>
      <c r="G18" s="3">
        <v>300.00054720000003</v>
      </c>
      <c r="H18">
        <v>150</v>
      </c>
      <c r="I18" s="2">
        <v>43.11466428</v>
      </c>
      <c r="J18" s="4">
        <v>20.649585720000001</v>
      </c>
      <c r="K18" s="4">
        <v>4.6543330689999998</v>
      </c>
      <c r="L18" s="4">
        <f t="shared" si="1"/>
        <v>4.1711346599999999</v>
      </c>
      <c r="M18" s="2">
        <v>49.789551760000002</v>
      </c>
      <c r="P18" s="2">
        <v>1.2912345169999999</v>
      </c>
      <c r="Q18" s="2">
        <v>31.168783860000001</v>
      </c>
      <c r="R18" s="2">
        <v>0.80275537900000005</v>
      </c>
      <c r="S18" s="2">
        <v>25.815233660000001</v>
      </c>
      <c r="T18" s="2">
        <v>5.7102552409999996</v>
      </c>
      <c r="U18" s="2">
        <v>25.268001689999998</v>
      </c>
      <c r="V18" s="2">
        <v>25.401728339999998</v>
      </c>
      <c r="W18" s="2">
        <v>0.492953207</v>
      </c>
      <c r="X18" s="2">
        <v>25.236417029999998</v>
      </c>
      <c r="Y18" s="2">
        <v>25.281485310000001</v>
      </c>
      <c r="Z18" s="2">
        <v>0.32537217200000002</v>
      </c>
      <c r="AA18" s="2">
        <v>25.249482690000001</v>
      </c>
      <c r="AB18" s="2">
        <v>26.647316549999999</v>
      </c>
      <c r="AC18" s="2">
        <v>5.3889893000000001E-2</v>
      </c>
      <c r="AD18" s="2">
        <v>2.1403571E-2</v>
      </c>
      <c r="AE18" s="2">
        <v>0.42691617199999998</v>
      </c>
      <c r="AF18" s="2">
        <v>2.1201254999999999E-2</v>
      </c>
      <c r="AG18" s="2">
        <v>7.4548235749999998</v>
      </c>
      <c r="AH18">
        <v>145</v>
      </c>
      <c r="AI18">
        <v>197</v>
      </c>
      <c r="AJ18" s="1">
        <v>42663.832638888889</v>
      </c>
    </row>
    <row r="19" spans="1:36" x14ac:dyDescent="0.25">
      <c r="A19" s="3">
        <v>299.99661300000002</v>
      </c>
      <c r="B19" s="2">
        <v>22.675654999999999</v>
      </c>
      <c r="C19" s="2">
        <v>4.0214323448275904</v>
      </c>
      <c r="D19" s="2">
        <f>$B$18-B19</f>
        <v>2.1531800000000025</v>
      </c>
      <c r="E19" s="2">
        <f>INDEX(LINEST(D19:D21,C19:C21^{1}),1)</f>
        <v>0.50862730384940913</v>
      </c>
      <c r="F19" s="2">
        <f>INDEX(LINEST(D19:D21,C19:C21^{1}),2)</f>
        <v>0.11522292982948779</v>
      </c>
      <c r="G19" s="3">
        <v>300.00060610000003</v>
      </c>
      <c r="H19">
        <v>300</v>
      </c>
      <c r="I19" s="2">
        <v>17.964722309999999</v>
      </c>
      <c r="J19" s="4">
        <v>21.598860380000001</v>
      </c>
      <c r="K19" s="4">
        <v>3.7300290340000002</v>
      </c>
      <c r="L19" s="4">
        <f t="shared" si="1"/>
        <v>3.2218599999999995</v>
      </c>
      <c r="M19" s="2">
        <v>49.835823619999999</v>
      </c>
      <c r="N19" s="4">
        <f>INDEX(LINEST(L5:L19,K5:K19^{1}),1)</f>
        <v>0.92204477972898169</v>
      </c>
      <c r="O19" s="4">
        <f>INDEX(LINEST(L5:L19,K5:K19^{1}),2)</f>
        <v>-7.567123028504863E-2</v>
      </c>
      <c r="P19" s="2">
        <v>0.98206031000000005</v>
      </c>
      <c r="Q19" s="2">
        <v>32.646889209999998</v>
      </c>
      <c r="R19" s="2">
        <v>2.868175586</v>
      </c>
      <c r="S19" s="2">
        <v>25.80499717</v>
      </c>
      <c r="T19" s="2">
        <v>5.7427378280000001</v>
      </c>
      <c r="U19" s="2">
        <v>25.268093969999999</v>
      </c>
      <c r="V19" s="2">
        <v>25.406742210000001</v>
      </c>
      <c r="W19" s="2">
        <v>0.492509586</v>
      </c>
      <c r="X19" s="2">
        <v>25.23557593</v>
      </c>
      <c r="Y19" s="2">
        <v>25.27208203</v>
      </c>
      <c r="Z19" s="2">
        <v>0.32500806900000001</v>
      </c>
      <c r="AA19" s="2">
        <v>25.24540786</v>
      </c>
      <c r="AB19" s="2">
        <v>26.709926549999999</v>
      </c>
      <c r="AC19" s="2">
        <v>0.119503182</v>
      </c>
      <c r="AD19" s="2">
        <v>3.2424228999999999E-2</v>
      </c>
      <c r="AE19" s="2">
        <v>0.58982226000000004</v>
      </c>
      <c r="AF19" s="2">
        <v>3.2265369000000002E-2</v>
      </c>
      <c r="AG19" s="2">
        <v>5.8144704129999996</v>
      </c>
      <c r="AH19">
        <v>147</v>
      </c>
      <c r="AI19">
        <v>197</v>
      </c>
      <c r="AJ19" s="1">
        <v>42663.855555555558</v>
      </c>
    </row>
    <row r="20" spans="1:36" x14ac:dyDescent="0.25">
      <c r="A20" s="3">
        <v>300.00048800000002</v>
      </c>
      <c r="B20" s="2">
        <v>20.893549</v>
      </c>
      <c r="C20" s="2">
        <v>7.484273</v>
      </c>
      <c r="D20" s="2">
        <f t="shared" ref="D20:D21" si="4">$B$18-B20</f>
        <v>3.9352860000000014</v>
      </c>
      <c r="G20" s="3">
        <v>299.99863829999998</v>
      </c>
      <c r="H20">
        <v>100</v>
      </c>
      <c r="I20" s="2">
        <v>85.189731690000002</v>
      </c>
      <c r="J20" s="2">
        <v>19.37696424</v>
      </c>
      <c r="K20" s="2">
        <v>5.8794907590000003</v>
      </c>
      <c r="L20" s="2"/>
      <c r="M20" s="2">
        <v>54.858833859999997</v>
      </c>
      <c r="P20" s="2">
        <v>2.6877737929999999</v>
      </c>
      <c r="Q20" s="2">
        <v>32.892175170000002</v>
      </c>
      <c r="R20" s="2">
        <v>0.68086717200000002</v>
      </c>
      <c r="S20" s="2">
        <v>25.87759393</v>
      </c>
      <c r="T20" s="2">
        <v>5.7082319310000003</v>
      </c>
      <c r="U20" s="2">
        <v>25.27412228</v>
      </c>
      <c r="V20" s="2">
        <v>25.40772441</v>
      </c>
      <c r="W20" s="2">
        <v>0.491738966</v>
      </c>
      <c r="X20" s="2">
        <v>25.234007829999999</v>
      </c>
      <c r="Y20" s="2">
        <v>25.319815210000002</v>
      </c>
      <c r="Z20" s="2">
        <v>0.32577275900000002</v>
      </c>
      <c r="AA20" s="2">
        <v>25.253655309999999</v>
      </c>
      <c r="AB20" s="2">
        <v>26.726222450000002</v>
      </c>
      <c r="AC20" s="2">
        <v>8.6978747999999995E-2</v>
      </c>
      <c r="AD20" s="2">
        <v>4.927803E-2</v>
      </c>
      <c r="AE20" s="2">
        <v>0.27463653500000001</v>
      </c>
      <c r="AF20" s="2">
        <v>4.8029401999999999E-2</v>
      </c>
      <c r="AG20" s="2">
        <v>22.001154750000001</v>
      </c>
      <c r="AH20">
        <v>149</v>
      </c>
      <c r="AI20">
        <v>268</v>
      </c>
      <c r="AJ20" s="1">
        <v>42663.886805555558</v>
      </c>
    </row>
    <row r="21" spans="1:36" x14ac:dyDescent="0.25">
      <c r="A21" s="3">
        <v>300.00799599999999</v>
      </c>
      <c r="B21" s="2">
        <v>18.689443000000001</v>
      </c>
      <c r="C21" s="2">
        <v>11.855583206896601</v>
      </c>
      <c r="D21" s="2">
        <f t="shared" si="4"/>
        <v>6.1393920000000008</v>
      </c>
      <c r="G21" s="3">
        <v>300.00019680000003</v>
      </c>
      <c r="H21">
        <v>150</v>
      </c>
      <c r="I21" s="2">
        <v>47.47419369</v>
      </c>
      <c r="J21" s="2">
        <v>20.145720619999999</v>
      </c>
      <c r="K21" s="2">
        <v>5.1547554829999997</v>
      </c>
      <c r="L21" s="2"/>
      <c r="M21" s="2">
        <v>54.893310210000003</v>
      </c>
      <c r="P21" s="2">
        <v>1.8595089659999999</v>
      </c>
      <c r="Q21" s="2">
        <v>34.726987999999999</v>
      </c>
      <c r="R21" s="2">
        <v>-0.97635437899999999</v>
      </c>
      <c r="S21" s="2">
        <v>25.911748859999999</v>
      </c>
      <c r="T21" s="2">
        <v>5.6924595169999996</v>
      </c>
      <c r="U21" s="2">
        <v>25.274143930000001</v>
      </c>
      <c r="V21" s="2">
        <v>25.40243924</v>
      </c>
      <c r="W21" s="2">
        <v>0.492353345</v>
      </c>
      <c r="X21" s="2">
        <v>25.238750209999999</v>
      </c>
      <c r="Y21" s="2">
        <v>25.29991214</v>
      </c>
      <c r="Z21" s="2">
        <v>0.325701517</v>
      </c>
      <c r="AA21" s="2">
        <v>25.252298790000001</v>
      </c>
      <c r="AB21" s="2">
        <v>26.806302689999999</v>
      </c>
      <c r="AC21" s="2">
        <v>5.2178284999999998E-2</v>
      </c>
      <c r="AD21" s="2">
        <v>2.0981128000000002E-2</v>
      </c>
      <c r="AE21" s="2">
        <v>0.347343395</v>
      </c>
      <c r="AF21" s="2">
        <v>2.1411328E-2</v>
      </c>
      <c r="AG21" s="2">
        <v>5.3252101840000003</v>
      </c>
      <c r="AH21">
        <v>151</v>
      </c>
      <c r="AI21">
        <v>197</v>
      </c>
      <c r="AJ21" s="1">
        <v>42663.909722222219</v>
      </c>
    </row>
    <row r="22" spans="1:36" x14ac:dyDescent="0.25">
      <c r="A22" s="3">
        <v>300.00244099999998</v>
      </c>
      <c r="B22" s="2">
        <v>24.797450999999999</v>
      </c>
      <c r="C22" s="2">
        <v>4.5258620689655202E-4</v>
      </c>
      <c r="G22" s="3">
        <v>300.00000740000002</v>
      </c>
      <c r="H22">
        <v>300</v>
      </c>
      <c r="I22" s="2">
        <v>19.76307138</v>
      </c>
      <c r="J22" s="2">
        <v>21.315378930000001</v>
      </c>
      <c r="K22" s="2">
        <v>4.1288924829999996</v>
      </c>
      <c r="L22" s="2"/>
      <c r="M22" s="2">
        <v>54.921016100000003</v>
      </c>
      <c r="P22" s="2">
        <v>1.272209345</v>
      </c>
      <c r="Q22" s="2">
        <v>36.084567030000002</v>
      </c>
      <c r="R22" s="2">
        <v>2.2399191379999999</v>
      </c>
      <c r="S22" s="2">
        <v>25.916856790000001</v>
      </c>
      <c r="T22" s="2">
        <v>5.740085552</v>
      </c>
      <c r="U22" s="2">
        <v>25.26987372</v>
      </c>
      <c r="V22" s="2">
        <v>25.4057329</v>
      </c>
      <c r="W22" s="2">
        <v>0.49289634500000001</v>
      </c>
      <c r="X22" s="2">
        <v>25.240128339999998</v>
      </c>
      <c r="Y22" s="2">
        <v>25.284127829999999</v>
      </c>
      <c r="Z22" s="2">
        <v>0.325747862</v>
      </c>
      <c r="AA22" s="2">
        <v>25.25101828</v>
      </c>
      <c r="AB22" s="2">
        <v>26.864632409999999</v>
      </c>
      <c r="AC22" s="2">
        <v>8.8488702000000002E-2</v>
      </c>
      <c r="AD22" s="2">
        <v>3.1760534999999999E-2</v>
      </c>
      <c r="AE22" s="2">
        <v>0.44761014300000002</v>
      </c>
      <c r="AF22" s="2">
        <v>3.1792888999999998E-2</v>
      </c>
      <c r="AG22" s="2">
        <v>6.8358690319999997</v>
      </c>
      <c r="AH22">
        <v>153</v>
      </c>
      <c r="AI22">
        <v>197</v>
      </c>
      <c r="AJ22" s="1">
        <v>42663.932638888888</v>
      </c>
    </row>
    <row r="23" spans="1:36" x14ac:dyDescent="0.25">
      <c r="A23" s="3">
        <v>349.99331699999999</v>
      </c>
      <c r="B23" s="2">
        <v>31.140346000000001</v>
      </c>
      <c r="C23" s="2">
        <v>4.1262068965517199E-4</v>
      </c>
      <c r="G23" s="3">
        <v>299.99977280000002</v>
      </c>
      <c r="H23">
        <v>100</v>
      </c>
      <c r="I23" s="2">
        <v>92.923915719999997</v>
      </c>
      <c r="J23" s="2">
        <v>18.913937860000001</v>
      </c>
      <c r="K23" s="2">
        <v>6.4495804830000001</v>
      </c>
      <c r="L23" s="2"/>
      <c r="M23" s="2">
        <v>59.951403169999999</v>
      </c>
      <c r="P23" s="2">
        <v>3.1785087590000001</v>
      </c>
      <c r="Q23" s="2">
        <v>35.913383070000002</v>
      </c>
      <c r="R23" s="2">
        <v>-0.38476844799999999</v>
      </c>
      <c r="S23" s="2">
        <v>25.98076455</v>
      </c>
      <c r="T23" s="2">
        <v>5.7685609309999997</v>
      </c>
      <c r="U23" s="2">
        <v>25.274822140000001</v>
      </c>
      <c r="V23" s="2">
        <v>25.40551576</v>
      </c>
      <c r="W23" s="2">
        <v>0.49322469000000002</v>
      </c>
      <c r="X23" s="2">
        <v>25.23830517</v>
      </c>
      <c r="Y23" s="2">
        <v>25.33828007</v>
      </c>
      <c r="Z23" s="2">
        <v>0.32566620699999999</v>
      </c>
      <c r="AA23" s="2">
        <v>25.258034139999999</v>
      </c>
      <c r="AB23" s="2">
        <v>26.86533807</v>
      </c>
      <c r="AC23" s="2">
        <v>7.5766798999999996E-2</v>
      </c>
      <c r="AD23" s="2">
        <v>4.8827044E-2</v>
      </c>
      <c r="AE23" s="2">
        <v>0.22613523399999999</v>
      </c>
      <c r="AF23" s="2">
        <v>4.5924970000000002E-2</v>
      </c>
      <c r="AG23" s="2">
        <v>164.6616894</v>
      </c>
      <c r="AH23">
        <v>155</v>
      </c>
      <c r="AI23">
        <v>269</v>
      </c>
      <c r="AJ23" s="1">
        <v>42663.963888888888</v>
      </c>
    </row>
    <row r="24" spans="1:36" x14ac:dyDescent="0.25">
      <c r="A24" s="3">
        <v>350.00030500000003</v>
      </c>
      <c r="B24" s="2">
        <v>29.144012</v>
      </c>
      <c r="C24" s="2">
        <v>3.6271166206896601</v>
      </c>
      <c r="D24" s="2">
        <f>$B$23-B24</f>
        <v>1.9963340000000009</v>
      </c>
      <c r="E24" s="2">
        <f>INDEX(LINEST(D24:D26,C24:C26^{1}),1)</f>
        <v>0.54321781925595858</v>
      </c>
      <c r="F24" s="2">
        <f>INDEX(LINEST(D24:D26,C24:C26^{1}),2)</f>
        <v>3.5330643573736165E-2</v>
      </c>
      <c r="G24" s="3">
        <v>300.00132170000001</v>
      </c>
      <c r="H24">
        <v>150</v>
      </c>
      <c r="I24" s="2">
        <v>51.842805720000001</v>
      </c>
      <c r="J24" s="2">
        <v>19.721077449999999</v>
      </c>
      <c r="K24" s="2">
        <v>5.6387679659999996</v>
      </c>
      <c r="L24" s="2"/>
      <c r="M24" s="2">
        <v>59.983284830000002</v>
      </c>
      <c r="P24" s="2">
        <v>2.1490714139999998</v>
      </c>
      <c r="Q24" s="2">
        <v>38.015974999999997</v>
      </c>
      <c r="R24" s="2">
        <v>4.6410485169999998</v>
      </c>
      <c r="S24" s="2">
        <v>25.99127283</v>
      </c>
      <c r="T24" s="2">
        <v>5.768280517</v>
      </c>
      <c r="U24" s="2">
        <v>25.26672662</v>
      </c>
      <c r="V24" s="2">
        <v>25.409124309999999</v>
      </c>
      <c r="W24" s="2">
        <v>0.49293251700000001</v>
      </c>
      <c r="X24" s="2">
        <v>25.242890169999999</v>
      </c>
      <c r="Y24" s="2">
        <v>25.312685210000001</v>
      </c>
      <c r="Z24" s="2">
        <v>0.32516068999999997</v>
      </c>
      <c r="AA24" s="2">
        <v>25.249781169999999</v>
      </c>
      <c r="AB24" s="2">
        <v>26.951610339999998</v>
      </c>
      <c r="AC24" s="2">
        <v>5.2643216999999999E-2</v>
      </c>
      <c r="AD24" s="2">
        <v>2.1585568999999999E-2</v>
      </c>
      <c r="AE24" s="2">
        <v>0.26843655100000002</v>
      </c>
      <c r="AF24" s="2">
        <v>2.1421890999999998E-2</v>
      </c>
      <c r="AG24" s="2">
        <v>2.9334993759999999</v>
      </c>
      <c r="AH24">
        <v>157</v>
      </c>
      <c r="AI24">
        <v>197</v>
      </c>
      <c r="AJ24" s="1">
        <v>42663.986805555556</v>
      </c>
    </row>
    <row r="25" spans="1:36" x14ac:dyDescent="0.25">
      <c r="A25" s="3">
        <v>349.99060100000003</v>
      </c>
      <c r="B25" s="2">
        <v>27.409157</v>
      </c>
      <c r="C25" s="2">
        <v>6.7730033103448299</v>
      </c>
      <c r="D25" s="2">
        <f t="shared" ref="D25:D26" si="5">$B$23-B25</f>
        <v>3.7311890000000005</v>
      </c>
      <c r="G25" s="3">
        <v>299.99995269999999</v>
      </c>
      <c r="H25">
        <v>300</v>
      </c>
      <c r="I25" s="2">
        <v>21.532122409999999</v>
      </c>
      <c r="J25" s="2">
        <v>20.96222152</v>
      </c>
      <c r="K25" s="2">
        <v>4.5158211719999999</v>
      </c>
      <c r="L25" s="2"/>
      <c r="M25" s="2">
        <v>60.01891062</v>
      </c>
      <c r="P25" s="2">
        <v>1.8090504140000001</v>
      </c>
      <c r="Q25" s="2">
        <v>39.499879929999999</v>
      </c>
      <c r="R25" s="2">
        <v>0.608845517</v>
      </c>
      <c r="S25" s="2">
        <v>25.969861170000001</v>
      </c>
      <c r="T25" s="2">
        <v>5.7682260339999996</v>
      </c>
      <c r="U25" s="2">
        <v>25.27254872</v>
      </c>
      <c r="V25" s="2">
        <v>25.404257000000001</v>
      </c>
      <c r="W25" s="2">
        <v>0.49324720700000002</v>
      </c>
      <c r="X25" s="2">
        <v>25.234409410000001</v>
      </c>
      <c r="Y25" s="2">
        <v>25.294589309999999</v>
      </c>
      <c r="Z25" s="2">
        <v>0.32543586200000002</v>
      </c>
      <c r="AA25" s="2">
        <v>25.250529969999999</v>
      </c>
      <c r="AB25" s="2">
        <v>27.017488759999999</v>
      </c>
      <c r="AC25" s="2">
        <v>8.4530062000000003E-2</v>
      </c>
      <c r="AD25" s="2">
        <v>3.1776388000000003E-2</v>
      </c>
      <c r="AE25" s="2">
        <v>0.37361224599999998</v>
      </c>
      <c r="AF25" s="2">
        <v>3.0883959999999998E-2</v>
      </c>
      <c r="AG25" s="2">
        <v>9.504622457</v>
      </c>
      <c r="AH25">
        <v>159</v>
      </c>
      <c r="AI25">
        <v>197</v>
      </c>
      <c r="AJ25" s="1">
        <v>42664.009722222225</v>
      </c>
    </row>
    <row r="26" spans="1:36" x14ac:dyDescent="0.25">
      <c r="A26" s="3">
        <v>349.99945100000002</v>
      </c>
      <c r="B26" s="2">
        <v>25.262744999999999</v>
      </c>
      <c r="C26" s="2">
        <v>10.7684273103448</v>
      </c>
      <c r="D26" s="2">
        <f t="shared" si="5"/>
        <v>5.8776010000000021</v>
      </c>
      <c r="G26" s="3">
        <v>300.03337040000002</v>
      </c>
      <c r="H26">
        <v>100</v>
      </c>
      <c r="I26" s="2">
        <v>100</v>
      </c>
      <c r="J26" s="2">
        <v>18.585677</v>
      </c>
      <c r="K26" s="2">
        <v>6.8758299999999997</v>
      </c>
      <c r="L26" s="2"/>
      <c r="M26" s="2">
        <v>63.90055186</v>
      </c>
      <c r="P26" s="2">
        <v>3.430958655</v>
      </c>
      <c r="Q26" s="2">
        <v>38.709354689999998</v>
      </c>
      <c r="R26" s="2">
        <v>-0.72339175899999997</v>
      </c>
      <c r="S26" s="2">
        <v>25.998471479999999</v>
      </c>
      <c r="T26" s="2">
        <v>5.7523584139999997</v>
      </c>
      <c r="U26" s="2">
        <v>25.277649069999999</v>
      </c>
      <c r="V26" s="2">
        <v>25.406503480000001</v>
      </c>
      <c r="W26" s="2">
        <v>0.49234530999999998</v>
      </c>
      <c r="X26" s="2">
        <v>25.239732310000001</v>
      </c>
      <c r="Y26" s="2">
        <v>25.34725486</v>
      </c>
      <c r="Z26" s="2">
        <v>0.32509634500000001</v>
      </c>
      <c r="AA26" s="2">
        <v>25.25401883</v>
      </c>
      <c r="AB26" s="2">
        <v>26.987766000000001</v>
      </c>
      <c r="AC26" s="2">
        <v>7.3238468000000001E-2</v>
      </c>
      <c r="AD26" s="2">
        <v>4.7356325999999997E-2</v>
      </c>
      <c r="AE26" s="2">
        <v>0.21327733099999999</v>
      </c>
      <c r="AF26" s="2">
        <v>4.4182801000000001E-2</v>
      </c>
      <c r="AG26" s="2">
        <v>12.03629025</v>
      </c>
      <c r="AH26">
        <v>161</v>
      </c>
      <c r="AI26">
        <v>267</v>
      </c>
      <c r="AJ26" s="1">
        <v>42664.040972222225</v>
      </c>
    </row>
    <row r="27" spans="1:36" x14ac:dyDescent="0.25">
      <c r="A27" s="3">
        <v>349.99423200000001</v>
      </c>
      <c r="B27" s="2">
        <v>31.179064</v>
      </c>
      <c r="C27" s="2">
        <v>4.18965517241379E-4</v>
      </c>
      <c r="G27" s="3">
        <v>300.00065890000002</v>
      </c>
      <c r="H27">
        <v>150</v>
      </c>
      <c r="I27" s="2">
        <v>56.058511240000001</v>
      </c>
      <c r="J27" s="2">
        <v>19.2995199</v>
      </c>
      <c r="K27" s="2">
        <v>6.1342171030000001</v>
      </c>
      <c r="L27" s="2"/>
      <c r="M27" s="2">
        <v>65.108477309999998</v>
      </c>
      <c r="P27" s="2">
        <v>2.2923147589999999</v>
      </c>
      <c r="Q27" s="2">
        <v>41.258279549999997</v>
      </c>
      <c r="R27" s="2">
        <v>0.91719789699999998</v>
      </c>
      <c r="S27" s="2">
        <v>25.97556252</v>
      </c>
      <c r="T27" s="2">
        <v>5.7430942759999999</v>
      </c>
      <c r="U27" s="2">
        <v>25.270210030000001</v>
      </c>
      <c r="V27" s="2">
        <v>25.404446929999999</v>
      </c>
      <c r="W27" s="2">
        <v>0.49216517199999998</v>
      </c>
      <c r="X27" s="2">
        <v>25.23890755</v>
      </c>
      <c r="Y27" s="2">
        <v>25.313401379999998</v>
      </c>
      <c r="Z27" s="2">
        <v>0.32516882800000002</v>
      </c>
      <c r="AA27" s="2">
        <v>25.25453972</v>
      </c>
      <c r="AB27" s="2">
        <v>27.099926719999999</v>
      </c>
      <c r="AC27" s="2">
        <v>4.5660407E-2</v>
      </c>
      <c r="AD27" s="2">
        <v>1.8855726E-2</v>
      </c>
      <c r="AE27" s="2">
        <v>0.25764391800000003</v>
      </c>
      <c r="AF27" s="2">
        <v>1.8217172E-2</v>
      </c>
      <c r="AG27" s="2">
        <v>5.4997751069999996</v>
      </c>
      <c r="AH27">
        <v>163</v>
      </c>
      <c r="AI27">
        <v>196</v>
      </c>
      <c r="AJ27" s="1">
        <v>42664.063888888886</v>
      </c>
    </row>
    <row r="28" spans="1:36" x14ac:dyDescent="0.25">
      <c r="A28" s="3">
        <v>399.993561</v>
      </c>
      <c r="B28" s="2">
        <v>38.221895000000004</v>
      </c>
      <c r="C28" s="2">
        <v>3.9606896551724099E-4</v>
      </c>
      <c r="G28" s="3">
        <v>300.00017459999998</v>
      </c>
      <c r="H28">
        <v>300</v>
      </c>
      <c r="I28" s="2">
        <v>23.304092140000002</v>
      </c>
      <c r="J28" s="2">
        <v>20.550440930000001</v>
      </c>
      <c r="K28" s="2">
        <v>4.9198107929999999</v>
      </c>
      <c r="L28" s="2"/>
      <c r="M28" s="2">
        <v>65.127345169999998</v>
      </c>
      <c r="P28" s="2">
        <v>1.8498409309999999</v>
      </c>
      <c r="Q28" s="2">
        <v>42.96361297</v>
      </c>
      <c r="R28" s="2">
        <v>1.6580913100000001</v>
      </c>
      <c r="S28" s="2">
        <v>25.899817970000001</v>
      </c>
      <c r="T28" s="2">
        <v>5.7670655169999998</v>
      </c>
      <c r="U28" s="2">
        <v>25.264214339999999</v>
      </c>
      <c r="V28" s="2">
        <v>25.39967176</v>
      </c>
      <c r="W28" s="2">
        <v>0.49260213800000002</v>
      </c>
      <c r="X28" s="2">
        <v>25.234669759999999</v>
      </c>
      <c r="Y28" s="2">
        <v>25.295750479999999</v>
      </c>
      <c r="Z28" s="2">
        <v>0.325344103</v>
      </c>
      <c r="AA28" s="2">
        <v>25.242461519999999</v>
      </c>
      <c r="AB28" s="2">
        <v>27.163136860000002</v>
      </c>
      <c r="AC28" s="2">
        <v>8.4016934000000001E-2</v>
      </c>
      <c r="AD28" s="2">
        <v>3.2786207999999997E-2</v>
      </c>
      <c r="AE28" s="2">
        <v>0.32590805699999997</v>
      </c>
      <c r="AF28" s="2">
        <v>3.1336712000000003E-2</v>
      </c>
      <c r="AG28" s="2">
        <v>3.0474139010000001</v>
      </c>
      <c r="AH28">
        <v>165</v>
      </c>
      <c r="AI28">
        <v>197</v>
      </c>
      <c r="AJ28" s="1">
        <v>42664.086805555555</v>
      </c>
    </row>
    <row r="29" spans="1:36" x14ac:dyDescent="0.25">
      <c r="A29" s="3">
        <v>400.01550300000002</v>
      </c>
      <c r="B29" s="2">
        <v>35.714714000000001</v>
      </c>
      <c r="C29" s="2">
        <v>4.2419394137930997</v>
      </c>
      <c r="D29" s="2">
        <f>$B$28-B29</f>
        <v>2.5071810000000028</v>
      </c>
      <c r="E29" s="2">
        <f>INDEX(LINEST(D29:D31,C29:C31^{1}),1)</f>
        <v>0.55825119380689459</v>
      </c>
      <c r="F29" s="2">
        <f>INDEX(LINEST(D29:D31,C29:C31^{1}),2)</f>
        <v>0.14038363252132768</v>
      </c>
      <c r="G29" s="3">
        <v>300.05799710000002</v>
      </c>
      <c r="H29">
        <v>100</v>
      </c>
      <c r="I29" s="2">
        <v>100</v>
      </c>
      <c r="J29" s="2">
        <v>18.183097279999998</v>
      </c>
      <c r="K29" s="2">
        <v>6.8843898619999999</v>
      </c>
      <c r="L29" s="2"/>
      <c r="M29" s="2">
        <v>64.407218549999996</v>
      </c>
      <c r="P29" s="2">
        <v>3.3697216550000002</v>
      </c>
      <c r="Q29" s="2">
        <v>38.700006070000001</v>
      </c>
      <c r="R29" s="2">
        <v>0.87343210299999996</v>
      </c>
      <c r="S29" s="2">
        <v>25.902731930000002</v>
      </c>
      <c r="T29" s="2">
        <v>5.738342759</v>
      </c>
      <c r="U29" s="2">
        <v>25.273313760000001</v>
      </c>
      <c r="V29" s="2">
        <v>25.406503409999999</v>
      </c>
      <c r="W29" s="2">
        <v>0.49296051699999999</v>
      </c>
      <c r="X29" s="2">
        <v>25.237751759999998</v>
      </c>
      <c r="Y29" s="2">
        <v>25.342876140000001</v>
      </c>
      <c r="Z29" s="2">
        <v>0.32527055199999999</v>
      </c>
      <c r="AA29" s="2">
        <v>25.252363899999999</v>
      </c>
      <c r="AB29" s="2">
        <v>26.983792139999998</v>
      </c>
      <c r="AC29" s="2">
        <v>6.7062574999999999E-2</v>
      </c>
      <c r="AD29" s="2">
        <v>3.8683694999999997E-2</v>
      </c>
      <c r="AE29" s="2">
        <v>0.21066267699999999</v>
      </c>
      <c r="AF29" s="2">
        <v>3.4606097000000002E-2</v>
      </c>
      <c r="AG29" s="2">
        <v>6.9668002480000002</v>
      </c>
      <c r="AH29">
        <v>167</v>
      </c>
      <c r="AI29">
        <v>268</v>
      </c>
      <c r="AJ29" s="1">
        <v>42664.118055555555</v>
      </c>
    </row>
    <row r="30" spans="1:36" x14ac:dyDescent="0.25">
      <c r="A30" s="3">
        <v>400.00503500000002</v>
      </c>
      <c r="B30" s="2">
        <v>33.916840000000001</v>
      </c>
      <c r="C30" s="2">
        <v>7.45611082758621</v>
      </c>
      <c r="D30" s="2">
        <f t="shared" ref="D30:D31" si="6">$B$28-B30</f>
        <v>4.305055000000003</v>
      </c>
      <c r="G30" s="3">
        <v>299.99885929999999</v>
      </c>
      <c r="H30">
        <v>150</v>
      </c>
      <c r="I30" s="2">
        <v>60.278531999999998</v>
      </c>
      <c r="J30" s="2">
        <v>18.940004210000001</v>
      </c>
      <c r="K30" s="2">
        <v>6.6428923790000001</v>
      </c>
      <c r="L30" s="2"/>
      <c r="M30" s="2">
        <v>70.227978899999997</v>
      </c>
      <c r="P30" s="2">
        <v>2.8112286549999999</v>
      </c>
      <c r="Q30" s="2">
        <v>44.58603755</v>
      </c>
      <c r="R30" s="2">
        <v>1.7073830000000001</v>
      </c>
      <c r="S30" s="2">
        <v>25.893566929999999</v>
      </c>
      <c r="T30" s="2">
        <v>5.7548586210000003</v>
      </c>
      <c r="U30" s="2">
        <v>25.265690169999999</v>
      </c>
      <c r="V30" s="2">
        <v>25.40107721</v>
      </c>
      <c r="W30" s="2">
        <v>0.49345962100000001</v>
      </c>
      <c r="X30" s="2">
        <v>25.232059899999999</v>
      </c>
      <c r="Y30" s="2">
        <v>25.321757590000001</v>
      </c>
      <c r="Z30" s="2">
        <v>0.32546089700000003</v>
      </c>
      <c r="AA30" s="2">
        <v>25.24666676</v>
      </c>
      <c r="AB30" s="2">
        <v>27.238107759999998</v>
      </c>
      <c r="AC30" s="2">
        <v>4.0056807999999999E-2</v>
      </c>
      <c r="AD30" s="2">
        <v>1.4144337E-2</v>
      </c>
      <c r="AE30" s="2">
        <v>0.228004552</v>
      </c>
      <c r="AF30" s="2">
        <v>1.7644735000000002E-2</v>
      </c>
      <c r="AG30" s="2">
        <v>3.586816904</v>
      </c>
      <c r="AH30">
        <v>169</v>
      </c>
      <c r="AI30">
        <v>197</v>
      </c>
      <c r="AJ30" s="1">
        <v>42664.140972222223</v>
      </c>
    </row>
    <row r="31" spans="1:36" x14ac:dyDescent="0.25">
      <c r="A31" s="3">
        <v>399.99740600000001</v>
      </c>
      <c r="B31" s="2">
        <v>31.681488999999999</v>
      </c>
      <c r="C31" s="2">
        <v>11.4662371724138</v>
      </c>
      <c r="D31" s="2">
        <f t="shared" si="6"/>
        <v>6.5404060000000044</v>
      </c>
      <c r="G31" s="3">
        <v>300.00041979999997</v>
      </c>
      <c r="H31">
        <v>300</v>
      </c>
      <c r="I31" s="2">
        <v>25.142512310000001</v>
      </c>
      <c r="J31" s="2">
        <v>20.25231569</v>
      </c>
      <c r="K31" s="2">
        <v>5.3161405520000002</v>
      </c>
      <c r="L31" s="2"/>
      <c r="M31" s="2">
        <v>70.266827860000006</v>
      </c>
      <c r="P31" s="2">
        <v>2.3068521030000002</v>
      </c>
      <c r="Q31" s="2">
        <v>46.676317449999999</v>
      </c>
      <c r="R31" s="2">
        <v>0.91995593099999995</v>
      </c>
      <c r="S31" s="2">
        <v>25.824214999999999</v>
      </c>
      <c r="T31" s="2">
        <v>5.7568164829999997</v>
      </c>
      <c r="U31" s="2">
        <v>25.265332099999998</v>
      </c>
      <c r="V31" s="2">
        <v>25.398716929999999</v>
      </c>
      <c r="W31" s="2">
        <v>0.49301748299999998</v>
      </c>
      <c r="X31" s="2">
        <v>25.229309000000001</v>
      </c>
      <c r="Y31" s="2">
        <v>25.303721339999999</v>
      </c>
      <c r="Z31" s="2">
        <v>0.32587727599999999</v>
      </c>
      <c r="AA31" s="2">
        <v>25.242797899999999</v>
      </c>
      <c r="AB31" s="2">
        <v>27.323140859999999</v>
      </c>
      <c r="AC31" s="2">
        <v>7.5783802999999997E-2</v>
      </c>
      <c r="AD31" s="2">
        <v>3.1537950000000002E-2</v>
      </c>
      <c r="AE31" s="2">
        <v>0.26502847200000001</v>
      </c>
      <c r="AF31" s="2">
        <v>2.9471135999999998E-2</v>
      </c>
      <c r="AG31" s="2">
        <v>3.1547029090000001</v>
      </c>
      <c r="AH31">
        <v>171</v>
      </c>
      <c r="AI31">
        <v>197</v>
      </c>
      <c r="AJ31" s="1">
        <v>42664.163888888892</v>
      </c>
    </row>
    <row r="32" spans="1:36" x14ac:dyDescent="0.25">
      <c r="A32" s="3">
        <v>399.99977251612898</v>
      </c>
      <c r="B32" s="2">
        <v>38.182156999999997</v>
      </c>
      <c r="C32" s="2">
        <v>4.0437931034482797E-4</v>
      </c>
      <c r="G32" s="3">
        <v>299.99587389999999</v>
      </c>
      <c r="H32">
        <v>300</v>
      </c>
      <c r="I32" s="2">
        <v>0.1</v>
      </c>
      <c r="J32" s="2">
        <v>24.70025072</v>
      </c>
      <c r="K32" s="2">
        <v>0</v>
      </c>
      <c r="L32" s="2"/>
      <c r="M32" s="2">
        <v>2.1533238969999999</v>
      </c>
      <c r="P32" s="2">
        <v>-2.3219224139999999</v>
      </c>
      <c r="Q32" s="2">
        <v>-1.868699621</v>
      </c>
      <c r="R32" s="2">
        <v>-4.7301276000000003E-2</v>
      </c>
      <c r="S32" s="2">
        <v>25.790486789999999</v>
      </c>
      <c r="T32" s="2">
        <v>5.8107984139999997</v>
      </c>
      <c r="U32" s="2">
        <v>25.257876719999999</v>
      </c>
      <c r="V32" s="2">
        <v>25.3884179</v>
      </c>
      <c r="W32" s="2">
        <v>0.49357034500000002</v>
      </c>
      <c r="X32" s="2">
        <v>25.229032279999998</v>
      </c>
      <c r="Y32" s="2">
        <v>25.168728900000001</v>
      </c>
      <c r="Z32" s="2">
        <v>0.32340306899999999</v>
      </c>
      <c r="AA32" s="2">
        <v>25.23953697</v>
      </c>
      <c r="AB32" s="2">
        <v>25.174827409999999</v>
      </c>
      <c r="AC32" s="2">
        <v>13.41640786</v>
      </c>
      <c r="AD32" s="2">
        <v>1.7738726929999999</v>
      </c>
      <c r="AE32" s="2">
        <v>0.78289739000000003</v>
      </c>
      <c r="AF32" s="2">
        <v>6.117412796</v>
      </c>
      <c r="AG32" s="2">
        <v>14.400763169999999</v>
      </c>
      <c r="AH32">
        <v>172</v>
      </c>
      <c r="AI32">
        <v>179</v>
      </c>
      <c r="AJ32" s="1">
        <v>42664.18472222222</v>
      </c>
    </row>
    <row r="33" spans="1:36" x14ac:dyDescent="0.25">
      <c r="A33" s="3">
        <v>450.00015464516099</v>
      </c>
      <c r="B33" s="2">
        <v>46.020510999999999</v>
      </c>
      <c r="C33" s="2">
        <v>3.6165517241379299E-4</v>
      </c>
      <c r="G33" s="3">
        <v>400.00074180000001</v>
      </c>
      <c r="H33">
        <v>100</v>
      </c>
      <c r="I33" s="2">
        <v>10</v>
      </c>
      <c r="J33" s="2">
        <v>38.173621660000002</v>
      </c>
      <c r="K33" s="2">
        <v>0</v>
      </c>
      <c r="L33" s="2"/>
      <c r="M33" s="2">
        <v>2.156179828</v>
      </c>
      <c r="P33" s="2">
        <v>-2.5014823100000001</v>
      </c>
      <c r="Q33" s="2">
        <v>-1.9162360000000001</v>
      </c>
      <c r="R33" s="2">
        <v>14.487442550000001</v>
      </c>
      <c r="S33" s="2">
        <v>25.555596999999999</v>
      </c>
      <c r="T33" s="2">
        <v>5.7962802069999997</v>
      </c>
      <c r="U33" s="2">
        <v>25.256265339999999</v>
      </c>
      <c r="V33" s="2">
        <v>25.423379099999998</v>
      </c>
      <c r="W33" s="2">
        <v>0.493004897</v>
      </c>
      <c r="X33" s="2">
        <v>25.22671003</v>
      </c>
      <c r="Y33" s="2">
        <v>25.16079079</v>
      </c>
      <c r="Z33" s="2">
        <v>0.32448534499999998</v>
      </c>
      <c r="AA33" s="2">
        <v>25.237388280000001</v>
      </c>
      <c r="AB33" s="2">
        <v>25.171219279999999</v>
      </c>
      <c r="AC33" s="2">
        <v>0</v>
      </c>
      <c r="AD33" s="2">
        <v>2.0210480000000001E-3</v>
      </c>
      <c r="AE33" s="2">
        <v>0.61129129699999996</v>
      </c>
      <c r="AF33" s="2">
        <v>0.40101384699999998</v>
      </c>
      <c r="AG33" s="2">
        <v>0.72827195600000005</v>
      </c>
      <c r="AH33">
        <v>173</v>
      </c>
      <c r="AI33">
        <v>718</v>
      </c>
      <c r="AJ33" s="1">
        <v>42664.268055555556</v>
      </c>
    </row>
    <row r="34" spans="1:36" x14ac:dyDescent="0.25">
      <c r="A34" s="3">
        <v>449.999904419355</v>
      </c>
      <c r="B34" s="2">
        <v>43.637956000000003</v>
      </c>
      <c r="C34" s="2">
        <v>4.0066078620689698</v>
      </c>
      <c r="D34" s="2">
        <f>$B$33-B34</f>
        <v>2.3825549999999964</v>
      </c>
      <c r="E34" s="2">
        <f>INDEX(LINEST(D34:D36,C34:C36^{1}),1)</f>
        <v>0.57693540855679315</v>
      </c>
      <c r="F34" s="2">
        <f>INDEX(LINEST(D34:D36,C34:C36^{1}),2)</f>
        <v>7.5692570343145249E-2</v>
      </c>
      <c r="G34" s="3">
        <v>399.99974739999999</v>
      </c>
      <c r="H34">
        <v>100</v>
      </c>
      <c r="I34" s="2">
        <v>10</v>
      </c>
      <c r="J34" s="2">
        <v>38.171175380000001</v>
      </c>
      <c r="K34" s="2">
        <v>0</v>
      </c>
      <c r="L34" s="2"/>
      <c r="M34" s="2">
        <v>2.157748862</v>
      </c>
      <c r="P34" s="2">
        <v>-2.1677568969999998</v>
      </c>
      <c r="Q34" s="2">
        <v>-1.8554077929999999</v>
      </c>
      <c r="R34" s="2">
        <v>12.63162634</v>
      </c>
      <c r="S34" s="2">
        <v>25.53642559</v>
      </c>
      <c r="T34" s="2">
        <v>5.7536017590000004</v>
      </c>
      <c r="U34" s="2">
        <v>25.262011309999998</v>
      </c>
      <c r="V34" s="2">
        <v>25.42492021</v>
      </c>
      <c r="W34" s="2">
        <v>0.492874172</v>
      </c>
      <c r="X34" s="2">
        <v>25.226178170000001</v>
      </c>
      <c r="Y34" s="2">
        <v>25.170058139999998</v>
      </c>
      <c r="Z34" s="2">
        <v>0.324799793</v>
      </c>
      <c r="AA34" s="2">
        <v>25.24064924</v>
      </c>
      <c r="AB34" s="2">
        <v>25.176949069999999</v>
      </c>
      <c r="AC34" s="2">
        <v>0</v>
      </c>
      <c r="AD34" s="2">
        <v>1.9355609999999999E-3</v>
      </c>
      <c r="AE34" s="2">
        <v>0.57321731200000003</v>
      </c>
      <c r="AF34" s="2">
        <v>0.42342189400000002</v>
      </c>
      <c r="AG34" s="2">
        <v>0.508520211</v>
      </c>
      <c r="AH34">
        <v>174</v>
      </c>
      <c r="AI34">
        <v>359</v>
      </c>
      <c r="AJ34" s="1">
        <v>42664.30972222222</v>
      </c>
    </row>
    <row r="35" spans="1:36" x14ac:dyDescent="0.25">
      <c r="A35" s="3">
        <v>449.99994093548401</v>
      </c>
      <c r="B35" s="2">
        <v>41.868616000000003</v>
      </c>
      <c r="C35" s="2">
        <v>7.0506402068965501</v>
      </c>
      <c r="D35" s="2">
        <f t="shared" ref="D35:D36" si="7">$B$33-B35</f>
        <v>4.1518949999999961</v>
      </c>
      <c r="G35" s="3">
        <v>400.00026830000002</v>
      </c>
      <c r="H35">
        <v>100</v>
      </c>
      <c r="I35" s="2">
        <v>19.976476000000002</v>
      </c>
      <c r="J35" s="4">
        <v>37.353371240000001</v>
      </c>
      <c r="K35" s="4">
        <v>1.1926386899999999</v>
      </c>
      <c r="L35" s="4">
        <f>$J$34-J35</f>
        <v>0.81780413999999979</v>
      </c>
      <c r="M35" s="2">
        <v>14.949561859999999</v>
      </c>
      <c r="P35" s="2">
        <v>-1.2426460690000001</v>
      </c>
      <c r="Q35" s="2">
        <v>6.8115871380000002</v>
      </c>
      <c r="R35" s="2">
        <v>14.32621359</v>
      </c>
      <c r="S35" s="2">
        <v>25.561821720000001</v>
      </c>
      <c r="T35" s="2">
        <v>5.791813586</v>
      </c>
      <c r="U35" s="2">
        <v>25.267041339999999</v>
      </c>
      <c r="V35" s="2">
        <v>25.434063479999999</v>
      </c>
      <c r="W35" s="2">
        <v>0.49371589700000001</v>
      </c>
      <c r="X35" s="2">
        <v>25.232629719999998</v>
      </c>
      <c r="Y35" s="2">
        <v>25.203704030000001</v>
      </c>
      <c r="Z35" s="2">
        <v>0.324872724</v>
      </c>
      <c r="AA35" s="2">
        <v>25.2430041</v>
      </c>
      <c r="AB35" s="2">
        <v>25.563982029999998</v>
      </c>
      <c r="AC35" s="2">
        <v>7.6285705999999995E-2</v>
      </c>
      <c r="AD35" s="2">
        <v>8.3456020000000006E-2</v>
      </c>
      <c r="AE35" s="2">
        <v>0.59371459299999996</v>
      </c>
      <c r="AF35" s="2">
        <v>0.17276069799999999</v>
      </c>
      <c r="AG35" s="2">
        <v>0.45105522599999998</v>
      </c>
      <c r="AH35">
        <v>176</v>
      </c>
      <c r="AI35">
        <v>267</v>
      </c>
      <c r="AJ35" s="1">
        <v>42664.34097222222</v>
      </c>
    </row>
    <row r="36" spans="1:36" x14ac:dyDescent="0.25">
      <c r="A36" s="3">
        <v>450.00073241935502</v>
      </c>
      <c r="B36" s="2">
        <v>39.681857000000001</v>
      </c>
      <c r="C36" s="2">
        <v>10.8620623103448</v>
      </c>
      <c r="D36" s="2">
        <f t="shared" si="7"/>
        <v>6.3386539999999982</v>
      </c>
      <c r="G36" s="3">
        <v>400.00042089999999</v>
      </c>
      <c r="H36">
        <v>150</v>
      </c>
      <c r="I36" s="2">
        <v>11.172360550000001</v>
      </c>
      <c r="J36" s="4">
        <v>37.276137409999997</v>
      </c>
      <c r="K36" s="4">
        <v>1.0900898969999999</v>
      </c>
      <c r="L36" s="4">
        <f t="shared" ref="L36:L49" si="8">$J$34-J36</f>
        <v>0.89503797000000418</v>
      </c>
      <c r="M36" s="2">
        <v>14.95857045</v>
      </c>
      <c r="P36" s="2">
        <v>-1.334071</v>
      </c>
      <c r="Q36" s="2">
        <v>7.2314501719999997</v>
      </c>
      <c r="R36" s="2">
        <v>14.38106524</v>
      </c>
      <c r="S36" s="2">
        <v>25.610726450000001</v>
      </c>
      <c r="T36" s="2">
        <v>5.7586756550000002</v>
      </c>
      <c r="U36" s="2">
        <v>25.263145479999999</v>
      </c>
      <c r="V36" s="2">
        <v>25.430189030000001</v>
      </c>
      <c r="W36" s="2">
        <v>0.49343093100000002</v>
      </c>
      <c r="X36" s="2">
        <v>25.230795759999999</v>
      </c>
      <c r="Y36" s="2">
        <v>25.198581999999998</v>
      </c>
      <c r="Z36" s="2">
        <v>0.32450955199999998</v>
      </c>
      <c r="AA36" s="2">
        <v>25.23912997</v>
      </c>
      <c r="AB36" s="2">
        <v>25.578774620000001</v>
      </c>
      <c r="AC36" s="2">
        <v>6.4362637E-2</v>
      </c>
      <c r="AD36" s="2">
        <v>2.0573647E-2</v>
      </c>
      <c r="AE36" s="2">
        <v>0.56895517100000004</v>
      </c>
      <c r="AF36" s="2">
        <v>6.2737356999999994E-2</v>
      </c>
      <c r="AG36" s="2">
        <v>0.48350954699999998</v>
      </c>
      <c r="AH36">
        <v>178</v>
      </c>
      <c r="AI36">
        <v>195</v>
      </c>
      <c r="AJ36" s="1">
        <v>42664.363888888889</v>
      </c>
    </row>
    <row r="37" spans="1:36" x14ac:dyDescent="0.25">
      <c r="A37" s="3">
        <v>449.99888367741897</v>
      </c>
      <c r="B37" s="2">
        <v>45.952765999999997</v>
      </c>
      <c r="C37" s="2">
        <v>3.5286206896551701E-4</v>
      </c>
      <c r="G37" s="3">
        <v>399.99990430000003</v>
      </c>
      <c r="H37">
        <v>100</v>
      </c>
      <c r="I37" s="2">
        <v>27.855603519999999</v>
      </c>
      <c r="J37" s="4">
        <v>36.954124790000002</v>
      </c>
      <c r="K37" s="4">
        <v>1.6651824479999999</v>
      </c>
      <c r="L37" s="4">
        <f t="shared" si="8"/>
        <v>1.2170505899999995</v>
      </c>
      <c r="M37" s="2">
        <v>19.959243099999998</v>
      </c>
      <c r="P37" s="2">
        <v>-0.70646565500000003</v>
      </c>
      <c r="Q37" s="2">
        <v>10.250977689999999</v>
      </c>
      <c r="R37" s="2">
        <v>13.0720171</v>
      </c>
      <c r="S37" s="2">
        <v>25.757112029999998</v>
      </c>
      <c r="T37" s="2">
        <v>5.7972090339999998</v>
      </c>
      <c r="U37" s="2">
        <v>25.27441524</v>
      </c>
      <c r="V37" s="2">
        <v>25.438285</v>
      </c>
      <c r="W37" s="2">
        <v>0.49355075900000001</v>
      </c>
      <c r="X37" s="2">
        <v>25.2379471</v>
      </c>
      <c r="Y37" s="2">
        <v>25.2246481</v>
      </c>
      <c r="Z37" s="2">
        <v>0.32450789699999999</v>
      </c>
      <c r="AA37" s="2">
        <v>25.248099069999999</v>
      </c>
      <c r="AB37" s="2">
        <v>25.721918209999998</v>
      </c>
      <c r="AC37" s="2">
        <v>4.6196846999999999E-2</v>
      </c>
      <c r="AD37" s="2">
        <v>3.7235010999999998E-2</v>
      </c>
      <c r="AE37" s="2">
        <v>0.59028733200000005</v>
      </c>
      <c r="AF37" s="2">
        <v>6.5581782000000005E-2</v>
      </c>
      <c r="AG37" s="2">
        <v>0.495178497</v>
      </c>
      <c r="AH37">
        <v>180</v>
      </c>
      <c r="AI37">
        <v>269</v>
      </c>
      <c r="AJ37" s="1">
        <v>42664.395138888889</v>
      </c>
    </row>
    <row r="38" spans="1:36" x14ac:dyDescent="0.25">
      <c r="A38" s="3">
        <v>500.00030522580698</v>
      </c>
      <c r="B38" s="2">
        <v>54.551962000000003</v>
      </c>
      <c r="C38" s="2">
        <v>3.4072413793103398E-4</v>
      </c>
      <c r="G38" s="3">
        <v>399.99943380000002</v>
      </c>
      <c r="H38">
        <v>150</v>
      </c>
      <c r="I38" s="2">
        <v>15.591889070000001</v>
      </c>
      <c r="J38" s="4">
        <v>36.985802309999997</v>
      </c>
      <c r="K38" s="4">
        <v>1.5236874140000001</v>
      </c>
      <c r="L38" s="4">
        <f t="shared" si="8"/>
        <v>1.1853730700000042</v>
      </c>
      <c r="M38" s="2">
        <v>19.973157029999999</v>
      </c>
      <c r="P38" s="2">
        <v>-0.94904358600000005</v>
      </c>
      <c r="Q38" s="2">
        <v>10.801338660000001</v>
      </c>
      <c r="R38" s="2">
        <v>14.889094589999999</v>
      </c>
      <c r="S38" s="2">
        <v>25.84293134</v>
      </c>
      <c r="T38" s="2">
        <v>5.7358921379999996</v>
      </c>
      <c r="U38" s="2">
        <v>25.27325407</v>
      </c>
      <c r="V38" s="2">
        <v>25.441253280000002</v>
      </c>
      <c r="W38" s="2">
        <v>0.49235203399999999</v>
      </c>
      <c r="X38" s="2">
        <v>25.241609619999998</v>
      </c>
      <c r="Y38" s="2">
        <v>25.22099648</v>
      </c>
      <c r="Z38" s="2">
        <v>0.32488282800000001</v>
      </c>
      <c r="AA38" s="2">
        <v>25.252803480000001</v>
      </c>
      <c r="AB38" s="2">
        <v>25.750685520000001</v>
      </c>
      <c r="AC38" s="2">
        <v>6.2714720000000002E-2</v>
      </c>
      <c r="AD38" s="2">
        <v>2.0546271000000001E-2</v>
      </c>
      <c r="AE38" s="2">
        <v>0.62004752900000004</v>
      </c>
      <c r="AF38" s="2">
        <v>4.7106627999999998E-2</v>
      </c>
      <c r="AG38" s="2">
        <v>0.47571674800000002</v>
      </c>
      <c r="AH38">
        <v>182</v>
      </c>
      <c r="AI38">
        <v>197</v>
      </c>
      <c r="AJ38" s="1">
        <v>42664.418055555558</v>
      </c>
    </row>
    <row r="39" spans="1:36" x14ac:dyDescent="0.25">
      <c r="A39" s="3">
        <v>500.00034167741899</v>
      </c>
      <c r="B39" s="2">
        <v>52.267781999999997</v>
      </c>
      <c r="C39" s="2">
        <v>3.8097934137931002</v>
      </c>
      <c r="D39" s="2">
        <f>$B$38-B39</f>
        <v>2.2841800000000063</v>
      </c>
      <c r="E39" s="2">
        <f>INDEX(LINEST(D39:D41,C39:C41^{1}),1)</f>
        <v>0.58076634683883621</v>
      </c>
      <c r="F39" s="2">
        <f>INDEX(LINEST(D39:D41,C39:C41^{1}),2)</f>
        <v>6.8607771025456898E-2</v>
      </c>
      <c r="G39" s="3">
        <v>400.00111229999999</v>
      </c>
      <c r="H39">
        <v>100</v>
      </c>
      <c r="I39" s="2">
        <v>35.586465449999999</v>
      </c>
      <c r="J39" s="4">
        <v>36.666340480000002</v>
      </c>
      <c r="K39" s="4">
        <v>2.1301015520000002</v>
      </c>
      <c r="L39" s="4">
        <f t="shared" si="8"/>
        <v>1.5048348999999988</v>
      </c>
      <c r="M39" s="2">
        <v>24.98503114</v>
      </c>
      <c r="P39" s="2">
        <v>5.5837102999999999E-2</v>
      </c>
      <c r="Q39" s="2">
        <v>13.66954597</v>
      </c>
      <c r="R39" s="2">
        <v>11.78607976</v>
      </c>
      <c r="S39" s="2">
        <v>25.966252789999999</v>
      </c>
      <c r="T39" s="2">
        <v>5.7422465520000001</v>
      </c>
      <c r="U39" s="2">
        <v>25.276943760000002</v>
      </c>
      <c r="V39" s="2">
        <v>25.438209069999999</v>
      </c>
      <c r="W39" s="2">
        <v>0.492777138</v>
      </c>
      <c r="X39" s="2">
        <v>25.238934690000001</v>
      </c>
      <c r="Y39" s="2">
        <v>25.247502310000002</v>
      </c>
      <c r="Z39" s="2">
        <v>0.32462644800000001</v>
      </c>
      <c r="AA39" s="2">
        <v>25.260356519999998</v>
      </c>
      <c r="AB39" s="2">
        <v>25.884507410000001</v>
      </c>
      <c r="AC39" s="2">
        <v>4.1853501000000001E-2</v>
      </c>
      <c r="AD39" s="2">
        <v>3.2707716999999997E-2</v>
      </c>
      <c r="AE39" s="2">
        <v>36.955206449999999</v>
      </c>
      <c r="AF39" s="2">
        <v>5.1568840999999997E-2</v>
      </c>
      <c r="AG39" s="2">
        <v>0.50702862199999998</v>
      </c>
      <c r="AH39">
        <v>184</v>
      </c>
      <c r="AI39">
        <v>269</v>
      </c>
      <c r="AJ39" s="1">
        <v>42664.449305555558</v>
      </c>
    </row>
    <row r="40" spans="1:36" x14ac:dyDescent="0.25">
      <c r="A40" s="3">
        <v>500.00071864516099</v>
      </c>
      <c r="B40" s="2">
        <v>50.590806000000001</v>
      </c>
      <c r="C40" s="2">
        <v>6.7116354482758602</v>
      </c>
      <c r="D40" s="2">
        <f t="shared" ref="D40:D41" si="9">$B$38-B40</f>
        <v>3.9611560000000026</v>
      </c>
      <c r="G40" s="3">
        <v>400.00067460000002</v>
      </c>
      <c r="H40">
        <v>150</v>
      </c>
      <c r="I40" s="2">
        <v>19.908474099999999</v>
      </c>
      <c r="J40" s="4">
        <v>36.710870100000001</v>
      </c>
      <c r="K40" s="4">
        <v>1.952309276</v>
      </c>
      <c r="L40" s="4">
        <f t="shared" si="8"/>
        <v>1.46030528</v>
      </c>
      <c r="M40" s="2">
        <v>24.996338139999999</v>
      </c>
      <c r="P40" s="2">
        <v>-0.42743979300000001</v>
      </c>
      <c r="Q40" s="2">
        <v>14.626385859999999</v>
      </c>
      <c r="R40" s="2">
        <v>15.824163690000001</v>
      </c>
      <c r="S40" s="2">
        <v>26.024276</v>
      </c>
      <c r="T40" s="2">
        <v>5.7220183450000004</v>
      </c>
      <c r="U40" s="2">
        <v>25.272141789999999</v>
      </c>
      <c r="V40" s="2">
        <v>25.443592030000001</v>
      </c>
      <c r="W40" s="2">
        <v>0.49254479299999998</v>
      </c>
      <c r="X40" s="2">
        <v>25.239553170000001</v>
      </c>
      <c r="Y40" s="2">
        <v>25.234534100000001</v>
      </c>
      <c r="Z40" s="2">
        <v>0.32511355199999997</v>
      </c>
      <c r="AA40" s="2">
        <v>25.247686689999998</v>
      </c>
      <c r="AB40" s="2">
        <v>25.914285549999999</v>
      </c>
      <c r="AC40" s="2">
        <v>9.3797000000000005E-2</v>
      </c>
      <c r="AD40" s="2">
        <v>2.0555469999999999E-2</v>
      </c>
      <c r="AE40" s="2">
        <v>0.57579246500000003</v>
      </c>
      <c r="AF40" s="2">
        <v>3.6430241000000002E-2</v>
      </c>
      <c r="AG40" s="2">
        <v>0.45166512199999997</v>
      </c>
      <c r="AH40">
        <v>186</v>
      </c>
      <c r="AI40">
        <v>197</v>
      </c>
      <c r="AJ40" s="1">
        <v>42664.472222222219</v>
      </c>
    </row>
    <row r="41" spans="1:36" x14ac:dyDescent="0.25">
      <c r="A41" s="3">
        <v>499.99916032258102</v>
      </c>
      <c r="B41" s="2">
        <v>48.470616999999997</v>
      </c>
      <c r="C41" s="2">
        <v>10.3490257586207</v>
      </c>
      <c r="D41" s="2">
        <f t="shared" si="9"/>
        <v>6.081345000000006</v>
      </c>
      <c r="G41" s="3">
        <v>400.00149429999999</v>
      </c>
      <c r="H41">
        <v>100</v>
      </c>
      <c r="I41" s="2">
        <v>43.061314860000003</v>
      </c>
      <c r="J41" s="4">
        <v>36.291642170000003</v>
      </c>
      <c r="K41" s="4">
        <v>2.583811034</v>
      </c>
      <c r="L41" s="4">
        <f t="shared" si="8"/>
        <v>1.8795332099999982</v>
      </c>
      <c r="M41" s="2">
        <v>30.01333331</v>
      </c>
      <c r="P41" s="2">
        <v>0.43853234499999999</v>
      </c>
      <c r="Q41" s="2">
        <v>17.08801983</v>
      </c>
      <c r="R41" s="2">
        <v>16.952493239999999</v>
      </c>
      <c r="S41" s="2">
        <v>26.08025203</v>
      </c>
      <c r="T41" s="2">
        <v>5.7563445169999996</v>
      </c>
      <c r="U41" s="2">
        <v>25.276504209999999</v>
      </c>
      <c r="V41" s="2">
        <v>25.45001121</v>
      </c>
      <c r="W41" s="2">
        <v>0.49260669000000001</v>
      </c>
      <c r="X41" s="2">
        <v>25.24330793</v>
      </c>
      <c r="Y41" s="2">
        <v>25.26418176</v>
      </c>
      <c r="Z41" s="2">
        <v>0.32459893099999998</v>
      </c>
      <c r="AA41" s="2">
        <v>25.254556000000001</v>
      </c>
      <c r="AB41" s="2">
        <v>26.031604210000001</v>
      </c>
      <c r="AC41" s="2">
        <v>3.9393091999999998E-2</v>
      </c>
      <c r="AD41" s="2">
        <v>2.9686705000000001E-2</v>
      </c>
      <c r="AE41" s="2">
        <v>1.391517522</v>
      </c>
      <c r="AF41" s="2">
        <v>3.9460314000000003E-2</v>
      </c>
      <c r="AG41" s="2">
        <v>0.43111153000000002</v>
      </c>
      <c r="AH41">
        <v>188</v>
      </c>
      <c r="AI41">
        <v>269</v>
      </c>
      <c r="AJ41" s="1">
        <v>42664.503472222219</v>
      </c>
    </row>
    <row r="42" spans="1:36" x14ac:dyDescent="0.25">
      <c r="G42" s="3">
        <v>399.99925280000002</v>
      </c>
      <c r="H42">
        <v>150</v>
      </c>
      <c r="I42" s="2">
        <v>24.088713859999999</v>
      </c>
      <c r="J42" s="4">
        <v>36.346564030000003</v>
      </c>
      <c r="K42" s="4">
        <v>2.3676419310000001</v>
      </c>
      <c r="L42" s="4">
        <f t="shared" si="8"/>
        <v>1.8246113499999979</v>
      </c>
      <c r="M42" s="2">
        <v>30.035424070000001</v>
      </c>
      <c r="P42" s="2">
        <v>-0.18561882800000001</v>
      </c>
      <c r="Q42" s="2">
        <v>17.973795209999999</v>
      </c>
      <c r="R42" s="2">
        <v>16.587337999999999</v>
      </c>
      <c r="S42" s="2">
        <v>26.098575</v>
      </c>
      <c r="T42" s="2">
        <v>5.7568296209999996</v>
      </c>
      <c r="U42" s="2">
        <v>25.27161538</v>
      </c>
      <c r="V42" s="2">
        <v>25.444612070000002</v>
      </c>
      <c r="W42" s="2">
        <v>0.492876172</v>
      </c>
      <c r="X42" s="2">
        <v>25.237957999999999</v>
      </c>
      <c r="Y42" s="2">
        <v>25.23981362</v>
      </c>
      <c r="Z42" s="2">
        <v>0.324687897</v>
      </c>
      <c r="AA42" s="2">
        <v>25.247279899999999</v>
      </c>
      <c r="AB42" s="2">
        <v>26.062859899999999</v>
      </c>
      <c r="AC42" s="2">
        <v>5.8843093999999999E-2</v>
      </c>
      <c r="AD42" s="2">
        <v>2.0438087000000001E-2</v>
      </c>
      <c r="AE42" s="2">
        <v>6.2718932010000001</v>
      </c>
      <c r="AF42" s="2">
        <v>2.9613664000000001E-2</v>
      </c>
      <c r="AG42" s="2">
        <v>0.45984729200000002</v>
      </c>
      <c r="AH42">
        <v>190</v>
      </c>
      <c r="AI42">
        <v>197</v>
      </c>
      <c r="AJ42" s="1">
        <v>42664.526388888888</v>
      </c>
    </row>
    <row r="43" spans="1:36" x14ac:dyDescent="0.25">
      <c r="G43" s="3">
        <v>400.0015942</v>
      </c>
      <c r="H43">
        <v>100</v>
      </c>
      <c r="I43" s="2">
        <v>50.787371929999999</v>
      </c>
      <c r="J43" s="4">
        <v>35.924039280000002</v>
      </c>
      <c r="K43" s="4">
        <v>3.062458586</v>
      </c>
      <c r="L43" s="4">
        <f t="shared" si="8"/>
        <v>2.2471360999999987</v>
      </c>
      <c r="M43" s="2">
        <v>35.065324660000002</v>
      </c>
      <c r="P43" s="2">
        <v>0.94402296600000002</v>
      </c>
      <c r="Q43" s="2">
        <v>20.464919030000001</v>
      </c>
      <c r="R43" s="2">
        <v>15.87512059</v>
      </c>
      <c r="S43" s="2">
        <v>26.11654738</v>
      </c>
      <c r="T43" s="2">
        <v>5.762664483</v>
      </c>
      <c r="U43" s="2">
        <v>25.273905169999999</v>
      </c>
      <c r="V43" s="2">
        <v>25.444460169999999</v>
      </c>
      <c r="W43" s="2">
        <v>0.49193810300000002</v>
      </c>
      <c r="X43" s="2">
        <v>25.236460480000002</v>
      </c>
      <c r="Y43" s="2">
        <v>25.271485210000002</v>
      </c>
      <c r="Z43" s="2">
        <v>0.32475941400000002</v>
      </c>
      <c r="AA43" s="2">
        <v>25.25675897</v>
      </c>
      <c r="AB43" s="2">
        <v>26.183635720000002</v>
      </c>
      <c r="AC43" s="2">
        <v>3.9713854999999999E-2</v>
      </c>
      <c r="AD43" s="2">
        <v>2.8106653999999998E-2</v>
      </c>
      <c r="AE43" s="2">
        <v>0.73820913899999996</v>
      </c>
      <c r="AF43" s="2">
        <v>3.6551947000000001E-2</v>
      </c>
      <c r="AG43" s="2">
        <v>0.455377527</v>
      </c>
      <c r="AH43">
        <v>192</v>
      </c>
      <c r="AI43">
        <v>269</v>
      </c>
      <c r="AJ43" s="1">
        <v>42664.557638888888</v>
      </c>
    </row>
    <row r="44" spans="1:36" x14ac:dyDescent="0.25">
      <c r="G44" s="3">
        <v>399.99959790000003</v>
      </c>
      <c r="H44">
        <v>150</v>
      </c>
      <c r="I44" s="2">
        <v>28.434858590000001</v>
      </c>
      <c r="J44" s="4">
        <v>36.039558759999998</v>
      </c>
      <c r="K44" s="4">
        <v>2.8043078970000002</v>
      </c>
      <c r="L44" s="4">
        <f t="shared" si="8"/>
        <v>2.1316166200000026</v>
      </c>
      <c r="M44" s="2">
        <v>35.079358859999999</v>
      </c>
      <c r="P44" s="2">
        <v>0.40494131</v>
      </c>
      <c r="Q44" s="2">
        <v>21.271518279999999</v>
      </c>
      <c r="R44" s="2">
        <v>16.949876450000001</v>
      </c>
      <c r="S44" s="2">
        <v>26.127832829999999</v>
      </c>
      <c r="T44" s="2">
        <v>5.7705320000000002</v>
      </c>
      <c r="U44" s="2">
        <v>25.271957279999999</v>
      </c>
      <c r="V44" s="2">
        <v>25.44606641</v>
      </c>
      <c r="W44" s="2">
        <v>0.49260441399999999</v>
      </c>
      <c r="X44" s="2">
        <v>25.237833070000001</v>
      </c>
      <c r="Y44" s="2">
        <v>25.256455169999999</v>
      </c>
      <c r="Z44" s="2">
        <v>0.325241793</v>
      </c>
      <c r="AA44" s="2">
        <v>25.25558693</v>
      </c>
      <c r="AB44" s="2">
        <v>26.21622245</v>
      </c>
      <c r="AC44" s="2">
        <v>5.8804147000000001E-2</v>
      </c>
      <c r="AD44" s="2">
        <v>2.1300961E-2</v>
      </c>
      <c r="AE44" s="2">
        <v>1.2843839969999999</v>
      </c>
      <c r="AF44" s="2">
        <v>2.9613312999999999E-2</v>
      </c>
      <c r="AG44" s="2">
        <v>0.41463050800000001</v>
      </c>
      <c r="AH44">
        <v>194</v>
      </c>
      <c r="AI44">
        <v>197</v>
      </c>
      <c r="AJ44" s="1">
        <v>42664.580555555556</v>
      </c>
    </row>
    <row r="45" spans="1:36" x14ac:dyDescent="0.25">
      <c r="G45" s="3">
        <v>400.00087020000001</v>
      </c>
      <c r="H45">
        <v>100</v>
      </c>
      <c r="I45" s="2">
        <v>58.485716660000001</v>
      </c>
      <c r="J45" s="4">
        <v>35.684926140000002</v>
      </c>
      <c r="K45" s="4">
        <v>3.5332605859999999</v>
      </c>
      <c r="L45" s="4">
        <f t="shared" si="8"/>
        <v>2.4862492399999994</v>
      </c>
      <c r="M45" s="2">
        <v>40.111053310000003</v>
      </c>
      <c r="P45" s="2">
        <v>1.5527351030000001</v>
      </c>
      <c r="Q45" s="2">
        <v>23.876686029999998</v>
      </c>
      <c r="R45" s="2">
        <v>17.195873479999999</v>
      </c>
      <c r="S45" s="2">
        <v>26.18692055</v>
      </c>
      <c r="T45" s="2">
        <v>5.7944547240000004</v>
      </c>
      <c r="U45" s="2">
        <v>25.272223100000001</v>
      </c>
      <c r="V45" s="2">
        <v>25.445301279999999</v>
      </c>
      <c r="W45" s="2">
        <v>0.494167931</v>
      </c>
      <c r="X45" s="2">
        <v>25.237247140000001</v>
      </c>
      <c r="Y45" s="2">
        <v>25.289428969999999</v>
      </c>
      <c r="Z45" s="2">
        <v>0.32468086200000001</v>
      </c>
      <c r="AA45" s="2">
        <v>25.258028620000001</v>
      </c>
      <c r="AB45" s="2">
        <v>26.33567407</v>
      </c>
      <c r="AC45" s="2">
        <v>3.8605487000000001E-2</v>
      </c>
      <c r="AD45" s="2">
        <v>2.6753929999999999E-2</v>
      </c>
      <c r="AE45" s="2">
        <v>0.47291377600000001</v>
      </c>
      <c r="AF45" s="2">
        <v>3.2951841000000003E-2</v>
      </c>
      <c r="AG45" s="2">
        <v>0.43091422699999998</v>
      </c>
      <c r="AH45">
        <v>196</v>
      </c>
      <c r="AI45">
        <v>269</v>
      </c>
      <c r="AJ45" s="1">
        <v>42664.611805555556</v>
      </c>
    </row>
    <row r="46" spans="1:36" x14ac:dyDescent="0.25">
      <c r="G46" s="3">
        <v>399.9981353</v>
      </c>
      <c r="H46">
        <v>150</v>
      </c>
      <c r="I46" s="2">
        <v>32.798010859999998</v>
      </c>
      <c r="J46" s="4">
        <v>35.795800280000002</v>
      </c>
      <c r="K46" s="4">
        <v>3.2455725169999998</v>
      </c>
      <c r="L46" s="4">
        <f t="shared" si="8"/>
        <v>2.3753750999999994</v>
      </c>
      <c r="M46" s="2">
        <v>40.131902140000001</v>
      </c>
      <c r="P46" s="2">
        <v>0.88805955199999997</v>
      </c>
      <c r="Q46" s="2">
        <v>24.944765719999999</v>
      </c>
      <c r="R46" s="2">
        <v>18.592867170000002</v>
      </c>
      <c r="S46" s="2">
        <v>26.21098993</v>
      </c>
      <c r="T46" s="2">
        <v>5.7977364140000001</v>
      </c>
      <c r="U46" s="2">
        <v>25.272152550000001</v>
      </c>
      <c r="V46" s="2">
        <v>25.449767210000001</v>
      </c>
      <c r="W46" s="2">
        <v>0.49267606899999999</v>
      </c>
      <c r="X46" s="2">
        <v>25.244073029999999</v>
      </c>
      <c r="Y46" s="2">
        <v>25.2775189</v>
      </c>
      <c r="Z46" s="2">
        <v>0.32543882800000001</v>
      </c>
      <c r="AA46" s="2">
        <v>25.25887517</v>
      </c>
      <c r="AB46" s="2">
        <v>26.38177207</v>
      </c>
      <c r="AC46" s="2">
        <v>5.8188785E-2</v>
      </c>
      <c r="AD46" s="2">
        <v>2.1891298E-2</v>
      </c>
      <c r="AE46" s="2">
        <v>0.72565743199999999</v>
      </c>
      <c r="AF46" s="2">
        <v>2.776781E-2</v>
      </c>
      <c r="AG46" s="2">
        <v>0.43083779700000002</v>
      </c>
      <c r="AH46">
        <v>198</v>
      </c>
      <c r="AI46">
        <v>197</v>
      </c>
      <c r="AJ46" s="1">
        <v>42664.634722222225</v>
      </c>
    </row>
    <row r="47" spans="1:36" x14ac:dyDescent="0.25">
      <c r="G47" s="3">
        <v>400.0003926</v>
      </c>
      <c r="H47">
        <v>100</v>
      </c>
      <c r="I47" s="2">
        <v>73.838422280000003</v>
      </c>
      <c r="J47" s="4">
        <v>34.952785169999999</v>
      </c>
      <c r="K47" s="4">
        <v>4.482445931</v>
      </c>
      <c r="L47" s="4">
        <f t="shared" si="8"/>
        <v>3.2183902100000026</v>
      </c>
      <c r="M47" s="2">
        <v>50.227261900000002</v>
      </c>
      <c r="P47" s="2">
        <v>2.487059103</v>
      </c>
      <c r="Q47" s="2">
        <v>30.539884000000001</v>
      </c>
      <c r="R47" s="2">
        <v>15.267677859999999</v>
      </c>
      <c r="S47" s="2">
        <v>26.260454970000001</v>
      </c>
      <c r="T47" s="2">
        <v>5.7574724479999997</v>
      </c>
      <c r="U47" s="2">
        <v>25.280052900000001</v>
      </c>
      <c r="V47" s="2">
        <v>25.44968566</v>
      </c>
      <c r="W47" s="2">
        <v>0.49240662099999999</v>
      </c>
      <c r="X47" s="2">
        <v>25.24471879</v>
      </c>
      <c r="Y47" s="2">
        <v>25.324524969999999</v>
      </c>
      <c r="Z47" s="2">
        <v>0.32580086200000002</v>
      </c>
      <c r="AA47" s="2">
        <v>25.264729760000002</v>
      </c>
      <c r="AB47" s="2">
        <v>26.632817859999999</v>
      </c>
      <c r="AC47" s="2">
        <v>3.6564056999999997E-2</v>
      </c>
      <c r="AD47" s="2">
        <v>3.1896159E-2</v>
      </c>
      <c r="AE47" s="2">
        <v>0.27445903799999999</v>
      </c>
      <c r="AF47" s="2">
        <v>3.8447501000000002E-2</v>
      </c>
      <c r="AG47" s="2">
        <v>0.42230725000000002</v>
      </c>
      <c r="AH47">
        <v>200</v>
      </c>
      <c r="AI47">
        <v>269</v>
      </c>
      <c r="AJ47" s="1">
        <v>42664.665972222225</v>
      </c>
    </row>
    <row r="48" spans="1:36" x14ac:dyDescent="0.25">
      <c r="G48" s="3">
        <v>399.99951479999999</v>
      </c>
      <c r="H48">
        <v>150</v>
      </c>
      <c r="I48" s="2">
        <v>41.389155070000001</v>
      </c>
      <c r="J48" s="4">
        <v>35.030097380000001</v>
      </c>
      <c r="K48" s="4">
        <v>4.1108635859999998</v>
      </c>
      <c r="L48" s="4">
        <f t="shared" si="8"/>
        <v>3.1410780000000003</v>
      </c>
      <c r="M48" s="2">
        <v>50.23011872</v>
      </c>
      <c r="N48" s="4">
        <f>INDEX(LINEST(L35:L49,K35:K49^{1}),1)</f>
        <v>0.7355736628469276</v>
      </c>
      <c r="O48" s="4">
        <f>INDEX(LINEST(L35:L49,K35:K49^{1}),2)</f>
        <v>1.9201848186107151E-2</v>
      </c>
      <c r="P48" s="2">
        <v>1.511170345</v>
      </c>
      <c r="Q48" s="2">
        <v>31.87965234</v>
      </c>
      <c r="R48" s="2">
        <v>15.96767124</v>
      </c>
      <c r="S48" s="2">
        <v>26.28501224</v>
      </c>
      <c r="T48" s="2">
        <v>5.7363400340000004</v>
      </c>
      <c r="U48" s="2">
        <v>25.281035030000002</v>
      </c>
      <c r="V48" s="2">
        <v>25.45246934</v>
      </c>
      <c r="W48" s="2">
        <v>0.491171621</v>
      </c>
      <c r="X48" s="2">
        <v>25.248185930000002</v>
      </c>
      <c r="Y48" s="2">
        <v>25.299559519999999</v>
      </c>
      <c r="Z48" s="2">
        <v>0.325162379</v>
      </c>
      <c r="AA48" s="2">
        <v>25.263595689999999</v>
      </c>
      <c r="AB48" s="2">
        <v>26.694390590000001</v>
      </c>
      <c r="AC48" s="2">
        <v>5.2931289999999999E-2</v>
      </c>
      <c r="AD48" s="2">
        <v>1.9670060999999999E-2</v>
      </c>
      <c r="AE48" s="2">
        <v>0.37705282299999998</v>
      </c>
      <c r="AF48" s="2">
        <v>2.2965386000000001E-2</v>
      </c>
      <c r="AG48" s="2">
        <v>0.37211181900000001</v>
      </c>
      <c r="AH48">
        <v>202</v>
      </c>
      <c r="AI48">
        <v>197</v>
      </c>
      <c r="AJ48" s="1">
        <v>42664.688888888886</v>
      </c>
    </row>
    <row r="49" spans="7:36" x14ac:dyDescent="0.25">
      <c r="G49" s="3">
        <v>399.9973354</v>
      </c>
      <c r="H49">
        <v>300</v>
      </c>
      <c r="I49" s="2">
        <v>17.505560760000002</v>
      </c>
      <c r="J49" s="4">
        <v>35.294822969999998</v>
      </c>
      <c r="K49" s="4">
        <v>3.643553931</v>
      </c>
      <c r="L49" s="4">
        <f t="shared" si="8"/>
        <v>2.8763524100000026</v>
      </c>
      <c r="M49" s="2">
        <v>50.256788030000003</v>
      </c>
      <c r="P49" s="2">
        <v>1.308228103</v>
      </c>
      <c r="Q49" s="2">
        <v>32.774601969999999</v>
      </c>
      <c r="R49" s="2">
        <v>17.25828417</v>
      </c>
      <c r="S49" s="2">
        <v>26.283099310000001</v>
      </c>
      <c r="T49" s="2">
        <v>5.8019217589999998</v>
      </c>
      <c r="U49" s="2">
        <v>25.267155169999999</v>
      </c>
      <c r="V49" s="2">
        <v>25.441367240000002</v>
      </c>
      <c r="W49" s="2">
        <v>0.49545472400000001</v>
      </c>
      <c r="X49" s="2">
        <v>25.237919999999999</v>
      </c>
      <c r="Y49" s="2">
        <v>25.283156590000001</v>
      </c>
      <c r="Z49" s="2">
        <v>0.32554434500000001</v>
      </c>
      <c r="AA49" s="2">
        <v>25.251604310000001</v>
      </c>
      <c r="AB49" s="2">
        <v>26.72005038</v>
      </c>
      <c r="AC49" s="2">
        <v>0.11932944700000001</v>
      </c>
      <c r="AD49" s="2">
        <v>3.1465075000000002E-2</v>
      </c>
      <c r="AE49" s="2">
        <v>0.50019011599999996</v>
      </c>
      <c r="AF49" s="2">
        <v>3.2220830999999998E-2</v>
      </c>
      <c r="AG49" s="2">
        <v>0.41617826699999999</v>
      </c>
      <c r="AH49">
        <v>204</v>
      </c>
      <c r="AI49">
        <v>197</v>
      </c>
      <c r="AJ49" s="1">
        <v>42664.711805555555</v>
      </c>
    </row>
    <row r="50" spans="7:36" x14ac:dyDescent="0.25">
      <c r="G50" s="3">
        <v>400.00027569999997</v>
      </c>
      <c r="H50">
        <v>100</v>
      </c>
      <c r="I50" s="2">
        <v>81.441619239999994</v>
      </c>
      <c r="J50" s="2">
        <v>34.650164969999999</v>
      </c>
      <c r="K50" s="2">
        <v>4.9472216549999999</v>
      </c>
      <c r="L50" s="2"/>
      <c r="M50" s="2">
        <v>55.309107930000003</v>
      </c>
      <c r="P50" s="2">
        <v>2.9747837929999998</v>
      </c>
      <c r="Q50" s="2">
        <v>33.887318030000003</v>
      </c>
      <c r="R50" s="2">
        <v>18.07746586</v>
      </c>
      <c r="S50" s="2">
        <v>26.31080541</v>
      </c>
      <c r="T50" s="2">
        <v>5.8588185169999996</v>
      </c>
      <c r="U50" s="2">
        <v>25.276547619999999</v>
      </c>
      <c r="V50" s="2">
        <v>25.451834590000001</v>
      </c>
      <c r="W50" s="2">
        <v>0.492401586</v>
      </c>
      <c r="X50" s="2">
        <v>25.240253169999999</v>
      </c>
      <c r="Y50" s="2">
        <v>25.333912139999999</v>
      </c>
      <c r="Z50" s="2">
        <v>0.32554100000000002</v>
      </c>
      <c r="AA50" s="2">
        <v>25.26254303</v>
      </c>
      <c r="AB50" s="2">
        <v>26.780685689999999</v>
      </c>
      <c r="AC50" s="2">
        <v>7.2699419000000001E-2</v>
      </c>
      <c r="AD50" s="2">
        <v>4.8507364999999997E-2</v>
      </c>
      <c r="AE50" s="2">
        <v>0.26176212300000001</v>
      </c>
      <c r="AF50" s="2">
        <v>4.7741598000000003E-2</v>
      </c>
      <c r="AG50" s="2">
        <v>0.42874614500000002</v>
      </c>
      <c r="AH50">
        <v>206</v>
      </c>
      <c r="AI50">
        <v>269</v>
      </c>
      <c r="AJ50" s="1">
        <v>42664.743055555555</v>
      </c>
    </row>
    <row r="51" spans="7:36" x14ac:dyDescent="0.25">
      <c r="G51" s="3">
        <v>399.99945810000003</v>
      </c>
      <c r="H51">
        <v>150</v>
      </c>
      <c r="I51" s="2">
        <v>45.621406210000004</v>
      </c>
      <c r="J51" s="2">
        <v>34.751425410000003</v>
      </c>
      <c r="K51" s="2">
        <v>4.5470864479999999</v>
      </c>
      <c r="L51" s="2"/>
      <c r="M51" s="2">
        <v>55.329501380000004</v>
      </c>
      <c r="P51" s="2">
        <v>2.0550177930000002</v>
      </c>
      <c r="Q51" s="2">
        <v>35.393707900000003</v>
      </c>
      <c r="R51" s="2">
        <v>18.532069929999999</v>
      </c>
      <c r="S51" s="2">
        <v>26.31777593</v>
      </c>
      <c r="T51" s="2">
        <v>5.7641549660000004</v>
      </c>
      <c r="U51" s="2">
        <v>25.276059239999999</v>
      </c>
      <c r="V51" s="2">
        <v>25.453815169999999</v>
      </c>
      <c r="W51" s="2">
        <v>0.49280920700000003</v>
      </c>
      <c r="X51" s="2">
        <v>25.24384521</v>
      </c>
      <c r="Y51" s="2">
        <v>25.310579860000001</v>
      </c>
      <c r="Z51" s="2">
        <v>0.32565334499999998</v>
      </c>
      <c r="AA51" s="2">
        <v>25.262060139999999</v>
      </c>
      <c r="AB51" s="2">
        <v>26.845637790000001</v>
      </c>
      <c r="AC51" s="2">
        <v>5.2427504E-2</v>
      </c>
      <c r="AD51" s="2">
        <v>2.3264835000000001E-2</v>
      </c>
      <c r="AE51" s="2">
        <v>0.32116349999999999</v>
      </c>
      <c r="AF51" s="2">
        <v>2.2502010999999999E-2</v>
      </c>
      <c r="AG51" s="2">
        <v>0.408837852</v>
      </c>
      <c r="AH51">
        <v>208</v>
      </c>
      <c r="AI51">
        <v>196</v>
      </c>
      <c r="AJ51" s="1">
        <v>42664.765972222223</v>
      </c>
    </row>
    <row r="52" spans="7:36" x14ac:dyDescent="0.25">
      <c r="G52" s="3">
        <v>399.99965170000002</v>
      </c>
      <c r="H52">
        <v>300</v>
      </c>
      <c r="I52" s="2">
        <v>19.26899659</v>
      </c>
      <c r="J52" s="2">
        <v>34.988934409999999</v>
      </c>
      <c r="K52" s="2">
        <v>4.0313012759999998</v>
      </c>
      <c r="L52" s="2"/>
      <c r="M52" s="2">
        <v>55.346902720000003</v>
      </c>
      <c r="P52" s="2">
        <v>1.55289769</v>
      </c>
      <c r="Q52" s="2">
        <v>36.333893969999998</v>
      </c>
      <c r="R52" s="2">
        <v>17.101876829999998</v>
      </c>
      <c r="S52" s="2">
        <v>26.323228069999999</v>
      </c>
      <c r="T52" s="2">
        <v>5.7445921379999998</v>
      </c>
      <c r="U52" s="2">
        <v>25.276829859999999</v>
      </c>
      <c r="V52" s="2">
        <v>25.450971719999998</v>
      </c>
      <c r="W52" s="2">
        <v>0.49470651700000001</v>
      </c>
      <c r="X52" s="2">
        <v>25.242114310000002</v>
      </c>
      <c r="Y52" s="2">
        <v>25.294768210000001</v>
      </c>
      <c r="Z52" s="2">
        <v>0.32562217199999999</v>
      </c>
      <c r="AA52" s="2">
        <v>25.26185941</v>
      </c>
      <c r="AB52" s="2">
        <v>26.8866291</v>
      </c>
      <c r="AC52" s="2">
        <v>8.8404077999999997E-2</v>
      </c>
      <c r="AD52" s="2">
        <v>3.2162578999999997E-2</v>
      </c>
      <c r="AE52" s="2">
        <v>0.40487408899999999</v>
      </c>
      <c r="AF52" s="2">
        <v>3.2326027E-2</v>
      </c>
      <c r="AG52" s="2">
        <v>0.39196835899999999</v>
      </c>
      <c r="AH52">
        <v>210</v>
      </c>
      <c r="AI52">
        <v>197</v>
      </c>
      <c r="AJ52" s="1">
        <v>42664.788888888892</v>
      </c>
    </row>
    <row r="53" spans="7:36" x14ac:dyDescent="0.25">
      <c r="G53" s="3">
        <v>400.00059870000001</v>
      </c>
      <c r="H53">
        <v>100</v>
      </c>
      <c r="I53" s="2">
        <v>88.922977900000006</v>
      </c>
      <c r="J53" s="2">
        <v>34.416924450000003</v>
      </c>
      <c r="K53" s="2">
        <v>5.4289283450000001</v>
      </c>
      <c r="L53" s="2"/>
      <c r="M53" s="2">
        <v>60.416990239999997</v>
      </c>
      <c r="P53" s="2">
        <v>3.477420103</v>
      </c>
      <c r="Q53" s="2">
        <v>37.226097449999997</v>
      </c>
      <c r="R53" s="2">
        <v>16.19771686</v>
      </c>
      <c r="S53" s="2">
        <v>26.384920520000001</v>
      </c>
      <c r="T53" s="2">
        <v>5.7628385519999998</v>
      </c>
      <c r="U53" s="2">
        <v>25.286960140000001</v>
      </c>
      <c r="V53" s="2">
        <v>25.458031340000002</v>
      </c>
      <c r="W53" s="2">
        <v>0.493085828</v>
      </c>
      <c r="X53" s="2">
        <v>25.2512191</v>
      </c>
      <c r="Y53" s="2">
        <v>25.361194789999999</v>
      </c>
      <c r="Z53" s="2">
        <v>0.32486358599999998</v>
      </c>
      <c r="AA53" s="2">
        <v>25.272630070000002</v>
      </c>
      <c r="AB53" s="2">
        <v>26.94045976</v>
      </c>
      <c r="AC53" s="2">
        <v>9.2415006999999993E-2</v>
      </c>
      <c r="AD53" s="2">
        <v>4.8046055999999997E-2</v>
      </c>
      <c r="AE53" s="2">
        <v>0.23395563999999999</v>
      </c>
      <c r="AF53" s="2">
        <v>4.7360486E-2</v>
      </c>
      <c r="AG53" s="2">
        <v>0.421106221</v>
      </c>
      <c r="AH53">
        <v>212</v>
      </c>
      <c r="AI53">
        <v>269</v>
      </c>
      <c r="AJ53" s="1">
        <v>42664.820138888892</v>
      </c>
    </row>
    <row r="54" spans="7:36" x14ac:dyDescent="0.25">
      <c r="G54" s="3">
        <v>399.99889400000001</v>
      </c>
      <c r="H54">
        <v>150</v>
      </c>
      <c r="I54" s="2">
        <v>49.861048930000003</v>
      </c>
      <c r="J54" s="2">
        <v>34.457919240000003</v>
      </c>
      <c r="K54" s="2">
        <v>4.9929687239999998</v>
      </c>
      <c r="L54" s="2"/>
      <c r="M54" s="2">
        <v>60.437535140000001</v>
      </c>
      <c r="P54" s="2">
        <v>2.6340077590000002</v>
      </c>
      <c r="Q54" s="2">
        <v>39.029172029999998</v>
      </c>
      <c r="R54" s="2">
        <v>17.670209660000001</v>
      </c>
      <c r="S54" s="2">
        <v>26.434263000000001</v>
      </c>
      <c r="T54" s="2">
        <v>5.8010736209999996</v>
      </c>
      <c r="U54" s="2">
        <v>25.286401380000001</v>
      </c>
      <c r="V54" s="2">
        <v>25.4616291</v>
      </c>
      <c r="W54" s="2">
        <v>0.49367455199999999</v>
      </c>
      <c r="X54" s="2">
        <v>25.252504999999999</v>
      </c>
      <c r="Y54" s="2">
        <v>25.33624</v>
      </c>
      <c r="Z54" s="2">
        <v>0.32506975900000001</v>
      </c>
      <c r="AA54" s="2">
        <v>25.269005450000002</v>
      </c>
      <c r="AB54" s="2">
        <v>27.016973069999999</v>
      </c>
      <c r="AC54" s="2">
        <v>5.3029601000000003E-2</v>
      </c>
      <c r="AD54" s="2">
        <v>2.1440541E-2</v>
      </c>
      <c r="AE54" s="2">
        <v>0.25459345999999999</v>
      </c>
      <c r="AF54" s="2">
        <v>2.1281936000000001E-2</v>
      </c>
      <c r="AG54" s="2">
        <v>0.42357903299999999</v>
      </c>
      <c r="AH54">
        <v>214</v>
      </c>
      <c r="AI54">
        <v>196</v>
      </c>
      <c r="AJ54" s="1">
        <v>42664.843055555553</v>
      </c>
    </row>
    <row r="55" spans="7:36" x14ac:dyDescent="0.25">
      <c r="G55" s="3">
        <v>399.99903510000001</v>
      </c>
      <c r="H55">
        <v>300</v>
      </c>
      <c r="I55" s="2">
        <v>21.01601617</v>
      </c>
      <c r="J55" s="2">
        <v>34.70866848</v>
      </c>
      <c r="K55" s="2">
        <v>4.4014683449999996</v>
      </c>
      <c r="L55" s="2"/>
      <c r="M55" s="2">
        <v>60.450535070000001</v>
      </c>
      <c r="P55" s="2">
        <v>2.256035276</v>
      </c>
      <c r="Q55" s="2">
        <v>39.894236139999997</v>
      </c>
      <c r="R55" s="2">
        <v>17.345481970000002</v>
      </c>
      <c r="S55" s="2">
        <v>26.471129860000001</v>
      </c>
      <c r="T55" s="2">
        <v>5.7694873449999999</v>
      </c>
      <c r="U55" s="2">
        <v>25.28425807</v>
      </c>
      <c r="V55" s="2">
        <v>25.458329930000001</v>
      </c>
      <c r="W55" s="2">
        <v>0.49548199999999998</v>
      </c>
      <c r="X55" s="2">
        <v>25.25155548</v>
      </c>
      <c r="Y55" s="2">
        <v>25.324139760000001</v>
      </c>
      <c r="Z55" s="2">
        <v>0.32526937900000003</v>
      </c>
      <c r="AA55" s="2">
        <v>25.26695986</v>
      </c>
      <c r="AB55" s="2">
        <v>27.05145169</v>
      </c>
      <c r="AC55" s="2">
        <v>8.6053565999999998E-2</v>
      </c>
      <c r="AD55" s="2">
        <v>3.1483762999999998E-2</v>
      </c>
      <c r="AE55" s="2">
        <v>0.30346805100000002</v>
      </c>
      <c r="AF55" s="2">
        <v>3.1666313000000001E-2</v>
      </c>
      <c r="AG55" s="2">
        <v>0.38648502800000001</v>
      </c>
      <c r="AH55">
        <v>216</v>
      </c>
      <c r="AI55">
        <v>197</v>
      </c>
      <c r="AJ55" s="1">
        <v>42664.865972222222</v>
      </c>
    </row>
    <row r="56" spans="7:36" x14ac:dyDescent="0.25">
      <c r="G56" s="3">
        <v>399.99844250000001</v>
      </c>
      <c r="H56">
        <v>100</v>
      </c>
      <c r="I56" s="2">
        <v>97.011098340000004</v>
      </c>
      <c r="J56" s="2">
        <v>33.934692099999999</v>
      </c>
      <c r="K56" s="2">
        <v>5.9114611379999999</v>
      </c>
      <c r="L56" s="2"/>
      <c r="M56" s="2">
        <v>65.419337659999997</v>
      </c>
      <c r="P56" s="2">
        <v>4.1126641030000002</v>
      </c>
      <c r="Q56" s="2">
        <v>40.774702789999999</v>
      </c>
      <c r="R56" s="2">
        <v>16.828866619999999</v>
      </c>
      <c r="S56" s="2">
        <v>26.557266169999998</v>
      </c>
      <c r="T56" s="2">
        <v>5.8368962069999997</v>
      </c>
      <c r="U56" s="2">
        <v>25.289087309999999</v>
      </c>
      <c r="V56" s="2">
        <v>25.462513520000002</v>
      </c>
      <c r="W56" s="2">
        <v>0.49287296600000002</v>
      </c>
      <c r="X56" s="2">
        <v>25.252640719999999</v>
      </c>
      <c r="Y56" s="2">
        <v>25.380343719999999</v>
      </c>
      <c r="Z56" s="2">
        <v>0.32554210300000003</v>
      </c>
      <c r="AA56" s="2">
        <v>25.278994789999999</v>
      </c>
      <c r="AB56" s="2">
        <v>27.10165859</v>
      </c>
      <c r="AC56" s="2">
        <v>9.2844994E-2</v>
      </c>
      <c r="AD56" s="2">
        <v>4.7809019000000001E-2</v>
      </c>
      <c r="AE56" s="2">
        <v>0.17194408</v>
      </c>
      <c r="AF56" s="2">
        <v>4.8757275000000003E-2</v>
      </c>
      <c r="AG56" s="2">
        <v>0.42564307400000001</v>
      </c>
      <c r="AH56">
        <v>218</v>
      </c>
      <c r="AI56">
        <v>268</v>
      </c>
      <c r="AJ56" s="1">
        <v>42664.897222222222</v>
      </c>
    </row>
    <row r="57" spans="7:36" x14ac:dyDescent="0.25">
      <c r="G57" s="3">
        <v>400.00031469999999</v>
      </c>
      <c r="H57">
        <v>150</v>
      </c>
      <c r="I57" s="2">
        <v>54.271553689999998</v>
      </c>
      <c r="J57" s="2">
        <v>34.324208409999997</v>
      </c>
      <c r="K57" s="2">
        <v>5.436949448</v>
      </c>
      <c r="L57" s="2"/>
      <c r="M57" s="2">
        <v>65.3954059</v>
      </c>
      <c r="P57" s="2">
        <v>3.0757607930000002</v>
      </c>
      <c r="Q57" s="2">
        <v>42.588177340000001</v>
      </c>
      <c r="R57" s="2">
        <v>18.84913697</v>
      </c>
      <c r="S57" s="2">
        <v>26.605792860000001</v>
      </c>
      <c r="T57" s="2">
        <v>5.7878780689999996</v>
      </c>
      <c r="U57" s="2">
        <v>25.28422007</v>
      </c>
      <c r="V57" s="2">
        <v>25.46307234</v>
      </c>
      <c r="W57" s="2">
        <v>0.49366399999999999</v>
      </c>
      <c r="X57" s="2">
        <v>25.25642259</v>
      </c>
      <c r="Y57" s="2">
        <v>25.35288714</v>
      </c>
      <c r="Z57" s="2">
        <v>0.32548493099999998</v>
      </c>
      <c r="AA57" s="2">
        <v>25.273872619999999</v>
      </c>
      <c r="AB57" s="2">
        <v>27.17619917</v>
      </c>
      <c r="AC57" s="2">
        <v>5.0547604000000003E-2</v>
      </c>
      <c r="AD57" s="2">
        <v>1.9639710000000001E-2</v>
      </c>
      <c r="AE57" s="2">
        <v>0.20698608600000001</v>
      </c>
      <c r="AF57" s="2">
        <v>1.9446861999999999E-2</v>
      </c>
      <c r="AG57" s="2">
        <v>0.35772665399999998</v>
      </c>
      <c r="AH57">
        <v>220</v>
      </c>
      <c r="AI57">
        <v>197</v>
      </c>
      <c r="AJ57" s="1">
        <v>42664.920138888891</v>
      </c>
    </row>
    <row r="58" spans="7:36" x14ac:dyDescent="0.25">
      <c r="G58" s="3">
        <v>399.99745430000002</v>
      </c>
      <c r="H58">
        <v>300</v>
      </c>
      <c r="I58" s="2">
        <v>23.29772079</v>
      </c>
      <c r="J58" s="2">
        <v>34.479697450000003</v>
      </c>
      <c r="K58" s="2">
        <v>4.8032886550000002</v>
      </c>
      <c r="L58" s="2"/>
      <c r="M58" s="2">
        <v>64.817916069999995</v>
      </c>
      <c r="P58" s="2">
        <v>2.2426942759999999</v>
      </c>
      <c r="Q58" s="2">
        <v>43.448552790000001</v>
      </c>
      <c r="R58" s="2">
        <v>18.19543183</v>
      </c>
      <c r="S58" s="2">
        <v>26.62871814</v>
      </c>
      <c r="T58" s="2">
        <v>5.7651976549999997</v>
      </c>
      <c r="U58" s="2">
        <v>25.287730759999999</v>
      </c>
      <c r="V58" s="2">
        <v>25.463848410000001</v>
      </c>
      <c r="W58" s="2">
        <v>0.49606072400000001</v>
      </c>
      <c r="X58" s="2">
        <v>25.257963589999999</v>
      </c>
      <c r="Y58" s="2">
        <v>25.32991848</v>
      </c>
      <c r="Z58" s="2">
        <v>0.32545765500000001</v>
      </c>
      <c r="AA58" s="2">
        <v>25.274550829999999</v>
      </c>
      <c r="AB58" s="2">
        <v>27.215679829999999</v>
      </c>
      <c r="AC58" s="2">
        <v>8.2998960999999996E-2</v>
      </c>
      <c r="AD58" s="2">
        <v>3.1817355999999998E-2</v>
      </c>
      <c r="AE58" s="2">
        <v>0.28019643700000002</v>
      </c>
      <c r="AF58" s="2">
        <v>3.1578547999999998E-2</v>
      </c>
      <c r="AG58" s="2">
        <v>0.36503447100000003</v>
      </c>
      <c r="AH58">
        <v>222</v>
      </c>
      <c r="AI58">
        <v>197</v>
      </c>
      <c r="AJ58" s="1">
        <v>42664.943055555559</v>
      </c>
    </row>
    <row r="59" spans="7:36" x14ac:dyDescent="0.25">
      <c r="G59" s="3">
        <v>399.95262730000002</v>
      </c>
      <c r="H59">
        <v>100</v>
      </c>
      <c r="I59" s="2">
        <v>100</v>
      </c>
      <c r="J59" s="2">
        <v>33.931061409999998</v>
      </c>
      <c r="K59" s="2">
        <v>5.9142908969999999</v>
      </c>
      <c r="L59" s="2"/>
      <c r="M59" s="2">
        <v>64.131764829999995</v>
      </c>
      <c r="N59" s="2">
        <f>INDEX(LINEST(J49:J59,K49:K59^{1}),1)</f>
        <v>-0.54348516019327942</v>
      </c>
      <c r="O59" s="2">
        <f>INDEX(LINEST(J49:J59,K49:K59^{1}),2)</f>
        <v>37.210774734865957</v>
      </c>
      <c r="P59" s="2">
        <v>3.9742796550000001</v>
      </c>
      <c r="Q59" s="2">
        <v>41.454921480000003</v>
      </c>
      <c r="R59" s="2">
        <v>17.054054900000001</v>
      </c>
      <c r="S59" s="2">
        <v>26.62110466</v>
      </c>
      <c r="T59" s="2">
        <v>5.853963931</v>
      </c>
      <c r="U59" s="2">
        <v>25.289190340000001</v>
      </c>
      <c r="V59" s="2">
        <v>25.460581789999999</v>
      </c>
      <c r="W59" s="2">
        <v>0.49269344799999998</v>
      </c>
      <c r="X59" s="2">
        <v>25.251170170000002</v>
      </c>
      <c r="Y59" s="2">
        <v>25.373984239999999</v>
      </c>
      <c r="Z59" s="2">
        <v>0.32550827599999999</v>
      </c>
      <c r="AA59" s="2">
        <v>25.273671830000001</v>
      </c>
      <c r="AB59" s="2">
        <v>27.125133519999999</v>
      </c>
      <c r="AC59" s="2">
        <v>6.7818246999999998E-2</v>
      </c>
      <c r="AD59" s="2">
        <v>4.0622273E-2</v>
      </c>
      <c r="AE59" s="2">
        <v>0.18408387200000001</v>
      </c>
      <c r="AF59" s="2">
        <v>3.6892322999999998E-2</v>
      </c>
      <c r="AG59" s="2">
        <v>0.422786942</v>
      </c>
      <c r="AH59">
        <v>224</v>
      </c>
      <c r="AI59">
        <v>268</v>
      </c>
      <c r="AJ59" s="1">
        <v>42664.974305555559</v>
      </c>
    </row>
    <row r="60" spans="7:36" x14ac:dyDescent="0.25">
      <c r="G60" s="3">
        <v>399.99815410000002</v>
      </c>
      <c r="H60">
        <v>150</v>
      </c>
      <c r="I60" s="2">
        <v>60.336017339999998</v>
      </c>
      <c r="J60" s="2">
        <v>33.907038100000001</v>
      </c>
      <c r="K60" s="2">
        <v>5.861964586</v>
      </c>
      <c r="L60" s="2"/>
      <c r="M60" s="2">
        <v>69.363214760000005</v>
      </c>
      <c r="P60" s="2">
        <v>3.470625241</v>
      </c>
      <c r="Q60" s="2">
        <v>46.018769030000001</v>
      </c>
      <c r="R60" s="2">
        <v>20.324220690000001</v>
      </c>
      <c r="S60" s="2">
        <v>26.58348883</v>
      </c>
      <c r="T60" s="2">
        <v>5.7904975170000004</v>
      </c>
      <c r="U60" s="2">
        <v>25.279895450000001</v>
      </c>
      <c r="V60" s="2">
        <v>25.4613631</v>
      </c>
      <c r="W60" s="2">
        <v>0.49333624100000001</v>
      </c>
      <c r="X60" s="2">
        <v>25.246547240000002</v>
      </c>
      <c r="Y60" s="2">
        <v>25.355133720000001</v>
      </c>
      <c r="Z60" s="2">
        <v>0.32587062100000003</v>
      </c>
      <c r="AA60" s="2">
        <v>25.26375303</v>
      </c>
      <c r="AB60" s="2">
        <v>27.31516521</v>
      </c>
      <c r="AC60" s="2">
        <v>4.8473455999999998E-2</v>
      </c>
      <c r="AD60" s="2">
        <v>1.5517334000000001E-2</v>
      </c>
      <c r="AE60" s="2">
        <v>0.20251961199999999</v>
      </c>
      <c r="AF60" s="2">
        <v>1.9600814000000001E-2</v>
      </c>
      <c r="AG60" s="2">
        <v>0.33636821</v>
      </c>
      <c r="AH60">
        <v>226</v>
      </c>
      <c r="AI60">
        <v>197</v>
      </c>
      <c r="AJ60" s="1">
        <v>42664.99722222222</v>
      </c>
    </row>
    <row r="61" spans="7:36" x14ac:dyDescent="0.25">
      <c r="G61" s="3">
        <v>399.99973899999998</v>
      </c>
      <c r="H61">
        <v>300</v>
      </c>
      <c r="I61" s="2">
        <v>25.51787672</v>
      </c>
      <c r="J61" s="2">
        <v>33.990102929999999</v>
      </c>
      <c r="K61" s="2">
        <v>5.1820173790000004</v>
      </c>
      <c r="L61" s="2"/>
      <c r="M61" s="2">
        <v>69.406141689999998</v>
      </c>
      <c r="P61" s="2">
        <v>2.673269897</v>
      </c>
      <c r="Q61" s="2">
        <v>46.935381100000001</v>
      </c>
      <c r="R61" s="2">
        <v>21.349914829999999</v>
      </c>
      <c r="S61" s="2">
        <v>26.527789169999998</v>
      </c>
      <c r="T61" s="2">
        <v>5.7924378279999997</v>
      </c>
      <c r="U61" s="2">
        <v>25.275413619999998</v>
      </c>
      <c r="V61" s="2">
        <v>25.45987628</v>
      </c>
      <c r="W61" s="2">
        <v>0.495048759</v>
      </c>
      <c r="X61" s="2">
        <v>25.24471883</v>
      </c>
      <c r="Y61" s="2">
        <v>25.329598279999999</v>
      </c>
      <c r="Z61" s="2">
        <v>0.32502193099999999</v>
      </c>
      <c r="AA61" s="2">
        <v>25.264073209999999</v>
      </c>
      <c r="AB61" s="2">
        <v>27.362259519999999</v>
      </c>
      <c r="AC61" s="2">
        <v>7.9773334000000001E-2</v>
      </c>
      <c r="AD61" s="2">
        <v>3.0666067000000002E-2</v>
      </c>
      <c r="AE61" s="2">
        <v>0.262043629</v>
      </c>
      <c r="AF61" s="2">
        <v>3.0190154E-2</v>
      </c>
      <c r="AG61" s="2">
        <v>0.33001328099999999</v>
      </c>
      <c r="AH61">
        <v>228</v>
      </c>
      <c r="AI61">
        <v>197</v>
      </c>
      <c r="AJ61" s="1">
        <v>42665.020138888889</v>
      </c>
    </row>
    <row r="62" spans="7:36" x14ac:dyDescent="0.25">
      <c r="G62" s="3">
        <v>399.99323659999999</v>
      </c>
      <c r="H62">
        <v>300</v>
      </c>
      <c r="I62" s="2">
        <v>10</v>
      </c>
      <c r="J62" s="2">
        <v>38.051547239999998</v>
      </c>
      <c r="K62" s="2">
        <v>0</v>
      </c>
      <c r="L62" s="2"/>
      <c r="M62" s="2">
        <v>2.155272793</v>
      </c>
      <c r="P62" s="2">
        <v>-2.0341422759999999</v>
      </c>
      <c r="Q62" s="2">
        <v>-1.614352448</v>
      </c>
      <c r="R62" s="2">
        <v>15.81377286</v>
      </c>
      <c r="S62" s="2">
        <v>26.431456279999999</v>
      </c>
      <c r="T62" s="2">
        <v>5.7614405169999996</v>
      </c>
      <c r="U62" s="2">
        <v>25.268788409999999</v>
      </c>
      <c r="V62" s="2">
        <v>25.440737760000001</v>
      </c>
      <c r="W62" s="2">
        <v>0.492079241</v>
      </c>
      <c r="X62" s="2">
        <v>25.241359970000001</v>
      </c>
      <c r="Y62" s="2">
        <v>25.187985210000001</v>
      </c>
      <c r="Z62" s="2">
        <v>0.32388175899999999</v>
      </c>
      <c r="AA62" s="2">
        <v>25.258099210000001</v>
      </c>
      <c r="AB62" s="2">
        <v>25.204903170000001</v>
      </c>
      <c r="AC62" s="2">
        <v>9.4602963330000005</v>
      </c>
      <c r="AD62" s="2">
        <v>1.9861527290000001</v>
      </c>
      <c r="AE62" s="2">
        <v>0.82005080100000005</v>
      </c>
      <c r="AF62" s="2">
        <v>212.8986544</v>
      </c>
      <c r="AG62" s="2">
        <v>0.45048790300000002</v>
      </c>
      <c r="AH62">
        <v>229</v>
      </c>
      <c r="AI62">
        <v>179</v>
      </c>
      <c r="AJ62" s="1">
        <v>42665.040972222225</v>
      </c>
    </row>
    <row r="63" spans="7:36" x14ac:dyDescent="0.25">
      <c r="G63" s="3">
        <v>277.61201</v>
      </c>
      <c r="H63">
        <v>300</v>
      </c>
      <c r="I63" s="2">
        <v>10</v>
      </c>
      <c r="J63" s="2">
        <v>6.4903711380000004</v>
      </c>
      <c r="K63" s="2">
        <v>0</v>
      </c>
      <c r="L63" s="2"/>
      <c r="M63" s="2">
        <v>-1.8593100000000001E-3</v>
      </c>
      <c r="P63" s="2">
        <v>-2.7674156550000002</v>
      </c>
      <c r="Q63" s="2">
        <v>-1.830051517</v>
      </c>
      <c r="R63" s="2">
        <v>-0.36048317200000002</v>
      </c>
      <c r="S63" s="2">
        <v>26.126955209999998</v>
      </c>
      <c r="T63" s="2">
        <v>5.7425383099999996</v>
      </c>
      <c r="U63" s="2">
        <v>25.262814410000001</v>
      </c>
      <c r="V63" s="2">
        <v>25.394071969999999</v>
      </c>
      <c r="W63" s="2">
        <v>0.49226844800000003</v>
      </c>
      <c r="X63" s="2">
        <v>25.2385549</v>
      </c>
      <c r="Y63" s="2">
        <v>25.165196659999999</v>
      </c>
      <c r="Z63" s="2">
        <v>0.32345444800000001</v>
      </c>
      <c r="AA63" s="2">
        <v>25.24687286</v>
      </c>
      <c r="AB63" s="2">
        <v>25.185521900000001</v>
      </c>
      <c r="AC63" s="2">
        <v>0</v>
      </c>
      <c r="AD63" s="2">
        <v>8.354394804</v>
      </c>
      <c r="AE63" s="2">
        <v>0.615221146</v>
      </c>
      <c r="AF63" s="2">
        <v>0.39689961000000001</v>
      </c>
      <c r="AG63" s="2">
        <v>1.093725864</v>
      </c>
      <c r="AH63">
        <v>230</v>
      </c>
      <c r="AI63">
        <v>359</v>
      </c>
      <c r="AJ63" s="1">
        <v>42665.082638888889</v>
      </c>
    </row>
    <row r="64" spans="7:36" x14ac:dyDescent="0.25">
      <c r="G64" s="3">
        <v>149.9993039</v>
      </c>
      <c r="H64">
        <v>100</v>
      </c>
      <c r="I64" s="2">
        <v>10</v>
      </c>
      <c r="J64" s="2">
        <v>9.3737762409999998</v>
      </c>
      <c r="K64" s="2">
        <v>0</v>
      </c>
      <c r="L64" s="2"/>
      <c r="M64" s="2">
        <v>2.1507601030000001</v>
      </c>
      <c r="P64" s="2">
        <v>-2.043632621</v>
      </c>
      <c r="Q64" s="2">
        <v>-1.7246244829999999</v>
      </c>
      <c r="R64" s="2">
        <v>-18.388598340000001</v>
      </c>
      <c r="S64" s="2">
        <v>25.702910719999998</v>
      </c>
      <c r="T64" s="2">
        <v>5.7607238619999999</v>
      </c>
      <c r="U64" s="2">
        <v>25.264664759999999</v>
      </c>
      <c r="V64" s="2">
        <v>25.34987572</v>
      </c>
      <c r="W64" s="2">
        <v>0.49253665499999999</v>
      </c>
      <c r="X64" s="2">
        <v>25.227702900000001</v>
      </c>
      <c r="Y64" s="2">
        <v>25.174528930000001</v>
      </c>
      <c r="Z64" s="2">
        <v>0.32259982799999998</v>
      </c>
      <c r="AA64" s="2">
        <v>25.242868550000001</v>
      </c>
      <c r="AB64" s="2">
        <v>25.184105689999999</v>
      </c>
      <c r="AC64" s="2">
        <v>0</v>
      </c>
      <c r="AD64" s="2">
        <v>0.36539104</v>
      </c>
      <c r="AE64" s="2">
        <v>0.61851782300000002</v>
      </c>
      <c r="AF64" s="2">
        <v>0.41622984000000002</v>
      </c>
      <c r="AG64" s="2">
        <v>6.8052395670000001</v>
      </c>
      <c r="AH64">
        <v>2</v>
      </c>
      <c r="AI64">
        <v>719</v>
      </c>
      <c r="AJ64" s="1">
        <v>42665.845138888886</v>
      </c>
    </row>
    <row r="65" spans="7:36" x14ac:dyDescent="0.25">
      <c r="G65" s="3">
        <v>149.9993408</v>
      </c>
      <c r="H65">
        <v>100</v>
      </c>
      <c r="I65" s="2">
        <v>10</v>
      </c>
      <c r="J65" s="2">
        <v>9.3745011030000001</v>
      </c>
      <c r="K65" s="2">
        <v>0</v>
      </c>
      <c r="L65" s="2"/>
      <c r="M65" s="2">
        <v>2.1505834830000001</v>
      </c>
      <c r="P65" s="2">
        <v>-2.129557862</v>
      </c>
      <c r="Q65" s="2">
        <v>-1.8467004140000001</v>
      </c>
      <c r="R65" s="2">
        <v>-15.749237620000001</v>
      </c>
      <c r="S65" s="2">
        <v>25.657571409999999</v>
      </c>
      <c r="T65" s="2">
        <v>5.7130116209999997</v>
      </c>
      <c r="U65" s="2">
        <v>25.259547999999999</v>
      </c>
      <c r="V65" s="2">
        <v>25.350586620000001</v>
      </c>
      <c r="W65" s="2">
        <v>0.49249310299999999</v>
      </c>
      <c r="X65" s="2">
        <v>25.229694139999999</v>
      </c>
      <c r="Y65" s="2">
        <v>25.175044589999999</v>
      </c>
      <c r="Z65" s="2">
        <v>0.323633069</v>
      </c>
      <c r="AA65" s="2">
        <v>25.245217929999999</v>
      </c>
      <c r="AB65" s="2">
        <v>25.181891929999999</v>
      </c>
      <c r="AC65" s="2">
        <v>0</v>
      </c>
      <c r="AD65" s="2">
        <v>1.5526800000000001E-3</v>
      </c>
      <c r="AE65" s="2">
        <v>0.600832967</v>
      </c>
      <c r="AF65" s="2">
        <v>0.39065482000000001</v>
      </c>
      <c r="AG65" s="2">
        <v>6.9100549889999998</v>
      </c>
      <c r="AH65">
        <v>3</v>
      </c>
      <c r="AI65">
        <v>359</v>
      </c>
      <c r="AJ65" s="1">
        <v>42665.886805555558</v>
      </c>
    </row>
    <row r="66" spans="7:36" x14ac:dyDescent="0.25">
      <c r="G66" s="3">
        <v>149.99974750000001</v>
      </c>
      <c r="H66">
        <v>100</v>
      </c>
      <c r="I66" s="2">
        <v>19.828049450000002</v>
      </c>
      <c r="J66" s="4">
        <v>8.8026646900000003</v>
      </c>
      <c r="K66" s="4">
        <v>0.99751599999999996</v>
      </c>
      <c r="L66" s="4">
        <f>$J$65-J66</f>
        <v>0.57183641299999977</v>
      </c>
      <c r="M66" s="2">
        <v>14.91150266</v>
      </c>
      <c r="P66" s="2">
        <v>-1.0098566899999999</v>
      </c>
      <c r="Q66" s="2">
        <v>7.208120793</v>
      </c>
      <c r="R66" s="2">
        <v>-15.37213824</v>
      </c>
      <c r="S66" s="2">
        <v>25.643179719999999</v>
      </c>
      <c r="T66" s="2">
        <v>5.7100575170000001</v>
      </c>
      <c r="U66" s="2">
        <v>25.261658659999998</v>
      </c>
      <c r="V66" s="2">
        <v>25.35486238</v>
      </c>
      <c r="W66" s="2">
        <v>0.49235882800000003</v>
      </c>
      <c r="X66" s="2">
        <v>25.228798999999999</v>
      </c>
      <c r="Y66" s="2">
        <v>25.20708986</v>
      </c>
      <c r="Z66" s="2">
        <v>0.32336248299999998</v>
      </c>
      <c r="AA66" s="2">
        <v>25.238994340000001</v>
      </c>
      <c r="AB66" s="2">
        <v>25.579528759999999</v>
      </c>
      <c r="AC66" s="2">
        <v>7.2322136999999995E-2</v>
      </c>
      <c r="AD66" s="2">
        <v>7.8311432E-2</v>
      </c>
      <c r="AE66" s="2">
        <v>0.60474254900000002</v>
      </c>
      <c r="AF66" s="2">
        <v>0.149920569</v>
      </c>
      <c r="AG66" s="2">
        <v>6.9374347939999996</v>
      </c>
      <c r="AH66">
        <v>5</v>
      </c>
      <c r="AI66">
        <v>267</v>
      </c>
      <c r="AJ66" s="1">
        <v>42665.918055555558</v>
      </c>
    </row>
    <row r="67" spans="7:36" x14ac:dyDescent="0.25">
      <c r="G67" s="3">
        <v>149.99945600000001</v>
      </c>
      <c r="H67">
        <v>150</v>
      </c>
      <c r="I67" s="2">
        <v>11.035309659999999</v>
      </c>
      <c r="J67" s="4">
        <v>8.8361665519999999</v>
      </c>
      <c r="K67" s="4">
        <v>0.87393455200000003</v>
      </c>
      <c r="L67" s="4">
        <f t="shared" ref="L67:L80" si="10">$J$65-J67</f>
        <v>0.53833455100000016</v>
      </c>
      <c r="M67" s="2">
        <v>14.92569724</v>
      </c>
      <c r="P67" s="2">
        <v>-1.2454974139999999</v>
      </c>
      <c r="Q67" s="2">
        <v>7.5258346209999996</v>
      </c>
      <c r="R67" s="2">
        <v>-16.115515899999998</v>
      </c>
      <c r="S67" s="2">
        <v>25.64043783</v>
      </c>
      <c r="T67" s="2">
        <v>5.7351003790000004</v>
      </c>
      <c r="U67" s="2">
        <v>25.259982099999998</v>
      </c>
      <c r="V67" s="2">
        <v>25.351101969999998</v>
      </c>
      <c r="W67" s="2">
        <v>0.49329810299999999</v>
      </c>
      <c r="X67" s="2">
        <v>25.231186309999998</v>
      </c>
      <c r="Y67" s="2">
        <v>25.20177245</v>
      </c>
      <c r="Z67" s="2">
        <v>0.32374886200000003</v>
      </c>
      <c r="AA67" s="2">
        <v>25.243107240000001</v>
      </c>
      <c r="AB67" s="2">
        <v>25.596367449999999</v>
      </c>
      <c r="AC67" s="2">
        <v>4.9078268000000001E-2</v>
      </c>
      <c r="AD67" s="2">
        <v>2.085364E-2</v>
      </c>
      <c r="AE67" s="2">
        <v>0.62195051400000001</v>
      </c>
      <c r="AF67" s="2">
        <v>6.1019405999999998E-2</v>
      </c>
      <c r="AG67" s="2">
        <v>6.863676302</v>
      </c>
      <c r="AH67">
        <v>7</v>
      </c>
      <c r="AI67">
        <v>196</v>
      </c>
      <c r="AJ67" s="1">
        <v>42665.940972222219</v>
      </c>
    </row>
    <row r="68" spans="7:36" x14ac:dyDescent="0.25">
      <c r="G68" s="3">
        <v>149.99985380000001</v>
      </c>
      <c r="H68">
        <v>100</v>
      </c>
      <c r="I68" s="2">
        <v>27.663180449999999</v>
      </c>
      <c r="J68" s="4">
        <v>8.5459636210000003</v>
      </c>
      <c r="K68" s="4">
        <v>1.4010172409999999</v>
      </c>
      <c r="L68" s="4">
        <f t="shared" si="10"/>
        <v>0.82853748199999977</v>
      </c>
      <c r="M68" s="2">
        <v>19.906341619999999</v>
      </c>
      <c r="P68" s="2">
        <v>-0.430985966</v>
      </c>
      <c r="Q68" s="2">
        <v>10.64568717</v>
      </c>
      <c r="R68" s="2">
        <v>-17.927301929999999</v>
      </c>
      <c r="S68" s="2">
        <v>25.64531131</v>
      </c>
      <c r="T68" s="2">
        <v>5.7047686210000004</v>
      </c>
      <c r="U68" s="2">
        <v>25.264415069999998</v>
      </c>
      <c r="V68" s="2">
        <v>25.350597449999999</v>
      </c>
      <c r="W68" s="2">
        <v>0.49227475900000001</v>
      </c>
      <c r="X68" s="2">
        <v>25.227078970000001</v>
      </c>
      <c r="Y68" s="2">
        <v>25.222363720000001</v>
      </c>
      <c r="Z68" s="2">
        <v>0.32338324099999999</v>
      </c>
      <c r="AA68" s="2">
        <v>25.245575970000001</v>
      </c>
      <c r="AB68" s="2">
        <v>25.738876860000001</v>
      </c>
      <c r="AC68" s="2">
        <v>8.7815096999999995E-2</v>
      </c>
      <c r="AD68" s="2">
        <v>3.7083376000000001E-2</v>
      </c>
      <c r="AE68" s="2">
        <v>0.651792924</v>
      </c>
      <c r="AF68" s="2">
        <v>6.1308665999999998E-2</v>
      </c>
      <c r="AG68" s="2">
        <v>6.5645781870000004</v>
      </c>
      <c r="AH68">
        <v>9</v>
      </c>
      <c r="AI68">
        <v>269</v>
      </c>
      <c r="AJ68" s="1">
        <v>42665.972222222219</v>
      </c>
    </row>
    <row r="69" spans="7:36" x14ac:dyDescent="0.25">
      <c r="G69" s="3">
        <v>150.00054040000001</v>
      </c>
      <c r="H69">
        <v>150</v>
      </c>
      <c r="I69" s="2">
        <v>15.38931052</v>
      </c>
      <c r="J69" s="4">
        <v>8.6362707590000003</v>
      </c>
      <c r="K69" s="4">
        <v>1.223109724</v>
      </c>
      <c r="L69" s="4">
        <f t="shared" si="10"/>
        <v>0.73823034399999976</v>
      </c>
      <c r="M69" s="2">
        <v>19.917451310000001</v>
      </c>
      <c r="P69" s="2">
        <v>-0.854408379</v>
      </c>
      <c r="Q69" s="2">
        <v>11.17885076</v>
      </c>
      <c r="R69" s="2">
        <v>-14.460617239999999</v>
      </c>
      <c r="S69" s="2">
        <v>25.629641379999999</v>
      </c>
      <c r="T69" s="2">
        <v>5.7435303449999999</v>
      </c>
      <c r="U69" s="2">
        <v>25.260649409999999</v>
      </c>
      <c r="V69" s="2">
        <v>25.355383280000002</v>
      </c>
      <c r="W69" s="2">
        <v>0.49226682799999999</v>
      </c>
      <c r="X69" s="2">
        <v>25.228022970000001</v>
      </c>
      <c r="Y69" s="2">
        <v>25.210459239999999</v>
      </c>
      <c r="Z69" s="2">
        <v>0.32324320699999998</v>
      </c>
      <c r="AA69" s="2">
        <v>25.24351952</v>
      </c>
      <c r="AB69" s="2">
        <v>25.760741240000002</v>
      </c>
      <c r="AC69" s="2">
        <v>4.4023476999999998E-2</v>
      </c>
      <c r="AD69" s="2">
        <v>2.0985579000000001E-2</v>
      </c>
      <c r="AE69" s="2">
        <v>0.55809849</v>
      </c>
      <c r="AF69" s="2">
        <v>3.8318921999999998E-2</v>
      </c>
      <c r="AG69" s="2">
        <v>6.9286973830000003</v>
      </c>
      <c r="AH69">
        <v>11</v>
      </c>
      <c r="AI69">
        <v>197</v>
      </c>
      <c r="AJ69" s="1">
        <v>42665.995138888888</v>
      </c>
    </row>
    <row r="70" spans="7:36" x14ac:dyDescent="0.25">
      <c r="G70" s="3">
        <v>149.9999321</v>
      </c>
      <c r="H70">
        <v>100</v>
      </c>
      <c r="I70" s="2">
        <v>35.30201769</v>
      </c>
      <c r="J70" s="4">
        <v>8.2604243450000006</v>
      </c>
      <c r="K70" s="4">
        <v>1.794247586</v>
      </c>
      <c r="L70" s="4">
        <f t="shared" si="10"/>
        <v>1.1140767579999995</v>
      </c>
      <c r="M70" s="2">
        <v>24.919104789999999</v>
      </c>
      <c r="P70" s="2">
        <v>-0.139728517</v>
      </c>
      <c r="Q70" s="2">
        <v>14.26778914</v>
      </c>
      <c r="R70" s="2">
        <v>-16.517915760000001</v>
      </c>
      <c r="S70" s="2">
        <v>25.63666186</v>
      </c>
      <c r="T70" s="2">
        <v>5.7735526549999996</v>
      </c>
      <c r="U70" s="2">
        <v>25.262315170000001</v>
      </c>
      <c r="V70" s="2">
        <v>25.35196479</v>
      </c>
      <c r="W70" s="2">
        <v>0.49356369</v>
      </c>
      <c r="X70" s="2">
        <v>25.228701279999999</v>
      </c>
      <c r="Y70" s="2">
        <v>25.231506549999999</v>
      </c>
      <c r="Z70" s="2">
        <v>0.323256759</v>
      </c>
      <c r="AA70" s="2">
        <v>25.24084466</v>
      </c>
      <c r="AB70" s="2">
        <v>25.894873</v>
      </c>
      <c r="AC70" s="2">
        <v>3.8702331E-2</v>
      </c>
      <c r="AD70" s="2">
        <v>3.2017072000000001E-2</v>
      </c>
      <c r="AE70" s="2">
        <v>0.61178506499999996</v>
      </c>
      <c r="AF70" s="2">
        <v>5.0116079000000001E-2</v>
      </c>
      <c r="AG70" s="2">
        <v>6.9925973700000004</v>
      </c>
      <c r="AH70">
        <v>13</v>
      </c>
      <c r="AI70">
        <v>269</v>
      </c>
      <c r="AJ70" s="1">
        <v>42666.026388888888</v>
      </c>
    </row>
    <row r="71" spans="7:36" x14ac:dyDescent="0.25">
      <c r="G71" s="3">
        <v>149.99942490000001</v>
      </c>
      <c r="H71">
        <v>150</v>
      </c>
      <c r="I71" s="2">
        <v>19.64858731</v>
      </c>
      <c r="J71" s="4">
        <v>8.4507492759999998</v>
      </c>
      <c r="K71" s="4">
        <v>1.5679926550000001</v>
      </c>
      <c r="L71" s="4">
        <f t="shared" si="10"/>
        <v>0.92375182700000025</v>
      </c>
      <c r="M71" s="2">
        <v>24.936767549999999</v>
      </c>
      <c r="P71" s="2">
        <v>-0.55975279300000003</v>
      </c>
      <c r="Q71" s="2">
        <v>14.908178550000001</v>
      </c>
      <c r="R71" s="2">
        <v>-18.075150789999999</v>
      </c>
      <c r="S71" s="2">
        <v>25.633080379999999</v>
      </c>
      <c r="T71" s="2">
        <v>5.7617679309999996</v>
      </c>
      <c r="U71" s="2">
        <v>25.262760069999999</v>
      </c>
      <c r="V71" s="2">
        <v>25.348654969999998</v>
      </c>
      <c r="W71" s="2">
        <v>0.49222100000000002</v>
      </c>
      <c r="X71" s="2">
        <v>25.230763169999999</v>
      </c>
      <c r="Y71" s="2">
        <v>25.221658380000001</v>
      </c>
      <c r="Z71" s="2">
        <v>0.32316769000000001</v>
      </c>
      <c r="AA71" s="2">
        <v>25.242467000000001</v>
      </c>
      <c r="AB71" s="2">
        <v>25.92561714</v>
      </c>
      <c r="AC71" s="2">
        <v>4.5453108999999998E-2</v>
      </c>
      <c r="AD71" s="2">
        <v>2.1559247E-2</v>
      </c>
      <c r="AE71" s="2">
        <v>0.61189432499999996</v>
      </c>
      <c r="AF71" s="2">
        <v>3.4102594999999999E-2</v>
      </c>
      <c r="AG71" s="2">
        <v>7.1182653440000001</v>
      </c>
      <c r="AH71">
        <v>15</v>
      </c>
      <c r="AI71">
        <v>197</v>
      </c>
      <c r="AJ71" s="1">
        <v>42666.049305555556</v>
      </c>
    </row>
    <row r="72" spans="7:36" x14ac:dyDescent="0.25">
      <c r="G72" s="3">
        <v>150.00074359999999</v>
      </c>
      <c r="H72">
        <v>100</v>
      </c>
      <c r="I72" s="2">
        <v>42.829191100000003</v>
      </c>
      <c r="J72" s="4">
        <v>8.0774974480000008</v>
      </c>
      <c r="K72" s="4">
        <v>2.1638281720000001</v>
      </c>
      <c r="L72" s="4">
        <f t="shared" si="10"/>
        <v>1.2970036549999993</v>
      </c>
      <c r="M72" s="2">
        <v>29.938558690000001</v>
      </c>
      <c r="P72" s="2">
        <v>0.341873172</v>
      </c>
      <c r="Q72" s="2">
        <v>17.70885414</v>
      </c>
      <c r="R72" s="2">
        <v>-16.94046741</v>
      </c>
      <c r="S72" s="2">
        <v>25.637909029999999</v>
      </c>
      <c r="T72" s="2">
        <v>5.7366799999999998</v>
      </c>
      <c r="U72" s="2">
        <v>25.2662111</v>
      </c>
      <c r="V72" s="2">
        <v>25.354612759999998</v>
      </c>
      <c r="W72" s="2">
        <v>0.49292362099999998</v>
      </c>
      <c r="X72" s="2">
        <v>25.22893466</v>
      </c>
      <c r="Y72" s="2">
        <v>25.24573341</v>
      </c>
      <c r="Z72" s="2">
        <v>0.323384483</v>
      </c>
      <c r="AA72" s="2">
        <v>25.241604169999999</v>
      </c>
      <c r="AB72" s="2">
        <v>26.0486729</v>
      </c>
      <c r="AC72" s="2">
        <v>3.6810101999999997E-2</v>
      </c>
      <c r="AD72" s="2">
        <v>2.943053E-2</v>
      </c>
      <c r="AE72" s="2">
        <v>2.03174184</v>
      </c>
      <c r="AF72" s="2">
        <v>3.9434797000000001E-2</v>
      </c>
      <c r="AG72" s="2">
        <v>7.2373118999999999</v>
      </c>
      <c r="AH72">
        <v>17</v>
      </c>
      <c r="AI72">
        <v>269</v>
      </c>
      <c r="AJ72" s="1">
        <v>42666.080555555556</v>
      </c>
    </row>
    <row r="73" spans="7:36" x14ac:dyDescent="0.25">
      <c r="G73" s="3">
        <v>149.99922979999999</v>
      </c>
      <c r="H73">
        <v>150</v>
      </c>
      <c r="I73" s="2">
        <v>23.756537900000001</v>
      </c>
      <c r="J73" s="4">
        <v>8.2196984830000002</v>
      </c>
      <c r="K73" s="4">
        <v>1.902264379</v>
      </c>
      <c r="L73" s="4">
        <f t="shared" si="10"/>
        <v>1.1548026199999999</v>
      </c>
      <c r="M73" s="2">
        <v>29.9613361</v>
      </c>
      <c r="P73" s="2">
        <v>0.10287300000000001</v>
      </c>
      <c r="Q73" s="2">
        <v>18.456787760000001</v>
      </c>
      <c r="R73" s="2">
        <v>-17.181733099999999</v>
      </c>
      <c r="S73" s="2">
        <v>25.636225970000002</v>
      </c>
      <c r="T73" s="2">
        <v>5.7279719309999999</v>
      </c>
      <c r="U73" s="2">
        <v>25.265028170000001</v>
      </c>
      <c r="V73" s="2">
        <v>25.353174790000001</v>
      </c>
      <c r="W73" s="2">
        <v>0.49274882800000003</v>
      </c>
      <c r="X73" s="2">
        <v>25.22749662</v>
      </c>
      <c r="Y73" s="2">
        <v>25.237686660000001</v>
      </c>
      <c r="Z73" s="2">
        <v>0.32269462100000001</v>
      </c>
      <c r="AA73" s="2">
        <v>25.242065480000001</v>
      </c>
      <c r="AB73" s="2">
        <v>26.084688589999999</v>
      </c>
      <c r="AC73" s="2">
        <v>4.7027771000000003E-2</v>
      </c>
      <c r="AD73" s="2">
        <v>2.1704899E-2</v>
      </c>
      <c r="AE73" s="2">
        <v>0.66544731700000004</v>
      </c>
      <c r="AF73" s="2">
        <v>2.9903405000000001E-2</v>
      </c>
      <c r="AG73" s="2">
        <v>7.3596700320000004</v>
      </c>
      <c r="AH73">
        <v>19</v>
      </c>
      <c r="AI73">
        <v>196</v>
      </c>
      <c r="AJ73" s="1">
        <v>42666.103472222225</v>
      </c>
    </row>
    <row r="74" spans="7:36" x14ac:dyDescent="0.25">
      <c r="G74" s="3">
        <v>150.00013509999999</v>
      </c>
      <c r="H74">
        <v>100</v>
      </c>
      <c r="I74" s="2">
        <v>50.501511379999997</v>
      </c>
      <c r="J74" s="4">
        <v>7.8203807239999996</v>
      </c>
      <c r="K74" s="4">
        <v>2.582756931</v>
      </c>
      <c r="L74" s="4">
        <f t="shared" si="10"/>
        <v>1.5541203790000004</v>
      </c>
      <c r="M74" s="2">
        <v>34.98495793</v>
      </c>
      <c r="P74" s="2">
        <v>0.98315068999999999</v>
      </c>
      <c r="Q74" s="2">
        <v>20.950197620000001</v>
      </c>
      <c r="R74" s="2">
        <v>-15.423759479999999</v>
      </c>
      <c r="S74" s="2">
        <v>25.636463719999998</v>
      </c>
      <c r="T74" s="2">
        <v>5.7766570340000003</v>
      </c>
      <c r="U74" s="2">
        <v>25.259336279999999</v>
      </c>
      <c r="V74" s="2">
        <v>25.351688070000002</v>
      </c>
      <c r="W74" s="2">
        <v>0.49288817200000001</v>
      </c>
      <c r="X74" s="2">
        <v>25.228581930000001</v>
      </c>
      <c r="Y74" s="2">
        <v>25.264284790000001</v>
      </c>
      <c r="Z74" s="2">
        <v>0.32280434499999999</v>
      </c>
      <c r="AA74" s="2">
        <v>25.246373720000001</v>
      </c>
      <c r="AB74" s="2">
        <v>26.199679410000002</v>
      </c>
      <c r="AC74" s="2">
        <v>3.5487808000000003E-2</v>
      </c>
      <c r="AD74" s="2">
        <v>2.7911884000000001E-2</v>
      </c>
      <c r="AE74" s="2">
        <v>0.84414252999999995</v>
      </c>
      <c r="AF74" s="2">
        <v>3.8440069E-2</v>
      </c>
      <c r="AG74" s="2">
        <v>6.6221538510000002</v>
      </c>
      <c r="AH74">
        <v>21</v>
      </c>
      <c r="AI74">
        <v>268</v>
      </c>
      <c r="AJ74" s="1">
        <v>42666.134722222225</v>
      </c>
    </row>
    <row r="75" spans="7:36" x14ac:dyDescent="0.25">
      <c r="G75" s="3">
        <v>150.00024199999999</v>
      </c>
      <c r="H75">
        <v>150</v>
      </c>
      <c r="I75" s="2">
        <v>28.006472209999998</v>
      </c>
      <c r="J75" s="4">
        <v>8.0084542410000008</v>
      </c>
      <c r="K75" s="4">
        <v>2.248783655</v>
      </c>
      <c r="L75" s="4">
        <f t="shared" si="10"/>
        <v>1.3660468619999993</v>
      </c>
      <c r="M75" s="2">
        <v>35.000228100000001</v>
      </c>
      <c r="P75" s="2">
        <v>0.13096772400000001</v>
      </c>
      <c r="Q75" s="2">
        <v>21.962372720000001</v>
      </c>
      <c r="R75" s="2">
        <v>-14.35357372</v>
      </c>
      <c r="S75" s="2">
        <v>25.640154859999999</v>
      </c>
      <c r="T75" s="2">
        <v>5.7554447590000004</v>
      </c>
      <c r="U75" s="2">
        <v>25.261333069999999</v>
      </c>
      <c r="V75" s="2">
        <v>25.356354589999999</v>
      </c>
      <c r="W75" s="2">
        <v>0.49283334499999998</v>
      </c>
      <c r="X75" s="2">
        <v>25.233270000000001</v>
      </c>
      <c r="Y75" s="2">
        <v>25.24451797</v>
      </c>
      <c r="Z75" s="2">
        <v>0.32252720699999998</v>
      </c>
      <c r="AA75" s="2">
        <v>25.242808830000001</v>
      </c>
      <c r="AB75" s="2">
        <v>26.241211100000001</v>
      </c>
      <c r="AC75" s="2">
        <v>4.1294002000000003E-2</v>
      </c>
      <c r="AD75" s="2">
        <v>2.0732947000000002E-2</v>
      </c>
      <c r="AE75" s="2">
        <v>1.942104372</v>
      </c>
      <c r="AF75" s="2">
        <v>2.7938553000000001E-2</v>
      </c>
      <c r="AG75" s="2">
        <v>6.8911534269999999</v>
      </c>
      <c r="AH75">
        <v>23</v>
      </c>
      <c r="AI75">
        <v>197</v>
      </c>
      <c r="AJ75" s="1">
        <v>42666.157638888886</v>
      </c>
    </row>
    <row r="76" spans="7:36" x14ac:dyDescent="0.25">
      <c r="G76" s="3">
        <v>150.00049509999999</v>
      </c>
      <c r="H76">
        <v>100</v>
      </c>
      <c r="I76" s="2">
        <v>58.066780000000001</v>
      </c>
      <c r="J76" s="4">
        <v>7.6444334830000003</v>
      </c>
      <c r="K76" s="4">
        <v>2.9794038619999998</v>
      </c>
      <c r="L76" s="4">
        <f t="shared" si="10"/>
        <v>1.7300676199999998</v>
      </c>
      <c r="M76" s="2">
        <v>40.023945140000002</v>
      </c>
      <c r="P76" s="2">
        <v>1.2959658970000001</v>
      </c>
      <c r="Q76" s="2">
        <v>24.426575100000001</v>
      </c>
      <c r="R76" s="2">
        <v>-17.452402589999998</v>
      </c>
      <c r="S76" s="2">
        <v>25.635862339999999</v>
      </c>
      <c r="T76" s="2">
        <v>5.7271900340000004</v>
      </c>
      <c r="U76" s="2">
        <v>25.267540409999999</v>
      </c>
      <c r="V76" s="2">
        <v>25.355323550000001</v>
      </c>
      <c r="W76" s="2">
        <v>0.492158759</v>
      </c>
      <c r="X76" s="2">
        <v>25.224127169999999</v>
      </c>
      <c r="Y76" s="2">
        <v>25.26953717</v>
      </c>
      <c r="Z76" s="2">
        <v>0.32295313799999997</v>
      </c>
      <c r="AA76" s="2">
        <v>25.245982860000002</v>
      </c>
      <c r="AB76" s="2">
        <v>26.353629000000002</v>
      </c>
      <c r="AC76" s="2">
        <v>3.3721387999999998E-2</v>
      </c>
      <c r="AD76" s="2">
        <v>2.6099368000000001E-2</v>
      </c>
      <c r="AE76" s="2">
        <v>0.53138726700000005</v>
      </c>
      <c r="AF76" s="2">
        <v>3.3116370999999999E-2</v>
      </c>
      <c r="AG76" s="2">
        <v>6.5145040009999997</v>
      </c>
      <c r="AH76">
        <v>25</v>
      </c>
      <c r="AI76">
        <v>269</v>
      </c>
      <c r="AJ76" s="1">
        <v>42666.189583333333</v>
      </c>
    </row>
    <row r="77" spans="7:36" x14ac:dyDescent="0.25">
      <c r="G77" s="3">
        <v>150.00059239999999</v>
      </c>
      <c r="H77">
        <v>150</v>
      </c>
      <c r="I77" s="2">
        <v>32.325191930000003</v>
      </c>
      <c r="J77" s="4">
        <v>7.7729247929999996</v>
      </c>
      <c r="K77" s="4">
        <v>2.6068274140000001</v>
      </c>
      <c r="L77" s="4">
        <f t="shared" si="10"/>
        <v>1.6015763100000004</v>
      </c>
      <c r="M77" s="2">
        <v>40.043019379999997</v>
      </c>
      <c r="P77" s="2">
        <v>0.70624517200000003</v>
      </c>
      <c r="Q77" s="2">
        <v>25.770381969999999</v>
      </c>
      <c r="R77" s="2">
        <v>-16.384883689999999</v>
      </c>
      <c r="S77" s="2">
        <v>25.634231029999999</v>
      </c>
      <c r="T77" s="2">
        <v>5.7089327589999996</v>
      </c>
      <c r="U77" s="2">
        <v>25.26242366</v>
      </c>
      <c r="V77" s="2">
        <v>25.35274076</v>
      </c>
      <c r="W77" s="2">
        <v>0.49208286200000001</v>
      </c>
      <c r="X77" s="2">
        <v>25.22946645</v>
      </c>
      <c r="Y77" s="2">
        <v>25.25722021</v>
      </c>
      <c r="Z77" s="2">
        <v>0.32319893100000002</v>
      </c>
      <c r="AA77" s="2">
        <v>25.242656830000001</v>
      </c>
      <c r="AB77" s="2">
        <v>26.409274929999999</v>
      </c>
      <c r="AC77" s="2">
        <v>4.0251250000000002E-2</v>
      </c>
      <c r="AD77" s="2">
        <v>2.0468888000000001E-2</v>
      </c>
      <c r="AE77" s="2">
        <v>0.83351457299999998</v>
      </c>
      <c r="AF77" s="2">
        <v>2.4455034E-2</v>
      </c>
      <c r="AG77" s="2">
        <v>6.8228606349999996</v>
      </c>
      <c r="AH77">
        <v>27</v>
      </c>
      <c r="AI77">
        <v>194</v>
      </c>
      <c r="AJ77" s="1">
        <v>42666.211805555555</v>
      </c>
    </row>
    <row r="78" spans="7:36" x14ac:dyDescent="0.25">
      <c r="G78" s="3">
        <v>149.99995050000001</v>
      </c>
      <c r="H78">
        <v>100</v>
      </c>
      <c r="I78" s="2">
        <v>73.209219239999996</v>
      </c>
      <c r="J78" s="4">
        <v>7.1774584480000003</v>
      </c>
      <c r="K78" s="4">
        <v>3.789014103</v>
      </c>
      <c r="L78" s="4">
        <f t="shared" si="10"/>
        <v>2.1970426549999997</v>
      </c>
      <c r="M78" s="2">
        <v>50.093192029999997</v>
      </c>
      <c r="P78" s="2">
        <v>2.1585416899999998</v>
      </c>
      <c r="Q78" s="2">
        <v>31.42757117</v>
      </c>
      <c r="R78" s="2">
        <v>-17.5489341</v>
      </c>
      <c r="S78" s="2">
        <v>25.655266480000002</v>
      </c>
      <c r="T78" s="2">
        <v>5.8497736209999998</v>
      </c>
      <c r="U78" s="2">
        <v>25.265109760000001</v>
      </c>
      <c r="V78" s="2">
        <v>25.353164069999998</v>
      </c>
      <c r="W78" s="2">
        <v>0.49193869000000001</v>
      </c>
      <c r="X78" s="2">
        <v>25.225717029999998</v>
      </c>
      <c r="Y78" s="2">
        <v>25.295999999999999</v>
      </c>
      <c r="Z78" s="2">
        <v>0.32301369000000002</v>
      </c>
      <c r="AA78" s="2">
        <v>25.245565070000001</v>
      </c>
      <c r="AB78" s="2">
        <v>26.664697830000001</v>
      </c>
      <c r="AC78" s="2">
        <v>4.1057081000000002E-2</v>
      </c>
      <c r="AD78" s="2">
        <v>3.3482219000000001E-2</v>
      </c>
      <c r="AE78" s="2">
        <v>0.30603046</v>
      </c>
      <c r="AF78" s="2">
        <v>3.8218559999999999E-2</v>
      </c>
      <c r="AG78" s="2">
        <v>6.5641828689999997</v>
      </c>
      <c r="AH78">
        <v>29</v>
      </c>
      <c r="AI78">
        <v>268</v>
      </c>
      <c r="AJ78" s="1">
        <v>42666.243055555555</v>
      </c>
    </row>
    <row r="79" spans="7:36" x14ac:dyDescent="0.25">
      <c r="G79" s="3">
        <v>149.9993791</v>
      </c>
      <c r="H79">
        <v>150</v>
      </c>
      <c r="I79" s="2">
        <v>40.831655929999997</v>
      </c>
      <c r="J79" s="4">
        <v>7.3241801029999998</v>
      </c>
      <c r="K79" s="4">
        <v>3.3097368970000001</v>
      </c>
      <c r="L79" s="4">
        <f t="shared" si="10"/>
        <v>2.0503210000000003</v>
      </c>
      <c r="M79" s="2">
        <v>50.119172310000003</v>
      </c>
      <c r="P79" s="2">
        <v>1.351651586</v>
      </c>
      <c r="Q79" s="2">
        <v>32.974746760000002</v>
      </c>
      <c r="R79" s="2">
        <v>-13.8997349</v>
      </c>
      <c r="S79" s="2">
        <v>25.672665970000001</v>
      </c>
      <c r="T79" s="2">
        <v>5.786707034</v>
      </c>
      <c r="U79" s="2">
        <v>25.26061679</v>
      </c>
      <c r="V79" s="2">
        <v>25.356777860000001</v>
      </c>
      <c r="W79" s="2">
        <v>0.49181079300000002</v>
      </c>
      <c r="X79" s="2">
        <v>25.22984069</v>
      </c>
      <c r="Y79" s="2">
        <v>25.276129789999999</v>
      </c>
      <c r="Z79" s="2">
        <v>0.32268917200000002</v>
      </c>
      <c r="AA79" s="2">
        <v>25.242662240000001</v>
      </c>
      <c r="AB79" s="2">
        <v>26.732481379999999</v>
      </c>
      <c r="AC79" s="2">
        <v>3.8319976999999998E-2</v>
      </c>
      <c r="AD79" s="2">
        <v>1.9951173999999999E-2</v>
      </c>
      <c r="AE79" s="2">
        <v>0.41019388800000001</v>
      </c>
      <c r="AF79" s="2">
        <v>2.0384490000000002E-2</v>
      </c>
      <c r="AG79" s="2">
        <v>7.2573016810000004</v>
      </c>
      <c r="AH79">
        <v>31</v>
      </c>
      <c r="AI79">
        <v>197</v>
      </c>
      <c r="AJ79" s="1">
        <v>42666.265972222223</v>
      </c>
    </row>
    <row r="80" spans="7:36" x14ac:dyDescent="0.25">
      <c r="G80" s="3">
        <v>149.9998952</v>
      </c>
      <c r="H80">
        <v>300</v>
      </c>
      <c r="I80" s="2">
        <v>17.116299000000001</v>
      </c>
      <c r="J80" s="4">
        <v>7.6667754830000003</v>
      </c>
      <c r="K80" s="4">
        <v>2.7612712070000001</v>
      </c>
      <c r="L80" s="4">
        <f t="shared" si="10"/>
        <v>1.7077256199999997</v>
      </c>
      <c r="M80" s="2">
        <v>50.142568140000002</v>
      </c>
      <c r="N80" s="4">
        <f>INDEX(LINEST(L66:L80,K66:K80^{1}),1)</f>
        <v>0.59663722524991936</v>
      </c>
      <c r="O80" s="4">
        <f>INDEX(LINEST(L66:L80,K66:K80^{1}),2)</f>
        <v>1.0715903172792807E-2</v>
      </c>
      <c r="P80" s="2">
        <v>1.1770312759999999</v>
      </c>
      <c r="Q80" s="2">
        <v>33.81949324</v>
      </c>
      <c r="R80" s="2">
        <v>-15.02801438</v>
      </c>
      <c r="S80" s="2">
        <v>25.66773641</v>
      </c>
      <c r="T80" s="2">
        <v>5.7433064829999996</v>
      </c>
      <c r="U80" s="2">
        <v>25.26208183</v>
      </c>
      <c r="V80" s="2">
        <v>25.354965549999999</v>
      </c>
      <c r="W80" s="2">
        <v>0.49271541400000002</v>
      </c>
      <c r="X80" s="2">
        <v>25.227572689999999</v>
      </c>
      <c r="Y80" s="2">
        <v>25.269135760000001</v>
      </c>
      <c r="Z80" s="2">
        <v>0.32306099999999999</v>
      </c>
      <c r="AA80" s="2">
        <v>25.246308519999999</v>
      </c>
      <c r="AB80" s="2">
        <v>26.772467070000001</v>
      </c>
      <c r="AC80" s="2">
        <v>6.0772906000000002E-2</v>
      </c>
      <c r="AD80" s="2">
        <v>3.2149275999999997E-2</v>
      </c>
      <c r="AE80" s="2">
        <v>0.59605022200000002</v>
      </c>
      <c r="AF80" s="2">
        <v>3.2065071000000001E-2</v>
      </c>
      <c r="AG80" s="2">
        <v>7.7162345779999999</v>
      </c>
      <c r="AH80">
        <v>33</v>
      </c>
      <c r="AI80">
        <v>197</v>
      </c>
      <c r="AJ80" s="1">
        <v>42666.288888888892</v>
      </c>
    </row>
    <row r="81" spans="7:36" x14ac:dyDescent="0.25">
      <c r="G81" s="3">
        <v>149.999617</v>
      </c>
      <c r="H81">
        <v>100</v>
      </c>
      <c r="I81" s="2">
        <v>80.870054830000001</v>
      </c>
      <c r="J81" s="2">
        <v>6.9341993789999998</v>
      </c>
      <c r="K81" s="2">
        <v>4.1867016550000002</v>
      </c>
      <c r="L81" s="2"/>
      <c r="M81" s="2">
        <v>55.202596829999997</v>
      </c>
      <c r="P81" s="2">
        <v>2.509255966</v>
      </c>
      <c r="Q81" s="2">
        <v>34.753384859999997</v>
      </c>
      <c r="R81" s="2">
        <v>-16.648070659999998</v>
      </c>
      <c r="S81" s="2">
        <v>25.68999097</v>
      </c>
      <c r="T81" s="2">
        <v>5.8290868969999998</v>
      </c>
      <c r="U81" s="2">
        <v>25.264800279999999</v>
      </c>
      <c r="V81" s="2">
        <v>25.354547620000002</v>
      </c>
      <c r="W81" s="2">
        <v>0.49228413799999998</v>
      </c>
      <c r="X81" s="2">
        <v>25.232021970000002</v>
      </c>
      <c r="Y81" s="2">
        <v>25.312310830000001</v>
      </c>
      <c r="Z81" s="2">
        <v>0.32206431000000002</v>
      </c>
      <c r="AA81" s="2">
        <v>25.249043310000001</v>
      </c>
      <c r="AB81" s="2">
        <v>26.82080221</v>
      </c>
      <c r="AC81" s="2">
        <v>6.8931129999999993E-2</v>
      </c>
      <c r="AD81" s="2">
        <v>4.9109676999999997E-2</v>
      </c>
      <c r="AE81" s="2">
        <v>0.28898092199999997</v>
      </c>
      <c r="AF81" s="2">
        <v>4.871528E-2</v>
      </c>
      <c r="AG81" s="2">
        <v>7.7276207149999996</v>
      </c>
      <c r="AH81">
        <v>35</v>
      </c>
      <c r="AI81">
        <v>269</v>
      </c>
      <c r="AJ81" s="1">
        <v>42666.320138888892</v>
      </c>
    </row>
    <row r="82" spans="7:36" x14ac:dyDescent="0.25">
      <c r="G82" s="3">
        <v>150.000091</v>
      </c>
      <c r="H82">
        <v>150</v>
      </c>
      <c r="I82" s="2">
        <v>44.924815240000001</v>
      </c>
      <c r="J82" s="2">
        <v>7.139465414</v>
      </c>
      <c r="K82" s="2">
        <v>3.6659144480000001</v>
      </c>
      <c r="L82" s="2"/>
      <c r="M82" s="2">
        <v>55.20453466</v>
      </c>
      <c r="P82" s="2">
        <v>1.9084351719999999</v>
      </c>
      <c r="Q82" s="2">
        <v>36.454818930000002</v>
      </c>
      <c r="R82" s="2">
        <v>-13.44892862</v>
      </c>
      <c r="S82" s="2">
        <v>25.706807550000001</v>
      </c>
      <c r="T82" s="2">
        <v>5.7381181379999999</v>
      </c>
      <c r="U82" s="2">
        <v>25.259781239999999</v>
      </c>
      <c r="V82" s="2">
        <v>25.357553790000001</v>
      </c>
      <c r="W82" s="2">
        <v>0.49210086199999997</v>
      </c>
      <c r="X82" s="2">
        <v>25.228788099999999</v>
      </c>
      <c r="Y82" s="2">
        <v>25.292185549999999</v>
      </c>
      <c r="Z82" s="2">
        <v>0.32296358600000002</v>
      </c>
      <c r="AA82" s="2">
        <v>25.243329689999999</v>
      </c>
      <c r="AB82" s="2">
        <v>26.887372790000001</v>
      </c>
      <c r="AC82" s="2">
        <v>3.6250216000000002E-2</v>
      </c>
      <c r="AD82" s="2">
        <v>1.9948202000000002E-2</v>
      </c>
      <c r="AE82" s="2">
        <v>0.33115123299999999</v>
      </c>
      <c r="AF82" s="2">
        <v>2.0354952999999999E-2</v>
      </c>
      <c r="AG82" s="2">
        <v>7.0329712649999996</v>
      </c>
      <c r="AH82">
        <v>37</v>
      </c>
      <c r="AI82">
        <v>197</v>
      </c>
      <c r="AJ82" s="1">
        <v>42666.343055555553</v>
      </c>
    </row>
    <row r="83" spans="7:36" x14ac:dyDescent="0.25">
      <c r="G83" s="3">
        <v>149.9993523</v>
      </c>
      <c r="H83">
        <v>300</v>
      </c>
      <c r="I83" s="2">
        <v>18.822410340000001</v>
      </c>
      <c r="J83" s="2">
        <v>7.4930095520000002</v>
      </c>
      <c r="K83" s="2">
        <v>3.0612975859999998</v>
      </c>
      <c r="L83" s="2"/>
      <c r="M83" s="2">
        <v>55.243580100000003</v>
      </c>
      <c r="P83" s="2">
        <v>1.4271172409999999</v>
      </c>
      <c r="Q83" s="2">
        <v>37.541643860000001</v>
      </c>
      <c r="R83" s="2">
        <v>-13.08892193</v>
      </c>
      <c r="S83" s="2">
        <v>25.691649829999999</v>
      </c>
      <c r="T83" s="2">
        <v>5.8138585520000001</v>
      </c>
      <c r="U83" s="2">
        <v>25.26079597</v>
      </c>
      <c r="V83" s="2">
        <v>25.359751339999999</v>
      </c>
      <c r="W83" s="2">
        <v>0.49293951699999999</v>
      </c>
      <c r="X83" s="2">
        <v>25.229314519999999</v>
      </c>
      <c r="Y83" s="2">
        <v>25.278614999999999</v>
      </c>
      <c r="Z83" s="2">
        <v>0.32323020699999999</v>
      </c>
      <c r="AA83" s="2">
        <v>25.244230340000001</v>
      </c>
      <c r="AB83" s="2">
        <v>26.935145139999999</v>
      </c>
      <c r="AC83" s="2">
        <v>0.23880420999999999</v>
      </c>
      <c r="AD83" s="2">
        <v>3.2263201999999998E-2</v>
      </c>
      <c r="AE83" s="2">
        <v>0.41975153799999998</v>
      </c>
      <c r="AF83" s="2">
        <v>3.1717658000000003E-2</v>
      </c>
      <c r="AG83" s="2">
        <v>7.5563662210000002</v>
      </c>
      <c r="AH83">
        <v>39</v>
      </c>
      <c r="AI83">
        <v>197</v>
      </c>
      <c r="AJ83" s="1">
        <v>42666.365972222222</v>
      </c>
    </row>
    <row r="84" spans="7:36" x14ac:dyDescent="0.25">
      <c r="G84" s="3">
        <v>149.99967799999999</v>
      </c>
      <c r="H84">
        <v>100</v>
      </c>
      <c r="I84" s="2">
        <v>88.235293999999996</v>
      </c>
      <c r="J84" s="2">
        <v>6.725989931</v>
      </c>
      <c r="K84" s="2">
        <v>4.5845726549999997</v>
      </c>
      <c r="L84" s="2"/>
      <c r="M84" s="2">
        <v>60.312388519999999</v>
      </c>
      <c r="P84" s="2">
        <v>3.1045603100000001</v>
      </c>
      <c r="Q84" s="2">
        <v>38.346261859999998</v>
      </c>
      <c r="R84" s="2">
        <v>-15.77194379</v>
      </c>
      <c r="S84" s="2">
        <v>25.73709341</v>
      </c>
      <c r="T84" s="2">
        <v>5.7726911029999997</v>
      </c>
      <c r="U84" s="2">
        <v>25.269010860000002</v>
      </c>
      <c r="V84" s="2">
        <v>25.36023969</v>
      </c>
      <c r="W84" s="2">
        <v>0.49238272399999999</v>
      </c>
      <c r="X84" s="2">
        <v>25.22882062</v>
      </c>
      <c r="Y84" s="2">
        <v>25.327791449999999</v>
      </c>
      <c r="Z84" s="2">
        <v>0.32319989700000001</v>
      </c>
      <c r="AA84" s="2">
        <v>25.245945070000001</v>
      </c>
      <c r="AB84" s="2">
        <v>26.972793450000001</v>
      </c>
      <c r="AC84" s="2">
        <v>0.111884949</v>
      </c>
      <c r="AD84" s="2">
        <v>4.8565748999999998E-2</v>
      </c>
      <c r="AE84" s="2">
        <v>0.24040694500000001</v>
      </c>
      <c r="AF84" s="2">
        <v>4.7230341000000002E-2</v>
      </c>
      <c r="AG84" s="2">
        <v>7.3442907249999996</v>
      </c>
      <c r="AH84">
        <v>41</v>
      </c>
      <c r="AI84">
        <v>269</v>
      </c>
      <c r="AJ84" s="1">
        <v>42666.397222222222</v>
      </c>
    </row>
    <row r="85" spans="7:36" x14ac:dyDescent="0.25">
      <c r="G85" s="3">
        <v>149.9998143</v>
      </c>
      <c r="H85">
        <v>150</v>
      </c>
      <c r="I85" s="2">
        <v>49.056927719999997</v>
      </c>
      <c r="J85" s="2">
        <v>6.9047574479999998</v>
      </c>
      <c r="K85" s="2">
        <v>4.0326414829999999</v>
      </c>
      <c r="L85" s="2"/>
      <c r="M85" s="2">
        <v>60.337607239999997</v>
      </c>
      <c r="P85" s="2">
        <v>2.3514499999999998</v>
      </c>
      <c r="Q85" s="2">
        <v>40.10461162</v>
      </c>
      <c r="R85" s="2">
        <v>-14.8890709</v>
      </c>
      <c r="S85" s="2">
        <v>25.73565331</v>
      </c>
      <c r="T85" s="2">
        <v>5.7613346209999996</v>
      </c>
      <c r="U85" s="2">
        <v>25.265961409999999</v>
      </c>
      <c r="V85" s="2">
        <v>25.359984659999999</v>
      </c>
      <c r="W85" s="2">
        <v>0.49238717199999998</v>
      </c>
      <c r="X85" s="2">
        <v>25.2306709</v>
      </c>
      <c r="Y85" s="2">
        <v>25.306494000000001</v>
      </c>
      <c r="Z85" s="2">
        <v>0.323165172</v>
      </c>
      <c r="AA85" s="2">
        <v>25.247784410000001</v>
      </c>
      <c r="AB85" s="2">
        <v>27.053085790000001</v>
      </c>
      <c r="AC85" s="2">
        <v>5.5073245E-2</v>
      </c>
      <c r="AD85" s="2">
        <v>2.1637442999999999E-2</v>
      </c>
      <c r="AE85" s="2">
        <v>0.28973567900000002</v>
      </c>
      <c r="AF85" s="2">
        <v>2.1398008E-2</v>
      </c>
      <c r="AG85" s="2">
        <v>6.9105260370000003</v>
      </c>
      <c r="AH85">
        <v>43</v>
      </c>
      <c r="AI85">
        <v>197</v>
      </c>
      <c r="AJ85" s="1">
        <v>42666.420138888891</v>
      </c>
    </row>
    <row r="86" spans="7:36" x14ac:dyDescent="0.25">
      <c r="G86" s="3">
        <v>149.99942490000001</v>
      </c>
      <c r="H86">
        <v>300</v>
      </c>
      <c r="I86" s="2">
        <v>20.540911000000001</v>
      </c>
      <c r="J86" s="2">
        <v>7.3125875169999999</v>
      </c>
      <c r="K86" s="2">
        <v>3.3337342759999999</v>
      </c>
      <c r="L86" s="2"/>
      <c r="M86" s="2">
        <v>60.353509930000001</v>
      </c>
      <c r="P86" s="2">
        <v>1.414894069</v>
      </c>
      <c r="Q86" s="2">
        <v>41.019059380000002</v>
      </c>
      <c r="R86" s="2">
        <v>-15.123621999999999</v>
      </c>
      <c r="S86" s="2">
        <v>25.751117829999998</v>
      </c>
      <c r="T86" s="2">
        <v>5.6944138620000002</v>
      </c>
      <c r="U86" s="2">
        <v>25.26509879</v>
      </c>
      <c r="V86" s="2">
        <v>25.357987860000001</v>
      </c>
      <c r="W86" s="2">
        <v>0.49283420700000002</v>
      </c>
      <c r="X86" s="2">
        <v>25.236606900000002</v>
      </c>
      <c r="Y86" s="2">
        <v>25.284789759999999</v>
      </c>
      <c r="Z86" s="2">
        <v>0.32333620699999999</v>
      </c>
      <c r="AA86" s="2">
        <v>25.24779521</v>
      </c>
      <c r="AB86" s="2">
        <v>27.093037209999999</v>
      </c>
      <c r="AC86" s="2">
        <v>0.209660611</v>
      </c>
      <c r="AD86" s="2">
        <v>3.2400206000000001E-2</v>
      </c>
      <c r="AE86" s="2">
        <v>0.40913502899999998</v>
      </c>
      <c r="AF86" s="2">
        <v>3.2799953999999999E-2</v>
      </c>
      <c r="AG86" s="2">
        <v>6.6051570740000001</v>
      </c>
      <c r="AH86">
        <v>45</v>
      </c>
      <c r="AI86">
        <v>197</v>
      </c>
      <c r="AJ86" s="1">
        <v>42666.443055555559</v>
      </c>
    </row>
    <row r="87" spans="7:36" x14ac:dyDescent="0.25">
      <c r="G87" s="3">
        <v>150.0004836</v>
      </c>
      <c r="H87">
        <v>100</v>
      </c>
      <c r="I87" s="2">
        <v>95.749487790000003</v>
      </c>
      <c r="J87" s="2">
        <v>6.4102447930000004</v>
      </c>
      <c r="K87" s="2">
        <v>4.987257241</v>
      </c>
      <c r="L87" s="2"/>
      <c r="M87" s="2">
        <v>65.414948140000007</v>
      </c>
      <c r="P87" s="2">
        <v>3.8056465519999998</v>
      </c>
      <c r="Q87" s="2">
        <v>41.862097970000001</v>
      </c>
      <c r="R87" s="2">
        <v>-15.64965055</v>
      </c>
      <c r="S87" s="2">
        <v>25.779270929999999</v>
      </c>
      <c r="T87" s="2">
        <v>5.71061569</v>
      </c>
      <c r="U87" s="2">
        <v>25.272597480000002</v>
      </c>
      <c r="V87" s="2">
        <v>25.363582170000001</v>
      </c>
      <c r="W87" s="2">
        <v>0.49271493100000002</v>
      </c>
      <c r="X87" s="2">
        <v>25.233090969999999</v>
      </c>
      <c r="Y87" s="2">
        <v>25.351210550000001</v>
      </c>
      <c r="Z87" s="2">
        <v>0.32320855199999998</v>
      </c>
      <c r="AA87" s="2">
        <v>25.253606340000001</v>
      </c>
      <c r="AB87" s="2">
        <v>27.13667014</v>
      </c>
      <c r="AC87" s="2">
        <v>8.2332007999999998E-2</v>
      </c>
      <c r="AD87" s="2">
        <v>4.8386626000000002E-2</v>
      </c>
      <c r="AE87" s="2">
        <v>0.22639633100000001</v>
      </c>
      <c r="AF87" s="2">
        <v>4.6672792999999997E-2</v>
      </c>
      <c r="AG87" s="2">
        <v>6.8798285989999997</v>
      </c>
      <c r="AH87">
        <v>47</v>
      </c>
      <c r="AI87">
        <v>269</v>
      </c>
      <c r="AJ87" s="1">
        <v>42666.474305555559</v>
      </c>
    </row>
    <row r="88" spans="7:36" x14ac:dyDescent="0.25">
      <c r="G88" s="3">
        <v>150.0005299</v>
      </c>
      <c r="H88">
        <v>150</v>
      </c>
      <c r="I88" s="2">
        <v>53.224850760000002</v>
      </c>
      <c r="J88" s="2">
        <v>6.732923897</v>
      </c>
      <c r="K88" s="2">
        <v>4.382975793</v>
      </c>
      <c r="L88" s="2"/>
      <c r="M88" s="2">
        <v>65.441253860000003</v>
      </c>
      <c r="P88" s="2">
        <v>2.705545345</v>
      </c>
      <c r="Q88" s="2">
        <v>43.686166999999998</v>
      </c>
      <c r="R88" s="2">
        <v>-17.06406097</v>
      </c>
      <c r="S88" s="2">
        <v>25.794031789999998</v>
      </c>
      <c r="T88" s="2">
        <v>5.7638179660000004</v>
      </c>
      <c r="U88" s="2">
        <v>25.268289339999999</v>
      </c>
      <c r="V88" s="2">
        <v>25.356696410000001</v>
      </c>
      <c r="W88" s="2">
        <v>0.492761897</v>
      </c>
      <c r="X88" s="2">
        <v>25.23324272</v>
      </c>
      <c r="Y88" s="2">
        <v>25.319375520000001</v>
      </c>
      <c r="Z88" s="2">
        <v>0.32351434499999998</v>
      </c>
      <c r="AA88" s="2">
        <v>25.247692239999999</v>
      </c>
      <c r="AB88" s="2">
        <v>27.21144503</v>
      </c>
      <c r="AC88" s="2">
        <v>3.6768800999999997E-2</v>
      </c>
      <c r="AD88" s="2">
        <v>1.9670983999999999E-2</v>
      </c>
      <c r="AE88" s="2">
        <v>0.24015097899999999</v>
      </c>
      <c r="AF88" s="2">
        <v>1.9923255000000001E-2</v>
      </c>
      <c r="AG88" s="2">
        <v>6.6134298930000002</v>
      </c>
      <c r="AH88">
        <v>49</v>
      </c>
      <c r="AI88">
        <v>197</v>
      </c>
      <c r="AJ88" s="1">
        <v>42666.49722222222</v>
      </c>
    </row>
    <row r="89" spans="7:36" x14ac:dyDescent="0.25">
      <c r="G89" s="3">
        <v>149.9993533</v>
      </c>
      <c r="H89">
        <v>300</v>
      </c>
      <c r="I89" s="2">
        <v>22.23201869</v>
      </c>
      <c r="J89" s="2">
        <v>7.1104258969999998</v>
      </c>
      <c r="K89" s="2">
        <v>3.6252398970000002</v>
      </c>
      <c r="L89" s="2"/>
      <c r="M89" s="2">
        <v>65.457891380000007</v>
      </c>
      <c r="P89" s="2">
        <v>2.2408138279999998</v>
      </c>
      <c r="Q89" s="2">
        <v>44.830297170000001</v>
      </c>
      <c r="R89" s="2">
        <v>-14.729961169999999</v>
      </c>
      <c r="S89" s="2">
        <v>25.817485139999999</v>
      </c>
      <c r="T89" s="2">
        <v>5.7615935519999999</v>
      </c>
      <c r="U89" s="2">
        <v>25.26518007</v>
      </c>
      <c r="V89" s="2">
        <v>25.359805619999999</v>
      </c>
      <c r="W89" s="2">
        <v>0.49488655199999998</v>
      </c>
      <c r="X89" s="2">
        <v>25.233839620000001</v>
      </c>
      <c r="Y89" s="2">
        <v>25.30665145</v>
      </c>
      <c r="Z89" s="2">
        <v>0.32337758599999999</v>
      </c>
      <c r="AA89" s="2">
        <v>25.250068720000002</v>
      </c>
      <c r="AB89" s="2">
        <v>27.265546929999999</v>
      </c>
      <c r="AC89" s="2">
        <v>0.18945890800000001</v>
      </c>
      <c r="AD89" s="2">
        <v>3.1470049E-2</v>
      </c>
      <c r="AE89" s="2">
        <v>0.26339216599999998</v>
      </c>
      <c r="AF89" s="2">
        <v>3.1327625999999997E-2</v>
      </c>
      <c r="AG89" s="2">
        <v>6.6894963860000001</v>
      </c>
      <c r="AH89">
        <v>51</v>
      </c>
      <c r="AI89">
        <v>197</v>
      </c>
      <c r="AJ89" s="1">
        <v>42666.520138888889</v>
      </c>
    </row>
    <row r="90" spans="7:36" x14ac:dyDescent="0.25">
      <c r="G90" s="3">
        <v>211.58025599999999</v>
      </c>
      <c r="H90">
        <v>100</v>
      </c>
      <c r="I90" s="2">
        <v>100</v>
      </c>
      <c r="J90" s="2">
        <v>20.093202210000001</v>
      </c>
      <c r="K90" s="2">
        <v>5.6647365519999999</v>
      </c>
      <c r="L90" s="2"/>
      <c r="M90" s="2">
        <v>66.707089210000007</v>
      </c>
      <c r="P90" s="2">
        <v>3.7030556899999998</v>
      </c>
      <c r="Q90" s="2">
        <v>41.936059479999997</v>
      </c>
      <c r="R90" s="2">
        <v>-12.44262166</v>
      </c>
      <c r="S90" s="2">
        <v>25.91769472</v>
      </c>
      <c r="T90" s="2">
        <v>5.7328278279999996</v>
      </c>
      <c r="U90" s="2">
        <v>25.276667</v>
      </c>
      <c r="V90" s="2">
        <v>25.376333689999999</v>
      </c>
      <c r="W90" s="2">
        <v>0.49230755199999998</v>
      </c>
      <c r="X90" s="2">
        <v>25.234235760000001</v>
      </c>
      <c r="Y90" s="2">
        <v>25.350375</v>
      </c>
      <c r="Z90" s="2">
        <v>0.32353979300000002</v>
      </c>
      <c r="AA90" s="2">
        <v>25.255234340000001</v>
      </c>
      <c r="AB90" s="2">
        <v>27.140731070000001</v>
      </c>
      <c r="AC90" s="2">
        <v>8.9137136000000006E-2</v>
      </c>
      <c r="AD90" s="2">
        <v>4.1660232999999998E-2</v>
      </c>
      <c r="AE90" s="2">
        <v>0.19747920999999999</v>
      </c>
      <c r="AF90" s="2">
        <v>3.7019802999999997E-2</v>
      </c>
      <c r="AG90" s="2">
        <v>7.7107661219999999</v>
      </c>
      <c r="AH90">
        <v>53</v>
      </c>
      <c r="AI90">
        <v>269</v>
      </c>
      <c r="AJ90" s="1">
        <v>42666.551388888889</v>
      </c>
    </row>
    <row r="91" spans="7:36" x14ac:dyDescent="0.25">
      <c r="G91" s="3">
        <v>173.49378960000001</v>
      </c>
      <c r="H91">
        <v>150</v>
      </c>
      <c r="I91" s="2">
        <v>57.481709449999997</v>
      </c>
      <c r="J91" s="2">
        <v>1.6040081719999999</v>
      </c>
      <c r="K91" s="2">
        <v>4.9590464829999998</v>
      </c>
      <c r="L91" s="2"/>
      <c r="M91" s="2">
        <v>70.564052829999994</v>
      </c>
      <c r="P91" s="2">
        <v>3.2733181029999998</v>
      </c>
      <c r="Q91" s="2">
        <v>47.247425139999997</v>
      </c>
      <c r="R91" s="2">
        <v>-12.72161841</v>
      </c>
      <c r="S91" s="2">
        <v>25.9727499</v>
      </c>
      <c r="T91" s="2">
        <v>5.7909625519999999</v>
      </c>
      <c r="U91" s="2">
        <v>25.278055999999999</v>
      </c>
      <c r="V91" s="2">
        <v>25.377196550000001</v>
      </c>
      <c r="W91" s="2">
        <v>0.49298982800000002</v>
      </c>
      <c r="X91" s="2">
        <v>25.239238480000001</v>
      </c>
      <c r="Y91" s="2">
        <v>25.342040449999999</v>
      </c>
      <c r="Z91" s="2">
        <v>0.32332337900000002</v>
      </c>
      <c r="AA91" s="2">
        <v>25.256970689999999</v>
      </c>
      <c r="AB91" s="2">
        <v>27.379937689999998</v>
      </c>
      <c r="AC91" s="2">
        <v>4.6466416000000003E-2</v>
      </c>
      <c r="AD91" s="2">
        <v>1.7480334E-2</v>
      </c>
      <c r="AE91" s="2">
        <v>0.186908399</v>
      </c>
      <c r="AF91" s="2">
        <v>1.7895444999999999E-2</v>
      </c>
      <c r="AG91" s="2">
        <v>7.1052991680000002</v>
      </c>
      <c r="AH91">
        <v>55</v>
      </c>
      <c r="AI91">
        <v>197</v>
      </c>
      <c r="AJ91" s="1">
        <v>42666.574305555558</v>
      </c>
    </row>
    <row r="92" spans="7:36" x14ac:dyDescent="0.25">
      <c r="G92" s="3">
        <v>152.2034511</v>
      </c>
      <c r="H92">
        <v>300</v>
      </c>
      <c r="I92" s="2">
        <v>24.242349619999999</v>
      </c>
      <c r="J92" s="2">
        <v>1.187334069</v>
      </c>
      <c r="K92" s="2">
        <v>3.9394680339999999</v>
      </c>
      <c r="L92" s="2"/>
      <c r="M92" s="2">
        <v>70.232622030000002</v>
      </c>
      <c r="P92" s="2">
        <v>2.9489861030000002</v>
      </c>
      <c r="Q92" s="2">
        <v>48.899736969999999</v>
      </c>
      <c r="R92" s="2">
        <v>-10.279501829999999</v>
      </c>
      <c r="S92" s="2">
        <v>25.998937479999999</v>
      </c>
      <c r="T92" s="2">
        <v>5.7966443449999998</v>
      </c>
      <c r="U92" s="2">
        <v>25.268935030000002</v>
      </c>
      <c r="V92" s="2">
        <v>25.37415245</v>
      </c>
      <c r="W92" s="2">
        <v>0.495027828</v>
      </c>
      <c r="X92" s="2">
        <v>25.23776269</v>
      </c>
      <c r="Y92" s="2">
        <v>25.33055869</v>
      </c>
      <c r="Z92" s="2">
        <v>0.32343813799999999</v>
      </c>
      <c r="AA92" s="2">
        <v>25.252228379999998</v>
      </c>
      <c r="AB92" s="2">
        <v>27.448468590000001</v>
      </c>
      <c r="AC92" s="2">
        <v>0.17389318200000001</v>
      </c>
      <c r="AD92" s="2">
        <v>3.1820715999999999E-2</v>
      </c>
      <c r="AE92" s="2">
        <v>0.235543736</v>
      </c>
      <c r="AF92" s="2">
        <v>3.0088386000000002E-2</v>
      </c>
      <c r="AG92" s="2">
        <v>6.7026181469999999</v>
      </c>
      <c r="AH92">
        <v>57</v>
      </c>
      <c r="AI92">
        <v>197</v>
      </c>
      <c r="AJ92" s="1">
        <v>42666.597222222219</v>
      </c>
    </row>
    <row r="93" spans="7:36" x14ac:dyDescent="0.25">
      <c r="G93" s="3">
        <v>152.3042734</v>
      </c>
      <c r="H93">
        <v>300</v>
      </c>
      <c r="I93" s="2">
        <v>10</v>
      </c>
      <c r="J93" s="2">
        <v>6.7596825860000003</v>
      </c>
      <c r="K93" s="2">
        <v>0</v>
      </c>
      <c r="L93" s="2"/>
      <c r="M93" s="2">
        <v>2.1539504479999998</v>
      </c>
      <c r="P93" s="2">
        <v>-2.0301045169999998</v>
      </c>
      <c r="Q93" s="2">
        <v>-1.5587851029999999</v>
      </c>
      <c r="R93" s="2">
        <v>-18.683670930000002</v>
      </c>
      <c r="S93" s="2">
        <v>25.970841620000002</v>
      </c>
      <c r="T93" s="2">
        <v>5.7394441379999996</v>
      </c>
      <c r="U93" s="2">
        <v>25.26909766</v>
      </c>
      <c r="V93" s="2">
        <v>25.355236690000002</v>
      </c>
      <c r="W93" s="2">
        <v>0.49277658600000002</v>
      </c>
      <c r="X93" s="2">
        <v>25.234452789999999</v>
      </c>
      <c r="Y93" s="2">
        <v>25.182819760000001</v>
      </c>
      <c r="Z93" s="2">
        <v>0.32178993099999997</v>
      </c>
      <c r="AA93" s="2">
        <v>25.243633620000001</v>
      </c>
      <c r="AB93" s="2">
        <v>25.192711209999999</v>
      </c>
      <c r="AC93" s="2">
        <v>0</v>
      </c>
      <c r="AD93" s="2">
        <v>1.203896938</v>
      </c>
      <c r="AE93" s="2">
        <v>0.61458948199999996</v>
      </c>
      <c r="AF93" s="2">
        <v>4.6039911179999997</v>
      </c>
      <c r="AG93" s="2">
        <v>7.098044024</v>
      </c>
      <c r="AH93">
        <v>58</v>
      </c>
      <c r="AI93">
        <v>177</v>
      </c>
      <c r="AJ93" s="1">
        <v>42666.618055555555</v>
      </c>
    </row>
    <row r="94" spans="7:36" x14ac:dyDescent="0.25">
      <c r="G94" s="3">
        <v>250.0009355</v>
      </c>
      <c r="H94">
        <v>100</v>
      </c>
      <c r="I94" s="2">
        <v>10</v>
      </c>
      <c r="J94" s="2">
        <v>19.120707719999999</v>
      </c>
      <c r="K94" s="2">
        <v>0</v>
      </c>
      <c r="L94" s="2"/>
      <c r="M94" s="2">
        <v>2.155591276</v>
      </c>
      <c r="P94" s="2">
        <v>-2.1617731720000002</v>
      </c>
      <c r="Q94" s="2">
        <v>-1.6659607590000001</v>
      </c>
      <c r="R94" s="2">
        <v>-6.0782145520000004</v>
      </c>
      <c r="S94" s="2">
        <v>25.764458279999999</v>
      </c>
      <c r="T94" s="2">
        <v>5.8041096210000003</v>
      </c>
      <c r="U94" s="2">
        <v>25.264436790000001</v>
      </c>
      <c r="V94" s="2">
        <v>25.38051183</v>
      </c>
      <c r="W94" s="2">
        <v>0.49294275900000001</v>
      </c>
      <c r="X94" s="2">
        <v>25.2364441</v>
      </c>
      <c r="Y94" s="2">
        <v>25.18031852</v>
      </c>
      <c r="Z94" s="2">
        <v>0.32237106900000001</v>
      </c>
      <c r="AA94" s="2">
        <v>25.244838099999999</v>
      </c>
      <c r="AB94" s="2">
        <v>25.189678140000002</v>
      </c>
      <c r="AC94" s="2">
        <v>0</v>
      </c>
      <c r="AD94" s="2">
        <v>2.4721169999999998E-3</v>
      </c>
      <c r="AE94" s="2">
        <v>0.65492255499999996</v>
      </c>
      <c r="AF94" s="2">
        <v>0.40571194900000002</v>
      </c>
      <c r="AG94" s="2">
        <v>7.7076397889999999</v>
      </c>
      <c r="AH94">
        <v>59</v>
      </c>
      <c r="AI94">
        <v>719</v>
      </c>
      <c r="AJ94" s="1">
        <v>42666.70208333333</v>
      </c>
    </row>
    <row r="95" spans="7:36" x14ac:dyDescent="0.25">
      <c r="G95" s="3">
        <v>249.99919600000001</v>
      </c>
      <c r="H95">
        <v>100</v>
      </c>
      <c r="I95" s="2">
        <v>10</v>
      </c>
      <c r="J95" s="2">
        <v>19.107722899999999</v>
      </c>
      <c r="K95" s="2">
        <v>0</v>
      </c>
      <c r="L95" s="2"/>
      <c r="M95" s="2">
        <v>2.1642873790000001</v>
      </c>
      <c r="P95" s="2">
        <v>-2.1814369309999999</v>
      </c>
      <c r="Q95" s="2">
        <v>-1.6290064829999999</v>
      </c>
      <c r="R95" s="2">
        <v>-6.3516626550000002</v>
      </c>
      <c r="S95" s="2">
        <v>25.758056310000001</v>
      </c>
      <c r="T95" s="2">
        <v>5.8114249659999997</v>
      </c>
      <c r="U95" s="2">
        <v>25.265945169999998</v>
      </c>
      <c r="V95" s="2">
        <v>25.38134762</v>
      </c>
      <c r="W95" s="2">
        <v>0.49223524099999999</v>
      </c>
      <c r="X95" s="2">
        <v>25.23680221</v>
      </c>
      <c r="Y95" s="2">
        <v>25.180150309999998</v>
      </c>
      <c r="Z95" s="2">
        <v>0.32203662100000002</v>
      </c>
      <c r="AA95" s="2">
        <v>25.245679030000002</v>
      </c>
      <c r="AB95" s="2">
        <v>25.1917291</v>
      </c>
      <c r="AC95" s="2">
        <v>0</v>
      </c>
      <c r="AD95" s="2">
        <v>2.4467180000000001E-3</v>
      </c>
      <c r="AE95" s="2">
        <v>0.58968476000000003</v>
      </c>
      <c r="AF95" s="2">
        <v>0.404805048</v>
      </c>
      <c r="AG95" s="2">
        <v>6.65296661</v>
      </c>
      <c r="AH95">
        <v>60</v>
      </c>
      <c r="AI95">
        <v>359</v>
      </c>
      <c r="AJ95" s="1">
        <v>42666.743750000001</v>
      </c>
    </row>
    <row r="96" spans="7:36" x14ac:dyDescent="0.25">
      <c r="G96" s="3">
        <v>250.00073459999999</v>
      </c>
      <c r="H96">
        <v>100</v>
      </c>
      <c r="I96" s="2">
        <v>19.997524339999998</v>
      </c>
      <c r="J96" s="4">
        <v>18.078671830000001</v>
      </c>
      <c r="K96" s="4">
        <v>1.257684241</v>
      </c>
      <c r="L96" s="4">
        <f>$J$95-J96</f>
        <v>1.0290510699999977</v>
      </c>
      <c r="M96" s="2">
        <v>15.04294855</v>
      </c>
      <c r="P96" s="2">
        <v>-0.71834996600000001</v>
      </c>
      <c r="Q96" s="2">
        <v>6.9922256210000002</v>
      </c>
      <c r="R96" s="2">
        <v>-4.3710122409999999</v>
      </c>
      <c r="S96" s="2">
        <v>25.811881589999999</v>
      </c>
      <c r="T96" s="2">
        <v>5.8056954479999998</v>
      </c>
      <c r="U96" s="2">
        <v>25.268218690000001</v>
      </c>
      <c r="V96" s="2">
        <v>25.38860786</v>
      </c>
      <c r="W96" s="2">
        <v>0.49135827599999998</v>
      </c>
      <c r="X96" s="2">
        <v>25.236536279999999</v>
      </c>
      <c r="Y96" s="2">
        <v>25.222233549999999</v>
      </c>
      <c r="Z96" s="2">
        <v>0.32196227599999999</v>
      </c>
      <c r="AA96" s="2">
        <v>25.25267869</v>
      </c>
      <c r="AB96" s="2">
        <v>25.58400576</v>
      </c>
      <c r="AC96" s="2">
        <v>3.8672234999999999E-2</v>
      </c>
      <c r="AD96" s="2">
        <v>5.5717180999999998E-2</v>
      </c>
      <c r="AE96" s="2">
        <v>0.60705419800000004</v>
      </c>
      <c r="AF96" s="2">
        <v>0.13439105900000001</v>
      </c>
      <c r="AG96" s="2">
        <v>6.2950568520000001</v>
      </c>
      <c r="AH96">
        <v>62</v>
      </c>
      <c r="AI96">
        <v>266</v>
      </c>
      <c r="AJ96" s="1">
        <v>42666.775000000001</v>
      </c>
    </row>
    <row r="97" spans="7:36" x14ac:dyDescent="0.25">
      <c r="G97" s="3">
        <v>250.00123640000001</v>
      </c>
      <c r="H97">
        <v>150</v>
      </c>
      <c r="I97" s="2">
        <v>11.143705410000001</v>
      </c>
      <c r="J97" s="4">
        <v>18.17726</v>
      </c>
      <c r="K97" s="4">
        <v>1.1016661720000001</v>
      </c>
      <c r="L97" s="4">
        <f t="shared" ref="L97:L110" si="11">$J$95-J97</f>
        <v>0.93046289999999843</v>
      </c>
      <c r="M97" s="2">
        <v>15.04822379</v>
      </c>
      <c r="P97" s="2">
        <v>-1.114819931</v>
      </c>
      <c r="Q97" s="2">
        <v>7.4190765519999999</v>
      </c>
      <c r="R97" s="2">
        <v>-5.6444377589999997</v>
      </c>
      <c r="S97" s="2">
        <v>25.85954748</v>
      </c>
      <c r="T97" s="2">
        <v>5.7743078619999997</v>
      </c>
      <c r="U97" s="2">
        <v>25.27134955</v>
      </c>
      <c r="V97" s="2">
        <v>25.388271280000001</v>
      </c>
      <c r="W97" s="2">
        <v>0.49226527599999997</v>
      </c>
      <c r="X97" s="2">
        <v>25.236492859999998</v>
      </c>
      <c r="Y97" s="2">
        <v>25.211099520000001</v>
      </c>
      <c r="Z97" s="2">
        <v>0.32234393099999997</v>
      </c>
      <c r="AA97" s="2">
        <v>25.25290107</v>
      </c>
      <c r="AB97" s="2">
        <v>25.603139720000001</v>
      </c>
      <c r="AC97" s="2">
        <v>4.6862855000000002E-2</v>
      </c>
      <c r="AD97" s="2">
        <v>2.1024167999999999E-2</v>
      </c>
      <c r="AE97" s="2">
        <v>0.63765717799999999</v>
      </c>
      <c r="AF97" s="2">
        <v>5.9460585000000003E-2</v>
      </c>
      <c r="AG97" s="2">
        <v>6.9244757090000002</v>
      </c>
      <c r="AH97">
        <v>64</v>
      </c>
      <c r="AI97">
        <v>194</v>
      </c>
      <c r="AJ97" s="1">
        <v>42666.79791666667</v>
      </c>
    </row>
    <row r="98" spans="7:36" x14ac:dyDescent="0.25">
      <c r="G98" s="3">
        <v>249.99958910000001</v>
      </c>
      <c r="H98">
        <v>100</v>
      </c>
      <c r="I98" s="2">
        <v>27.873675689999999</v>
      </c>
      <c r="J98" s="4">
        <v>17.70280803</v>
      </c>
      <c r="K98" s="4">
        <v>1.7643969660000001</v>
      </c>
      <c r="L98" s="4">
        <f t="shared" si="11"/>
        <v>1.4049148699999989</v>
      </c>
      <c r="M98" s="2">
        <v>20.079955829999999</v>
      </c>
      <c r="P98" s="2">
        <v>-0.45038779299999998</v>
      </c>
      <c r="Q98" s="2">
        <v>10.53292276</v>
      </c>
      <c r="R98" s="2">
        <v>-5.1381040000000002</v>
      </c>
      <c r="S98" s="2">
        <v>25.899522860000001</v>
      </c>
      <c r="T98" s="2">
        <v>5.767091862</v>
      </c>
      <c r="U98" s="2">
        <v>25.268815589999999</v>
      </c>
      <c r="V98" s="2">
        <v>25.386535070000001</v>
      </c>
      <c r="W98" s="2">
        <v>0.49245510300000001</v>
      </c>
      <c r="X98" s="2">
        <v>25.23770841</v>
      </c>
      <c r="Y98" s="2">
        <v>25.231381720000002</v>
      </c>
      <c r="Z98" s="2">
        <v>0.322966103</v>
      </c>
      <c r="AA98" s="2">
        <v>25.249461100000001</v>
      </c>
      <c r="AB98" s="2">
        <v>25.73753103</v>
      </c>
      <c r="AC98" s="2">
        <v>3.5314931000000001E-2</v>
      </c>
      <c r="AD98" s="2">
        <v>3.4742097999999999E-2</v>
      </c>
      <c r="AE98" s="2">
        <v>0.63154609699999997</v>
      </c>
      <c r="AF98" s="2">
        <v>5.9872443999999997E-2</v>
      </c>
      <c r="AG98" s="2">
        <v>7.4139272639999998</v>
      </c>
      <c r="AH98">
        <v>66</v>
      </c>
      <c r="AI98">
        <v>269</v>
      </c>
      <c r="AJ98" s="1">
        <v>42666.82916666667</v>
      </c>
    </row>
    <row r="99" spans="7:36" x14ac:dyDescent="0.25">
      <c r="G99" s="3">
        <v>250.00055610000001</v>
      </c>
      <c r="H99">
        <v>150</v>
      </c>
      <c r="I99" s="2">
        <v>15.52310469</v>
      </c>
      <c r="J99" s="4">
        <v>17.858047410000001</v>
      </c>
      <c r="K99" s="4">
        <v>1.5477495859999999</v>
      </c>
      <c r="L99" s="4">
        <f t="shared" si="11"/>
        <v>1.2496754899999978</v>
      </c>
      <c r="M99" s="2">
        <v>20.092890659999998</v>
      </c>
      <c r="P99" s="2">
        <v>-0.57553186199999995</v>
      </c>
      <c r="Q99" s="2">
        <v>10.949121760000001</v>
      </c>
      <c r="R99" s="2">
        <v>-4.8061852759999999</v>
      </c>
      <c r="S99" s="2">
        <v>25.909626100000001</v>
      </c>
      <c r="T99" s="2">
        <v>5.7945328280000004</v>
      </c>
      <c r="U99" s="2">
        <v>25.268565970000001</v>
      </c>
      <c r="V99" s="2">
        <v>25.388135760000001</v>
      </c>
      <c r="W99" s="2">
        <v>0.49224717200000001</v>
      </c>
      <c r="X99" s="2">
        <v>25.233839589999999</v>
      </c>
      <c r="Y99" s="2">
        <v>25.224420240000001</v>
      </c>
      <c r="Z99" s="2">
        <v>0.32218206900000002</v>
      </c>
      <c r="AA99" s="2">
        <v>25.251029209999999</v>
      </c>
      <c r="AB99" s="2">
        <v>25.759325029999999</v>
      </c>
      <c r="AC99" s="2">
        <v>4.4644589999999998E-2</v>
      </c>
      <c r="AD99" s="2">
        <v>2.0892867999999998E-2</v>
      </c>
      <c r="AE99" s="2">
        <v>0.60448908000000001</v>
      </c>
      <c r="AF99" s="2">
        <v>4.4355364000000001E-2</v>
      </c>
      <c r="AG99" s="2">
        <v>6.390858691</v>
      </c>
      <c r="AH99">
        <v>68</v>
      </c>
      <c r="AI99">
        <v>196</v>
      </c>
      <c r="AJ99" s="1">
        <v>42666.851388888892</v>
      </c>
    </row>
    <row r="100" spans="7:36" x14ac:dyDescent="0.25">
      <c r="G100" s="3">
        <v>249.9995481</v>
      </c>
      <c r="H100">
        <v>100</v>
      </c>
      <c r="I100" s="2">
        <v>35.608331929999999</v>
      </c>
      <c r="J100" s="4">
        <v>17.272693100000001</v>
      </c>
      <c r="K100" s="4">
        <v>2.2651009310000001</v>
      </c>
      <c r="L100" s="4">
        <f t="shared" si="11"/>
        <v>1.8350297999999974</v>
      </c>
      <c r="M100" s="2">
        <v>25.119344550000001</v>
      </c>
      <c r="P100" s="2">
        <v>4.2189620999999997E-2</v>
      </c>
      <c r="Q100" s="2">
        <v>13.69324948</v>
      </c>
      <c r="R100" s="2">
        <v>-6.3481019999999999</v>
      </c>
      <c r="S100" s="2">
        <v>25.903359689999998</v>
      </c>
      <c r="T100" s="2">
        <v>5.806743</v>
      </c>
      <c r="U100" s="2">
        <v>25.267388589999999</v>
      </c>
      <c r="V100" s="2">
        <v>25.382628140000001</v>
      </c>
      <c r="W100" s="2">
        <v>0.49310568999999999</v>
      </c>
      <c r="X100" s="2">
        <v>25.236281309999999</v>
      </c>
      <c r="Y100" s="2">
        <v>25.244311759999999</v>
      </c>
      <c r="Z100" s="2">
        <v>0.32234699999999999</v>
      </c>
      <c r="AA100" s="2">
        <v>25.252445340000001</v>
      </c>
      <c r="AB100" s="2">
        <v>25.88268403</v>
      </c>
      <c r="AC100" s="2">
        <v>3.8361022000000002E-2</v>
      </c>
      <c r="AD100" s="2">
        <v>3.3204596000000003E-2</v>
      </c>
      <c r="AE100" s="2">
        <v>19.294258330000002</v>
      </c>
      <c r="AF100" s="2">
        <v>5.0721335999999999E-2</v>
      </c>
      <c r="AG100" s="2">
        <v>6.7531995030000003</v>
      </c>
      <c r="AH100">
        <v>70</v>
      </c>
      <c r="AI100">
        <v>269</v>
      </c>
      <c r="AJ100" s="1">
        <v>42666.882638888892</v>
      </c>
    </row>
    <row r="101" spans="7:36" x14ac:dyDescent="0.25">
      <c r="G101" s="3">
        <v>250.0002178</v>
      </c>
      <c r="H101">
        <v>150</v>
      </c>
      <c r="I101" s="2">
        <v>19.855310410000001</v>
      </c>
      <c r="J101" s="4">
        <v>17.508585830000001</v>
      </c>
      <c r="K101" s="4">
        <v>1.9837182760000001</v>
      </c>
      <c r="L101" s="4">
        <f t="shared" si="11"/>
        <v>1.5991370699999976</v>
      </c>
      <c r="M101" s="2">
        <v>25.134129309999999</v>
      </c>
      <c r="P101" s="2">
        <v>-0.36239368999999999</v>
      </c>
      <c r="Q101" s="2">
        <v>14.47803476</v>
      </c>
      <c r="R101" s="2">
        <v>-8.2335528969999991</v>
      </c>
      <c r="S101" s="2">
        <v>25.903042169999999</v>
      </c>
      <c r="T101" s="2">
        <v>5.7756308279999997</v>
      </c>
      <c r="U101" s="2">
        <v>25.271772760000001</v>
      </c>
      <c r="V101" s="2">
        <v>25.382139760000001</v>
      </c>
      <c r="W101" s="2">
        <v>0.493439138</v>
      </c>
      <c r="X101" s="2">
        <v>25.233150550000001</v>
      </c>
      <c r="Y101" s="2">
        <v>25.229428380000002</v>
      </c>
      <c r="Z101" s="2">
        <v>0.32255651699999999</v>
      </c>
      <c r="AA101" s="2">
        <v>25.249097549999998</v>
      </c>
      <c r="AB101" s="2">
        <v>25.914068520000001</v>
      </c>
      <c r="AC101" s="2">
        <v>4.4058622999999998E-2</v>
      </c>
      <c r="AD101" s="2">
        <v>2.0815528999999999E-2</v>
      </c>
      <c r="AE101" s="2">
        <v>0.59452406599999996</v>
      </c>
      <c r="AF101" s="2">
        <v>3.4536706E-2</v>
      </c>
      <c r="AG101" s="2">
        <v>6.6878940609999997</v>
      </c>
      <c r="AH101">
        <v>72</v>
      </c>
      <c r="AI101">
        <v>197</v>
      </c>
      <c r="AJ101" s="1">
        <v>42666.905555555553</v>
      </c>
    </row>
    <row r="102" spans="7:36" x14ac:dyDescent="0.25">
      <c r="G102" s="3">
        <v>250.0000368</v>
      </c>
      <c r="H102">
        <v>100</v>
      </c>
      <c r="I102" s="2">
        <v>43.139810070000003</v>
      </c>
      <c r="J102" s="4">
        <v>16.942865380000001</v>
      </c>
      <c r="K102" s="4">
        <v>2.7425380339999998</v>
      </c>
      <c r="L102" s="4">
        <f t="shared" si="11"/>
        <v>2.1648575199999982</v>
      </c>
      <c r="M102" s="2">
        <v>30.181513549999998</v>
      </c>
      <c r="P102" s="2">
        <v>0.34386048299999999</v>
      </c>
      <c r="Q102" s="2">
        <v>16.841367380000001</v>
      </c>
      <c r="R102" s="2">
        <v>-5.5696308620000003</v>
      </c>
      <c r="S102" s="2">
        <v>25.898823719999999</v>
      </c>
      <c r="T102" s="2">
        <v>5.7816519660000001</v>
      </c>
      <c r="U102" s="2">
        <v>25.2723479</v>
      </c>
      <c r="V102" s="2">
        <v>25.38931324</v>
      </c>
      <c r="W102" s="2">
        <v>0.492971828</v>
      </c>
      <c r="X102" s="2">
        <v>25.236569029999998</v>
      </c>
      <c r="Y102" s="2">
        <v>25.25407848</v>
      </c>
      <c r="Z102" s="2">
        <v>0.32279055200000001</v>
      </c>
      <c r="AA102" s="2">
        <v>25.254724240000002</v>
      </c>
      <c r="AB102" s="2">
        <v>26.024407759999999</v>
      </c>
      <c r="AC102" s="2">
        <v>6.3962688000000004E-2</v>
      </c>
      <c r="AD102" s="2">
        <v>3.0042379000000001E-2</v>
      </c>
      <c r="AE102" s="2">
        <v>1.649620877</v>
      </c>
      <c r="AF102" s="2">
        <v>4.2766776999999999E-2</v>
      </c>
      <c r="AG102" s="2">
        <v>6.4174628120000001</v>
      </c>
      <c r="AH102">
        <v>74</v>
      </c>
      <c r="AI102">
        <v>269</v>
      </c>
      <c r="AJ102" s="1">
        <v>42666.936805555553</v>
      </c>
    </row>
    <row r="103" spans="7:36" x14ac:dyDescent="0.25">
      <c r="G103" s="3">
        <v>250.00055982758599</v>
      </c>
      <c r="H103">
        <v>150</v>
      </c>
      <c r="I103" s="2">
        <v>24.0250221034483</v>
      </c>
      <c r="J103" s="4">
        <v>17.186901068965501</v>
      </c>
      <c r="K103" s="4">
        <v>2.4150186896551702</v>
      </c>
      <c r="L103" s="4">
        <f t="shared" si="11"/>
        <v>1.9208218310344982</v>
      </c>
      <c r="M103" s="2">
        <v>30.187615206896499</v>
      </c>
      <c r="P103" s="2">
        <v>-3.4306517241379397E-2</v>
      </c>
      <c r="Q103" s="2">
        <v>17.853824862069001</v>
      </c>
      <c r="R103" s="2">
        <v>-4.0016582413793103</v>
      </c>
      <c r="S103" s="2">
        <v>25.897269103448298</v>
      </c>
      <c r="T103" s="2">
        <v>5.7243064137930997</v>
      </c>
      <c r="U103" s="2">
        <v>25.268289379310399</v>
      </c>
      <c r="V103" s="2">
        <v>25.3891667586207</v>
      </c>
      <c r="W103" s="2">
        <v>0.49267489655172397</v>
      </c>
      <c r="X103" s="2">
        <v>25.237344862069001</v>
      </c>
      <c r="Y103" s="2">
        <v>25.243454482758601</v>
      </c>
      <c r="Z103" s="2">
        <v>0.32211441379310302</v>
      </c>
      <c r="AA103" s="2">
        <v>25.248267379310299</v>
      </c>
      <c r="AB103" s="2">
        <v>26.064868034482799</v>
      </c>
      <c r="AC103" s="2">
        <v>4.4925893888283101E-2</v>
      </c>
      <c r="AD103" s="2">
        <v>2.1380304499751999E-2</v>
      </c>
      <c r="AE103" s="2">
        <v>11.8713180908012</v>
      </c>
      <c r="AF103" s="2">
        <v>2.8949414611025199E-2</v>
      </c>
      <c r="AG103" s="2">
        <v>7.7793456568663197</v>
      </c>
      <c r="AH103">
        <v>76</v>
      </c>
      <c r="AI103">
        <v>197</v>
      </c>
      <c r="AJ103" s="1">
        <v>42666.960370370369</v>
      </c>
    </row>
    <row r="104" spans="7:36" x14ac:dyDescent="0.25">
      <c r="G104" s="3">
        <v>250.00036527586201</v>
      </c>
      <c r="H104">
        <v>100</v>
      </c>
      <c r="I104" s="2">
        <v>50.915159931034502</v>
      </c>
      <c r="J104" s="4">
        <v>16.561462448275901</v>
      </c>
      <c r="K104" s="4">
        <v>3.2492141724137902</v>
      </c>
      <c r="L104" s="4">
        <f t="shared" si="11"/>
        <v>2.5462604517240983</v>
      </c>
      <c r="M104" s="2">
        <v>35.240842724137899</v>
      </c>
      <c r="P104" s="2">
        <v>1.01847962068966</v>
      </c>
      <c r="Q104" s="2">
        <v>20.352199241379299</v>
      </c>
      <c r="R104" s="2">
        <v>-5.2339885517241402</v>
      </c>
      <c r="S104" s="2">
        <v>25.8964811724138</v>
      </c>
      <c r="T104" s="2">
        <v>5.7265922068965498</v>
      </c>
      <c r="U104" s="2">
        <v>25.271892137931001</v>
      </c>
      <c r="V104" s="2">
        <v>25.390268310344801</v>
      </c>
      <c r="W104" s="2">
        <v>0.49234462068965501</v>
      </c>
      <c r="X104" s="2">
        <v>25.236210724137901</v>
      </c>
      <c r="Y104" s="2">
        <v>25.272939379310301</v>
      </c>
      <c r="Z104" s="2">
        <v>0.32253996551724101</v>
      </c>
      <c r="AA104" s="2">
        <v>25.2550172068966</v>
      </c>
      <c r="AB104" s="2">
        <v>26.183130931034501</v>
      </c>
      <c r="AC104" s="2">
        <v>3.5306644070002897E-2</v>
      </c>
      <c r="AD104" s="2">
        <v>2.8283461657548602E-2</v>
      </c>
      <c r="AE104" s="2">
        <v>0.65979070814123897</v>
      </c>
      <c r="AF104" s="2">
        <v>3.8112329442389799E-2</v>
      </c>
      <c r="AG104" s="2">
        <v>7.0580041529633899</v>
      </c>
      <c r="AH104">
        <v>78</v>
      </c>
      <c r="AI104">
        <v>269</v>
      </c>
      <c r="AJ104" s="1">
        <v>42666.991631944446</v>
      </c>
    </row>
    <row r="105" spans="7:36" x14ac:dyDescent="0.25">
      <c r="G105" s="3">
        <v>249.99967644827601</v>
      </c>
      <c r="H105">
        <v>150</v>
      </c>
      <c r="I105" s="2">
        <v>28.348229172413799</v>
      </c>
      <c r="J105" s="4">
        <v>16.800435068965498</v>
      </c>
      <c r="K105" s="4">
        <v>2.8542285517241401</v>
      </c>
      <c r="L105" s="4">
        <f t="shared" si="11"/>
        <v>2.3072878310345004</v>
      </c>
      <c r="M105" s="2">
        <v>35.2496686551724</v>
      </c>
      <c r="P105" s="2">
        <v>0.50019906896551702</v>
      </c>
      <c r="Q105" s="2">
        <v>21.4568166206897</v>
      </c>
      <c r="R105" s="2">
        <v>-5.5947483448275896</v>
      </c>
      <c r="S105" s="2">
        <v>25.914652620689701</v>
      </c>
      <c r="T105" s="2">
        <v>5.73035006896552</v>
      </c>
      <c r="U105" s="2">
        <v>25.270828620689699</v>
      </c>
      <c r="V105" s="2">
        <v>25.387717965517201</v>
      </c>
      <c r="W105" s="2">
        <v>0.492576344827586</v>
      </c>
      <c r="X105" s="2">
        <v>25.232260689655199</v>
      </c>
      <c r="Y105" s="2">
        <v>25.253715034482799</v>
      </c>
      <c r="Z105" s="2">
        <v>0.322553172413793</v>
      </c>
      <c r="AA105" s="2">
        <v>25.247013965517201</v>
      </c>
      <c r="AB105" s="2">
        <v>26.223191551724099</v>
      </c>
      <c r="AC105" s="2">
        <v>4.2241058182691603E-2</v>
      </c>
      <c r="AD105" s="2">
        <v>2.04344638023683E-2</v>
      </c>
      <c r="AE105" s="2">
        <v>1.3297725299973899</v>
      </c>
      <c r="AF105" s="2">
        <v>2.8483277508835201E-2</v>
      </c>
      <c r="AG105" s="2">
        <v>6.9139747771792699</v>
      </c>
      <c r="AH105">
        <v>80</v>
      </c>
      <c r="AI105">
        <v>197</v>
      </c>
      <c r="AJ105" s="1">
        <v>42667.014548611114</v>
      </c>
    </row>
    <row r="106" spans="7:36" x14ac:dyDescent="0.25">
      <c r="G106" s="3">
        <v>249.999407034483</v>
      </c>
      <c r="H106">
        <v>100</v>
      </c>
      <c r="I106" s="2">
        <v>58.593751931034497</v>
      </c>
      <c r="J106" s="4">
        <v>16.095454068965498</v>
      </c>
      <c r="K106" s="4">
        <v>3.7563552068965498</v>
      </c>
      <c r="L106" s="4">
        <f t="shared" si="11"/>
        <v>3.0122688310345005</v>
      </c>
      <c r="M106" s="2">
        <v>40.309431344827601</v>
      </c>
      <c r="P106" s="2">
        <v>1.3321940344827601</v>
      </c>
      <c r="Q106" s="2">
        <v>23.7580850344828</v>
      </c>
      <c r="R106" s="2">
        <v>-4.9516297931034501</v>
      </c>
      <c r="S106" s="2">
        <v>25.910890965517201</v>
      </c>
      <c r="T106" s="2">
        <v>5.7695067931034503</v>
      </c>
      <c r="U106" s="2">
        <v>25.270910000000001</v>
      </c>
      <c r="V106" s="2">
        <v>25.389394655172399</v>
      </c>
      <c r="W106" s="2">
        <v>0.49295106896551699</v>
      </c>
      <c r="X106" s="2">
        <v>25.2354457241379</v>
      </c>
      <c r="Y106" s="2">
        <v>25.2817293448276</v>
      </c>
      <c r="Z106" s="2">
        <v>0.32198748275862099</v>
      </c>
      <c r="AA106" s="2">
        <v>25.2478494827586</v>
      </c>
      <c r="AB106" s="2">
        <v>26.329399620689699</v>
      </c>
      <c r="AC106" s="2">
        <v>3.4941803298770099E-2</v>
      </c>
      <c r="AD106" s="2">
        <v>2.71080837832465E-2</v>
      </c>
      <c r="AE106" s="2">
        <v>0.46358447709641099</v>
      </c>
      <c r="AF106" s="2">
        <v>3.1836656541102397E-2</v>
      </c>
      <c r="AG106" s="2">
        <v>7.2265704932213497</v>
      </c>
      <c r="AH106">
        <v>82</v>
      </c>
      <c r="AI106">
        <v>269</v>
      </c>
      <c r="AJ106" s="1">
        <v>42667.045810185184</v>
      </c>
    </row>
    <row r="107" spans="7:36" x14ac:dyDescent="0.25">
      <c r="G107" s="3">
        <v>249.99915496551699</v>
      </c>
      <c r="H107">
        <v>150</v>
      </c>
      <c r="I107" s="2">
        <v>32.725843551724097</v>
      </c>
      <c r="J107" s="4">
        <v>16.5304460344828</v>
      </c>
      <c r="K107" s="4">
        <v>3.3027175172413799</v>
      </c>
      <c r="L107" s="4">
        <f t="shared" si="11"/>
        <v>2.5772768655171987</v>
      </c>
      <c r="M107" s="2">
        <v>40.302309241379298</v>
      </c>
      <c r="P107" s="2">
        <v>0.79474117241379305</v>
      </c>
      <c r="Q107" s="2">
        <v>24.727441241379299</v>
      </c>
      <c r="R107" s="2">
        <v>-6.2961703793103503</v>
      </c>
      <c r="S107" s="2">
        <v>25.900749896551702</v>
      </c>
      <c r="T107" s="2">
        <v>5.7530810344827596</v>
      </c>
      <c r="U107" s="2">
        <v>25.269564413793098</v>
      </c>
      <c r="V107" s="2">
        <v>25.385194758620699</v>
      </c>
      <c r="W107" s="2">
        <v>0.49195620689655201</v>
      </c>
      <c r="X107" s="2">
        <v>25.236791448275898</v>
      </c>
      <c r="Y107" s="2">
        <v>25.2676924137931</v>
      </c>
      <c r="Z107" s="2">
        <v>0.32141872413793099</v>
      </c>
      <c r="AA107" s="2">
        <v>25.2552885172414</v>
      </c>
      <c r="AB107" s="2">
        <v>26.381853482758601</v>
      </c>
      <c r="AC107" s="2">
        <v>4.2863163713548001E-2</v>
      </c>
      <c r="AD107" s="2">
        <v>2.1397887462542599E-2</v>
      </c>
      <c r="AE107" s="2">
        <v>0.78040729604396797</v>
      </c>
      <c r="AF107" s="2">
        <v>2.51125790247523E-2</v>
      </c>
      <c r="AG107" s="2">
        <v>7.0254482604508297</v>
      </c>
      <c r="AH107">
        <v>84</v>
      </c>
      <c r="AI107">
        <v>197</v>
      </c>
      <c r="AJ107" s="1">
        <v>42667.068726851852</v>
      </c>
    </row>
    <row r="108" spans="7:36" x14ac:dyDescent="0.25">
      <c r="G108" s="3">
        <v>250.000138344828</v>
      </c>
      <c r="H108">
        <v>100</v>
      </c>
      <c r="I108" s="2">
        <v>76.071079896551794</v>
      </c>
      <c r="J108" s="4">
        <v>15.545330999999999</v>
      </c>
      <c r="K108" s="4">
        <v>4.7571178275862103</v>
      </c>
      <c r="L108" s="4">
        <f t="shared" si="11"/>
        <v>3.5623918999999997</v>
      </c>
      <c r="M108" s="2">
        <v>49.786859448275898</v>
      </c>
      <c r="P108" s="2">
        <v>2.2104607241379299</v>
      </c>
      <c r="Q108" s="2">
        <v>30.491204551724099</v>
      </c>
      <c r="R108" s="2">
        <v>-4.9262875862069002</v>
      </c>
      <c r="S108" s="2">
        <v>25.9201685172414</v>
      </c>
      <c r="T108" s="2">
        <v>5.7423220344827604</v>
      </c>
      <c r="U108" s="2">
        <v>25.273112999999999</v>
      </c>
      <c r="V108" s="2">
        <v>25.3911526896552</v>
      </c>
      <c r="W108" s="2">
        <v>0.49273662068965501</v>
      </c>
      <c r="X108" s="2">
        <v>25.2343877241379</v>
      </c>
      <c r="Y108" s="2">
        <v>25.306287862068999</v>
      </c>
      <c r="Z108" s="2">
        <v>0.32210513793103501</v>
      </c>
      <c r="AA108" s="2">
        <v>25.249243965517199</v>
      </c>
      <c r="AB108" s="2">
        <v>26.630782241379301</v>
      </c>
      <c r="AC108" s="2">
        <v>3.6743343194818701E-2</v>
      </c>
      <c r="AD108" s="2">
        <v>3.1531748837796698E-2</v>
      </c>
      <c r="AE108" s="2">
        <v>0.27890665408135701</v>
      </c>
      <c r="AF108" s="2">
        <v>3.7949339141567798E-2</v>
      </c>
      <c r="AG108" s="2">
        <v>7.3227185695754304</v>
      </c>
      <c r="AH108">
        <v>86</v>
      </c>
      <c r="AI108">
        <v>268</v>
      </c>
      <c r="AJ108" s="1">
        <v>42667.099988425929</v>
      </c>
    </row>
    <row r="109" spans="7:36" x14ac:dyDescent="0.25">
      <c r="G109" s="3">
        <v>250.000893034483</v>
      </c>
      <c r="H109">
        <v>150</v>
      </c>
      <c r="I109" s="2">
        <v>42.972532448275899</v>
      </c>
      <c r="J109" s="4">
        <v>15.8389384827586</v>
      </c>
      <c r="K109" s="4">
        <v>4.1850678965517201</v>
      </c>
      <c r="L109" s="4">
        <f t="shared" si="11"/>
        <v>3.2687844172413989</v>
      </c>
      <c r="M109" s="2">
        <v>49.483983793103498</v>
      </c>
      <c r="P109" s="2">
        <v>1.80995162068965</v>
      </c>
      <c r="Q109" s="2">
        <v>31.744286137930999</v>
      </c>
      <c r="R109" s="2">
        <v>-3.8740792413793099</v>
      </c>
      <c r="S109" s="2">
        <v>25.935052758620699</v>
      </c>
      <c r="T109" s="2">
        <v>5.7432296896551698</v>
      </c>
      <c r="U109" s="2">
        <v>25.265163862068999</v>
      </c>
      <c r="V109" s="2">
        <v>25.386480689655201</v>
      </c>
      <c r="W109" s="2">
        <v>0.49204751724137902</v>
      </c>
      <c r="X109" s="2">
        <v>25.236932413793099</v>
      </c>
      <c r="Y109" s="2">
        <v>25.296124862069</v>
      </c>
      <c r="Z109" s="2">
        <v>0.32224920689655201</v>
      </c>
      <c r="AA109" s="2">
        <v>25.257372068965498</v>
      </c>
      <c r="AB109" s="2">
        <v>26.693266999999999</v>
      </c>
      <c r="AC109" s="2">
        <v>4.0044684014305901E-2</v>
      </c>
      <c r="AD109" s="2">
        <v>2.1031418636882099E-2</v>
      </c>
      <c r="AE109" s="2">
        <v>0.37292599192801001</v>
      </c>
      <c r="AF109" s="2">
        <v>2.19223871014632E-2</v>
      </c>
      <c r="AG109" s="2">
        <v>7.1129801466339799</v>
      </c>
      <c r="AH109">
        <v>88</v>
      </c>
      <c r="AI109">
        <v>196</v>
      </c>
      <c r="AJ109" s="1">
        <v>42667.12290509259</v>
      </c>
    </row>
    <row r="110" spans="7:36" x14ac:dyDescent="0.25">
      <c r="G110" s="3">
        <v>249.99901975862099</v>
      </c>
      <c r="H110">
        <v>300</v>
      </c>
      <c r="I110" s="2">
        <v>17.956379689655201</v>
      </c>
      <c r="J110" s="4">
        <v>16.380778034482798</v>
      </c>
      <c r="K110" s="4">
        <v>3.4219561724137901</v>
      </c>
      <c r="L110" s="4">
        <f t="shared" si="11"/>
        <v>2.7269448655172006</v>
      </c>
      <c r="M110" s="2">
        <v>49.523361137930998</v>
      </c>
      <c r="N110" s="4">
        <f>INDEX(LINEST(L96:L110,K96:K110^{1}),1)</f>
        <v>0.75021073329606047</v>
      </c>
      <c r="O110" s="4">
        <f>INDEX(LINEST(L96:L110,K96:K110^{1}),2)</f>
        <v>0.11154742041658272</v>
      </c>
      <c r="P110" s="2">
        <v>1.19152993103448</v>
      </c>
      <c r="Q110" s="2">
        <v>33.095753206896603</v>
      </c>
      <c r="R110" s="2">
        <v>-4.5056706896551697</v>
      </c>
      <c r="S110" s="2">
        <v>25.936367137931001</v>
      </c>
      <c r="T110" s="2">
        <v>5.7522509655172396</v>
      </c>
      <c r="U110" s="2">
        <v>25.2701286551724</v>
      </c>
      <c r="V110" s="2">
        <v>25.389562896551698</v>
      </c>
      <c r="W110" s="2">
        <v>0.49273779310344801</v>
      </c>
      <c r="X110" s="2">
        <v>25.2358419310345</v>
      </c>
      <c r="Y110" s="2">
        <v>25.277779413793098</v>
      </c>
      <c r="Z110" s="2">
        <v>0.32208220689655198</v>
      </c>
      <c r="AA110" s="2">
        <v>25.248261862069</v>
      </c>
      <c r="AB110" s="2">
        <v>26.7464648965517</v>
      </c>
      <c r="AC110" s="2">
        <v>6.5849302779836194E-2</v>
      </c>
      <c r="AD110" s="2">
        <v>3.1563562438081297E-2</v>
      </c>
      <c r="AE110" s="2">
        <v>0.50984347297633403</v>
      </c>
      <c r="AF110" s="2">
        <v>2.8046487273594999E-2</v>
      </c>
      <c r="AG110" s="2">
        <v>7.3296079638861702</v>
      </c>
      <c r="AH110">
        <v>90</v>
      </c>
      <c r="AI110">
        <v>197</v>
      </c>
      <c r="AJ110" s="1">
        <v>42667.145833333336</v>
      </c>
    </row>
    <row r="111" spans="7:36" x14ac:dyDescent="0.25">
      <c r="G111" s="3">
        <v>250.00068465517299</v>
      </c>
      <c r="H111">
        <v>100</v>
      </c>
      <c r="I111" s="2">
        <v>84.902911172413795</v>
      </c>
      <c r="J111" s="2">
        <v>14.912319620689701</v>
      </c>
      <c r="K111" s="2">
        <v>5.2753347586206898</v>
      </c>
      <c r="L111" s="2"/>
      <c r="M111" s="2">
        <v>54.526477793103403</v>
      </c>
      <c r="P111" s="2">
        <v>2.8782308275862101</v>
      </c>
      <c r="Q111" s="2">
        <v>33.735812965517198</v>
      </c>
      <c r="R111" s="2">
        <v>-5.6313058965517202</v>
      </c>
      <c r="S111" s="2">
        <v>25.9425959310345</v>
      </c>
      <c r="T111" s="2">
        <v>5.7593678965517201</v>
      </c>
      <c r="U111" s="2">
        <v>25.270134068965501</v>
      </c>
      <c r="V111" s="2">
        <v>25.386990724137899</v>
      </c>
      <c r="W111" s="2">
        <v>0.493033206896552</v>
      </c>
      <c r="X111" s="2">
        <v>25.2309422068966</v>
      </c>
      <c r="Y111" s="2">
        <v>25.321752206896502</v>
      </c>
      <c r="Z111" s="2">
        <v>0.32204527586206899</v>
      </c>
      <c r="AA111" s="2">
        <v>25.252515827586201</v>
      </c>
      <c r="AB111" s="2">
        <v>26.779985344827601</v>
      </c>
      <c r="AC111" s="2">
        <v>7.0143911930959799E-2</v>
      </c>
      <c r="AD111" s="2">
        <v>4.9190919523791198E-2</v>
      </c>
      <c r="AE111" s="2">
        <v>0.26681772005648702</v>
      </c>
      <c r="AF111" s="2">
        <v>4.8639467785103002E-2</v>
      </c>
      <c r="AG111" s="2">
        <v>6.7559447931267904</v>
      </c>
      <c r="AH111">
        <v>92</v>
      </c>
      <c r="AI111">
        <v>269</v>
      </c>
      <c r="AJ111" s="1">
        <v>42667.177083333336</v>
      </c>
    </row>
    <row r="112" spans="7:36" x14ac:dyDescent="0.25">
      <c r="G112" s="3">
        <v>249.99946179310299</v>
      </c>
      <c r="H112">
        <v>150</v>
      </c>
      <c r="I112" s="2">
        <v>47.2948207241379</v>
      </c>
      <c r="J112" s="2">
        <v>15.2300013793103</v>
      </c>
      <c r="K112" s="2">
        <v>4.6519574137930997</v>
      </c>
      <c r="L112" s="2"/>
      <c r="M112" s="2">
        <v>54.570211827586199</v>
      </c>
      <c r="P112" s="2">
        <v>2.0194142068965499</v>
      </c>
      <c r="Q112" s="2">
        <v>35.568233586206901</v>
      </c>
      <c r="R112" s="2">
        <v>-6.3156838965517297</v>
      </c>
      <c r="S112" s="2">
        <v>25.959030931034501</v>
      </c>
      <c r="T112" s="2">
        <v>5.7488998965517304</v>
      </c>
      <c r="U112" s="2">
        <v>25.271935448275901</v>
      </c>
      <c r="V112" s="2">
        <v>25.386969172413799</v>
      </c>
      <c r="W112" s="2">
        <v>0.49210337931034498</v>
      </c>
      <c r="X112" s="2">
        <v>25.238419206896602</v>
      </c>
      <c r="Y112" s="2">
        <v>25.305012724137899</v>
      </c>
      <c r="Z112" s="2">
        <v>0.32134082758620702</v>
      </c>
      <c r="AA112" s="2">
        <v>25.249504517241402</v>
      </c>
      <c r="AB112" s="2">
        <v>26.862281724137901</v>
      </c>
      <c r="AC112" s="2">
        <v>4.0085163772834699E-2</v>
      </c>
      <c r="AD112" s="2">
        <v>2.15645424693264E-2</v>
      </c>
      <c r="AE112" s="2">
        <v>0.313020852737116</v>
      </c>
      <c r="AF112" s="2">
        <v>2.09962704440032E-2</v>
      </c>
      <c r="AG112" s="2">
        <v>7.8397735665365804</v>
      </c>
      <c r="AH112">
        <v>94</v>
      </c>
      <c r="AI112">
        <v>197</v>
      </c>
      <c r="AJ112" s="1">
        <v>42667.200011574074</v>
      </c>
    </row>
    <row r="113" spans="7:36" x14ac:dyDescent="0.25">
      <c r="G113" s="3">
        <v>249.99962434482799</v>
      </c>
      <c r="H113">
        <v>300</v>
      </c>
      <c r="I113" s="2">
        <v>19.7282280689655</v>
      </c>
      <c r="J113" s="2">
        <v>16.046707517241401</v>
      </c>
      <c r="K113" s="2">
        <v>3.7914875862069</v>
      </c>
      <c r="L113" s="2"/>
      <c r="M113" s="2">
        <v>54.620839724137902</v>
      </c>
      <c r="P113" s="2">
        <v>1.5745613793103499</v>
      </c>
      <c r="Q113" s="2">
        <v>36.649596068965501</v>
      </c>
      <c r="R113" s="2">
        <v>-3.8470740689655201</v>
      </c>
      <c r="S113" s="2">
        <v>25.976798655172399</v>
      </c>
      <c r="T113" s="2">
        <v>5.7270201034482797</v>
      </c>
      <c r="U113" s="2">
        <v>25.2690108275862</v>
      </c>
      <c r="V113" s="2">
        <v>25.390246413793101</v>
      </c>
      <c r="W113" s="2">
        <v>0.49315593103448302</v>
      </c>
      <c r="X113" s="2">
        <v>25.235906931034499</v>
      </c>
      <c r="Y113" s="2">
        <v>25.289168689655199</v>
      </c>
      <c r="Z113" s="2">
        <v>0.32049265517241399</v>
      </c>
      <c r="AA113" s="2">
        <v>25.253861482758602</v>
      </c>
      <c r="AB113" s="2">
        <v>26.918131655172399</v>
      </c>
      <c r="AC113" s="2">
        <v>6.4944299175368397E-2</v>
      </c>
      <c r="AD113" s="2">
        <v>3.2517114681823001E-2</v>
      </c>
      <c r="AE113" s="2">
        <v>0.39919574407577901</v>
      </c>
      <c r="AF113" s="2">
        <v>3.1499934248475102E-2</v>
      </c>
      <c r="AG113" s="2">
        <v>7.0467072821882004</v>
      </c>
      <c r="AH113">
        <v>96</v>
      </c>
      <c r="AI113">
        <v>197</v>
      </c>
      <c r="AJ113" s="1">
        <v>42667.222928240742</v>
      </c>
    </row>
    <row r="114" spans="7:36" x14ac:dyDescent="0.25">
      <c r="G114" s="3">
        <v>249.999752206897</v>
      </c>
      <c r="H114">
        <v>100</v>
      </c>
      <c r="I114" s="2">
        <v>92.452380931034497</v>
      </c>
      <c r="J114" s="2">
        <v>14.3583228275862</v>
      </c>
      <c r="K114" s="2">
        <v>5.7875403793103501</v>
      </c>
      <c r="L114" s="2"/>
      <c r="M114" s="2">
        <v>59.638424413793103</v>
      </c>
      <c r="P114" s="2">
        <v>3.3240038620689698</v>
      </c>
      <c r="Q114" s="2">
        <v>37.021681379310301</v>
      </c>
      <c r="R114" s="2">
        <v>-6.82693655172414</v>
      </c>
      <c r="S114" s="2">
        <v>26.062503206896601</v>
      </c>
      <c r="T114" s="2">
        <v>5.7299314827586203</v>
      </c>
      <c r="U114" s="2">
        <v>25.277410344827601</v>
      </c>
      <c r="V114" s="2">
        <v>25.391347965517198</v>
      </c>
      <c r="W114" s="2">
        <v>0.492202379310345</v>
      </c>
      <c r="X114" s="2">
        <v>25.236520034482801</v>
      </c>
      <c r="Y114" s="2">
        <v>25.340586241379299</v>
      </c>
      <c r="Z114" s="2">
        <v>0.32141051724137898</v>
      </c>
      <c r="AA114" s="2">
        <v>25.257567482758599</v>
      </c>
      <c r="AB114" s="2">
        <v>26.935144999999999</v>
      </c>
      <c r="AC114" s="2">
        <v>6.9135325687996296E-2</v>
      </c>
      <c r="AD114" s="2">
        <v>4.8715765029905003E-2</v>
      </c>
      <c r="AE114" s="2">
        <v>0.21708686181133599</v>
      </c>
      <c r="AF114" s="2">
        <v>4.5639278298082502E-2</v>
      </c>
      <c r="AG114" s="2">
        <v>6.7765295773618401</v>
      </c>
      <c r="AH114">
        <v>98</v>
      </c>
      <c r="AI114">
        <v>269</v>
      </c>
      <c r="AJ114" s="1">
        <v>42667.254189814812</v>
      </c>
    </row>
    <row r="115" spans="7:36" x14ac:dyDescent="0.25">
      <c r="G115" s="3">
        <v>250.000791931034</v>
      </c>
      <c r="H115">
        <v>150</v>
      </c>
      <c r="I115" s="2">
        <v>51.571609896551699</v>
      </c>
      <c r="J115" s="2">
        <v>14.9091860689655</v>
      </c>
      <c r="K115" s="2">
        <v>5.1064952758620699</v>
      </c>
      <c r="L115" s="2"/>
      <c r="M115" s="2">
        <v>59.676971172413801</v>
      </c>
      <c r="P115" s="2">
        <v>2.4670792758620701</v>
      </c>
      <c r="Q115" s="2">
        <v>38.972342551724097</v>
      </c>
      <c r="R115" s="2">
        <v>-2.1812575862068999</v>
      </c>
      <c r="S115" s="2">
        <v>26.069902827586201</v>
      </c>
      <c r="T115" s="2">
        <v>5.7410329310344803</v>
      </c>
      <c r="U115" s="2">
        <v>25.270508517241399</v>
      </c>
      <c r="V115" s="2">
        <v>25.395727103448301</v>
      </c>
      <c r="W115" s="2">
        <v>0.49206058620689702</v>
      </c>
      <c r="X115" s="2">
        <v>25.235776724137899</v>
      </c>
      <c r="Y115" s="2">
        <v>25.315072620689701</v>
      </c>
      <c r="Z115" s="2">
        <v>0.32228155172413803</v>
      </c>
      <c r="AA115" s="2">
        <v>25.255093172413801</v>
      </c>
      <c r="AB115" s="2">
        <v>27.014405172413799</v>
      </c>
      <c r="AC115" s="2">
        <v>3.5546302943877998E-2</v>
      </c>
      <c r="AD115" s="2">
        <v>1.9772940600543801E-2</v>
      </c>
      <c r="AE115" s="2">
        <v>0.25117893624877302</v>
      </c>
      <c r="AF115" s="2">
        <v>1.9389843471086E-2</v>
      </c>
      <c r="AG115" s="2">
        <v>6.7117974921324803</v>
      </c>
      <c r="AH115">
        <v>100</v>
      </c>
      <c r="AI115">
        <v>197</v>
      </c>
      <c r="AJ115" s="1">
        <v>42667.277118055557</v>
      </c>
    </row>
    <row r="116" spans="7:36" x14ac:dyDescent="0.25">
      <c r="G116" s="3">
        <v>250.00043086206901</v>
      </c>
      <c r="H116">
        <v>300</v>
      </c>
      <c r="I116" s="2">
        <v>21.485991689655201</v>
      </c>
      <c r="J116" s="2">
        <v>15.757499137930999</v>
      </c>
      <c r="K116" s="2">
        <v>4.1475689655172401</v>
      </c>
      <c r="L116" s="2"/>
      <c r="M116" s="2">
        <v>59.723632655172402</v>
      </c>
      <c r="P116" s="2">
        <v>2.0907767586206898</v>
      </c>
      <c r="Q116" s="2">
        <v>40.227534241379303</v>
      </c>
      <c r="R116" s="2">
        <v>-3.3293367931034501</v>
      </c>
      <c r="S116" s="2">
        <v>26.0769988965517</v>
      </c>
      <c r="T116" s="2">
        <v>5.7393806551724103</v>
      </c>
      <c r="U116" s="2">
        <v>25.2714255517241</v>
      </c>
      <c r="V116" s="2">
        <v>25.394299965517199</v>
      </c>
      <c r="W116" s="2">
        <v>0.49395072413793101</v>
      </c>
      <c r="X116" s="2">
        <v>25.240204275862101</v>
      </c>
      <c r="Y116" s="2">
        <v>25.308360586206899</v>
      </c>
      <c r="Z116" s="2">
        <v>0.32189913793103497</v>
      </c>
      <c r="AA116" s="2">
        <v>25.255869103448301</v>
      </c>
      <c r="AB116" s="2">
        <v>27.073601724137902</v>
      </c>
      <c r="AC116" s="2">
        <v>5.9395377114589698E-2</v>
      </c>
      <c r="AD116" s="2">
        <v>3.1642217710650802E-2</v>
      </c>
      <c r="AE116" s="2">
        <v>0.33567721938730499</v>
      </c>
      <c r="AF116" s="2">
        <v>3.1973986621310999E-2</v>
      </c>
      <c r="AG116" s="2">
        <v>6.5599516444534203</v>
      </c>
      <c r="AH116">
        <v>102</v>
      </c>
      <c r="AI116">
        <v>197</v>
      </c>
      <c r="AJ116" s="1">
        <v>42667.300034722219</v>
      </c>
    </row>
    <row r="117" spans="7:36" x14ac:dyDescent="0.25">
      <c r="G117" s="3">
        <v>250.05303213793101</v>
      </c>
      <c r="H117">
        <v>100</v>
      </c>
      <c r="I117" s="2">
        <v>99.9913864827586</v>
      </c>
      <c r="J117" s="2">
        <v>14.067631</v>
      </c>
      <c r="K117" s="2">
        <v>6.2620501034482796</v>
      </c>
      <c r="L117" s="2"/>
      <c r="M117" s="2">
        <v>64.345377137930996</v>
      </c>
      <c r="P117" s="2">
        <v>3.79222568965517</v>
      </c>
      <c r="Q117" s="2">
        <v>40.381005344827599</v>
      </c>
      <c r="R117" s="2">
        <v>-4.8383053103448299</v>
      </c>
      <c r="S117" s="2">
        <v>26.160714758620699</v>
      </c>
      <c r="T117" s="2">
        <v>5.6999523793103402</v>
      </c>
      <c r="U117" s="2">
        <v>25.280134172413799</v>
      </c>
      <c r="V117" s="2">
        <v>25.398928379310298</v>
      </c>
      <c r="W117" s="2">
        <v>0.49231475862069002</v>
      </c>
      <c r="X117" s="2">
        <v>25.242309551724102</v>
      </c>
      <c r="Y117" s="2">
        <v>25.361059103448301</v>
      </c>
      <c r="Z117" s="2">
        <v>0.322419965517241</v>
      </c>
      <c r="AA117" s="2">
        <v>25.2651530344828</v>
      </c>
      <c r="AB117" s="2">
        <v>27.087114344827601</v>
      </c>
      <c r="AC117" s="2">
        <v>6.8094128684496005E-2</v>
      </c>
      <c r="AD117" s="2">
        <v>4.81951350247646E-2</v>
      </c>
      <c r="AE117" s="2">
        <v>0.195573353672093</v>
      </c>
      <c r="AF117" s="2">
        <v>4.5869235503533702E-2</v>
      </c>
      <c r="AG117" s="2">
        <v>6.8662942305164698</v>
      </c>
      <c r="AH117">
        <v>104</v>
      </c>
      <c r="AI117">
        <v>269</v>
      </c>
      <c r="AJ117" s="1">
        <v>42667.331296296295</v>
      </c>
    </row>
    <row r="118" spans="7:36" x14ac:dyDescent="0.25">
      <c r="G118" s="3">
        <v>250.000503965517</v>
      </c>
      <c r="H118">
        <v>150</v>
      </c>
      <c r="I118" s="2">
        <v>55.779961413793103</v>
      </c>
      <c r="J118" s="2">
        <v>14.546390172413799</v>
      </c>
      <c r="K118" s="2">
        <v>5.5534791724137902</v>
      </c>
      <c r="L118" s="2"/>
      <c r="M118" s="2">
        <v>64.8183227241379</v>
      </c>
      <c r="P118" s="2">
        <v>3.21632768965517</v>
      </c>
      <c r="Q118" s="2">
        <v>42.127456689655197</v>
      </c>
      <c r="R118" s="2">
        <v>-4.6909087241379304</v>
      </c>
      <c r="S118" s="2">
        <v>26.194373931034502</v>
      </c>
      <c r="T118" s="2">
        <v>5.8013454482758604</v>
      </c>
      <c r="U118" s="2">
        <v>25.2784250689655</v>
      </c>
      <c r="V118" s="2">
        <v>25.3985920344828</v>
      </c>
      <c r="W118" s="2">
        <v>0.49257355172413803</v>
      </c>
      <c r="X118" s="2">
        <v>25.239379586206901</v>
      </c>
      <c r="Y118" s="2">
        <v>25.340569862069</v>
      </c>
      <c r="Z118" s="2">
        <v>0.32146762068965501</v>
      </c>
      <c r="AA118" s="2">
        <v>25.271137862069001</v>
      </c>
      <c r="AB118" s="2">
        <v>27.175965655172401</v>
      </c>
      <c r="AC118" s="2">
        <v>3.6398417605934298E-2</v>
      </c>
      <c r="AD118" s="2">
        <v>1.8886577770849799E-2</v>
      </c>
      <c r="AE118" s="2">
        <v>0.20536062817838399</v>
      </c>
      <c r="AF118" s="2">
        <v>2.0309213861448999E-2</v>
      </c>
      <c r="AG118" s="2">
        <v>6.9594111885643102</v>
      </c>
      <c r="AH118">
        <v>106</v>
      </c>
      <c r="AI118">
        <v>197</v>
      </c>
      <c r="AJ118" s="1">
        <v>42667.354212962964</v>
      </c>
    </row>
    <row r="119" spans="7:36" x14ac:dyDescent="0.25">
      <c r="G119" s="3">
        <v>250.00038358620699</v>
      </c>
      <c r="H119">
        <v>300</v>
      </c>
      <c r="I119" s="2">
        <v>23.224309241379299</v>
      </c>
      <c r="J119" s="2">
        <v>15.4542297241379</v>
      </c>
      <c r="K119" s="2">
        <v>4.5063569655172397</v>
      </c>
      <c r="L119" s="2"/>
      <c r="M119" s="2">
        <v>64.867706413793101</v>
      </c>
      <c r="P119" s="2">
        <v>2.2281686551724098</v>
      </c>
      <c r="Q119" s="2">
        <v>43.791288862069003</v>
      </c>
      <c r="R119" s="2">
        <v>-2.0280310344827601</v>
      </c>
      <c r="S119" s="2">
        <v>26.193743482758599</v>
      </c>
      <c r="T119" s="2">
        <v>5.7612384827586203</v>
      </c>
      <c r="U119" s="2">
        <v>25.281371379310301</v>
      </c>
      <c r="V119" s="2">
        <v>25.407187241379301</v>
      </c>
      <c r="W119" s="2">
        <v>0.49353862068965498</v>
      </c>
      <c r="X119" s="2">
        <v>25.250171758620699</v>
      </c>
      <c r="Y119" s="2">
        <v>25.322224137930998</v>
      </c>
      <c r="Z119" s="2">
        <v>0.32167565517241398</v>
      </c>
      <c r="AA119" s="2">
        <v>25.262516000000002</v>
      </c>
      <c r="AB119" s="2">
        <v>27.240729999999999</v>
      </c>
      <c r="AC119" s="2">
        <v>5.9712912751188202E-2</v>
      </c>
      <c r="AD119" s="2">
        <v>3.1446908670646499E-2</v>
      </c>
      <c r="AE119" s="2">
        <v>0.26708946526428701</v>
      </c>
      <c r="AF119" s="2">
        <v>3.1180567823378601E-2</v>
      </c>
      <c r="AG119" s="2">
        <v>6.8518498207593597</v>
      </c>
      <c r="AH119">
        <v>108</v>
      </c>
      <c r="AI119">
        <v>197</v>
      </c>
      <c r="AJ119" s="1">
        <v>42667.377141203702</v>
      </c>
    </row>
    <row r="120" spans="7:36" x14ac:dyDescent="0.25">
      <c r="G120" s="3">
        <v>250.008033448276</v>
      </c>
      <c r="H120">
        <v>100</v>
      </c>
      <c r="I120" s="2">
        <v>100</v>
      </c>
      <c r="J120" s="2">
        <v>13.9550495517241</v>
      </c>
      <c r="K120" s="2">
        <v>6.2488134482758602</v>
      </c>
      <c r="L120" s="2"/>
      <c r="M120" s="2">
        <v>64.471981448275898</v>
      </c>
      <c r="P120" s="2">
        <v>3.9682693103448301</v>
      </c>
      <c r="Q120" s="2">
        <v>40.338696103448299</v>
      </c>
      <c r="R120" s="2">
        <v>-6.6552171034482699</v>
      </c>
      <c r="S120" s="2">
        <v>26.237132586206901</v>
      </c>
      <c r="T120" s="2">
        <v>5.73217962068966</v>
      </c>
      <c r="U120" s="2">
        <v>25.284220000000001</v>
      </c>
      <c r="V120" s="2">
        <v>25.3990912068966</v>
      </c>
      <c r="W120" s="2">
        <v>0.49254579310344798</v>
      </c>
      <c r="X120" s="2">
        <v>25.2418863103448</v>
      </c>
      <c r="Y120" s="2">
        <v>25.365513965517199</v>
      </c>
      <c r="Z120" s="2">
        <v>0.32183582758620699</v>
      </c>
      <c r="AA120" s="2">
        <v>25.268587586206898</v>
      </c>
      <c r="AB120" s="2">
        <v>27.092347724137898</v>
      </c>
      <c r="AC120" s="2">
        <v>6.1496047119772898E-2</v>
      </c>
      <c r="AD120" s="2">
        <v>3.9280578381569897E-2</v>
      </c>
      <c r="AE120" s="2">
        <v>0.19040569486740699</v>
      </c>
      <c r="AF120" s="2">
        <v>3.5237622857651897E-2</v>
      </c>
      <c r="AG120" s="2">
        <v>7.0988047513253703</v>
      </c>
      <c r="AH120">
        <v>110</v>
      </c>
      <c r="AI120">
        <v>269</v>
      </c>
      <c r="AJ120" s="1">
        <v>42667.408402777779</v>
      </c>
    </row>
    <row r="121" spans="7:36" x14ac:dyDescent="0.25">
      <c r="G121" s="3">
        <v>250.00078079310299</v>
      </c>
      <c r="H121">
        <v>150</v>
      </c>
      <c r="I121" s="2">
        <v>59.925615517241297</v>
      </c>
      <c r="J121" s="2">
        <v>14.192852620689701</v>
      </c>
      <c r="K121" s="2">
        <v>6.0104035172413797</v>
      </c>
      <c r="L121" s="2"/>
      <c r="M121" s="2">
        <v>69.944286241379302</v>
      </c>
      <c r="P121" s="2">
        <v>3.3803234482758602</v>
      </c>
      <c r="Q121" s="2">
        <v>45.766570000000002</v>
      </c>
      <c r="R121" s="2">
        <v>-4.4468964137931</v>
      </c>
      <c r="S121" s="2">
        <v>26.248389413793099</v>
      </c>
      <c r="T121" s="2">
        <v>5.7029277931034503</v>
      </c>
      <c r="U121" s="2">
        <v>25.278023482758599</v>
      </c>
      <c r="V121" s="2">
        <v>25.398136206896499</v>
      </c>
      <c r="W121" s="2">
        <v>0.49295458620689703</v>
      </c>
      <c r="X121" s="2">
        <v>25.2475890344828</v>
      </c>
      <c r="Y121" s="2">
        <v>25.353777206896599</v>
      </c>
      <c r="Z121" s="2">
        <v>0.32175051724137899</v>
      </c>
      <c r="AA121" s="2">
        <v>25.2673505172414</v>
      </c>
      <c r="AB121" s="2">
        <v>27.333988620689698</v>
      </c>
      <c r="AC121" s="2">
        <v>3.2993083117619497E-2</v>
      </c>
      <c r="AD121" s="2">
        <v>1.4647174324324301E-2</v>
      </c>
      <c r="AE121" s="2">
        <v>0.181557085116064</v>
      </c>
      <c r="AF121" s="2">
        <v>1.58962343699817E-2</v>
      </c>
      <c r="AG121" s="2">
        <v>7.6036744769857503</v>
      </c>
      <c r="AH121">
        <v>112</v>
      </c>
      <c r="AI121">
        <v>197</v>
      </c>
      <c r="AJ121" s="1">
        <v>42667.431319444448</v>
      </c>
    </row>
    <row r="122" spans="7:36" x14ac:dyDescent="0.25">
      <c r="G122" s="3">
        <v>250.00062510344799</v>
      </c>
      <c r="H122">
        <v>300</v>
      </c>
      <c r="I122" s="2">
        <v>25.0626573103448</v>
      </c>
      <c r="J122" s="2">
        <v>15.1564955862069</v>
      </c>
      <c r="K122" s="2">
        <v>4.8962543103448297</v>
      </c>
      <c r="L122" s="2"/>
      <c r="M122" s="2">
        <v>69.989382413793095</v>
      </c>
      <c r="P122" s="2">
        <v>2.89778934482759</v>
      </c>
      <c r="Q122" s="2">
        <v>47.483582034482801</v>
      </c>
      <c r="R122" s="2">
        <v>-3.7239354827586202</v>
      </c>
      <c r="S122" s="2">
        <v>26.272075620689701</v>
      </c>
      <c r="T122" s="2">
        <v>5.7630918275862104</v>
      </c>
      <c r="U122" s="2">
        <v>25.2779421034483</v>
      </c>
      <c r="V122" s="2">
        <v>25.399769586206901</v>
      </c>
      <c r="W122" s="2">
        <v>0.49293113793103399</v>
      </c>
      <c r="X122" s="2">
        <v>25.242531965517198</v>
      </c>
      <c r="Y122" s="2">
        <v>25.3342864827586</v>
      </c>
      <c r="Z122" s="2">
        <v>0.32184544827586198</v>
      </c>
      <c r="AA122" s="2">
        <v>25.2640732413793</v>
      </c>
      <c r="AB122" s="2">
        <v>27.407345517241399</v>
      </c>
      <c r="AC122" s="2">
        <v>5.5988900741861497E-2</v>
      </c>
      <c r="AD122" s="2">
        <v>3.1278126132648E-2</v>
      </c>
      <c r="AE122" s="2">
        <v>0.20661918080483099</v>
      </c>
      <c r="AF122" s="2">
        <v>3.1044047000403901E-2</v>
      </c>
      <c r="AG122" s="2">
        <v>6.7451775796042401</v>
      </c>
      <c r="AH122">
        <v>114</v>
      </c>
      <c r="AI122">
        <v>197</v>
      </c>
      <c r="AJ122" s="1">
        <v>42667.454247685186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sri-ipb2-27b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JLIU</dc:creator>
  <cp:lastModifiedBy>Owner</cp:lastModifiedBy>
  <dcterms:created xsi:type="dcterms:W3CDTF">2016-10-24T21:38:06Z</dcterms:created>
  <dcterms:modified xsi:type="dcterms:W3CDTF">2016-11-09T00:15:37Z</dcterms:modified>
</cp:coreProperties>
</file>