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.sharepoint.com/teams/NCEZID-MDB/Shared Documents/Data Science and Informatics (DSI)/Data Science/people/Massey-Jason/Personal Projects/Diagnostic Delays/Tables/"/>
    </mc:Choice>
  </mc:AlternateContent>
  <xr:revisionPtr revIDLastSave="515" documentId="8_{334115E1-4529-4D25-B3F3-DDAE0112C4BA}" xr6:coauthVersionLast="47" xr6:coauthVersionMax="47" xr10:uidLastSave="{9A74214B-5215-4A77-88D7-CB098B783A42}"/>
  <bookViews>
    <workbookView xWindow="-110" yWindow="-110" windowWidth="19420" windowHeight="10420" firstSheet="1" activeTab="1" xr2:uid="{240BF5FC-96F9-4688-BA57-E27D3E5AEF93}"/>
  </bookViews>
  <sheets>
    <sheet name="table 1" sheetId="6" r:id="rId1"/>
    <sheet name="forest plots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5" l="1"/>
  <c r="L39" i="5"/>
  <c r="L37" i="5"/>
  <c r="L27" i="5"/>
  <c r="L28" i="5"/>
  <c r="L29" i="5"/>
  <c r="L30" i="5"/>
  <c r="L32" i="5"/>
  <c r="L33" i="5"/>
  <c r="L34" i="5"/>
  <c r="L35" i="5"/>
  <c r="U7" i="5"/>
  <c r="U8" i="5"/>
  <c r="U10" i="5"/>
  <c r="U11" i="5"/>
  <c r="U12" i="5"/>
  <c r="U14" i="5"/>
  <c r="U15" i="5"/>
  <c r="U16" i="5"/>
  <c r="U6" i="5"/>
  <c r="T7" i="5"/>
  <c r="T8" i="5"/>
  <c r="T10" i="5"/>
  <c r="T11" i="5"/>
  <c r="T12" i="5"/>
  <c r="T14" i="5"/>
  <c r="T15" i="5"/>
  <c r="T16" i="5"/>
  <c r="T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tc={E5C27C1F-A936-43DC-9566-1AAF7D6F9AFD}</author>
    <author>tc={B34566B5-4DF4-48AB-A9DD-A0EF4A04DB8B}</author>
  </authors>
  <commentList>
    <comment ref="F7" authorId="0" shapeId="0" xr:uid="{E5C27C1F-A936-43DC-9566-1AAF7D6F9AFD}">
      <text>
        <t>[Threaded comment]
Your version of Excel allows you to read this threaded comment; however, any edits to it will get removed if the file is opened in a newer version of Excel. Learn more: https://go.microsoft.com/fwlink/?linkid=870924
Comment:
    I need to finish formatting costs and add somewhere it's USD</t>
      </text>
    </comment>
    <comment ref="C27" authorId="1" shapeId="0" xr:uid="{B34566B5-4DF4-48AB-A9DD-A0EF4A04D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 changed the text here - it could be a previous or current condition, and it also doesn't necessarily have to be an immune-suppressing condition because I think we included asthma.
this table also needs a footnote on this cell with a list of the specific underlying conditions</t>
      </text>
    </comment>
  </commentList>
</comments>
</file>

<file path=xl/sharedStrings.xml><?xml version="1.0" encoding="utf-8"?>
<sst xmlns="http://schemas.openxmlformats.org/spreadsheetml/2006/main" count="284" uniqueCount="222">
  <si>
    <t>Mean Diagnostic Delay and Total Costs</t>
  </si>
  <si>
    <t>Total</t>
  </si>
  <si>
    <t>Blastomycosis</t>
  </si>
  <si>
    <t xml:space="preserve">Coccidioidomycosis </t>
  </si>
  <si>
    <t>Histoplasmosis</t>
  </si>
  <si>
    <t>N</t>
  </si>
  <si>
    <t>Mean Delay Days</t>
  </si>
  <si>
    <t xml:space="preserve"> Total Cost Mean (SD)</t>
  </si>
  <si>
    <t>Overall</t>
  </si>
  <si>
    <t>29.0 (31.7)</t>
  </si>
  <si>
    <t>$20,245.40 ($70,559.86)</t>
  </si>
  <si>
    <t>26.1 (31.4)</t>
  </si>
  <si>
    <t>30.3 (30.4)</t>
  </si>
  <si>
    <t>28.2 (32.8)</t>
  </si>
  <si>
    <t xml:space="preserve">Sex </t>
  </si>
  <si>
    <t xml:space="preserve">   Male </t>
  </si>
  <si>
    <t>27.2 (30.9)</t>
  </si>
  <si>
    <t>$24,749.53 ($81,197.97)</t>
  </si>
  <si>
    <t>24.2 (30.4)</t>
  </si>
  <si>
    <t>27.5 (29.5)</t>
  </si>
  <si>
    <t>27.5 (32.3)</t>
  </si>
  <si>
    <t xml:space="preserve">   Female</t>
  </si>
  <si>
    <t>30.7 (32.3)</t>
  </si>
  <si>
    <t>$15,763.83 ($57,743.82)</t>
  </si>
  <si>
    <t>30.9 (33.4)</t>
  </si>
  <si>
    <t>33.2 (31.0)</t>
  </si>
  <si>
    <t>28.7 (33.2)</t>
  </si>
  <si>
    <t>0-17</t>
  </si>
  <si>
    <t>22.4 (27.6)</t>
  </si>
  <si>
    <t>$22,284.46 ($59,570.95)</t>
  </si>
  <si>
    <t>14.7 (26.6)</t>
  </si>
  <si>
    <t>17.06 (21.1)</t>
  </si>
  <si>
    <t>27.6 (31.3)</t>
  </si>
  <si>
    <t>18-44</t>
  </si>
  <si>
    <t>26.9 (30.5)</t>
  </si>
  <si>
    <t>26.6 (31.4)</t>
  </si>
  <si>
    <t>27.0 (29.4)</t>
  </si>
  <si>
    <t>26.9 (31.9)</t>
  </si>
  <si>
    <t>45-64</t>
  </si>
  <si>
    <t>30.5 (31.8)</t>
  </si>
  <si>
    <t>26.0 (31.1)</t>
  </si>
  <si>
    <t>31.9 (30.6)</t>
  </si>
  <si>
    <t>29.6 (32.8)</t>
  </si>
  <si>
    <t>64+</t>
  </si>
  <si>
    <t>29.4 (33.2)</t>
  </si>
  <si>
    <t>27.8 (32.6)</t>
  </si>
  <si>
    <t>35.4 (32.1)</t>
  </si>
  <si>
    <t>26.7 (33.5)</t>
  </si>
  <si>
    <t xml:space="preserve">   Commercial</t>
  </si>
  <si>
    <t>28.9 (31.2)</t>
  </si>
  <si>
    <t>25.6 (31.0)</t>
  </si>
  <si>
    <t>29.4 (30.0)</t>
  </si>
  <si>
    <t>28.7 (32.5)</t>
  </si>
  <si>
    <t xml:space="preserve">   Medicare </t>
  </si>
  <si>
    <t>29.3 (33.1)</t>
  </si>
  <si>
    <t>27.3 (32.4)</t>
  </si>
  <si>
    <t>35.5 (32.0)</t>
  </si>
  <si>
    <t>26.7 (33.4)</t>
  </si>
  <si>
    <t xml:space="preserve">Region </t>
  </si>
  <si>
    <t>Midwest</t>
  </si>
  <si>
    <t>29.7 (32.5)</t>
  </si>
  <si>
    <t>26.5 (30.1)</t>
  </si>
  <si>
    <t>28.8 (31.4)</t>
  </si>
  <si>
    <t>30.2 (32.9)</t>
  </si>
  <si>
    <t>Northeast</t>
  </si>
  <si>
    <t>26.7 (31.7)</t>
  </si>
  <si>
    <t>14.8 (26.2)</t>
  </si>
  <si>
    <t>32.2 (34.0)</t>
  </si>
  <si>
    <t>27.2 (31.2)</t>
  </si>
  <si>
    <t>South</t>
  </si>
  <si>
    <t>27.1 (32.6)</t>
  </si>
  <si>
    <t>29.7 (33.4)</t>
  </si>
  <si>
    <t>27.9 (31.0)</t>
  </si>
  <si>
    <t>26.5 (32.9)</t>
  </si>
  <si>
    <t>West</t>
  </si>
  <si>
    <t>30.0 (30.1)</t>
  </si>
  <si>
    <t>20.6 (29.6)</t>
  </si>
  <si>
    <t>30.7 (30.0)</t>
  </si>
  <si>
    <t>24.3 (30.9)</t>
  </si>
  <si>
    <t>Rural status</t>
  </si>
  <si>
    <t>Rural</t>
  </si>
  <si>
    <t>28.4 (32.4)</t>
  </si>
  <si>
    <t>27.7 (32.6)</t>
  </si>
  <si>
    <t>34.0 (32.7)</t>
  </si>
  <si>
    <t>27.3 (32.2)</t>
  </si>
  <si>
    <t>Non-Rural</t>
  </si>
  <si>
    <t>29.1 (31.2)</t>
  </si>
  <si>
    <t>26.9 (31.0)</t>
  </si>
  <si>
    <t>30.3 (30.1)</t>
  </si>
  <si>
    <t>27.9 (32.6)</t>
  </si>
  <si>
    <t>Any underlying condition</t>
  </si>
  <si>
    <t xml:space="preserve">   Yes</t>
  </si>
  <si>
    <t>38.1 (32.2)</t>
  </si>
  <si>
    <t>36.4 (33.2)</t>
  </si>
  <si>
    <t>35.6 (30.9)</t>
  </si>
  <si>
    <t>40.7 (33.1)</t>
  </si>
  <si>
    <t xml:space="preserve">   No</t>
  </si>
  <si>
    <t>24.7 (30.5)</t>
  </si>
  <si>
    <t>21.3 (29.4)</t>
  </si>
  <si>
    <t>27.7 (29.8)</t>
  </si>
  <si>
    <t>22.6 (31.1)</t>
  </si>
  <si>
    <t>delay</t>
  </si>
  <si>
    <t>cost</t>
  </si>
  <si>
    <t>Lower CI</t>
  </si>
  <si>
    <t>Upper CI</t>
  </si>
  <si>
    <t>Point</t>
  </si>
  <si>
    <t>LB</t>
  </si>
  <si>
    <t>UB</t>
  </si>
  <si>
    <t>month 3</t>
  </si>
  <si>
    <t>month 2</t>
  </si>
  <si>
    <t>month 1</t>
  </si>
  <si>
    <t>Estimate</t>
  </si>
  <si>
    <t>2.5 alpha</t>
  </si>
  <si>
    <t>97.5 alpha</t>
  </si>
  <si>
    <t>Delay Days</t>
  </si>
  <si>
    <t>95% Confidence Intervals</t>
  </si>
  <si>
    <t>Ref</t>
  </si>
  <si>
    <t>-</t>
  </si>
  <si>
    <t>No delay</t>
  </si>
  <si>
    <t>(</t>
  </si>
  <si>
    <t>$19,564.122</t>
  </si>
  <si>
    <t>)</t>
  </si>
  <si>
    <t>1-30</t>
  </si>
  <si>
    <t>$21,313.341</t>
  </si>
  <si>
    <t>31-60</t>
  </si>
  <si>
    <t>$22,694.828</t>
  </si>
  <si>
    <t>61-90</t>
  </si>
  <si>
    <t>$7,114.89</t>
  </si>
  <si>
    <t>$23,985.75</t>
  </si>
  <si>
    <t>$6,407.51</t>
  </si>
  <si>
    <t>$24,038.73</t>
  </si>
  <si>
    <t>$7,151.75</t>
  </si>
  <si>
    <t>$22,076.83</t>
  </si>
  <si>
    <t>$-4,226.29</t>
  </si>
  <si>
    <t>$-5,092.05</t>
  </si>
  <si>
    <t>$14,919.17</t>
  </si>
  <si>
    <t>$5,728.31</t>
  </si>
  <si>
    <t>$24,982.23</t>
  </si>
  <si>
    <t xml:space="preserve">truncated linear results: </t>
  </si>
  <si>
    <t xml:space="preserve"># Average increase of $131.00 per day of delay of the three fungal pathogens combined (p &lt; 0.001) </t>
  </si>
  <si>
    <t xml:space="preserve"># Average increase of $180.72 per day of delay of cocci (p &lt; 0.001)  </t>
  </si>
  <si>
    <t xml:space="preserve"># Average increase of $38.00 per day of delay of histo (p = 0.401) </t>
  </si>
  <si>
    <t>All 3 Diseases</t>
  </si>
  <si>
    <t>$14,085.40</t>
  </si>
  <si>
    <t>$6,267.25</t>
  </si>
  <si>
    <t>$8,600.48</t>
  </si>
  <si>
    <t>$7,147.12</t>
  </si>
  <si>
    <t>$12,432.60</t>
  </si>
  <si>
    <t>$13,790.30</t>
  </si>
  <si>
    <t>$15,647.70</t>
  </si>
  <si>
    <t>$15,550.80</t>
  </si>
  <si>
    <t>$15,223.00</t>
  </si>
  <si>
    <t>$14,614.38</t>
  </si>
  <si>
    <t>$4,930.78</t>
  </si>
  <si>
    <t>$4,914.74</t>
  </si>
  <si>
    <t>$15,355.03</t>
  </si>
  <si>
    <t>Age group (years)</t>
  </si>
  <si>
    <t xml:space="preserve">Insurance type </t>
  </si>
  <si>
    <t>$21,556.18 ($75,185.21)</t>
  </si>
  <si>
    <t>$22,161.06 ($75,344.18)</t>
  </si>
  <si>
    <t>$14,296.08 ($54,875.62)</t>
  </si>
  <si>
    <t>$22,016.40 ($74,576.75)</t>
  </si>
  <si>
    <t>$14,273.10 ($54,497.52)</t>
  </si>
  <si>
    <t>$22,450.71 ($76,422.31)</t>
  </si>
  <si>
    <t>$21,884.46 ($68,107.10)</t>
  </si>
  <si>
    <t>$21,155.69 ($70,353.44)</t>
  </si>
  <si>
    <t>$17,631.94 ($63,339.59)</t>
  </si>
  <si>
    <t>$22,757.93 ($82,792.81)</t>
  </si>
  <si>
    <t>$19,025.71 ($63,083.06)</t>
  </si>
  <si>
    <t>$34,954.78 ($95,758.39)</t>
  </si>
  <si>
    <t>$13,359.00 ($53,575.01)</t>
  </si>
  <si>
    <t>$37,217.49 ($109,680.50)</t>
  </si>
  <si>
    <t>$30,064.12 ($91,312.46)</t>
  </si>
  <si>
    <t>$40,165.11 ($116,494.40)</t>
  </si>
  <si>
    <t>$85,772.37 ($14,7109.50)</t>
  </si>
  <si>
    <t>$43,495.88 ($10,8329.30)</t>
  </si>
  <si>
    <t>$37,723.58 ($13,2951.90)</t>
  </si>
  <si>
    <t>$19,205.61 ($66,764.87)</t>
  </si>
  <si>
    <t>$43,219.61 ($126,987.10)</t>
  </si>
  <si>
    <t>$24,887.06 ($58,919.91)</t>
  </si>
  <si>
    <t>$53,540.13 ($14,8040.40)</t>
  </si>
  <si>
    <t>$20,858.13 ($53,943.26)</t>
  </si>
  <si>
    <t>$27,691.51 ($85,952.67)</t>
  </si>
  <si>
    <t>$36,538.37 ($80,628.19)</t>
  </si>
  <si>
    <t>$60,117.42 ($165,480.40)</t>
  </si>
  <si>
    <t>$35,003.87 ($97,594.65)</t>
  </si>
  <si>
    <t>$57,748.49 ($133,060.50)</t>
  </si>
  <si>
    <t>$27,384.23 ($95,345.59)</t>
  </si>
  <si>
    <t>$18,484.41 ($64,720.60)</t>
  </si>
  <si>
    <t>$21,850.33 ($76,835.30)</t>
  </si>
  <si>
    <t>$14,982.57 ($48,835.47)</t>
  </si>
  <si>
    <t>$20,329.83 ($56,478.70)</t>
  </si>
  <si>
    <t>$18,058.32 ($75,366.22)</t>
  </si>
  <si>
    <t>$18,867.65 ($63,188.82)</t>
  </si>
  <si>
    <t>$21,185.77 ($72,362.03)</t>
  </si>
  <si>
    <t>$18,671.61 ($67,441.49)</t>
  </si>
  <si>
    <t>$17,440.71 ($46,811.51)</t>
  </si>
  <si>
    <t>$11,957.02 ($27,773.38)</t>
  </si>
  <si>
    <t>$26,190.86 ($108,041.40)</t>
  </si>
  <si>
    <t>$22,965.46 ($62,632.07)</t>
  </si>
  <si>
    <t>$18,160.26 ($65,625.47)</t>
  </si>
  <si>
    <t>$13,108.33 ($29,312.00)</t>
  </si>
  <si>
    <t>$17,955.54 ($62,412.65)</t>
  </si>
  <si>
    <t>$26,785.21 ($78,937.00)</t>
  </si>
  <si>
    <t>$14,343.73 ($55,879.48)</t>
  </si>
  <si>
    <t>$19,608.67 ($68,793.88)</t>
  </si>
  <si>
    <t>$24,521.74 ($76,471.34)</t>
  </si>
  <si>
    <t>$15,390.88 ($61,161.99)</t>
  </si>
  <si>
    <t>$16,084.03 ($36,029.13)</t>
  </si>
  <si>
    <t>$22,860.54 ($68,537.87)</t>
  </si>
  <si>
    <t>$23,553.56 ($76,914.85)</t>
  </si>
  <si>
    <t>$18,786.23 ($69,435.99)</t>
  </si>
  <si>
    <t>$22,936.97 ($72,703.25)</t>
  </si>
  <si>
    <t>$11,196.36 ($56,937.22)</t>
  </si>
  <si>
    <t>$20,770.37 ($69,395.77)</t>
  </si>
  <si>
    <t>$19,788.92 ($36,218.91)</t>
  </si>
  <si>
    <t>$19,890.73 ($70,228.87)</t>
  </si>
  <si>
    <t>$9,226.39 ($21,542.27)</t>
  </si>
  <si>
    <t>$20,178.94 ($73,739.58)</t>
  </si>
  <si>
    <t>$18,182.13 ($57,336.62)</t>
  </si>
  <si>
    <t>$39,671.60 ($103,448.20)</t>
  </si>
  <si>
    <t>$10,764.00 ($43,019.83)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</si>
</sst>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0" fontId="0" fillId="2" borderId="0" xfId="0" applyFill="1" applyBorder="1"/>
    <xf numFmtId="164" fontId="0" fillId="2" borderId="0" xfId="0" applyNumberFormat="1" applyFill="1" applyBorder="1" applyAlignment="1">
      <alignment horizontal="center"/>
    </xf>
    <xf numFmtId="4" fontId="0" fillId="2" borderId="0" xfId="0" applyNumberForma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1" fillId="0" borderId="9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4" fontId="1" fillId="0" borderId="6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" fontId="1" fillId="0" borderId="2" xfId="0" applyNumberFormat="1" applyFont="1" applyBorder="1" applyAlignment="1">
      <alignment horizontal="left" wrapText="1" indent="1"/>
    </xf>
    <xf numFmtId="0" fontId="1" fillId="0" borderId="2" xfId="0" applyFont="1" applyBorder="1" applyAlignment="1">
      <alignment horizontal="left" wrapText="1" indent="1"/>
    </xf>
    <xf numFmtId="4" fontId="1" fillId="0" borderId="7" xfId="0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1" fillId="3" borderId="2" xfId="0" applyFont="1" applyFill="1" applyBorder="1" applyAlignment="1">
      <alignment horizontal="left" wrapText="1"/>
    </xf>
    <xf numFmtId="49" fontId="1" fillId="2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3" fillId="2" borderId="0" xfId="0" applyFont="1" applyFill="1" applyAlignment="1">
      <alignment horizontal="center"/>
    </xf>
    <xf numFmtId="49" fontId="4" fillId="2" borderId="0" xfId="0" applyNumberFormat="1" applyFont="1" applyFill="1"/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49" fontId="4" fillId="2" borderId="0" xfId="0" applyNumberFormat="1" applyFont="1" applyFill="1" applyBorder="1"/>
    <xf numFmtId="164" fontId="3" fillId="2" borderId="0" xfId="0" applyNumberFormat="1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49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81086777734548E-2"/>
          <c:y val="5.9470680232899677E-2"/>
          <c:w val="0.90349810373354789"/>
          <c:h val="0.823328325480015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'forest plots'!$O$5</c:f>
              <c:strCache>
                <c:ptCount val="1"/>
                <c:pt idx="0">
                  <c:v>cost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5775299086830631E-2"/>
                  <c:y val="-3.9194579173667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07B-4A53-AAD5-CC06E9E49D28}"/>
                </c:ext>
              </c:extLst>
            </c:dLbl>
            <c:dLbl>
              <c:idx val="1"/>
              <c:layout>
                <c:manualLayout>
                  <c:x val="-3.6304547551624357E-2"/>
                  <c:y val="-1.3064859724555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07B-4A53-AAD5-CC06E9E49D28}"/>
                </c:ext>
              </c:extLst>
            </c:dLbl>
            <c:dLbl>
              <c:idx val="2"/>
              <c:layout>
                <c:manualLayout>
                  <c:x val="-3.1569171784021126E-2"/>
                  <c:y val="-9.580786453278194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7B-4A53-AAD5-CC06E9E49D28}"/>
                </c:ext>
              </c:extLst>
            </c:dLbl>
            <c:dLbl>
              <c:idx val="4"/>
              <c:layout>
                <c:manualLayout>
                  <c:x val="-3.7883006140825355E-2"/>
                  <c:y val="5.7485382788045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7B-4A53-AAD5-CC06E9E49D28}"/>
                </c:ext>
              </c:extLst>
            </c:dLbl>
            <c:dLbl>
              <c:idx val="5"/>
              <c:layout>
                <c:manualLayout>
                  <c:x val="-3.6304547551624294E-2"/>
                  <c:y val="7.83891583473343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7B-4A53-AAD5-CC06E9E49D28}"/>
                </c:ext>
              </c:extLst>
            </c:dLbl>
            <c:dLbl>
              <c:idx val="6"/>
              <c:layout>
                <c:manualLayout>
                  <c:x val="-3.6304547551624294E-2"/>
                  <c:y val="9.6679961961712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7B-4A53-AAD5-CC06E9E49D28}"/>
                </c:ext>
              </c:extLst>
            </c:dLbl>
            <c:dLbl>
              <c:idx val="8"/>
              <c:layout>
                <c:manualLayout>
                  <c:x val="-3.6304547551624239E-2"/>
                  <c:y val="0.143713456970112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7B-4A53-AAD5-CC06E9E49D28}"/>
                </c:ext>
              </c:extLst>
            </c:dLbl>
            <c:dLbl>
              <c:idx val="9"/>
              <c:layout>
                <c:manualLayout>
                  <c:x val="-4.1039923319227463E-2"/>
                  <c:y val="0.169843176419224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7B-4A53-AAD5-CC06E9E49D28}"/>
                </c:ext>
              </c:extLst>
            </c:dLbl>
            <c:dLbl>
              <c:idx val="10"/>
              <c:layout>
                <c:manualLayout>
                  <c:x val="-4.1033833203410863E-2"/>
                  <c:y val="0.191683918453877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7B-4A53-AAD5-CC06E9E49D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'forest plots'!$M$6:$M$16</c:f>
              <c:strCache>
                <c:ptCount val="11"/>
                <c:pt idx="0">
                  <c:v>month 3</c:v>
                </c:pt>
                <c:pt idx="1">
                  <c:v>month 2</c:v>
                </c:pt>
                <c:pt idx="2">
                  <c:v>month 1</c:v>
                </c:pt>
                <c:pt idx="4">
                  <c:v>month 3</c:v>
                </c:pt>
                <c:pt idx="5">
                  <c:v>month 2</c:v>
                </c:pt>
                <c:pt idx="6">
                  <c:v>month 1</c:v>
                </c:pt>
                <c:pt idx="8">
                  <c:v>month 3</c:v>
                </c:pt>
                <c:pt idx="9">
                  <c:v>month 2</c:v>
                </c:pt>
                <c:pt idx="10">
                  <c:v>month 1</c:v>
                </c:pt>
              </c:strCache>
            </c:strRef>
          </c:cat>
          <c:val>
            <c:numRef>
              <c:f>'forest plots'!$O$6:$O$16</c:f>
              <c:numCache>
                <c:formatCode>"$"#,##0.00</c:formatCode>
                <c:ptCount val="11"/>
                <c:pt idx="0">
                  <c:v>15355</c:v>
                </c:pt>
                <c:pt idx="1">
                  <c:v>4914</c:v>
                </c:pt>
                <c:pt idx="2">
                  <c:v>4930</c:v>
                </c:pt>
                <c:pt idx="4">
                  <c:v>14614</c:v>
                </c:pt>
                <c:pt idx="5">
                  <c:v>15223</c:v>
                </c:pt>
                <c:pt idx="6">
                  <c:v>15550.8</c:v>
                </c:pt>
                <c:pt idx="8">
                  <c:v>15647.7</c:v>
                </c:pt>
                <c:pt idx="9">
                  <c:v>13790.3</c:v>
                </c:pt>
                <c:pt idx="10">
                  <c:v>12432.6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B-4A53-AAD5-CC06E9E49D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8628095"/>
        <c:axId val="998630495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'forest plots'!$U$6:$U$16</c:f>
                <c:numCache>
                  <c:formatCode>General</c:formatCode>
                  <c:ptCount val="11"/>
                  <c:pt idx="0">
                    <c:v>9627.23</c:v>
                  </c:pt>
                  <c:pt idx="1">
                    <c:v>10005.17</c:v>
                  </c:pt>
                  <c:pt idx="2">
                    <c:v>9155.4</c:v>
                  </c:pt>
                  <c:pt idx="4">
                    <c:v>7462.8300000000017</c:v>
                  </c:pt>
                  <c:pt idx="5">
                    <c:v>8815.73</c:v>
                  </c:pt>
                  <c:pt idx="6">
                    <c:v>8434.9500000000007</c:v>
                  </c:pt>
                  <c:pt idx="8">
                    <c:v>7047.1280000000006</c:v>
                  </c:pt>
                  <c:pt idx="9">
                    <c:v>7523.0410000000011</c:v>
                  </c:pt>
                  <c:pt idx="10">
                    <c:v>7131.521999999999</c:v>
                  </c:pt>
                </c:numCache>
              </c:numRef>
            </c:plus>
            <c:minus>
              <c:numRef>
                <c:f>'forest plots'!$T$6:$T$16</c:f>
                <c:numCache>
                  <c:formatCode>General</c:formatCode>
                  <c:ptCount val="11"/>
                  <c:pt idx="0">
                    <c:v>9626.6869999999999</c:v>
                  </c:pt>
                  <c:pt idx="1">
                    <c:v>10006.055</c:v>
                  </c:pt>
                  <c:pt idx="2">
                    <c:v>9156.2900000000009</c:v>
                  </c:pt>
                  <c:pt idx="4">
                    <c:v>7462.25</c:v>
                  </c:pt>
                  <c:pt idx="5">
                    <c:v>8815.49</c:v>
                  </c:pt>
                  <c:pt idx="6">
                    <c:v>8435.91</c:v>
                  </c:pt>
                  <c:pt idx="8">
                    <c:v>7047.2180000000008</c:v>
                  </c:pt>
                  <c:pt idx="9">
                    <c:v>7523.043999999999</c:v>
                  </c:pt>
                  <c:pt idx="10">
                    <c:v>5285.4760000000006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'forest plots'!$O$6:$O$16</c:f>
              <c:numCache>
                <c:formatCode>"$"#,##0.00</c:formatCode>
                <c:ptCount val="11"/>
                <c:pt idx="0">
                  <c:v>15355</c:v>
                </c:pt>
                <c:pt idx="1">
                  <c:v>4914</c:v>
                </c:pt>
                <c:pt idx="2">
                  <c:v>4930</c:v>
                </c:pt>
                <c:pt idx="4">
                  <c:v>14614</c:v>
                </c:pt>
                <c:pt idx="5">
                  <c:v>15223</c:v>
                </c:pt>
                <c:pt idx="6">
                  <c:v>15550.8</c:v>
                </c:pt>
                <c:pt idx="8">
                  <c:v>15647.7</c:v>
                </c:pt>
                <c:pt idx="9">
                  <c:v>13790.3</c:v>
                </c:pt>
                <c:pt idx="10">
                  <c:v>12432.6</c:v>
                </c:pt>
              </c:numCache>
            </c:numRef>
          </c:xVal>
          <c:yVal>
            <c:numRef>
              <c:f>'forest plots'!$R$6:$R$16</c:f>
              <c:numCache>
                <c:formatCode>#,##0.00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7B-4A53-AAD5-CC06E9E49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507744"/>
        <c:axId val="1460510624"/>
      </c:scatterChart>
      <c:catAx>
        <c:axId val="9986280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98630495"/>
        <c:crosses val="autoZero"/>
        <c:auto val="1"/>
        <c:lblAlgn val="ctr"/>
        <c:lblOffset val="100"/>
        <c:noMultiLvlLbl val="0"/>
      </c:catAx>
      <c:valAx>
        <c:axId val="99863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Mean Extra Cost (USD)</a:t>
                </a:r>
              </a:p>
            </c:rich>
          </c:tx>
          <c:layout>
            <c:manualLayout>
              <c:xMode val="edge"/>
              <c:yMode val="edge"/>
              <c:x val="0.40510803464906175"/>
              <c:y val="0.93624902967352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28095"/>
        <c:crosses val="autoZero"/>
        <c:crossBetween val="between"/>
      </c:valAx>
      <c:valAx>
        <c:axId val="1460510624"/>
        <c:scaling>
          <c:orientation val="minMax"/>
          <c:max val="8"/>
        </c:scaling>
        <c:delete val="1"/>
        <c:axPos val="r"/>
        <c:numFmt formatCode="#,##0.00" sourceLinked="1"/>
        <c:majorTickMark val="out"/>
        <c:minorTickMark val="none"/>
        <c:tickLblPos val="nextTo"/>
        <c:crossAx val="1460507744"/>
        <c:crosses val="max"/>
        <c:crossBetween val="midCat"/>
      </c:valAx>
      <c:valAx>
        <c:axId val="1460507744"/>
        <c:scaling>
          <c:orientation val="minMax"/>
        </c:scaling>
        <c:delete val="1"/>
        <c:axPos val="b"/>
        <c:numFmt formatCode="&quot;$&quot;#,##0.00" sourceLinked="1"/>
        <c:majorTickMark val="out"/>
        <c:minorTickMark val="none"/>
        <c:tickLblPos val="nextTo"/>
        <c:crossAx val="146051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17</xdr:row>
      <xdr:rowOff>171450</xdr:rowOff>
    </xdr:from>
    <xdr:to>
      <xdr:col>22</xdr:col>
      <xdr:colOff>266700</xdr:colOff>
      <xdr:row>41</xdr:row>
      <xdr:rowOff>57150</xdr:rowOff>
    </xdr:to>
    <xdr:graphicFrame macro="">
      <xdr:nvGraphicFramePr>
        <xdr:cNvPr id="127" name="Chart 3">
          <a:extLst>
            <a:ext uri="{FF2B5EF4-FFF2-40B4-BE49-F238E27FC236}">
              <a16:creationId xmlns:a16="http://schemas.microsoft.com/office/drawing/2014/main" id="{23D2D176-CDA4-A7D1-C7D7-A54C712AF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24</xdr:row>
      <xdr:rowOff>113723</xdr:rowOff>
    </xdr:from>
    <xdr:to>
      <xdr:col>21</xdr:col>
      <xdr:colOff>190500</xdr:colOff>
      <xdr:row>25</xdr:row>
      <xdr:rowOff>132773</xdr:rowOff>
    </xdr:to>
    <xdr:sp macro="" textlink="">
      <xdr:nvSpPr>
        <xdr:cNvPr id="117" name="TextBox 23">
          <a:extLst>
            <a:ext uri="{FF2B5EF4-FFF2-40B4-BE49-F238E27FC236}">
              <a16:creationId xmlns:a16="http://schemas.microsoft.com/office/drawing/2014/main" id="{E42A403E-16C0-4E1F-9D18-6E8E0A5811BA}"/>
            </a:ext>
            <a:ext uri="{147F2762-F138-4A5C-976F-8EAC2B608ADB}">
              <a16:predDERef xmlns:a16="http://schemas.microsoft.com/office/drawing/2014/main" pred="{23D2D176-CDA4-A7D1-C7D7-A54C712AF843}"/>
            </a:ext>
          </a:extLst>
        </xdr:cNvPr>
        <xdr:cNvSpPr txBox="1"/>
      </xdr:nvSpPr>
      <xdr:spPr>
        <a:xfrm>
          <a:off x="15328900" y="4760768"/>
          <a:ext cx="916998" cy="213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1-30 Days</a:t>
          </a:r>
        </a:p>
      </xdr:txBody>
    </xdr:sp>
    <xdr:clientData/>
  </xdr:twoCellAnchor>
  <xdr:twoCellAnchor>
    <xdr:from>
      <xdr:col>19</xdr:col>
      <xdr:colOff>259484</xdr:colOff>
      <xdr:row>35</xdr:row>
      <xdr:rowOff>75624</xdr:rowOff>
    </xdr:from>
    <xdr:to>
      <xdr:col>20</xdr:col>
      <xdr:colOff>459509</xdr:colOff>
      <xdr:row>36</xdr:row>
      <xdr:rowOff>113724</xdr:rowOff>
    </xdr:to>
    <xdr:sp macro="" textlink="">
      <xdr:nvSpPr>
        <xdr:cNvPr id="125" name="TextBox 24">
          <a:extLst>
            <a:ext uri="{FF2B5EF4-FFF2-40B4-BE49-F238E27FC236}">
              <a16:creationId xmlns:a16="http://schemas.microsoft.com/office/drawing/2014/main" id="{A4D01F45-1469-46A6-ABBE-0F92F9582B34}"/>
            </a:ext>
            <a:ext uri="{147F2762-F138-4A5C-976F-8EAC2B608ADB}">
              <a16:predDERef xmlns:a16="http://schemas.microsoft.com/office/drawing/2014/main" pred="{E42A403E-16C0-4E1F-9D18-6E8E0A5811BA}"/>
            </a:ext>
          </a:extLst>
        </xdr:cNvPr>
        <xdr:cNvSpPr txBox="1"/>
      </xdr:nvSpPr>
      <xdr:spPr>
        <a:xfrm>
          <a:off x="14842836" y="6865794"/>
          <a:ext cx="936048" cy="232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31-60 Days</a:t>
          </a:r>
          <a:endParaRPr lang="en-US">
            <a:effectLst/>
          </a:endParaRPr>
        </a:p>
      </xdr:txBody>
    </xdr:sp>
    <xdr:clientData/>
  </xdr:twoCellAnchor>
  <xdr:twoCellAnchor>
    <xdr:from>
      <xdr:col>20</xdr:col>
      <xdr:colOff>605126</xdr:colOff>
      <xdr:row>30</xdr:row>
      <xdr:rowOff>168595</xdr:rowOff>
    </xdr:from>
    <xdr:to>
      <xdr:col>22</xdr:col>
      <xdr:colOff>193401</xdr:colOff>
      <xdr:row>32</xdr:row>
      <xdr:rowOff>1048</xdr:rowOff>
    </xdr:to>
    <xdr:sp macro="" textlink="">
      <xdr:nvSpPr>
        <xdr:cNvPr id="121" name="TextBox 25">
          <a:extLst>
            <a:ext uri="{FF2B5EF4-FFF2-40B4-BE49-F238E27FC236}">
              <a16:creationId xmlns:a16="http://schemas.microsoft.com/office/drawing/2014/main" id="{099F2837-848C-4829-A931-01CDEB1CD04D}"/>
            </a:ext>
            <a:ext uri="{147F2762-F138-4A5C-976F-8EAC2B608ADB}">
              <a16:predDERef xmlns:a16="http://schemas.microsoft.com/office/drawing/2014/main" pred="{A4D01F45-1469-46A6-ABBE-0F92F9582B34}"/>
            </a:ext>
          </a:extLst>
        </xdr:cNvPr>
        <xdr:cNvSpPr txBox="1"/>
      </xdr:nvSpPr>
      <xdr:spPr>
        <a:xfrm>
          <a:off x="15924501" y="5984618"/>
          <a:ext cx="930434" cy="2221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31-60 Days</a:t>
          </a:r>
        </a:p>
      </xdr:txBody>
    </xdr:sp>
    <xdr:clientData/>
  </xdr:twoCellAnchor>
  <xdr:twoCellAnchor>
    <xdr:from>
      <xdr:col>20</xdr:col>
      <xdr:colOff>194238</xdr:colOff>
      <xdr:row>25</xdr:row>
      <xdr:rowOff>161332</xdr:rowOff>
    </xdr:from>
    <xdr:to>
      <xdr:col>21</xdr:col>
      <xdr:colOff>436965</xdr:colOff>
      <xdr:row>27</xdr:row>
      <xdr:rowOff>14364</xdr:rowOff>
    </xdr:to>
    <xdr:sp macro="" textlink="">
      <xdr:nvSpPr>
        <xdr:cNvPr id="118" name="TextBox 26">
          <a:extLst>
            <a:ext uri="{FF2B5EF4-FFF2-40B4-BE49-F238E27FC236}">
              <a16:creationId xmlns:a16="http://schemas.microsoft.com/office/drawing/2014/main" id="{7E9E7F2C-1FD8-4883-B086-AD08DC8976D1}"/>
            </a:ext>
            <a:ext uri="{147F2762-F138-4A5C-976F-8EAC2B608ADB}">
              <a16:predDERef xmlns:a16="http://schemas.microsoft.com/office/drawing/2014/main" pred="{099F2837-848C-4829-A931-01CDEB1CD04D}"/>
            </a:ext>
          </a:extLst>
        </xdr:cNvPr>
        <xdr:cNvSpPr txBox="1"/>
      </xdr:nvSpPr>
      <xdr:spPr>
        <a:xfrm>
          <a:off x="15513613" y="5003207"/>
          <a:ext cx="978750" cy="2426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31-60 Days</a:t>
          </a:r>
        </a:p>
      </xdr:txBody>
    </xdr:sp>
    <xdr:clientData/>
  </xdr:twoCellAnchor>
  <xdr:twoCellAnchor>
    <xdr:from>
      <xdr:col>20</xdr:col>
      <xdr:colOff>348379</xdr:colOff>
      <xdr:row>27</xdr:row>
      <xdr:rowOff>63987</xdr:rowOff>
    </xdr:from>
    <xdr:to>
      <xdr:col>21</xdr:col>
      <xdr:colOff>545720</xdr:colOff>
      <xdr:row>28</xdr:row>
      <xdr:rowOff>114118</xdr:rowOff>
    </xdr:to>
    <xdr:sp macro="" textlink="">
      <xdr:nvSpPr>
        <xdr:cNvPr id="119" name="TextBox 27">
          <a:extLst>
            <a:ext uri="{FF2B5EF4-FFF2-40B4-BE49-F238E27FC236}">
              <a16:creationId xmlns:a16="http://schemas.microsoft.com/office/drawing/2014/main" id="{03EDE0E7-4DFC-4896-BD62-8B4D401872F1}"/>
            </a:ext>
            <a:ext uri="{147F2762-F138-4A5C-976F-8EAC2B608ADB}">
              <a16:predDERef xmlns:a16="http://schemas.microsoft.com/office/drawing/2014/main" pred="{7E9E7F2C-1FD8-4883-B086-AD08DC8976D1}"/>
            </a:ext>
          </a:extLst>
        </xdr:cNvPr>
        <xdr:cNvSpPr txBox="1"/>
      </xdr:nvSpPr>
      <xdr:spPr>
        <a:xfrm>
          <a:off x="15667754" y="5295521"/>
          <a:ext cx="933364" cy="2449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61-90 Days</a:t>
          </a:r>
        </a:p>
      </xdr:txBody>
    </xdr:sp>
    <xdr:clientData/>
  </xdr:twoCellAnchor>
  <xdr:twoCellAnchor>
    <xdr:from>
      <xdr:col>20</xdr:col>
      <xdr:colOff>436597</xdr:colOff>
      <xdr:row>32</xdr:row>
      <xdr:rowOff>62430</xdr:rowOff>
    </xdr:from>
    <xdr:to>
      <xdr:col>21</xdr:col>
      <xdr:colOff>585536</xdr:colOff>
      <xdr:row>33</xdr:row>
      <xdr:rowOff>92136</xdr:rowOff>
    </xdr:to>
    <xdr:sp macro="" textlink="">
      <xdr:nvSpPr>
        <xdr:cNvPr id="122" name="TextBox 28">
          <a:extLst>
            <a:ext uri="{FF2B5EF4-FFF2-40B4-BE49-F238E27FC236}">
              <a16:creationId xmlns:a16="http://schemas.microsoft.com/office/drawing/2014/main" id="{9762EB06-49B9-4E84-8434-B602060B5F39}"/>
            </a:ext>
            <a:ext uri="{147F2762-F138-4A5C-976F-8EAC2B608ADB}">
              <a16:predDERef xmlns:a16="http://schemas.microsoft.com/office/drawing/2014/main" pred="{03EDE0E7-4DFC-4896-BD62-8B4D401872F1}"/>
            </a:ext>
          </a:extLst>
        </xdr:cNvPr>
        <xdr:cNvSpPr txBox="1"/>
      </xdr:nvSpPr>
      <xdr:spPr>
        <a:xfrm>
          <a:off x="15755972" y="6268112"/>
          <a:ext cx="884962" cy="224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61-90 Days</a:t>
          </a:r>
          <a:endParaRPr lang="en-US">
            <a:effectLst/>
          </a:endParaRPr>
        </a:p>
      </xdr:txBody>
    </xdr:sp>
    <xdr:clientData/>
  </xdr:twoCellAnchor>
  <xdr:twoCellAnchor>
    <xdr:from>
      <xdr:col>20</xdr:col>
      <xdr:colOff>655988</xdr:colOff>
      <xdr:row>36</xdr:row>
      <xdr:rowOff>159401</xdr:rowOff>
    </xdr:from>
    <xdr:to>
      <xdr:col>22</xdr:col>
      <xdr:colOff>179958</xdr:colOff>
      <xdr:row>37</xdr:row>
      <xdr:rowOff>188799</xdr:rowOff>
    </xdr:to>
    <xdr:sp macro="" textlink="">
      <xdr:nvSpPr>
        <xdr:cNvPr id="128" name="TextBox 29">
          <a:extLst>
            <a:ext uri="{FF2B5EF4-FFF2-40B4-BE49-F238E27FC236}">
              <a16:creationId xmlns:a16="http://schemas.microsoft.com/office/drawing/2014/main" id="{7A700C05-747A-4BDF-8A5B-0215EF32FC06}"/>
            </a:ext>
            <a:ext uri="{147F2762-F138-4A5C-976F-8EAC2B608ADB}">
              <a16:predDERef xmlns:a16="http://schemas.microsoft.com/office/drawing/2014/main" pred="{9762EB06-49B9-4E84-8434-B602060B5F39}"/>
            </a:ext>
          </a:extLst>
        </xdr:cNvPr>
        <xdr:cNvSpPr txBox="1"/>
      </xdr:nvSpPr>
      <xdr:spPr>
        <a:xfrm>
          <a:off x="15975363" y="7144401"/>
          <a:ext cx="866129" cy="224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61-90 Days</a:t>
          </a:r>
          <a:endParaRPr lang="en-US">
            <a:effectLst/>
          </a:endParaRPr>
        </a:p>
      </xdr:txBody>
    </xdr:sp>
    <xdr:clientData/>
  </xdr:twoCellAnchor>
  <xdr:twoCellAnchor>
    <xdr:from>
      <xdr:col>15</xdr:col>
      <xdr:colOff>347579</xdr:colOff>
      <xdr:row>22</xdr:row>
      <xdr:rowOff>39270</xdr:rowOff>
    </xdr:from>
    <xdr:to>
      <xdr:col>15</xdr:col>
      <xdr:colOff>357104</xdr:colOff>
      <xdr:row>38</xdr:row>
      <xdr:rowOff>153570</xdr:rowOff>
    </xdr:to>
    <xdr:cxnSp macro="">
      <xdr:nvCxnSpPr>
        <xdr:cNvPr id="83" name="Straight Connector 31">
          <a:extLst>
            <a:ext uri="{FF2B5EF4-FFF2-40B4-BE49-F238E27FC236}">
              <a16:creationId xmlns:a16="http://schemas.microsoft.com/office/drawing/2014/main" id="{799ED8D2-C5B9-11A7-98CC-18BAC1F78107}"/>
            </a:ext>
            <a:ext uri="{147F2762-F138-4A5C-976F-8EAC2B608ADB}">
              <a16:predDERef xmlns:a16="http://schemas.microsoft.com/office/drawing/2014/main" pred="{7A700C05-747A-4BDF-8A5B-0215EF32FC06}"/>
            </a:ext>
          </a:extLst>
        </xdr:cNvPr>
        <xdr:cNvCxnSpPr>
          <a:cxnSpLocks/>
        </xdr:cNvCxnSpPr>
      </xdr:nvCxnSpPr>
      <xdr:spPr>
        <a:xfrm flipH="1" flipV="1">
          <a:off x="12245474" y="4417428"/>
          <a:ext cx="9525" cy="3322721"/>
        </a:xfrm>
        <a:prstGeom prst="line">
          <a:avLst/>
        </a:prstGeom>
        <a:ln w="190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588241</xdr:colOff>
      <xdr:row>29</xdr:row>
      <xdr:rowOff>97271</xdr:rowOff>
    </xdr:from>
    <xdr:to>
      <xdr:col>22</xdr:col>
      <xdr:colOff>159616</xdr:colOff>
      <xdr:row>30</xdr:row>
      <xdr:rowOff>116320</xdr:rowOff>
    </xdr:to>
    <xdr:sp macro="" textlink="">
      <xdr:nvSpPr>
        <xdr:cNvPr id="120" name="TextBox 1">
          <a:extLst>
            <a:ext uri="{FF2B5EF4-FFF2-40B4-BE49-F238E27FC236}">
              <a16:creationId xmlns:a16="http://schemas.microsoft.com/office/drawing/2014/main" id="{E68CD4B5-55BA-427D-9834-EA7CDEE7F0B8}"/>
            </a:ext>
            <a:ext uri="{147F2762-F138-4A5C-976F-8EAC2B608ADB}">
              <a16:predDERef xmlns:a16="http://schemas.microsoft.com/office/drawing/2014/main" pred="{799ED8D2-C5B9-11A7-98CC-18BAC1F78107}"/>
            </a:ext>
          </a:extLst>
        </xdr:cNvPr>
        <xdr:cNvSpPr txBox="1"/>
      </xdr:nvSpPr>
      <xdr:spPr>
        <a:xfrm>
          <a:off x="15907616" y="5718464"/>
          <a:ext cx="913534" cy="2138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1-30 Days</a:t>
          </a:r>
        </a:p>
      </xdr:txBody>
    </xdr:sp>
    <xdr:clientData/>
  </xdr:twoCellAnchor>
  <xdr:twoCellAnchor>
    <xdr:from>
      <xdr:col>18</xdr:col>
      <xdr:colOff>435841</xdr:colOff>
      <xdr:row>34</xdr:row>
      <xdr:rowOff>23379</xdr:rowOff>
    </xdr:from>
    <xdr:to>
      <xdr:col>20</xdr:col>
      <xdr:colOff>7216</xdr:colOff>
      <xdr:row>35</xdr:row>
      <xdr:rowOff>42430</xdr:rowOff>
    </xdr:to>
    <xdr:sp macro="" textlink="">
      <xdr:nvSpPr>
        <xdr:cNvPr id="123" name="TextBox 2">
          <a:extLst>
            <a:ext uri="{FF2B5EF4-FFF2-40B4-BE49-F238E27FC236}">
              <a16:creationId xmlns:a16="http://schemas.microsoft.com/office/drawing/2014/main" id="{8EDB615E-81C8-4BA6-9E40-82AD0855DB69}"/>
            </a:ext>
            <a:ext uri="{147F2762-F138-4A5C-976F-8EAC2B608ADB}">
              <a16:predDERef xmlns:a16="http://schemas.microsoft.com/office/drawing/2014/main" pred="{E68CD4B5-55BA-427D-9834-EA7CDEE7F0B8}"/>
            </a:ext>
          </a:extLst>
        </xdr:cNvPr>
        <xdr:cNvSpPr txBox="1"/>
      </xdr:nvSpPr>
      <xdr:spPr>
        <a:xfrm>
          <a:off x="14413057" y="6618720"/>
          <a:ext cx="913534" cy="213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1-30 Days</a:t>
          </a:r>
        </a:p>
      </xdr:txBody>
    </xdr:sp>
    <xdr:clientData/>
  </xdr:twoCellAnchor>
  <xdr:twoCellAnchor>
    <xdr:from>
      <xdr:col>17</xdr:col>
      <xdr:colOff>114300</xdr:colOff>
      <xdr:row>49</xdr:row>
      <xdr:rowOff>171450</xdr:rowOff>
    </xdr:from>
    <xdr:to>
      <xdr:col>18</xdr:col>
      <xdr:colOff>295275</xdr:colOff>
      <xdr:row>50</xdr:row>
      <xdr:rowOff>190500</xdr:rowOff>
    </xdr:to>
    <xdr:sp macro="" textlink="">
      <xdr:nvSpPr>
        <xdr:cNvPr id="6" name="TextBox 23">
          <a:extLst>
            <a:ext uri="{FF2B5EF4-FFF2-40B4-BE49-F238E27FC236}">
              <a16:creationId xmlns:a16="http://schemas.microsoft.com/office/drawing/2014/main" id="{CDAF7D91-4EA8-47E6-83B9-DAA675C2548C}"/>
            </a:ext>
            <a:ext uri="{147F2762-F138-4A5C-976F-8EAC2B608ADB}">
              <a16:predDERef xmlns:a16="http://schemas.microsoft.com/office/drawing/2014/main" pred="{8EDB615E-81C8-4BA6-9E40-82AD0855DB69}"/>
            </a:ext>
          </a:extLst>
        </xdr:cNvPr>
        <xdr:cNvSpPr txBox="1"/>
      </xdr:nvSpPr>
      <xdr:spPr>
        <a:xfrm>
          <a:off x="14106525" y="5133975"/>
          <a:ext cx="8858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1-30 Days</a:t>
          </a:r>
        </a:p>
      </xdr:txBody>
    </xdr:sp>
    <xdr:clientData/>
  </xdr:twoCellAnchor>
  <xdr:twoCellAnchor>
    <xdr:from>
      <xdr:col>18</xdr:col>
      <xdr:colOff>38244</xdr:colOff>
      <xdr:row>55</xdr:row>
      <xdr:rowOff>178409</xdr:rowOff>
    </xdr:from>
    <xdr:to>
      <xdr:col>19</xdr:col>
      <xdr:colOff>236119</xdr:colOff>
      <xdr:row>57</xdr:row>
      <xdr:rowOff>10862</xdr:rowOff>
    </xdr:to>
    <xdr:sp macro="" textlink="">
      <xdr:nvSpPr>
        <xdr:cNvPr id="7" name="TextBox 25">
          <a:extLst>
            <a:ext uri="{FF2B5EF4-FFF2-40B4-BE49-F238E27FC236}">
              <a16:creationId xmlns:a16="http://schemas.microsoft.com/office/drawing/2014/main" id="{3B27037B-E49C-4951-B558-7C8A6B6469FD}"/>
            </a:ext>
            <a:ext uri="{147F2762-F138-4A5C-976F-8EAC2B608ADB}">
              <a16:predDERef xmlns:a16="http://schemas.microsoft.com/office/drawing/2014/main" pred="{CDAF7D91-4EA8-47E6-83B9-DAA675C2548C}"/>
            </a:ext>
          </a:extLst>
        </xdr:cNvPr>
        <xdr:cNvSpPr txBox="1"/>
      </xdr:nvSpPr>
      <xdr:spPr>
        <a:xfrm>
          <a:off x="14735319" y="6341084"/>
          <a:ext cx="902725" cy="2325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31-60 Days</a:t>
          </a:r>
        </a:p>
      </xdr:txBody>
    </xdr:sp>
    <xdr:clientData/>
  </xdr:twoCellAnchor>
  <xdr:twoCellAnchor>
    <xdr:from>
      <xdr:col>17</xdr:col>
      <xdr:colOff>548683</xdr:colOff>
      <xdr:row>51</xdr:row>
      <xdr:rowOff>33755</xdr:rowOff>
    </xdr:from>
    <xdr:to>
      <xdr:col>19</xdr:col>
      <xdr:colOff>86560</xdr:colOff>
      <xdr:row>52</xdr:row>
      <xdr:rowOff>81616</xdr:rowOff>
    </xdr:to>
    <xdr:sp macro="" textlink="">
      <xdr:nvSpPr>
        <xdr:cNvPr id="8" name="TextBox 26">
          <a:extLst>
            <a:ext uri="{FF2B5EF4-FFF2-40B4-BE49-F238E27FC236}">
              <a16:creationId xmlns:a16="http://schemas.microsoft.com/office/drawing/2014/main" id="{E93CFA7E-6947-4A98-B670-69F69A11549C}"/>
            </a:ext>
            <a:ext uri="{147F2762-F138-4A5C-976F-8EAC2B608ADB}">
              <a16:predDERef xmlns:a16="http://schemas.microsoft.com/office/drawing/2014/main" pred="{3B27037B-E49C-4951-B558-7C8A6B6469FD}"/>
            </a:ext>
          </a:extLst>
        </xdr:cNvPr>
        <xdr:cNvSpPr txBox="1"/>
      </xdr:nvSpPr>
      <xdr:spPr>
        <a:xfrm>
          <a:off x="14540908" y="5396330"/>
          <a:ext cx="947577" cy="247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31-60 Days</a:t>
          </a:r>
        </a:p>
      </xdr:txBody>
    </xdr:sp>
    <xdr:clientData/>
  </xdr:twoCellAnchor>
  <xdr:twoCellAnchor>
    <xdr:from>
      <xdr:col>18</xdr:col>
      <xdr:colOff>43290</xdr:colOff>
      <xdr:row>52</xdr:row>
      <xdr:rowOff>154907</xdr:rowOff>
    </xdr:from>
    <xdr:to>
      <xdr:col>19</xdr:col>
      <xdr:colOff>240631</xdr:colOff>
      <xdr:row>54</xdr:row>
      <xdr:rowOff>5014</xdr:rowOff>
    </xdr:to>
    <xdr:sp macro="" textlink="">
      <xdr:nvSpPr>
        <xdr:cNvPr id="9" name="TextBox 27">
          <a:extLst>
            <a:ext uri="{FF2B5EF4-FFF2-40B4-BE49-F238E27FC236}">
              <a16:creationId xmlns:a16="http://schemas.microsoft.com/office/drawing/2014/main" id="{FE0C105C-A34D-47E3-9248-E7B615505DF0}"/>
            </a:ext>
            <a:ext uri="{147F2762-F138-4A5C-976F-8EAC2B608ADB}">
              <a16:predDERef xmlns:a16="http://schemas.microsoft.com/office/drawing/2014/main" pred="{E93CFA7E-6947-4A98-B670-69F69A11549C}"/>
            </a:ext>
          </a:extLst>
        </xdr:cNvPr>
        <xdr:cNvSpPr txBox="1"/>
      </xdr:nvSpPr>
      <xdr:spPr>
        <a:xfrm>
          <a:off x="14740365" y="5717507"/>
          <a:ext cx="902191" cy="250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61-90 Days</a:t>
          </a:r>
        </a:p>
      </xdr:txBody>
    </xdr:sp>
    <xdr:clientData/>
  </xdr:twoCellAnchor>
  <xdr:twoCellAnchor>
    <xdr:from>
      <xdr:col>17</xdr:col>
      <xdr:colOff>579472</xdr:colOff>
      <xdr:row>57</xdr:row>
      <xdr:rowOff>47999</xdr:rowOff>
    </xdr:from>
    <xdr:to>
      <xdr:col>19</xdr:col>
      <xdr:colOff>23561</xdr:colOff>
      <xdr:row>58</xdr:row>
      <xdr:rowOff>77704</xdr:rowOff>
    </xdr:to>
    <xdr:sp macro="" textlink="">
      <xdr:nvSpPr>
        <xdr:cNvPr id="10" name="TextBox 28">
          <a:extLst>
            <a:ext uri="{FF2B5EF4-FFF2-40B4-BE49-F238E27FC236}">
              <a16:creationId xmlns:a16="http://schemas.microsoft.com/office/drawing/2014/main" id="{04B7444E-F122-425C-946E-430006498E0C}"/>
            </a:ext>
            <a:ext uri="{147F2762-F138-4A5C-976F-8EAC2B608ADB}">
              <a16:predDERef xmlns:a16="http://schemas.microsoft.com/office/drawing/2014/main" pred="{FE0C105C-A34D-47E3-9248-E7B615505DF0}"/>
            </a:ext>
          </a:extLst>
        </xdr:cNvPr>
        <xdr:cNvSpPr txBox="1"/>
      </xdr:nvSpPr>
      <xdr:spPr>
        <a:xfrm>
          <a:off x="14571697" y="6610724"/>
          <a:ext cx="853789" cy="229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61-90 Days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19050</xdr:colOff>
      <xdr:row>54</xdr:row>
      <xdr:rowOff>104775</xdr:rowOff>
    </xdr:from>
    <xdr:to>
      <xdr:col>19</xdr:col>
      <xdr:colOff>200025</xdr:colOff>
      <xdr:row>55</xdr:row>
      <xdr:rowOff>123825</xdr:rowOff>
    </xdr:to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44C166D9-37D6-4282-AA4F-E44B8C5CE342}"/>
            </a:ext>
            <a:ext uri="{147F2762-F138-4A5C-976F-8EAC2B608ADB}">
              <a16:predDERef xmlns:a16="http://schemas.microsoft.com/office/drawing/2014/main" pred="{04B7444E-F122-425C-946E-430006498E0C}"/>
            </a:ext>
          </a:extLst>
        </xdr:cNvPr>
        <xdr:cNvSpPr txBox="1"/>
      </xdr:nvSpPr>
      <xdr:spPr>
        <a:xfrm>
          <a:off x="14716125" y="6067425"/>
          <a:ext cx="8858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1-30 Days</a:t>
          </a:r>
        </a:p>
      </xdr:txBody>
    </xdr:sp>
    <xdr:clientData/>
  </xdr:twoCellAnchor>
  <xdr:twoCellAnchor>
    <xdr:from>
      <xdr:col>17</xdr:col>
      <xdr:colOff>38244</xdr:colOff>
      <xdr:row>55</xdr:row>
      <xdr:rowOff>178409</xdr:rowOff>
    </xdr:from>
    <xdr:to>
      <xdr:col>18</xdr:col>
      <xdr:colOff>236119</xdr:colOff>
      <xdr:row>57</xdr:row>
      <xdr:rowOff>10862</xdr:rowOff>
    </xdr:to>
    <xdr:sp macro="" textlink="">
      <xdr:nvSpPr>
        <xdr:cNvPr id="13" name="TextBox 25">
          <a:extLst>
            <a:ext uri="{FF2B5EF4-FFF2-40B4-BE49-F238E27FC236}">
              <a16:creationId xmlns:a16="http://schemas.microsoft.com/office/drawing/2014/main" id="{0DA9C364-799C-461B-92FF-926561138403}"/>
            </a:ext>
            <a:ext uri="{147F2762-F138-4A5C-976F-8EAC2B608ADB}">
              <a16:predDERef xmlns:a16="http://schemas.microsoft.com/office/drawing/2014/main" pred="{7A4E47B4-7496-4BE6-B669-8A4F8BFAE33B}"/>
            </a:ext>
          </a:extLst>
        </xdr:cNvPr>
        <xdr:cNvSpPr txBox="1"/>
      </xdr:nvSpPr>
      <xdr:spPr>
        <a:xfrm>
          <a:off x="14735319" y="6341084"/>
          <a:ext cx="902725" cy="2325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31-60 Days</a:t>
          </a:r>
        </a:p>
      </xdr:txBody>
    </xdr:sp>
    <xdr:clientData/>
  </xdr:twoCellAnchor>
  <xdr:twoCellAnchor>
    <xdr:from>
      <xdr:col>16</xdr:col>
      <xdr:colOff>548683</xdr:colOff>
      <xdr:row>51</xdr:row>
      <xdr:rowOff>33755</xdr:rowOff>
    </xdr:from>
    <xdr:to>
      <xdr:col>18</xdr:col>
      <xdr:colOff>86560</xdr:colOff>
      <xdr:row>52</xdr:row>
      <xdr:rowOff>81616</xdr:rowOff>
    </xdr:to>
    <xdr:sp macro="" textlink="">
      <xdr:nvSpPr>
        <xdr:cNvPr id="14" name="TextBox 26">
          <a:extLst>
            <a:ext uri="{FF2B5EF4-FFF2-40B4-BE49-F238E27FC236}">
              <a16:creationId xmlns:a16="http://schemas.microsoft.com/office/drawing/2014/main" id="{B435ECB5-DC56-4911-8908-62715985B3C3}"/>
            </a:ext>
            <a:ext uri="{147F2762-F138-4A5C-976F-8EAC2B608ADB}">
              <a16:predDERef xmlns:a16="http://schemas.microsoft.com/office/drawing/2014/main" pred="{0DA9C364-799C-461B-92FF-926561138403}"/>
            </a:ext>
          </a:extLst>
        </xdr:cNvPr>
        <xdr:cNvSpPr txBox="1"/>
      </xdr:nvSpPr>
      <xdr:spPr>
        <a:xfrm>
          <a:off x="14540908" y="5396330"/>
          <a:ext cx="947577" cy="247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31-60 Days</a:t>
          </a:r>
        </a:p>
      </xdr:txBody>
    </xdr:sp>
    <xdr:clientData/>
  </xdr:twoCellAnchor>
  <xdr:twoCellAnchor>
    <xdr:from>
      <xdr:col>17</xdr:col>
      <xdr:colOff>43290</xdr:colOff>
      <xdr:row>52</xdr:row>
      <xdr:rowOff>154907</xdr:rowOff>
    </xdr:from>
    <xdr:to>
      <xdr:col>18</xdr:col>
      <xdr:colOff>240631</xdr:colOff>
      <xdr:row>54</xdr:row>
      <xdr:rowOff>5014</xdr:rowOff>
    </xdr:to>
    <xdr:sp macro="" textlink="">
      <xdr:nvSpPr>
        <xdr:cNvPr id="15" name="TextBox 27">
          <a:extLst>
            <a:ext uri="{FF2B5EF4-FFF2-40B4-BE49-F238E27FC236}">
              <a16:creationId xmlns:a16="http://schemas.microsoft.com/office/drawing/2014/main" id="{1FD14DC6-2251-4EBC-91EA-6E4E8C9E308B}"/>
            </a:ext>
            <a:ext uri="{147F2762-F138-4A5C-976F-8EAC2B608ADB}">
              <a16:predDERef xmlns:a16="http://schemas.microsoft.com/office/drawing/2014/main" pred="{B435ECB5-DC56-4911-8908-62715985B3C3}"/>
            </a:ext>
          </a:extLst>
        </xdr:cNvPr>
        <xdr:cNvSpPr txBox="1"/>
      </xdr:nvSpPr>
      <xdr:spPr>
        <a:xfrm>
          <a:off x="14740365" y="5717507"/>
          <a:ext cx="902191" cy="250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61-90 Days</a:t>
          </a:r>
        </a:p>
      </xdr:txBody>
    </xdr:sp>
    <xdr:clientData/>
  </xdr:twoCellAnchor>
  <xdr:twoCellAnchor>
    <xdr:from>
      <xdr:col>16</xdr:col>
      <xdr:colOff>579472</xdr:colOff>
      <xdr:row>57</xdr:row>
      <xdr:rowOff>47999</xdr:rowOff>
    </xdr:from>
    <xdr:to>
      <xdr:col>18</xdr:col>
      <xdr:colOff>23561</xdr:colOff>
      <xdr:row>58</xdr:row>
      <xdr:rowOff>77704</xdr:rowOff>
    </xdr:to>
    <xdr:sp macro="" textlink="">
      <xdr:nvSpPr>
        <xdr:cNvPr id="16" name="TextBox 28">
          <a:extLst>
            <a:ext uri="{FF2B5EF4-FFF2-40B4-BE49-F238E27FC236}">
              <a16:creationId xmlns:a16="http://schemas.microsoft.com/office/drawing/2014/main" id="{7CB8B12D-4A99-4050-8A14-A2619ED6937F}"/>
            </a:ext>
            <a:ext uri="{147F2762-F138-4A5C-976F-8EAC2B608ADB}">
              <a16:predDERef xmlns:a16="http://schemas.microsoft.com/office/drawing/2014/main" pred="{1FD14DC6-2251-4EBC-91EA-6E4E8C9E308B}"/>
            </a:ext>
          </a:extLst>
        </xdr:cNvPr>
        <xdr:cNvSpPr txBox="1"/>
      </xdr:nvSpPr>
      <xdr:spPr>
        <a:xfrm>
          <a:off x="14571697" y="6610724"/>
          <a:ext cx="853789" cy="229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61-90 Days</a:t>
          </a:r>
          <a:endParaRPr lang="en-US">
            <a:effectLst/>
          </a:endParaRPr>
        </a:p>
      </xdr:txBody>
    </xdr:sp>
    <xdr:clientData/>
  </xdr:twoCellAnchor>
  <xdr:twoCellAnchor>
    <xdr:from>
      <xdr:col>17</xdr:col>
      <xdr:colOff>19050</xdr:colOff>
      <xdr:row>54</xdr:row>
      <xdr:rowOff>104775</xdr:rowOff>
    </xdr:from>
    <xdr:to>
      <xdr:col>18</xdr:col>
      <xdr:colOff>200025</xdr:colOff>
      <xdr:row>55</xdr:row>
      <xdr:rowOff>123825</xdr:rowOff>
    </xdr:to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DD142DC0-8177-402F-8BA9-839D725B387B}"/>
            </a:ext>
            <a:ext uri="{147F2762-F138-4A5C-976F-8EAC2B608ADB}">
              <a16:predDERef xmlns:a16="http://schemas.microsoft.com/office/drawing/2014/main" pred="{7CB8B12D-4A99-4050-8A14-A2619ED6937F}"/>
            </a:ext>
          </a:extLst>
        </xdr:cNvPr>
        <xdr:cNvSpPr txBox="1"/>
      </xdr:nvSpPr>
      <xdr:spPr>
        <a:xfrm>
          <a:off x="14716125" y="6067425"/>
          <a:ext cx="8858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1-30 Days</a:t>
          </a:r>
        </a:p>
      </xdr:txBody>
    </xdr:sp>
    <xdr:clientData/>
  </xdr:twoCellAnchor>
  <xdr:twoCellAnchor>
    <xdr:from>
      <xdr:col>26</xdr:col>
      <xdr:colOff>114300</xdr:colOff>
      <xdr:row>49</xdr:row>
      <xdr:rowOff>171450</xdr:rowOff>
    </xdr:from>
    <xdr:to>
      <xdr:col>27</xdr:col>
      <xdr:colOff>295275</xdr:colOff>
      <xdr:row>50</xdr:row>
      <xdr:rowOff>190500</xdr:rowOff>
    </xdr:to>
    <xdr:sp macro="" textlink="">
      <xdr:nvSpPr>
        <xdr:cNvPr id="18" name="TextBox 23">
          <a:extLst>
            <a:ext uri="{FF2B5EF4-FFF2-40B4-BE49-F238E27FC236}">
              <a16:creationId xmlns:a16="http://schemas.microsoft.com/office/drawing/2014/main" id="{AF238749-0EDD-4F3F-AC68-1197EDF6D45E}"/>
            </a:ext>
            <a:ext uri="{147F2762-F138-4A5C-976F-8EAC2B608ADB}">
              <a16:predDERef xmlns:a16="http://schemas.microsoft.com/office/drawing/2014/main" pred="{DD142DC0-8177-402F-8BA9-839D725B387B}"/>
            </a:ext>
          </a:extLst>
        </xdr:cNvPr>
        <xdr:cNvSpPr txBox="1"/>
      </xdr:nvSpPr>
      <xdr:spPr>
        <a:xfrm>
          <a:off x="14106525" y="5133975"/>
          <a:ext cx="8858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1-30 Days</a:t>
          </a:r>
        </a:p>
      </xdr:txBody>
    </xdr:sp>
    <xdr:clientData/>
  </xdr:twoCellAnchor>
  <xdr:twoCellAnchor>
    <xdr:from>
      <xdr:col>27</xdr:col>
      <xdr:colOff>38244</xdr:colOff>
      <xdr:row>55</xdr:row>
      <xdr:rowOff>178409</xdr:rowOff>
    </xdr:from>
    <xdr:to>
      <xdr:col>28</xdr:col>
      <xdr:colOff>236119</xdr:colOff>
      <xdr:row>57</xdr:row>
      <xdr:rowOff>10862</xdr:rowOff>
    </xdr:to>
    <xdr:sp macro="" textlink="">
      <xdr:nvSpPr>
        <xdr:cNvPr id="19" name="TextBox 25">
          <a:extLst>
            <a:ext uri="{FF2B5EF4-FFF2-40B4-BE49-F238E27FC236}">
              <a16:creationId xmlns:a16="http://schemas.microsoft.com/office/drawing/2014/main" id="{79218081-7734-4988-890A-16485244B786}"/>
            </a:ext>
            <a:ext uri="{147F2762-F138-4A5C-976F-8EAC2B608ADB}">
              <a16:predDERef xmlns:a16="http://schemas.microsoft.com/office/drawing/2014/main" pred="{AF238749-0EDD-4F3F-AC68-1197EDF6D45E}"/>
            </a:ext>
          </a:extLst>
        </xdr:cNvPr>
        <xdr:cNvSpPr txBox="1"/>
      </xdr:nvSpPr>
      <xdr:spPr>
        <a:xfrm>
          <a:off x="14735319" y="6341084"/>
          <a:ext cx="902725" cy="2325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31-60 Days</a:t>
          </a:r>
        </a:p>
      </xdr:txBody>
    </xdr:sp>
    <xdr:clientData/>
  </xdr:twoCellAnchor>
  <xdr:twoCellAnchor>
    <xdr:from>
      <xdr:col>26</xdr:col>
      <xdr:colOff>548683</xdr:colOff>
      <xdr:row>51</xdr:row>
      <xdr:rowOff>33755</xdr:rowOff>
    </xdr:from>
    <xdr:to>
      <xdr:col>28</xdr:col>
      <xdr:colOff>86560</xdr:colOff>
      <xdr:row>52</xdr:row>
      <xdr:rowOff>81616</xdr:rowOff>
    </xdr:to>
    <xdr:sp macro="" textlink="">
      <xdr:nvSpPr>
        <xdr:cNvPr id="20" name="TextBox 26">
          <a:extLst>
            <a:ext uri="{FF2B5EF4-FFF2-40B4-BE49-F238E27FC236}">
              <a16:creationId xmlns:a16="http://schemas.microsoft.com/office/drawing/2014/main" id="{4E0151BB-3565-41DB-92E7-DDCCA703951F}"/>
            </a:ext>
            <a:ext uri="{147F2762-F138-4A5C-976F-8EAC2B608ADB}">
              <a16:predDERef xmlns:a16="http://schemas.microsoft.com/office/drawing/2014/main" pred="{79218081-7734-4988-890A-16485244B786}"/>
            </a:ext>
          </a:extLst>
        </xdr:cNvPr>
        <xdr:cNvSpPr txBox="1"/>
      </xdr:nvSpPr>
      <xdr:spPr>
        <a:xfrm>
          <a:off x="14540908" y="5396330"/>
          <a:ext cx="947577" cy="247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31-60 Days</a:t>
          </a:r>
        </a:p>
      </xdr:txBody>
    </xdr:sp>
    <xdr:clientData/>
  </xdr:twoCellAnchor>
  <xdr:twoCellAnchor>
    <xdr:from>
      <xdr:col>27</xdr:col>
      <xdr:colOff>43290</xdr:colOff>
      <xdr:row>52</xdr:row>
      <xdr:rowOff>154907</xdr:rowOff>
    </xdr:from>
    <xdr:to>
      <xdr:col>28</xdr:col>
      <xdr:colOff>240631</xdr:colOff>
      <xdr:row>54</xdr:row>
      <xdr:rowOff>5014</xdr:rowOff>
    </xdr:to>
    <xdr:sp macro="" textlink="">
      <xdr:nvSpPr>
        <xdr:cNvPr id="21" name="TextBox 27">
          <a:extLst>
            <a:ext uri="{FF2B5EF4-FFF2-40B4-BE49-F238E27FC236}">
              <a16:creationId xmlns:a16="http://schemas.microsoft.com/office/drawing/2014/main" id="{99FA07BB-AA0B-4736-93BA-23BA1F2DF000}"/>
            </a:ext>
            <a:ext uri="{147F2762-F138-4A5C-976F-8EAC2B608ADB}">
              <a16:predDERef xmlns:a16="http://schemas.microsoft.com/office/drawing/2014/main" pred="{4E0151BB-3565-41DB-92E7-DDCCA703951F}"/>
            </a:ext>
          </a:extLst>
        </xdr:cNvPr>
        <xdr:cNvSpPr txBox="1"/>
      </xdr:nvSpPr>
      <xdr:spPr>
        <a:xfrm>
          <a:off x="14740365" y="5717507"/>
          <a:ext cx="902191" cy="250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61-90 Days</a:t>
          </a:r>
        </a:p>
      </xdr:txBody>
    </xdr:sp>
    <xdr:clientData/>
  </xdr:twoCellAnchor>
  <xdr:twoCellAnchor>
    <xdr:from>
      <xdr:col>26</xdr:col>
      <xdr:colOff>579472</xdr:colOff>
      <xdr:row>57</xdr:row>
      <xdr:rowOff>47999</xdr:rowOff>
    </xdr:from>
    <xdr:to>
      <xdr:col>28</xdr:col>
      <xdr:colOff>23561</xdr:colOff>
      <xdr:row>58</xdr:row>
      <xdr:rowOff>77704</xdr:rowOff>
    </xdr:to>
    <xdr:sp macro="" textlink="">
      <xdr:nvSpPr>
        <xdr:cNvPr id="22" name="TextBox 28">
          <a:extLst>
            <a:ext uri="{FF2B5EF4-FFF2-40B4-BE49-F238E27FC236}">
              <a16:creationId xmlns:a16="http://schemas.microsoft.com/office/drawing/2014/main" id="{D0182422-B64A-47E8-A1B4-CC83CD9ED9A9}"/>
            </a:ext>
            <a:ext uri="{147F2762-F138-4A5C-976F-8EAC2B608ADB}">
              <a16:predDERef xmlns:a16="http://schemas.microsoft.com/office/drawing/2014/main" pred="{99FA07BB-AA0B-4736-93BA-23BA1F2DF000}"/>
            </a:ext>
          </a:extLst>
        </xdr:cNvPr>
        <xdr:cNvSpPr txBox="1"/>
      </xdr:nvSpPr>
      <xdr:spPr>
        <a:xfrm>
          <a:off x="14571697" y="6610724"/>
          <a:ext cx="853789" cy="229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61-90 Days</a:t>
          </a:r>
          <a:endParaRPr lang="en-US">
            <a:effectLst/>
          </a:endParaRPr>
        </a:p>
      </xdr:txBody>
    </xdr:sp>
    <xdr:clientData/>
  </xdr:twoCellAnchor>
  <xdr:twoCellAnchor>
    <xdr:from>
      <xdr:col>27</xdr:col>
      <xdr:colOff>19050</xdr:colOff>
      <xdr:row>54</xdr:row>
      <xdr:rowOff>104775</xdr:rowOff>
    </xdr:from>
    <xdr:to>
      <xdr:col>28</xdr:col>
      <xdr:colOff>200025</xdr:colOff>
      <xdr:row>55</xdr:row>
      <xdr:rowOff>123825</xdr:rowOff>
    </xdr:to>
    <xdr:sp macro="" textlink="">
      <xdr:nvSpPr>
        <xdr:cNvPr id="31" name="TextBox 1">
          <a:extLst>
            <a:ext uri="{FF2B5EF4-FFF2-40B4-BE49-F238E27FC236}">
              <a16:creationId xmlns:a16="http://schemas.microsoft.com/office/drawing/2014/main" id="{E85FED15-34CB-4B94-8CE2-5053AF66BAFE}"/>
            </a:ext>
            <a:ext uri="{147F2762-F138-4A5C-976F-8EAC2B608ADB}">
              <a16:predDERef xmlns:a16="http://schemas.microsoft.com/office/drawing/2014/main" pred="{D0182422-B64A-47E8-A1B4-CC83CD9ED9A9}"/>
            </a:ext>
          </a:extLst>
        </xdr:cNvPr>
        <xdr:cNvSpPr txBox="1"/>
      </xdr:nvSpPr>
      <xdr:spPr>
        <a:xfrm>
          <a:off x="14716125" y="6067425"/>
          <a:ext cx="8858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1-30 Days</a:t>
          </a:r>
        </a:p>
      </xdr:txBody>
    </xdr:sp>
    <xdr:clientData/>
  </xdr:twoCellAnchor>
  <xdr:twoCellAnchor>
    <xdr:from>
      <xdr:col>16</xdr:col>
      <xdr:colOff>114300</xdr:colOff>
      <xdr:row>53</xdr:row>
      <xdr:rowOff>171450</xdr:rowOff>
    </xdr:from>
    <xdr:to>
      <xdr:col>17</xdr:col>
      <xdr:colOff>295275</xdr:colOff>
      <xdr:row>54</xdr:row>
      <xdr:rowOff>190500</xdr:rowOff>
    </xdr:to>
    <xdr:sp macro="" textlink="">
      <xdr:nvSpPr>
        <xdr:cNvPr id="33" name="TextBox 23">
          <a:extLst>
            <a:ext uri="{FF2B5EF4-FFF2-40B4-BE49-F238E27FC236}">
              <a16:creationId xmlns:a16="http://schemas.microsoft.com/office/drawing/2014/main" id="{BF5494B6-BAC5-4CE1-A214-301731925400}"/>
            </a:ext>
            <a:ext uri="{147F2762-F138-4A5C-976F-8EAC2B608ADB}">
              <a16:predDERef xmlns:a16="http://schemas.microsoft.com/office/drawing/2014/main" pred="{E85FED15-34CB-4B94-8CE2-5053AF66BAFE}"/>
            </a:ext>
          </a:extLst>
        </xdr:cNvPr>
        <xdr:cNvSpPr txBox="1"/>
      </xdr:nvSpPr>
      <xdr:spPr>
        <a:xfrm>
          <a:off x="14106525" y="5133975"/>
          <a:ext cx="8858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1-30 Days</a:t>
          </a:r>
        </a:p>
      </xdr:txBody>
    </xdr:sp>
    <xdr:clientData/>
  </xdr:twoCellAnchor>
  <xdr:twoCellAnchor>
    <xdr:from>
      <xdr:col>17</xdr:col>
      <xdr:colOff>38244</xdr:colOff>
      <xdr:row>59</xdr:row>
      <xdr:rowOff>178409</xdr:rowOff>
    </xdr:from>
    <xdr:to>
      <xdr:col>18</xdr:col>
      <xdr:colOff>236119</xdr:colOff>
      <xdr:row>61</xdr:row>
      <xdr:rowOff>10862</xdr:rowOff>
    </xdr:to>
    <xdr:sp macro="" textlink="">
      <xdr:nvSpPr>
        <xdr:cNvPr id="34" name="TextBox 25">
          <a:extLst>
            <a:ext uri="{FF2B5EF4-FFF2-40B4-BE49-F238E27FC236}">
              <a16:creationId xmlns:a16="http://schemas.microsoft.com/office/drawing/2014/main" id="{43D71AE9-7BF6-4DF3-8B25-174BD5A669DB}"/>
            </a:ext>
            <a:ext uri="{147F2762-F138-4A5C-976F-8EAC2B608ADB}">
              <a16:predDERef xmlns:a16="http://schemas.microsoft.com/office/drawing/2014/main" pred="{BF5494B6-BAC5-4CE1-A214-301731925400}"/>
            </a:ext>
          </a:extLst>
        </xdr:cNvPr>
        <xdr:cNvSpPr txBox="1"/>
      </xdr:nvSpPr>
      <xdr:spPr>
        <a:xfrm>
          <a:off x="14735319" y="6341084"/>
          <a:ext cx="902725" cy="2325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31-60 Days</a:t>
          </a:r>
        </a:p>
      </xdr:txBody>
    </xdr:sp>
    <xdr:clientData/>
  </xdr:twoCellAnchor>
  <xdr:twoCellAnchor>
    <xdr:from>
      <xdr:col>16</xdr:col>
      <xdr:colOff>548683</xdr:colOff>
      <xdr:row>55</xdr:row>
      <xdr:rowOff>33755</xdr:rowOff>
    </xdr:from>
    <xdr:to>
      <xdr:col>18</xdr:col>
      <xdr:colOff>86560</xdr:colOff>
      <xdr:row>56</xdr:row>
      <xdr:rowOff>81616</xdr:rowOff>
    </xdr:to>
    <xdr:sp macro="" textlink="">
      <xdr:nvSpPr>
        <xdr:cNvPr id="35" name="TextBox 26">
          <a:extLst>
            <a:ext uri="{FF2B5EF4-FFF2-40B4-BE49-F238E27FC236}">
              <a16:creationId xmlns:a16="http://schemas.microsoft.com/office/drawing/2014/main" id="{595126D0-9C74-4FEC-A06C-55F123486BB4}"/>
            </a:ext>
            <a:ext uri="{147F2762-F138-4A5C-976F-8EAC2B608ADB}">
              <a16:predDERef xmlns:a16="http://schemas.microsoft.com/office/drawing/2014/main" pred="{43D71AE9-7BF6-4DF3-8B25-174BD5A669DB}"/>
            </a:ext>
          </a:extLst>
        </xdr:cNvPr>
        <xdr:cNvSpPr txBox="1"/>
      </xdr:nvSpPr>
      <xdr:spPr>
        <a:xfrm>
          <a:off x="14540908" y="5396330"/>
          <a:ext cx="947577" cy="247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31-60 Days</a:t>
          </a:r>
        </a:p>
      </xdr:txBody>
    </xdr:sp>
    <xdr:clientData/>
  </xdr:twoCellAnchor>
  <xdr:twoCellAnchor>
    <xdr:from>
      <xdr:col>17</xdr:col>
      <xdr:colOff>43290</xdr:colOff>
      <xdr:row>56</xdr:row>
      <xdr:rowOff>154907</xdr:rowOff>
    </xdr:from>
    <xdr:to>
      <xdr:col>18</xdr:col>
      <xdr:colOff>240631</xdr:colOff>
      <xdr:row>58</xdr:row>
      <xdr:rowOff>5014</xdr:rowOff>
    </xdr:to>
    <xdr:sp macro="" textlink="">
      <xdr:nvSpPr>
        <xdr:cNvPr id="36" name="TextBox 27">
          <a:extLst>
            <a:ext uri="{FF2B5EF4-FFF2-40B4-BE49-F238E27FC236}">
              <a16:creationId xmlns:a16="http://schemas.microsoft.com/office/drawing/2014/main" id="{2CA2FCDB-ABBC-4D77-BD71-30D20F8545FB}"/>
            </a:ext>
            <a:ext uri="{147F2762-F138-4A5C-976F-8EAC2B608ADB}">
              <a16:predDERef xmlns:a16="http://schemas.microsoft.com/office/drawing/2014/main" pred="{595126D0-9C74-4FEC-A06C-55F123486BB4}"/>
            </a:ext>
          </a:extLst>
        </xdr:cNvPr>
        <xdr:cNvSpPr txBox="1"/>
      </xdr:nvSpPr>
      <xdr:spPr>
        <a:xfrm>
          <a:off x="14740365" y="5717507"/>
          <a:ext cx="902191" cy="250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61-90 Days</a:t>
          </a:r>
        </a:p>
      </xdr:txBody>
    </xdr:sp>
    <xdr:clientData/>
  </xdr:twoCellAnchor>
  <xdr:twoCellAnchor>
    <xdr:from>
      <xdr:col>16</xdr:col>
      <xdr:colOff>579472</xdr:colOff>
      <xdr:row>61</xdr:row>
      <xdr:rowOff>47999</xdr:rowOff>
    </xdr:from>
    <xdr:to>
      <xdr:col>18</xdr:col>
      <xdr:colOff>23561</xdr:colOff>
      <xdr:row>62</xdr:row>
      <xdr:rowOff>77704</xdr:rowOff>
    </xdr:to>
    <xdr:sp macro="" textlink="">
      <xdr:nvSpPr>
        <xdr:cNvPr id="37" name="TextBox 28">
          <a:extLst>
            <a:ext uri="{FF2B5EF4-FFF2-40B4-BE49-F238E27FC236}">
              <a16:creationId xmlns:a16="http://schemas.microsoft.com/office/drawing/2014/main" id="{E7569068-B63E-41E5-A5E3-E3D4D2B326D7}"/>
            </a:ext>
            <a:ext uri="{147F2762-F138-4A5C-976F-8EAC2B608ADB}">
              <a16:predDERef xmlns:a16="http://schemas.microsoft.com/office/drawing/2014/main" pred="{2CA2FCDB-ABBC-4D77-BD71-30D20F8545FB}"/>
            </a:ext>
          </a:extLst>
        </xdr:cNvPr>
        <xdr:cNvSpPr txBox="1"/>
      </xdr:nvSpPr>
      <xdr:spPr>
        <a:xfrm>
          <a:off x="14571697" y="6610724"/>
          <a:ext cx="853789" cy="229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61-90 Days</a:t>
          </a:r>
          <a:endParaRPr lang="en-US">
            <a:effectLst/>
          </a:endParaRPr>
        </a:p>
      </xdr:txBody>
    </xdr:sp>
    <xdr:clientData/>
  </xdr:twoCellAnchor>
  <xdr:twoCellAnchor>
    <xdr:from>
      <xdr:col>17</xdr:col>
      <xdr:colOff>19050</xdr:colOff>
      <xdr:row>58</xdr:row>
      <xdr:rowOff>104775</xdr:rowOff>
    </xdr:from>
    <xdr:to>
      <xdr:col>18</xdr:col>
      <xdr:colOff>200025</xdr:colOff>
      <xdr:row>59</xdr:row>
      <xdr:rowOff>123825</xdr:rowOff>
    </xdr:to>
    <xdr:sp macro="" textlink="">
      <xdr:nvSpPr>
        <xdr:cNvPr id="38" name="TextBox 1">
          <a:extLst>
            <a:ext uri="{FF2B5EF4-FFF2-40B4-BE49-F238E27FC236}">
              <a16:creationId xmlns:a16="http://schemas.microsoft.com/office/drawing/2014/main" id="{DA686300-3368-4E9D-8CD1-DEB081483D6B}"/>
            </a:ext>
            <a:ext uri="{147F2762-F138-4A5C-976F-8EAC2B608ADB}">
              <a16:predDERef xmlns:a16="http://schemas.microsoft.com/office/drawing/2014/main" pred="{E7569068-B63E-41E5-A5E3-E3D4D2B326D7}"/>
            </a:ext>
          </a:extLst>
        </xdr:cNvPr>
        <xdr:cNvSpPr txBox="1"/>
      </xdr:nvSpPr>
      <xdr:spPr>
        <a:xfrm>
          <a:off x="14716125" y="6067425"/>
          <a:ext cx="8858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1-30 Days</a:t>
          </a:r>
        </a:p>
      </xdr:txBody>
    </xdr:sp>
    <xdr:clientData/>
  </xdr:twoCellAnchor>
  <xdr:twoCellAnchor>
    <xdr:from>
      <xdr:col>14</xdr:col>
      <xdr:colOff>625246</xdr:colOff>
      <xdr:row>19</xdr:row>
      <xdr:rowOff>151005</xdr:rowOff>
    </xdr:from>
    <xdr:to>
      <xdr:col>16</xdr:col>
      <xdr:colOff>108238</xdr:colOff>
      <xdr:row>22</xdr:row>
      <xdr:rowOff>7217</xdr:rowOff>
    </xdr:to>
    <xdr:sp macro="" textlink="">
      <xdr:nvSpPr>
        <xdr:cNvPr id="129" name="TextBox 38">
          <a:extLst>
            <a:ext uri="{FF2B5EF4-FFF2-40B4-BE49-F238E27FC236}">
              <a16:creationId xmlns:a16="http://schemas.microsoft.com/office/drawing/2014/main" id="{8563FC74-AEE1-41B3-894A-508B0FFDB662}"/>
            </a:ext>
            <a:ext uri="{147F2762-F138-4A5C-976F-8EAC2B608ADB}">
              <a16:predDERef xmlns:a16="http://schemas.microsoft.com/office/drawing/2014/main" pred="{DA686300-3368-4E9D-8CD1-DEB081483D6B}"/>
            </a:ext>
          </a:extLst>
        </xdr:cNvPr>
        <xdr:cNvSpPr txBox="1"/>
      </xdr:nvSpPr>
      <xdr:spPr>
        <a:xfrm>
          <a:off x="11788257" y="3823903"/>
          <a:ext cx="955038" cy="44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No Delay </a:t>
          </a:r>
        </a:p>
        <a:p>
          <a:pPr marL="0" indent="0" algn="ctr"/>
          <a:r>
            <a:rPr lang="en-US" sz="1100" b="0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(Reference)</a:t>
          </a:r>
        </a:p>
        <a:p>
          <a:pPr marL="0" indent="0" algn="ctr"/>
          <a:endParaRPr lang="en-US" sz="1100" b="0" i="0" u="none" strike="noStrike">
            <a:solidFill>
              <a:schemeClr val="dk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0.05675</cdr:x>
      <cdr:y>0.80018</cdr:y>
    </cdr:from>
    <cdr:to>
      <cdr:x>0.13347</cdr:x>
      <cdr:y>0.86577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74AC93E-3EFB-2E7E-CBF6-26C12613180A}"/>
            </a:ext>
          </a:extLst>
        </cdr:cNvPr>
        <cdr:cNvSpPr txBox="1"/>
      </cdr:nvSpPr>
      <cdr:spPr>
        <a:xfrm xmlns:a="http://schemas.openxmlformats.org/drawingml/2006/main">
          <a:off x="425622" y="3825823"/>
          <a:ext cx="575437" cy="3135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Benedict, Kaitlin (CDC/NCEZID/DFWED/MDB)" id="{925C5907-3FA7-4FD4-AE68-6A1BBB3041B2}" userId="S::jsy8@cdc.gov::c444340b-0b2f-4a36-b150-ad81ff5a1be3" providerId="AD"/>
  <person displayName="Massey, Jason (CDC/NCEZID/DFWED/OD)" id="{6539C913-0A2F-4BB3-810D-9AB6C977BA0A}" userId="S::qne4@cdc.gov::e9837f1d-449f-498e-bb4a-075ee1404c6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4-12-09T15:40:28.63" personId="{6539C913-0A2F-4BB3-810D-9AB6C977BA0A}" id="{E5C27C1F-A936-43DC-9566-1AAF7D6F9AFD}">
    <text>I need to finish formatting costs and add somewhere it's USD</text>
  </threadedComment>
  <threadedComment ref="C27" dT="2024-12-09T15:33:20.40" personId="{925C5907-3FA7-4FD4-AE68-6A1BBB3041B2}" id="{B34566B5-4DF4-48AB-A9DD-A0EF4A04DB8B}" done="1">
    <text>I changed the text here - it could be a previous or current condition, and it also doesn't necessarily have to be an immune-suppressing condition because I think we included asthma.
this table also needs a footnote on this cell with a list of the specific underlying conditions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D36F-DDBC-4E72-9688-DEA6B7AD7510}">
  <dimension ref="B2:S31"/>
  <sheetViews>
    <sheetView zoomScale="94" workbookViewId="0">
      <selection activeCell="C27" sqref="C27"/>
    </sheetView>
  </sheetViews>
  <sheetFormatPr defaultRowHeight="14.5" x14ac:dyDescent="0.35"/>
  <cols>
    <col min="3" max="3" width="15.90625" customWidth="1"/>
    <col min="4" max="4" width="5.54296875" bestFit="1" customWidth="1"/>
    <col min="5" max="5" width="10.90625" bestFit="1" customWidth="1"/>
    <col min="6" max="6" width="21.90625" bestFit="1" customWidth="1"/>
    <col min="7" max="7" width="2.90625" customWidth="1"/>
    <col min="8" max="8" width="4.08984375" bestFit="1" customWidth="1"/>
    <col min="9" max="9" width="13.08984375" customWidth="1"/>
    <col min="10" max="10" width="23" bestFit="1" customWidth="1"/>
    <col min="11" max="11" width="2.54296875" customWidth="1"/>
    <col min="12" max="12" width="5.54296875" bestFit="1" customWidth="1"/>
    <col min="13" max="13" width="10.90625" bestFit="1" customWidth="1"/>
    <col min="14" max="14" width="22.453125" bestFit="1" customWidth="1"/>
    <col min="15" max="15" width="2.90625" customWidth="1"/>
    <col min="16" max="16" width="5.54296875" bestFit="1" customWidth="1"/>
    <col min="17" max="17" width="9.90625" bestFit="1" customWidth="1"/>
    <col min="18" max="18" width="21.90625" bestFit="1" customWidth="1"/>
  </cols>
  <sheetData>
    <row r="2" spans="2:19" x14ac:dyDescent="0.35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2:19" ht="15" thickBot="1" x14ac:dyDescent="0.4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7"/>
    </row>
    <row r="4" spans="2:19" ht="27.9" customHeight="1" thickBot="1" x14ac:dyDescent="0.4">
      <c r="B4" s="19"/>
      <c r="C4" s="63" t="s">
        <v>0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5"/>
      <c r="S4" s="20"/>
    </row>
    <row r="5" spans="2:19" ht="15" thickBot="1" x14ac:dyDescent="0.4">
      <c r="B5" s="17"/>
      <c r="C5" s="21"/>
      <c r="D5" s="66" t="s">
        <v>1</v>
      </c>
      <c r="E5" s="66"/>
      <c r="F5" s="67"/>
      <c r="G5" s="38"/>
      <c r="H5" s="66" t="s">
        <v>2</v>
      </c>
      <c r="I5" s="66"/>
      <c r="J5" s="67"/>
      <c r="K5" s="38"/>
      <c r="L5" s="66" t="s">
        <v>3</v>
      </c>
      <c r="M5" s="66"/>
      <c r="N5" s="67"/>
      <c r="O5" s="38"/>
      <c r="P5" s="66" t="s">
        <v>4</v>
      </c>
      <c r="Q5" s="66"/>
      <c r="R5" s="66"/>
      <c r="S5" s="17"/>
    </row>
    <row r="6" spans="2:19" ht="29.5" thickBot="1" x14ac:dyDescent="0.4">
      <c r="B6" s="19"/>
      <c r="C6" s="22"/>
      <c r="D6" s="23" t="s">
        <v>5</v>
      </c>
      <c r="E6" s="23" t="s">
        <v>6</v>
      </c>
      <c r="F6" s="24" t="s">
        <v>7</v>
      </c>
      <c r="G6" s="23"/>
      <c r="H6" s="23" t="s">
        <v>5</v>
      </c>
      <c r="I6" s="23" t="s">
        <v>6</v>
      </c>
      <c r="J6" s="24" t="s">
        <v>7</v>
      </c>
      <c r="K6" s="23"/>
      <c r="L6" s="23" t="s">
        <v>5</v>
      </c>
      <c r="M6" s="23" t="s">
        <v>6</v>
      </c>
      <c r="N6" s="24" t="s">
        <v>7</v>
      </c>
      <c r="O6" s="23"/>
      <c r="P6" s="23" t="s">
        <v>5</v>
      </c>
      <c r="Q6" s="23" t="s">
        <v>6</v>
      </c>
      <c r="R6" s="36" t="s">
        <v>7</v>
      </c>
      <c r="S6" s="20"/>
    </row>
    <row r="7" spans="2:19" x14ac:dyDescent="0.35">
      <c r="B7" s="17"/>
      <c r="C7" s="25" t="s">
        <v>8</v>
      </c>
      <c r="D7" s="26">
        <v>4381</v>
      </c>
      <c r="E7" s="27" t="s">
        <v>9</v>
      </c>
      <c r="F7" s="28" t="s">
        <v>10</v>
      </c>
      <c r="G7" s="27"/>
      <c r="H7" s="27">
        <v>281</v>
      </c>
      <c r="I7" s="27" t="s">
        <v>11</v>
      </c>
      <c r="J7" s="28" t="s">
        <v>171</v>
      </c>
      <c r="K7" s="27"/>
      <c r="L7" s="26">
        <v>1920</v>
      </c>
      <c r="M7" s="27" t="s">
        <v>12</v>
      </c>
      <c r="N7" s="27" t="s">
        <v>188</v>
      </c>
      <c r="O7" s="27"/>
      <c r="P7" s="26">
        <v>2180</v>
      </c>
      <c r="Q7" s="27" t="s">
        <v>13</v>
      </c>
      <c r="R7" s="27" t="s">
        <v>205</v>
      </c>
      <c r="S7" s="17"/>
    </row>
    <row r="8" spans="2:19" x14ac:dyDescent="0.35">
      <c r="B8" s="17"/>
      <c r="C8" s="29" t="s">
        <v>14</v>
      </c>
      <c r="D8" s="30"/>
      <c r="E8" s="30"/>
      <c r="F8" s="31"/>
      <c r="G8" s="30"/>
      <c r="H8" s="30"/>
      <c r="I8" s="30"/>
      <c r="J8" s="31"/>
      <c r="K8" s="30"/>
      <c r="L8" s="30"/>
      <c r="M8" s="30"/>
      <c r="N8" s="30"/>
      <c r="O8" s="30"/>
      <c r="P8" s="30"/>
      <c r="Q8" s="30"/>
      <c r="R8" s="30"/>
      <c r="S8" s="17"/>
    </row>
    <row r="9" spans="2:19" x14ac:dyDescent="0.35">
      <c r="B9" s="17"/>
      <c r="C9" s="29" t="s">
        <v>15</v>
      </c>
      <c r="D9" s="32">
        <v>2185</v>
      </c>
      <c r="E9" s="30" t="s">
        <v>16</v>
      </c>
      <c r="F9" s="33" t="s">
        <v>17</v>
      </c>
      <c r="G9" s="30"/>
      <c r="H9" s="30">
        <v>199</v>
      </c>
      <c r="I9" s="30" t="s">
        <v>18</v>
      </c>
      <c r="J9" s="33" t="s">
        <v>173</v>
      </c>
      <c r="K9" s="30"/>
      <c r="L9" s="30">
        <v>979</v>
      </c>
      <c r="M9" s="30" t="s">
        <v>19</v>
      </c>
      <c r="N9" s="30" t="s">
        <v>189</v>
      </c>
      <c r="O9" s="30"/>
      <c r="P9" s="32">
        <v>1007</v>
      </c>
      <c r="Q9" s="30" t="s">
        <v>20</v>
      </c>
      <c r="R9" s="30" t="s">
        <v>206</v>
      </c>
      <c r="S9" s="17"/>
    </row>
    <row r="10" spans="2:19" x14ac:dyDescent="0.35">
      <c r="B10" s="17"/>
      <c r="C10" s="29" t="s">
        <v>21</v>
      </c>
      <c r="D10" s="32">
        <v>2196</v>
      </c>
      <c r="E10" s="30" t="s">
        <v>22</v>
      </c>
      <c r="F10" s="33" t="s">
        <v>23</v>
      </c>
      <c r="G10" s="30"/>
      <c r="H10" s="30">
        <v>82</v>
      </c>
      <c r="I10" s="30" t="s">
        <v>24</v>
      </c>
      <c r="J10" s="33" t="s">
        <v>172</v>
      </c>
      <c r="K10" s="30"/>
      <c r="L10" s="30">
        <v>941</v>
      </c>
      <c r="M10" s="30" t="s">
        <v>25</v>
      </c>
      <c r="N10" s="30" t="s">
        <v>190</v>
      </c>
      <c r="O10" s="30"/>
      <c r="P10" s="32">
        <v>1173</v>
      </c>
      <c r="Q10" s="30" t="s">
        <v>26</v>
      </c>
      <c r="R10" s="30" t="s">
        <v>207</v>
      </c>
      <c r="S10" s="17"/>
    </row>
    <row r="11" spans="2:19" ht="17.25" customHeight="1" x14ac:dyDescent="0.35">
      <c r="B11" s="17"/>
      <c r="C11" s="29" t="s">
        <v>156</v>
      </c>
      <c r="D11" s="30"/>
      <c r="E11" s="30"/>
      <c r="F11" s="31"/>
      <c r="G11" s="30"/>
      <c r="H11" s="30"/>
      <c r="I11" s="30"/>
      <c r="J11" s="31"/>
      <c r="K11" s="30"/>
      <c r="L11" s="30"/>
      <c r="M11" s="30"/>
      <c r="N11" s="30"/>
      <c r="O11" s="30"/>
      <c r="P11" s="30"/>
      <c r="Q11" s="30"/>
      <c r="R11" s="30"/>
      <c r="S11" s="17"/>
    </row>
    <row r="12" spans="2:19" x14ac:dyDescent="0.35">
      <c r="B12" s="17"/>
      <c r="C12" s="34" t="s">
        <v>27</v>
      </c>
      <c r="D12" s="30">
        <v>205</v>
      </c>
      <c r="E12" s="30" t="s">
        <v>28</v>
      </c>
      <c r="F12" s="31" t="s">
        <v>29</v>
      </c>
      <c r="G12" s="30"/>
      <c r="H12" s="30">
        <v>13</v>
      </c>
      <c r="I12" s="30" t="s">
        <v>30</v>
      </c>
      <c r="J12" s="31" t="s">
        <v>174</v>
      </c>
      <c r="K12" s="30"/>
      <c r="L12" s="30">
        <v>86</v>
      </c>
      <c r="M12" s="30" t="s">
        <v>31</v>
      </c>
      <c r="N12" s="30" t="s">
        <v>191</v>
      </c>
      <c r="O12" s="30"/>
      <c r="P12" s="30">
        <v>106</v>
      </c>
      <c r="Q12" s="30" t="s">
        <v>32</v>
      </c>
      <c r="R12" s="30" t="s">
        <v>208</v>
      </c>
      <c r="S12" s="17"/>
    </row>
    <row r="13" spans="2:19" x14ac:dyDescent="0.35">
      <c r="B13" s="17"/>
      <c r="C13" s="35" t="s">
        <v>33</v>
      </c>
      <c r="D13" s="32">
        <v>1096</v>
      </c>
      <c r="E13" s="30" t="s">
        <v>34</v>
      </c>
      <c r="F13" s="31" t="s">
        <v>158</v>
      </c>
      <c r="G13" s="30"/>
      <c r="H13" s="30">
        <v>65</v>
      </c>
      <c r="I13" s="30" t="s">
        <v>35</v>
      </c>
      <c r="J13" s="31" t="s">
        <v>175</v>
      </c>
      <c r="K13" s="30"/>
      <c r="L13" s="30">
        <v>577</v>
      </c>
      <c r="M13" s="30" t="s">
        <v>36</v>
      </c>
      <c r="N13" s="30" t="s">
        <v>192</v>
      </c>
      <c r="O13" s="30"/>
      <c r="P13" s="30">
        <v>454</v>
      </c>
      <c r="Q13" s="30" t="s">
        <v>37</v>
      </c>
      <c r="R13" s="30" t="s">
        <v>209</v>
      </c>
      <c r="S13" s="17"/>
    </row>
    <row r="14" spans="2:19" x14ac:dyDescent="0.35">
      <c r="B14" s="17"/>
      <c r="C14" s="35" t="s">
        <v>38</v>
      </c>
      <c r="D14" s="32">
        <v>2094</v>
      </c>
      <c r="E14" s="30" t="s">
        <v>39</v>
      </c>
      <c r="F14" s="31" t="s">
        <v>159</v>
      </c>
      <c r="G14" s="30"/>
      <c r="H14" s="30">
        <v>114</v>
      </c>
      <c r="I14" s="30" t="s">
        <v>40</v>
      </c>
      <c r="J14" s="31" t="s">
        <v>176</v>
      </c>
      <c r="K14" s="30"/>
      <c r="L14" s="30">
        <v>967</v>
      </c>
      <c r="M14" s="30" t="s">
        <v>41</v>
      </c>
      <c r="N14" s="30" t="s">
        <v>193</v>
      </c>
      <c r="O14" s="30"/>
      <c r="P14" s="32">
        <v>1013</v>
      </c>
      <c r="Q14" s="30" t="s">
        <v>42</v>
      </c>
      <c r="R14" s="30" t="s">
        <v>210</v>
      </c>
      <c r="S14" s="17"/>
    </row>
    <row r="15" spans="2:19" x14ac:dyDescent="0.35">
      <c r="B15" s="17"/>
      <c r="C15" s="35" t="s">
        <v>43</v>
      </c>
      <c r="D15" s="30">
        <v>986</v>
      </c>
      <c r="E15" s="30" t="s">
        <v>44</v>
      </c>
      <c r="F15" s="31" t="s">
        <v>160</v>
      </c>
      <c r="G15" s="30"/>
      <c r="H15" s="30">
        <v>89</v>
      </c>
      <c r="I15" s="30" t="s">
        <v>45</v>
      </c>
      <c r="J15" s="31" t="s">
        <v>177</v>
      </c>
      <c r="K15" s="30"/>
      <c r="L15" s="30">
        <v>290</v>
      </c>
      <c r="M15" s="30" t="s">
        <v>46</v>
      </c>
      <c r="N15" s="30" t="s">
        <v>194</v>
      </c>
      <c r="O15" s="30"/>
      <c r="P15" s="30">
        <v>607</v>
      </c>
      <c r="Q15" s="30" t="s">
        <v>47</v>
      </c>
      <c r="R15" s="30" t="s">
        <v>211</v>
      </c>
      <c r="S15" s="17"/>
    </row>
    <row r="16" spans="2:19" x14ac:dyDescent="0.35">
      <c r="B16" s="17"/>
      <c r="C16" s="29" t="s">
        <v>157</v>
      </c>
      <c r="D16" s="30"/>
      <c r="E16" s="30"/>
      <c r="F16" s="31"/>
      <c r="G16" s="30"/>
      <c r="H16" s="30"/>
      <c r="I16" s="30"/>
      <c r="J16" s="31"/>
      <c r="K16" s="30"/>
      <c r="L16" s="30"/>
      <c r="M16" s="30"/>
      <c r="N16" s="30"/>
      <c r="O16" s="30"/>
      <c r="P16" s="30"/>
      <c r="Q16" s="30"/>
      <c r="R16" s="30"/>
      <c r="S16" s="17"/>
    </row>
    <row r="17" spans="2:19" x14ac:dyDescent="0.35">
      <c r="B17" s="17"/>
      <c r="C17" s="29" t="s">
        <v>48</v>
      </c>
      <c r="D17" s="32">
        <v>3379</v>
      </c>
      <c r="E17" s="30" t="s">
        <v>49</v>
      </c>
      <c r="F17" s="31" t="s">
        <v>161</v>
      </c>
      <c r="G17" s="30"/>
      <c r="H17" s="30">
        <v>189</v>
      </c>
      <c r="I17" s="30" t="s">
        <v>50</v>
      </c>
      <c r="J17" s="31" t="s">
        <v>178</v>
      </c>
      <c r="K17" s="30"/>
      <c r="L17" s="32">
        <v>1628</v>
      </c>
      <c r="M17" s="30" t="s">
        <v>51</v>
      </c>
      <c r="N17" s="30" t="s">
        <v>195</v>
      </c>
      <c r="O17" s="30"/>
      <c r="P17" s="32">
        <v>1562</v>
      </c>
      <c r="Q17" s="30" t="s">
        <v>52</v>
      </c>
      <c r="R17" s="30" t="s">
        <v>212</v>
      </c>
      <c r="S17" s="17"/>
    </row>
    <row r="18" spans="2:19" x14ac:dyDescent="0.35">
      <c r="B18" s="17"/>
      <c r="C18" s="29" t="s">
        <v>53</v>
      </c>
      <c r="D18" s="32">
        <v>1002</v>
      </c>
      <c r="E18" s="30" t="s">
        <v>54</v>
      </c>
      <c r="F18" s="31" t="s">
        <v>162</v>
      </c>
      <c r="G18" s="30"/>
      <c r="H18" s="30">
        <v>92</v>
      </c>
      <c r="I18" s="30" t="s">
        <v>55</v>
      </c>
      <c r="J18" s="31" t="s">
        <v>179</v>
      </c>
      <c r="K18" s="30"/>
      <c r="L18" s="30">
        <v>292</v>
      </c>
      <c r="M18" s="30" t="s">
        <v>56</v>
      </c>
      <c r="N18" s="30" t="s">
        <v>196</v>
      </c>
      <c r="O18" s="30"/>
      <c r="P18" s="30">
        <v>618</v>
      </c>
      <c r="Q18" s="30" t="s">
        <v>57</v>
      </c>
      <c r="R18" s="30" t="s">
        <v>213</v>
      </c>
      <c r="S18" s="17"/>
    </row>
    <row r="19" spans="2:19" x14ac:dyDescent="0.35">
      <c r="B19" s="17"/>
      <c r="C19" s="29" t="s">
        <v>58</v>
      </c>
      <c r="D19" s="30"/>
      <c r="E19" s="30"/>
      <c r="F19" s="31"/>
      <c r="G19" s="30"/>
      <c r="H19" s="30"/>
      <c r="I19" s="30"/>
      <c r="J19" s="31"/>
      <c r="K19" s="30"/>
      <c r="L19" s="30"/>
      <c r="M19" s="30"/>
      <c r="N19" s="30"/>
      <c r="O19" s="30"/>
      <c r="P19" s="30"/>
      <c r="Q19" s="30"/>
      <c r="R19" s="30"/>
      <c r="S19" s="17"/>
    </row>
    <row r="20" spans="2:19" x14ac:dyDescent="0.35">
      <c r="B20" s="17"/>
      <c r="C20" s="35" t="s">
        <v>59</v>
      </c>
      <c r="D20" s="32">
        <v>1297</v>
      </c>
      <c r="E20" s="30" t="s">
        <v>60</v>
      </c>
      <c r="F20" s="31" t="s">
        <v>163</v>
      </c>
      <c r="G20" s="30"/>
      <c r="H20" s="32">
        <v>109</v>
      </c>
      <c r="I20" s="30" t="s">
        <v>61</v>
      </c>
      <c r="J20" s="31" t="s">
        <v>180</v>
      </c>
      <c r="K20" s="30"/>
      <c r="L20" s="30">
        <v>158</v>
      </c>
      <c r="M20" s="30" t="s">
        <v>62</v>
      </c>
      <c r="N20" s="30" t="s">
        <v>197</v>
      </c>
      <c r="O20" s="30"/>
      <c r="P20" s="32">
        <v>1030</v>
      </c>
      <c r="Q20" s="30" t="s">
        <v>63</v>
      </c>
      <c r="R20" s="30" t="s">
        <v>214</v>
      </c>
      <c r="S20" s="17"/>
    </row>
    <row r="21" spans="2:19" x14ac:dyDescent="0.35">
      <c r="B21" s="17"/>
      <c r="C21" s="35" t="s">
        <v>64</v>
      </c>
      <c r="D21" s="30">
        <v>220</v>
      </c>
      <c r="E21" s="30" t="s">
        <v>65</v>
      </c>
      <c r="F21" s="31" t="s">
        <v>164</v>
      </c>
      <c r="G21" s="30"/>
      <c r="H21" s="30">
        <v>36</v>
      </c>
      <c r="I21" s="30" t="s">
        <v>66</v>
      </c>
      <c r="J21" s="31" t="s">
        <v>181</v>
      </c>
      <c r="K21" s="30"/>
      <c r="L21" s="30">
        <v>66</v>
      </c>
      <c r="M21" s="30" t="s">
        <v>67</v>
      </c>
      <c r="N21" s="30" t="s">
        <v>198</v>
      </c>
      <c r="O21" s="30"/>
      <c r="P21" s="30">
        <v>118</v>
      </c>
      <c r="Q21" s="30" t="s">
        <v>68</v>
      </c>
      <c r="R21" s="30" t="s">
        <v>215</v>
      </c>
      <c r="S21" s="17"/>
    </row>
    <row r="22" spans="2:19" x14ac:dyDescent="0.35">
      <c r="B22" s="17"/>
      <c r="C22" s="35" t="s">
        <v>69</v>
      </c>
      <c r="D22" s="32">
        <v>1089</v>
      </c>
      <c r="E22" s="30" t="s">
        <v>70</v>
      </c>
      <c r="F22" s="31" t="s">
        <v>165</v>
      </c>
      <c r="G22" s="30"/>
      <c r="H22" s="30">
        <v>95</v>
      </c>
      <c r="I22" s="30" t="s">
        <v>71</v>
      </c>
      <c r="J22" s="31" t="s">
        <v>182</v>
      </c>
      <c r="K22" s="30"/>
      <c r="L22" s="30">
        <v>207</v>
      </c>
      <c r="M22" s="30" t="s">
        <v>72</v>
      </c>
      <c r="N22" s="30" t="s">
        <v>199</v>
      </c>
      <c r="O22" s="30"/>
      <c r="P22" s="30">
        <v>787</v>
      </c>
      <c r="Q22" s="30" t="s">
        <v>73</v>
      </c>
      <c r="R22" s="30" t="s">
        <v>216</v>
      </c>
      <c r="S22" s="17"/>
    </row>
    <row r="23" spans="2:19" x14ac:dyDescent="0.35">
      <c r="B23" s="17"/>
      <c r="C23" s="35" t="s">
        <v>74</v>
      </c>
      <c r="D23" s="32">
        <v>1620</v>
      </c>
      <c r="E23" s="30" t="s">
        <v>75</v>
      </c>
      <c r="F23" s="31" t="s">
        <v>166</v>
      </c>
      <c r="G23" s="30"/>
      <c r="H23" s="30">
        <v>21</v>
      </c>
      <c r="I23" s="30" t="s">
        <v>76</v>
      </c>
      <c r="J23" s="31" t="s">
        <v>183</v>
      </c>
      <c r="K23" s="30"/>
      <c r="L23" s="32">
        <v>1460</v>
      </c>
      <c r="M23" s="30" t="s">
        <v>77</v>
      </c>
      <c r="N23" s="30" t="s">
        <v>200</v>
      </c>
      <c r="O23" s="30"/>
      <c r="P23" s="30">
        <v>139</v>
      </c>
      <c r="Q23" s="30" t="s">
        <v>78</v>
      </c>
      <c r="R23" s="30" t="s">
        <v>217</v>
      </c>
      <c r="S23" s="17"/>
    </row>
    <row r="24" spans="2:19" x14ac:dyDescent="0.35">
      <c r="B24" s="17"/>
      <c r="C24" s="39" t="s">
        <v>79</v>
      </c>
      <c r="D24" s="30"/>
      <c r="E24" s="30"/>
      <c r="F24" s="31"/>
      <c r="G24" s="30"/>
      <c r="H24" s="30"/>
      <c r="I24" s="30"/>
      <c r="J24" s="31"/>
      <c r="K24" s="30"/>
      <c r="L24" s="30"/>
      <c r="M24" s="30"/>
      <c r="N24" s="30"/>
      <c r="O24" s="30"/>
      <c r="P24" s="30"/>
      <c r="Q24" s="30"/>
      <c r="R24" s="30"/>
      <c r="S24" s="17"/>
    </row>
    <row r="25" spans="2:19" x14ac:dyDescent="0.35">
      <c r="B25" s="17"/>
      <c r="C25" s="35" t="s">
        <v>80</v>
      </c>
      <c r="D25" s="30">
        <v>645</v>
      </c>
      <c r="E25" s="30" t="s">
        <v>81</v>
      </c>
      <c r="F25" s="31" t="s">
        <v>167</v>
      </c>
      <c r="G25" s="30"/>
      <c r="H25" s="30">
        <v>59</v>
      </c>
      <c r="I25" s="30" t="s">
        <v>82</v>
      </c>
      <c r="J25" s="31" t="s">
        <v>184</v>
      </c>
      <c r="K25" s="30"/>
      <c r="L25" s="30">
        <v>98</v>
      </c>
      <c r="M25" s="30" t="s">
        <v>83</v>
      </c>
      <c r="N25" s="30" t="s">
        <v>201</v>
      </c>
      <c r="O25" s="30"/>
      <c r="P25" s="30">
        <v>488</v>
      </c>
      <c r="Q25" s="30" t="s">
        <v>84</v>
      </c>
      <c r="R25" s="30" t="s">
        <v>218</v>
      </c>
      <c r="S25" s="17"/>
    </row>
    <row r="26" spans="2:19" x14ac:dyDescent="0.35">
      <c r="B26" s="17"/>
      <c r="C26" s="35" t="s">
        <v>85</v>
      </c>
      <c r="D26" s="32">
        <v>3106</v>
      </c>
      <c r="E26" s="30" t="s">
        <v>86</v>
      </c>
      <c r="F26" s="31" t="s">
        <v>168</v>
      </c>
      <c r="G26" s="30"/>
      <c r="H26" s="30">
        <v>178</v>
      </c>
      <c r="I26" s="30" t="s">
        <v>87</v>
      </c>
      <c r="J26" s="31" t="s">
        <v>185</v>
      </c>
      <c r="K26" s="30"/>
      <c r="L26" s="32">
        <v>1651</v>
      </c>
      <c r="M26" s="30" t="s">
        <v>88</v>
      </c>
      <c r="N26" s="30" t="s">
        <v>202</v>
      </c>
      <c r="O26" s="30"/>
      <c r="P26" s="32">
        <v>1277</v>
      </c>
      <c r="Q26" s="30" t="s">
        <v>89</v>
      </c>
      <c r="R26" s="30" t="s">
        <v>219</v>
      </c>
      <c r="S26" s="17"/>
    </row>
    <row r="27" spans="2:19" ht="29" x14ac:dyDescent="0.35">
      <c r="B27" s="17"/>
      <c r="C27" s="37" t="s">
        <v>90</v>
      </c>
      <c r="D27" s="30"/>
      <c r="E27" s="30"/>
      <c r="F27" s="31"/>
      <c r="G27" s="30"/>
      <c r="H27" s="30"/>
      <c r="I27" s="30"/>
      <c r="J27" s="31"/>
      <c r="K27" s="30"/>
      <c r="L27" s="30"/>
      <c r="M27" s="30"/>
      <c r="N27" s="30"/>
      <c r="O27" s="30"/>
      <c r="P27" s="30"/>
      <c r="Q27" s="30"/>
      <c r="R27" s="30"/>
      <c r="S27" s="17"/>
    </row>
    <row r="28" spans="2:19" x14ac:dyDescent="0.35">
      <c r="B28" s="17"/>
      <c r="C28" s="29" t="s">
        <v>91</v>
      </c>
      <c r="D28" s="32">
        <v>1397</v>
      </c>
      <c r="E28" s="30" t="s">
        <v>92</v>
      </c>
      <c r="F28" s="31" t="s">
        <v>169</v>
      </c>
      <c r="G28" s="30"/>
      <c r="H28" s="30">
        <v>91</v>
      </c>
      <c r="I28" s="30" t="s">
        <v>93</v>
      </c>
      <c r="J28" s="31" t="s">
        <v>186</v>
      </c>
      <c r="K28" s="30"/>
      <c r="L28" s="30">
        <v>639</v>
      </c>
      <c r="M28" s="30" t="s">
        <v>94</v>
      </c>
      <c r="N28" s="30" t="s">
        <v>203</v>
      </c>
      <c r="O28" s="30"/>
      <c r="P28" s="30">
        <v>667</v>
      </c>
      <c r="Q28" s="30" t="s">
        <v>95</v>
      </c>
      <c r="R28" s="30" t="s">
        <v>220</v>
      </c>
      <c r="S28" s="17"/>
    </row>
    <row r="29" spans="2:19" x14ac:dyDescent="0.35">
      <c r="B29" s="17"/>
      <c r="C29" s="29" t="s">
        <v>96</v>
      </c>
      <c r="D29" s="32">
        <v>2984</v>
      </c>
      <c r="E29" s="30" t="s">
        <v>97</v>
      </c>
      <c r="F29" s="31" t="s">
        <v>170</v>
      </c>
      <c r="G29" s="30"/>
      <c r="H29" s="30">
        <v>190</v>
      </c>
      <c r="I29" s="30" t="s">
        <v>98</v>
      </c>
      <c r="J29" s="31" t="s">
        <v>187</v>
      </c>
      <c r="K29" s="30"/>
      <c r="L29" s="32">
        <v>1281</v>
      </c>
      <c r="M29" s="30" t="s">
        <v>99</v>
      </c>
      <c r="N29" s="30" t="s">
        <v>204</v>
      </c>
      <c r="O29" s="30"/>
      <c r="P29" s="32">
        <v>1513</v>
      </c>
      <c r="Q29" s="30" t="s">
        <v>100</v>
      </c>
      <c r="R29" s="30" t="s">
        <v>221</v>
      </c>
      <c r="S29" s="17"/>
    </row>
    <row r="30" spans="2:19" x14ac:dyDescent="0.35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spans="2:19" x14ac:dyDescent="0.35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</sheetData>
  <mergeCells count="5">
    <mergeCell ref="C4:R4"/>
    <mergeCell ref="D5:F5"/>
    <mergeCell ref="H5:J5"/>
    <mergeCell ref="L5:N5"/>
    <mergeCell ref="P5:R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5702-369C-4712-BC62-23F1BF4A7BB7}">
  <dimension ref="A5:AE63"/>
  <sheetViews>
    <sheetView tabSelected="1" topLeftCell="E22" zoomScale="112" workbookViewId="0">
      <selection activeCell="L38" sqref="L38"/>
    </sheetView>
  </sheetViews>
  <sheetFormatPr defaultRowHeight="15" customHeight="1" x14ac:dyDescent="0.35"/>
  <cols>
    <col min="1" max="1" width="10.36328125" style="42" bestFit="1" customWidth="1"/>
    <col min="2" max="2" width="10.54296875" style="4" customWidth="1"/>
    <col min="3" max="3" width="10.36328125" style="42" bestFit="1" customWidth="1"/>
    <col min="4" max="4" width="12.36328125" style="4" customWidth="1"/>
    <col min="5" max="5" width="10.54296875" style="42" bestFit="1" customWidth="1"/>
    <col min="6" max="6" width="10.54296875" style="4" customWidth="1"/>
    <col min="7" max="7" width="2.6328125" style="4" customWidth="1"/>
    <col min="8" max="8" width="20" style="45" bestFit="1" customWidth="1"/>
    <col min="9" max="9" width="11.54296875" style="46" bestFit="1" customWidth="1"/>
    <col min="10" max="10" width="6.36328125" style="47" bestFit="1" customWidth="1"/>
    <col min="11" max="11" width="1.54296875" style="47" customWidth="1"/>
    <col min="12" max="12" width="35.6328125" style="47" bestFit="1" customWidth="1"/>
    <col min="13" max="13" width="7.6328125" customWidth="1"/>
    <col min="14" max="14" width="5.6328125" bestFit="1" customWidth="1"/>
    <col min="15" max="17" width="10.54296875" bestFit="1" customWidth="1"/>
    <col min="20" max="21" width="10.54296875" bestFit="1" customWidth="1"/>
  </cols>
  <sheetData>
    <row r="5" spans="11:21" ht="15.5" x14ac:dyDescent="0.35">
      <c r="M5" s="1" t="s">
        <v>101</v>
      </c>
      <c r="N5" s="6" t="s">
        <v>5</v>
      </c>
      <c r="O5" s="7" t="s">
        <v>102</v>
      </c>
      <c r="P5" s="7" t="s">
        <v>103</v>
      </c>
      <c r="Q5" s="7" t="s">
        <v>104</v>
      </c>
      <c r="R5" s="9" t="s">
        <v>105</v>
      </c>
      <c r="S5" s="1"/>
      <c r="T5" s="7" t="s">
        <v>106</v>
      </c>
      <c r="U5" s="7" t="s">
        <v>107</v>
      </c>
    </row>
    <row r="6" spans="11:21" ht="15.5" x14ac:dyDescent="0.35">
      <c r="M6" s="1" t="s">
        <v>108</v>
      </c>
      <c r="N6" s="3">
        <v>435</v>
      </c>
      <c r="O6" s="4">
        <v>15355</v>
      </c>
      <c r="P6" s="4">
        <v>5728.3130000000001</v>
      </c>
      <c r="Q6" s="4">
        <v>24982.23</v>
      </c>
      <c r="R6" s="8">
        <v>0.5</v>
      </c>
      <c r="T6" s="2">
        <f>O6-P6</f>
        <v>9626.6869999999999</v>
      </c>
      <c r="U6" s="2">
        <f>Q6-O6</f>
        <v>9627.23</v>
      </c>
    </row>
    <row r="7" spans="11:21" ht="15.5" x14ac:dyDescent="0.35">
      <c r="K7" s="48"/>
      <c r="L7" s="48"/>
      <c r="M7" s="1" t="s">
        <v>109</v>
      </c>
      <c r="N7" s="3">
        <v>364</v>
      </c>
      <c r="O7" s="4">
        <v>4914</v>
      </c>
      <c r="P7" s="4">
        <v>-5092.0550000000003</v>
      </c>
      <c r="Q7" s="4">
        <v>14919.17</v>
      </c>
      <c r="R7" s="8">
        <v>1</v>
      </c>
      <c r="T7" s="2">
        <f t="shared" ref="T7:T16" si="0">O7-P7</f>
        <v>10006.055</v>
      </c>
      <c r="U7" s="2">
        <f t="shared" ref="U7:U16" si="1">Q7-O7</f>
        <v>10005.17</v>
      </c>
    </row>
    <row r="8" spans="11:21" ht="15.5" x14ac:dyDescent="0.35">
      <c r="K8" s="49"/>
      <c r="L8" s="49"/>
      <c r="M8" s="1" t="s">
        <v>110</v>
      </c>
      <c r="N8" s="3">
        <v>569</v>
      </c>
      <c r="O8" s="4">
        <v>4930</v>
      </c>
      <c r="P8" s="4">
        <v>-4226.29</v>
      </c>
      <c r="Q8" s="4">
        <v>14085.4</v>
      </c>
      <c r="R8" s="8">
        <v>1.5</v>
      </c>
      <c r="T8" s="2">
        <f t="shared" si="0"/>
        <v>9156.2900000000009</v>
      </c>
      <c r="U8" s="2">
        <f t="shared" si="1"/>
        <v>9155.4</v>
      </c>
    </row>
    <row r="9" spans="11:21" ht="15.5" x14ac:dyDescent="0.35">
      <c r="K9" s="49"/>
      <c r="L9" s="49"/>
      <c r="M9" s="1"/>
      <c r="N9" s="3"/>
      <c r="O9" s="4"/>
      <c r="P9" s="4"/>
      <c r="Q9" s="4"/>
      <c r="R9" s="8">
        <v>2</v>
      </c>
      <c r="T9" s="2"/>
      <c r="U9" s="2"/>
    </row>
    <row r="10" spans="11:21" ht="15.5" x14ac:dyDescent="0.35">
      <c r="K10" s="49"/>
      <c r="L10" s="49"/>
      <c r="M10" s="1" t="s">
        <v>108</v>
      </c>
      <c r="N10" s="3">
        <v>595</v>
      </c>
      <c r="O10" s="4">
        <v>14614</v>
      </c>
      <c r="P10" s="4">
        <v>7151.75</v>
      </c>
      <c r="Q10" s="4">
        <v>22076.83</v>
      </c>
      <c r="R10" s="8">
        <v>2.5</v>
      </c>
      <c r="T10" s="2">
        <f t="shared" si="0"/>
        <v>7462.25</v>
      </c>
      <c r="U10" s="2">
        <f t="shared" si="1"/>
        <v>7462.8300000000017</v>
      </c>
    </row>
    <row r="11" spans="11:21" ht="15.5" x14ac:dyDescent="0.35">
      <c r="K11" s="49"/>
      <c r="L11" s="49"/>
      <c r="M11" s="1" t="s">
        <v>109</v>
      </c>
      <c r="N11" s="5">
        <v>359</v>
      </c>
      <c r="O11" s="4">
        <v>15223</v>
      </c>
      <c r="P11" s="4">
        <v>6407.51</v>
      </c>
      <c r="Q11" s="4">
        <v>24038.73</v>
      </c>
      <c r="R11" s="8">
        <v>3</v>
      </c>
      <c r="T11" s="2">
        <f t="shared" si="0"/>
        <v>8815.49</v>
      </c>
      <c r="U11" s="2">
        <f t="shared" si="1"/>
        <v>8815.73</v>
      </c>
    </row>
    <row r="12" spans="11:21" ht="15.5" x14ac:dyDescent="0.35">
      <c r="K12" s="48"/>
      <c r="L12" s="48"/>
      <c r="M12" s="1" t="s">
        <v>110</v>
      </c>
      <c r="N12" s="3">
        <v>405</v>
      </c>
      <c r="O12" s="4">
        <v>15550.8</v>
      </c>
      <c r="P12" s="4">
        <v>7114.89</v>
      </c>
      <c r="Q12" s="4">
        <v>23985.75</v>
      </c>
      <c r="R12" s="8">
        <v>3.5</v>
      </c>
      <c r="T12" s="2">
        <f t="shared" si="0"/>
        <v>8435.91</v>
      </c>
      <c r="U12" s="2">
        <f t="shared" si="1"/>
        <v>8434.9500000000007</v>
      </c>
    </row>
    <row r="13" spans="11:21" ht="15.5" x14ac:dyDescent="0.35">
      <c r="K13" s="49"/>
      <c r="L13" s="49"/>
      <c r="M13" s="1"/>
      <c r="N13" s="3"/>
      <c r="O13" s="4"/>
      <c r="P13" s="4"/>
      <c r="Q13" s="4"/>
      <c r="R13" s="8">
        <v>4</v>
      </c>
      <c r="T13" s="2"/>
      <c r="U13" s="2"/>
    </row>
    <row r="14" spans="11:21" ht="15.5" x14ac:dyDescent="0.35">
      <c r="K14" s="49"/>
      <c r="L14" s="49"/>
      <c r="M14" s="1" t="s">
        <v>108</v>
      </c>
      <c r="N14" s="5">
        <v>1030</v>
      </c>
      <c r="O14" s="4">
        <v>15647.7</v>
      </c>
      <c r="P14" s="4">
        <v>8600.482</v>
      </c>
      <c r="Q14" s="4">
        <v>22694.828000000001</v>
      </c>
      <c r="R14" s="8">
        <v>4.5</v>
      </c>
      <c r="T14" s="2">
        <f t="shared" si="0"/>
        <v>7047.2180000000008</v>
      </c>
      <c r="U14" s="2">
        <f t="shared" si="1"/>
        <v>7047.1280000000006</v>
      </c>
    </row>
    <row r="15" spans="11:21" ht="15.5" x14ac:dyDescent="0.35">
      <c r="K15" s="49"/>
      <c r="L15" s="49"/>
      <c r="M15" s="1" t="s">
        <v>109</v>
      </c>
      <c r="N15" s="3">
        <v>723</v>
      </c>
      <c r="O15" s="4">
        <v>13790.3</v>
      </c>
      <c r="P15" s="4">
        <v>6267.2560000000003</v>
      </c>
      <c r="Q15" s="4">
        <v>21313.341</v>
      </c>
      <c r="R15" s="8">
        <v>5</v>
      </c>
      <c r="T15" s="2">
        <f t="shared" si="0"/>
        <v>7523.043999999999</v>
      </c>
      <c r="U15" s="2">
        <f t="shared" si="1"/>
        <v>7523.0410000000011</v>
      </c>
    </row>
    <row r="16" spans="11:21" ht="15.5" x14ac:dyDescent="0.35">
      <c r="K16" s="49"/>
      <c r="L16" s="49"/>
      <c r="M16" s="1" t="s">
        <v>110</v>
      </c>
      <c r="N16" s="3">
        <v>974</v>
      </c>
      <c r="O16" s="4">
        <v>12432.6</v>
      </c>
      <c r="P16" s="4">
        <v>7147.1239999999998</v>
      </c>
      <c r="Q16" s="4">
        <v>19564.121999999999</v>
      </c>
      <c r="R16" s="8">
        <v>5.5</v>
      </c>
      <c r="T16" s="2">
        <f t="shared" si="0"/>
        <v>5285.4760000000006</v>
      </c>
      <c r="U16" s="2">
        <f t="shared" si="1"/>
        <v>7131.521999999999</v>
      </c>
    </row>
    <row r="17" spans="1:26" ht="15.5" x14ac:dyDescent="0.35">
      <c r="H17" s="50"/>
      <c r="I17" s="51"/>
      <c r="J17" s="50"/>
      <c r="K17" s="52"/>
      <c r="L17" s="50"/>
      <c r="M17" s="51"/>
      <c r="N17" s="50"/>
      <c r="O17" s="51"/>
      <c r="P17" s="50"/>
      <c r="Q17" s="52"/>
      <c r="R17" s="50"/>
      <c r="S17" s="51"/>
      <c r="T17" s="50"/>
      <c r="U17" s="51"/>
      <c r="V17" s="50"/>
      <c r="W17" s="52"/>
      <c r="X17" s="50"/>
      <c r="Y17" s="52"/>
      <c r="Z17" s="50"/>
    </row>
    <row r="18" spans="1:26" ht="15.5" x14ac:dyDescent="0.35">
      <c r="H18" s="53"/>
      <c r="I18" s="54"/>
      <c r="J18" s="53"/>
      <c r="K18" s="55"/>
      <c r="L18" s="53"/>
      <c r="M18" s="54"/>
      <c r="N18" s="53"/>
      <c r="O18" s="54"/>
      <c r="P18" s="53"/>
      <c r="Q18" s="55"/>
      <c r="R18" s="53"/>
      <c r="S18" s="54"/>
      <c r="T18" s="53"/>
      <c r="U18" s="54"/>
      <c r="V18" s="53"/>
      <c r="W18" s="55"/>
      <c r="X18" s="53"/>
      <c r="Y18" s="55"/>
      <c r="Z18" s="53"/>
    </row>
    <row r="19" spans="1:26" ht="15.5" x14ac:dyDescent="0.35">
      <c r="H19" s="50"/>
      <c r="I19" s="51"/>
      <c r="J19" s="50"/>
      <c r="K19" s="52"/>
      <c r="L19" s="50"/>
      <c r="M19" s="51"/>
      <c r="N19" s="50"/>
      <c r="O19" s="51"/>
      <c r="P19" s="50"/>
      <c r="Q19" s="52"/>
      <c r="R19" s="50"/>
      <c r="S19" s="51"/>
      <c r="T19" s="50"/>
      <c r="U19" s="51"/>
      <c r="V19" s="50"/>
      <c r="W19" s="52"/>
      <c r="X19" s="50"/>
      <c r="Y19" s="52"/>
      <c r="Z19" s="50"/>
    </row>
    <row r="20" spans="1:26" ht="15.5" x14ac:dyDescent="0.35">
      <c r="H20" s="53"/>
      <c r="I20" s="54"/>
      <c r="J20" s="53"/>
      <c r="K20" s="55"/>
      <c r="L20" s="53"/>
      <c r="M20" s="54"/>
      <c r="N20" s="53"/>
      <c r="O20" s="54"/>
      <c r="P20" s="53"/>
      <c r="Q20" s="55"/>
      <c r="R20" s="53"/>
      <c r="S20" s="54"/>
      <c r="T20" s="53"/>
      <c r="U20" s="54"/>
      <c r="V20" s="53"/>
      <c r="W20" s="55"/>
      <c r="X20" s="53"/>
      <c r="Y20" s="55"/>
      <c r="Z20" s="53"/>
    </row>
    <row r="21" spans="1:26" ht="15.5" x14ac:dyDescent="0.35">
      <c r="A21" s="43"/>
      <c r="B21" s="11"/>
      <c r="C21" s="43"/>
      <c r="D21" s="11"/>
      <c r="E21" s="43"/>
      <c r="F21" s="11"/>
      <c r="G21" s="10"/>
      <c r="H21" s="50"/>
      <c r="I21" s="51"/>
      <c r="J21" s="50"/>
      <c r="K21" s="52"/>
      <c r="L21" s="50"/>
      <c r="M21" s="51"/>
      <c r="N21" s="50"/>
      <c r="O21" s="51"/>
      <c r="P21" s="50"/>
      <c r="Q21" s="52"/>
      <c r="R21" s="50"/>
      <c r="S21" s="51"/>
      <c r="T21" s="50"/>
      <c r="U21" s="51"/>
      <c r="V21" s="50"/>
      <c r="W21" s="52"/>
      <c r="X21" s="50"/>
      <c r="Y21" s="52"/>
      <c r="Z21" s="50"/>
    </row>
    <row r="22" spans="1:26" ht="15.5" x14ac:dyDescent="0.35">
      <c r="A22" s="44"/>
      <c r="B22" s="13"/>
      <c r="C22" s="44"/>
      <c r="D22" s="13"/>
      <c r="E22" s="44"/>
      <c r="F22" s="13"/>
      <c r="G22" s="12"/>
      <c r="H22" s="53"/>
      <c r="I22" s="54"/>
      <c r="J22" s="53"/>
      <c r="K22" s="55"/>
      <c r="L22" s="53"/>
      <c r="M22" s="54"/>
      <c r="N22" s="53"/>
      <c r="O22" s="54"/>
      <c r="P22" s="53"/>
      <c r="Q22" s="55"/>
      <c r="R22" s="53"/>
      <c r="S22" s="54"/>
      <c r="T22" s="53"/>
      <c r="U22" s="54"/>
      <c r="V22" s="53"/>
      <c r="W22" s="55"/>
      <c r="X22" s="53"/>
      <c r="Y22" s="55"/>
      <c r="Z22" s="53"/>
    </row>
    <row r="23" spans="1:26" ht="15.5" x14ac:dyDescent="0.35">
      <c r="A23" s="44"/>
      <c r="B23" s="13"/>
      <c r="C23" s="44"/>
      <c r="D23" s="13"/>
      <c r="E23" s="44"/>
      <c r="F23" s="13"/>
      <c r="G23" s="12"/>
      <c r="H23" s="53"/>
      <c r="I23" s="54"/>
      <c r="J23" s="53"/>
      <c r="K23" s="55"/>
      <c r="L23" s="56"/>
      <c r="M23" s="14"/>
      <c r="S23" s="50"/>
      <c r="T23" s="51"/>
      <c r="U23" s="50"/>
      <c r="V23" s="51"/>
      <c r="W23" s="50"/>
      <c r="X23" s="52"/>
      <c r="Y23" s="50"/>
    </row>
    <row r="24" spans="1:26" ht="15.5" x14ac:dyDescent="0.35">
      <c r="A24" s="40" t="s">
        <v>111</v>
      </c>
      <c r="B24" s="15"/>
      <c r="C24" s="40" t="s">
        <v>112</v>
      </c>
      <c r="D24" s="15"/>
      <c r="E24" s="40" t="s">
        <v>113</v>
      </c>
      <c r="F24" s="15"/>
      <c r="G24" s="12"/>
      <c r="H24" s="53"/>
      <c r="I24" s="57" t="s">
        <v>114</v>
      </c>
      <c r="J24" s="58" t="s">
        <v>5</v>
      </c>
      <c r="K24" s="59"/>
      <c r="L24" s="57" t="s">
        <v>115</v>
      </c>
      <c r="M24" s="14"/>
      <c r="S24" s="53"/>
      <c r="T24" s="54"/>
      <c r="U24" s="53"/>
      <c r="V24" s="54"/>
      <c r="W24" s="53"/>
      <c r="X24" s="55"/>
      <c r="Y24" s="53"/>
    </row>
    <row r="25" spans="1:26" ht="15.5" x14ac:dyDescent="0.35">
      <c r="A25" s="40"/>
      <c r="B25" s="15"/>
      <c r="C25" s="40"/>
      <c r="D25" s="15"/>
      <c r="E25" s="40"/>
      <c r="F25" s="15"/>
      <c r="G25" s="12"/>
      <c r="H25" s="53"/>
      <c r="I25" s="57"/>
      <c r="J25" s="58"/>
      <c r="K25" s="59"/>
      <c r="L25" s="57"/>
      <c r="M25" s="14"/>
      <c r="S25" s="50"/>
      <c r="T25" s="51"/>
      <c r="U25" s="50"/>
      <c r="V25" s="51"/>
      <c r="W25" s="50"/>
      <c r="X25" s="55"/>
      <c r="Y25" s="50"/>
    </row>
    <row r="26" spans="1:26" ht="15.5" x14ac:dyDescent="0.35">
      <c r="A26" s="44" t="s">
        <v>116</v>
      </c>
      <c r="B26" s="13"/>
      <c r="C26" s="44" t="s">
        <v>117</v>
      </c>
      <c r="D26" s="13"/>
      <c r="E26" s="44" t="s">
        <v>117</v>
      </c>
      <c r="F26" s="13"/>
      <c r="G26" s="12"/>
      <c r="H26" s="53"/>
      <c r="I26" s="57" t="s">
        <v>118</v>
      </c>
      <c r="J26" s="60">
        <v>1654</v>
      </c>
      <c r="K26" s="55"/>
      <c r="L26" s="56" t="s">
        <v>116</v>
      </c>
      <c r="M26" s="14"/>
      <c r="S26" s="53"/>
      <c r="T26" s="54"/>
      <c r="U26" s="53"/>
      <c r="V26" s="54"/>
      <c r="W26" s="53"/>
      <c r="Y26" s="53"/>
    </row>
    <row r="27" spans="1:26" ht="15.5" x14ac:dyDescent="0.35">
      <c r="A27" s="44" t="s">
        <v>147</v>
      </c>
      <c r="B27" s="13" t="s">
        <v>119</v>
      </c>
      <c r="C27" s="44" t="s">
        <v>146</v>
      </c>
      <c r="D27" s="13" t="s">
        <v>117</v>
      </c>
      <c r="E27" s="44" t="s">
        <v>120</v>
      </c>
      <c r="F27" s="13" t="s">
        <v>121</v>
      </c>
      <c r="G27" s="12"/>
      <c r="H27" s="53" t="s">
        <v>142</v>
      </c>
      <c r="I27" s="57" t="s">
        <v>122</v>
      </c>
      <c r="J27" s="53">
        <v>974</v>
      </c>
      <c r="K27" s="55"/>
      <c r="L27" s="62" t="str">
        <f>A27&amp;" "&amp;B27&amp;C27&amp;D27&amp;E27&amp;F27</f>
        <v>$12,432.60 ($7,147.12-$19,564.122)</v>
      </c>
      <c r="M27" s="14"/>
      <c r="S27" s="50"/>
      <c r="T27" s="51"/>
      <c r="U27" s="50"/>
      <c r="V27" s="51"/>
      <c r="W27" s="50"/>
      <c r="X27" s="52"/>
      <c r="Y27" s="50"/>
    </row>
    <row r="28" spans="1:26" ht="15.5" x14ac:dyDescent="0.35">
      <c r="A28" s="44" t="s">
        <v>148</v>
      </c>
      <c r="B28" s="13" t="s">
        <v>119</v>
      </c>
      <c r="C28" s="44" t="s">
        <v>144</v>
      </c>
      <c r="D28" s="13" t="s">
        <v>117</v>
      </c>
      <c r="E28" s="44" t="s">
        <v>123</v>
      </c>
      <c r="F28" s="13" t="s">
        <v>121</v>
      </c>
      <c r="G28" s="12"/>
      <c r="H28" s="53"/>
      <c r="I28" s="57" t="s">
        <v>124</v>
      </c>
      <c r="J28" s="53">
        <v>723</v>
      </c>
      <c r="K28" s="55"/>
      <c r="L28" s="62" t="str">
        <f>A28&amp;" "&amp;B28&amp;C28&amp;D28&amp;E28&amp;F28</f>
        <v>$13,790.30 ($6,267.25-$21,313.341)</v>
      </c>
      <c r="M28" s="14"/>
      <c r="S28" s="53"/>
      <c r="T28" s="54"/>
      <c r="U28" s="53"/>
      <c r="V28" s="54"/>
      <c r="W28" s="53"/>
      <c r="X28" s="55"/>
      <c r="Y28" s="53"/>
    </row>
    <row r="29" spans="1:26" ht="15.5" x14ac:dyDescent="0.35">
      <c r="A29" s="44" t="s">
        <v>149</v>
      </c>
      <c r="B29" s="13" t="s">
        <v>119</v>
      </c>
      <c r="C29" s="44" t="s">
        <v>145</v>
      </c>
      <c r="D29" s="13" t="s">
        <v>117</v>
      </c>
      <c r="E29" s="44" t="s">
        <v>125</v>
      </c>
      <c r="F29" s="13" t="s">
        <v>121</v>
      </c>
      <c r="G29" s="12"/>
      <c r="H29" s="53"/>
      <c r="I29" s="57" t="s">
        <v>126</v>
      </c>
      <c r="J29" s="60">
        <v>1030</v>
      </c>
      <c r="K29" s="55"/>
      <c r="L29" s="62" t="str">
        <f>A29&amp;" "&amp;B29&amp;C29&amp;D29&amp;E29&amp;F29</f>
        <v>$15,647.70 ($8,600.48-$22,694.828)</v>
      </c>
      <c r="M29" s="14"/>
      <c r="U29" s="50"/>
      <c r="V29" s="51"/>
      <c r="W29" s="50"/>
      <c r="X29" s="52"/>
      <c r="Y29" s="50"/>
    </row>
    <row r="30" spans="1:26" ht="15.5" x14ac:dyDescent="0.35">
      <c r="A30" s="44"/>
      <c r="B30" s="13"/>
      <c r="C30" s="44"/>
      <c r="D30" s="13"/>
      <c r="E30" s="44"/>
      <c r="F30" s="13"/>
      <c r="G30" s="12"/>
      <c r="H30" s="53"/>
      <c r="I30" s="57"/>
      <c r="J30" s="53"/>
      <c r="K30" s="55"/>
      <c r="L30" s="62" t="str">
        <f>A30&amp;" "&amp;B30&amp;C30&amp;D30&amp;E30&amp;F30</f>
        <v xml:space="preserve"> </v>
      </c>
      <c r="M30" s="14"/>
      <c r="U30" s="53"/>
      <c r="V30" s="54"/>
      <c r="W30" s="53"/>
      <c r="X30" s="55"/>
      <c r="Y30" s="53"/>
    </row>
    <row r="31" spans="1:26" ht="15.5" x14ac:dyDescent="0.35">
      <c r="A31" s="44" t="s">
        <v>116</v>
      </c>
      <c r="B31" s="13"/>
      <c r="C31" s="44" t="s">
        <v>117</v>
      </c>
      <c r="D31" s="13"/>
      <c r="E31" s="44" t="s">
        <v>117</v>
      </c>
      <c r="F31" s="13"/>
      <c r="G31" s="12"/>
      <c r="H31" s="53"/>
      <c r="I31" s="57" t="s">
        <v>118</v>
      </c>
      <c r="J31" s="60">
        <v>978</v>
      </c>
      <c r="K31" s="55"/>
      <c r="L31" s="62" t="s">
        <v>116</v>
      </c>
      <c r="M31" s="14"/>
      <c r="U31" s="50"/>
      <c r="V31" s="51"/>
      <c r="W31" s="50"/>
      <c r="X31" s="52"/>
      <c r="Y31" s="50"/>
    </row>
    <row r="32" spans="1:26" ht="15.5" x14ac:dyDescent="0.35">
      <c r="A32" s="42" t="s">
        <v>150</v>
      </c>
      <c r="B32" s="4" t="s">
        <v>119</v>
      </c>
      <c r="C32" s="42" t="s">
        <v>127</v>
      </c>
      <c r="D32" s="4" t="s">
        <v>117</v>
      </c>
      <c r="E32" s="42" t="s">
        <v>128</v>
      </c>
      <c r="F32" s="13" t="s">
        <v>121</v>
      </c>
      <c r="G32" s="12"/>
      <c r="H32" s="53" t="s">
        <v>4</v>
      </c>
      <c r="I32" s="57" t="s">
        <v>122</v>
      </c>
      <c r="J32" s="53">
        <v>350</v>
      </c>
      <c r="K32" s="55"/>
      <c r="L32" s="62" t="str">
        <f>A32&amp;" "&amp;B32&amp;C32&amp;D32&amp;E32&amp;F32</f>
        <v>$15,550.80 ($7,114.89-$23,985.75)</v>
      </c>
      <c r="M32" s="14"/>
      <c r="U32" s="53"/>
      <c r="V32" s="54"/>
      <c r="W32" s="53"/>
      <c r="X32" s="55"/>
      <c r="Y32" s="53"/>
    </row>
    <row r="33" spans="1:31" ht="15.5" x14ac:dyDescent="0.35">
      <c r="A33" s="42" t="s">
        <v>151</v>
      </c>
      <c r="B33" s="4" t="s">
        <v>119</v>
      </c>
      <c r="C33" s="42" t="s">
        <v>129</v>
      </c>
      <c r="D33" s="4" t="s">
        <v>117</v>
      </c>
      <c r="E33" s="42" t="s">
        <v>130</v>
      </c>
      <c r="F33" s="13" t="s">
        <v>121</v>
      </c>
      <c r="G33" s="12"/>
      <c r="H33" s="53"/>
      <c r="I33" s="57" t="s">
        <v>124</v>
      </c>
      <c r="J33" s="60">
        <v>319</v>
      </c>
      <c r="K33" s="55"/>
      <c r="L33" s="62" t="str">
        <f>A33&amp;" "&amp;B33&amp;C33&amp;D33&amp;E33&amp;F33</f>
        <v>$15,223.00 ($6,407.51-$24,038.73)</v>
      </c>
      <c r="M33" s="14"/>
      <c r="U33" s="50"/>
      <c r="V33" s="51"/>
      <c r="W33" s="50"/>
      <c r="X33" s="52"/>
      <c r="Y33" s="50"/>
    </row>
    <row r="34" spans="1:31" ht="15.5" x14ac:dyDescent="0.35">
      <c r="A34" s="42" t="s">
        <v>152</v>
      </c>
      <c r="B34" s="4" t="s">
        <v>119</v>
      </c>
      <c r="C34" s="42" t="s">
        <v>131</v>
      </c>
      <c r="D34" s="4" t="s">
        <v>117</v>
      </c>
      <c r="E34" s="42" t="s">
        <v>132</v>
      </c>
      <c r="F34" s="13" t="s">
        <v>121</v>
      </c>
      <c r="G34" s="12"/>
      <c r="H34" s="53"/>
      <c r="I34" s="57" t="s">
        <v>126</v>
      </c>
      <c r="J34" s="53">
        <v>533</v>
      </c>
      <c r="K34" s="55"/>
      <c r="L34" s="62" t="str">
        <f>A34&amp;" "&amp;B34&amp;C34&amp;D34&amp;E34&amp;F34</f>
        <v>$14,614.38 ($7,151.75-$22,076.83)</v>
      </c>
      <c r="M34" s="14"/>
      <c r="U34" s="53"/>
      <c r="V34" s="54"/>
      <c r="W34" s="53"/>
      <c r="X34" s="55"/>
      <c r="Y34" s="53"/>
    </row>
    <row r="35" spans="1:31" ht="15.5" x14ac:dyDescent="0.35">
      <c r="A35" s="44"/>
      <c r="B35" s="13"/>
      <c r="C35" s="44"/>
      <c r="D35" s="13"/>
      <c r="E35" s="44"/>
      <c r="F35" s="13"/>
      <c r="G35" s="12"/>
      <c r="H35" s="53"/>
      <c r="I35" s="57"/>
      <c r="J35" s="53"/>
      <c r="K35" s="55"/>
      <c r="L35" s="62" t="str">
        <f>A35&amp;" "&amp;B35&amp;C35&amp;D35&amp;E35&amp;F35</f>
        <v xml:space="preserve"> </v>
      </c>
      <c r="M35" s="14"/>
      <c r="U35" s="50"/>
      <c r="V35" s="51"/>
      <c r="W35" s="50"/>
      <c r="X35" s="52"/>
      <c r="Y35" s="50"/>
    </row>
    <row r="36" spans="1:31" ht="15.5" x14ac:dyDescent="0.35">
      <c r="A36" s="44" t="s">
        <v>116</v>
      </c>
      <c r="B36" s="13"/>
      <c r="C36" s="44" t="s">
        <v>117</v>
      </c>
      <c r="D36" s="13"/>
      <c r="E36" s="44" t="s">
        <v>117</v>
      </c>
      <c r="F36" s="13"/>
      <c r="G36" s="12"/>
      <c r="H36" s="53"/>
      <c r="I36" s="57" t="s">
        <v>118</v>
      </c>
      <c r="J36" s="53">
        <v>552</v>
      </c>
      <c r="K36" s="55"/>
      <c r="L36" s="62" t="s">
        <v>116</v>
      </c>
      <c r="M36" s="14"/>
      <c r="U36" s="53"/>
      <c r="V36" s="54"/>
      <c r="W36" s="53"/>
      <c r="X36" s="55"/>
      <c r="Y36" s="53"/>
    </row>
    <row r="37" spans="1:31" ht="15.5" x14ac:dyDescent="0.35">
      <c r="A37" s="44" t="s">
        <v>153</v>
      </c>
      <c r="B37" s="13" t="s">
        <v>119</v>
      </c>
      <c r="C37" s="44" t="s">
        <v>133</v>
      </c>
      <c r="D37" s="13" t="s">
        <v>117</v>
      </c>
      <c r="E37" s="44" t="s">
        <v>143</v>
      </c>
      <c r="F37" s="13" t="s">
        <v>121</v>
      </c>
      <c r="G37" s="12"/>
      <c r="H37" s="61" t="s">
        <v>3</v>
      </c>
      <c r="I37" s="57" t="s">
        <v>122</v>
      </c>
      <c r="J37" s="53">
        <v>569</v>
      </c>
      <c r="K37" s="55"/>
      <c r="L37" s="62" t="str">
        <f>A37&amp;" "&amp;B37&amp;C37&amp;D37&amp;E37&amp;F37&amp;"†"</f>
        <v>$4,930.78 ($-4,226.29-$14,085.40)†</v>
      </c>
      <c r="M37" s="14"/>
      <c r="U37" s="50"/>
      <c r="V37" s="51"/>
      <c r="W37" s="50"/>
      <c r="X37" s="52"/>
      <c r="Y37" s="50"/>
    </row>
    <row r="38" spans="1:31" ht="15.5" x14ac:dyDescent="0.35">
      <c r="A38" s="44" t="s">
        <v>154</v>
      </c>
      <c r="B38" s="13" t="s">
        <v>119</v>
      </c>
      <c r="C38" s="44" t="s">
        <v>134</v>
      </c>
      <c r="D38" s="13" t="s">
        <v>117</v>
      </c>
      <c r="E38" s="44" t="s">
        <v>135</v>
      </c>
      <c r="F38" s="13" t="s">
        <v>121</v>
      </c>
      <c r="G38" s="12"/>
      <c r="H38" s="53"/>
      <c r="I38" s="57" t="s">
        <v>124</v>
      </c>
      <c r="J38" s="53">
        <v>364</v>
      </c>
      <c r="K38" s="55"/>
      <c r="L38" s="62" t="str">
        <f>A38&amp;" "&amp;B38&amp;C38&amp;D38&amp;E38&amp;F38&amp;"†"</f>
        <v>$4,914.74 ($-5,092.05-$14,919.17)†</v>
      </c>
      <c r="M38" s="14"/>
      <c r="U38" s="53"/>
      <c r="V38" s="54"/>
      <c r="W38" s="53"/>
      <c r="X38" s="55"/>
      <c r="Y38" s="53"/>
    </row>
    <row r="39" spans="1:31" ht="15.5" x14ac:dyDescent="0.35">
      <c r="A39" s="44" t="s">
        <v>155</v>
      </c>
      <c r="B39" s="13" t="s">
        <v>119</v>
      </c>
      <c r="C39" s="44" t="s">
        <v>136</v>
      </c>
      <c r="D39" s="13" t="s">
        <v>117</v>
      </c>
      <c r="E39" s="44" t="s">
        <v>137</v>
      </c>
      <c r="F39" s="13" t="s">
        <v>121</v>
      </c>
      <c r="G39" s="12"/>
      <c r="H39" s="53"/>
      <c r="I39" s="57" t="s">
        <v>126</v>
      </c>
      <c r="J39" s="53">
        <v>435</v>
      </c>
      <c r="K39" s="55"/>
      <c r="L39" s="62" t="str">
        <f>A39&amp;" "&amp;B39&amp;C39&amp;D39&amp;E39&amp;F39</f>
        <v>$15,355.03 ($5,728.31-$24,982.23)</v>
      </c>
      <c r="M39" s="14"/>
      <c r="U39" s="50"/>
      <c r="V39" s="51"/>
      <c r="W39" s="50"/>
      <c r="X39" s="52"/>
      <c r="Y39" s="50"/>
    </row>
    <row r="40" spans="1:31" ht="15.5" x14ac:dyDescent="0.35">
      <c r="A40" s="44"/>
      <c r="B40" s="13"/>
      <c r="C40" s="44"/>
      <c r="D40" s="13"/>
      <c r="E40" s="44"/>
      <c r="F40" s="13"/>
      <c r="G40" s="12"/>
      <c r="H40" s="53"/>
      <c r="I40" s="54"/>
      <c r="J40" s="53"/>
      <c r="K40" s="55"/>
      <c r="L40" s="56"/>
      <c r="M40" s="14"/>
      <c r="S40" s="50"/>
      <c r="T40" s="51"/>
      <c r="U40" s="50"/>
      <c r="V40" s="52"/>
      <c r="W40" s="50"/>
      <c r="X40" s="55"/>
      <c r="Y40" s="53"/>
    </row>
    <row r="41" spans="1:31" ht="15.5" x14ac:dyDescent="0.35">
      <c r="A41" s="44"/>
      <c r="B41" s="13"/>
      <c r="C41" s="44"/>
      <c r="D41" s="13"/>
      <c r="E41" s="44"/>
      <c r="F41" s="13"/>
      <c r="G41" s="12"/>
      <c r="H41" s="53"/>
      <c r="I41" s="54"/>
      <c r="J41" s="53"/>
      <c r="K41" s="55"/>
      <c r="L41" s="56"/>
      <c r="M41" s="14"/>
      <c r="S41" s="53"/>
      <c r="T41" s="54"/>
      <c r="U41" s="53"/>
      <c r="V41" s="55"/>
      <c r="W41" s="53"/>
      <c r="X41" s="55"/>
      <c r="Y41" s="55"/>
    </row>
    <row r="42" spans="1:31" ht="15.5" x14ac:dyDescent="0.35">
      <c r="A42" s="43"/>
      <c r="B42" s="11"/>
      <c r="C42" s="43"/>
      <c r="D42" s="11"/>
      <c r="E42" s="43"/>
      <c r="F42" s="11"/>
      <c r="G42" s="10"/>
      <c r="H42" s="50"/>
      <c r="I42" s="51"/>
      <c r="J42" s="50"/>
      <c r="K42" s="52"/>
      <c r="L42" s="54"/>
      <c r="M42" s="53"/>
      <c r="N42" s="55"/>
      <c r="O42" s="53"/>
      <c r="P42" s="54"/>
      <c r="Q42" s="53"/>
      <c r="R42" s="54"/>
      <c r="S42" s="53"/>
      <c r="T42" s="55"/>
      <c r="U42" s="53"/>
      <c r="V42" s="54"/>
      <c r="W42" s="53"/>
      <c r="X42" s="55"/>
      <c r="Y42" s="53"/>
      <c r="Z42" s="54"/>
      <c r="AA42" s="53"/>
      <c r="AB42" s="54"/>
      <c r="AC42" s="53"/>
      <c r="AD42" s="55"/>
      <c r="AE42" s="53"/>
    </row>
    <row r="43" spans="1:31" ht="15.5" x14ac:dyDescent="0.35">
      <c r="A43" s="44"/>
      <c r="B43" s="13"/>
      <c r="C43" s="44"/>
      <c r="D43" s="13"/>
      <c r="E43" s="44"/>
      <c r="F43" s="13"/>
      <c r="G43" s="12"/>
      <c r="H43" s="53"/>
      <c r="I43" s="54"/>
      <c r="J43" s="53"/>
      <c r="K43" s="55"/>
      <c r="L43" s="51"/>
      <c r="M43" s="41" t="s">
        <v>138</v>
      </c>
      <c r="N43" s="4"/>
      <c r="O43" s="42"/>
      <c r="P43" s="4"/>
      <c r="Q43" s="42"/>
      <c r="R43" s="51"/>
      <c r="S43" s="50"/>
      <c r="T43" s="52"/>
      <c r="U43" s="50"/>
      <c r="V43" s="51"/>
      <c r="W43" s="50"/>
      <c r="X43" s="52"/>
      <c r="Y43" s="50"/>
      <c r="Z43" s="51"/>
      <c r="AA43" s="50"/>
      <c r="AB43" s="51"/>
      <c r="AC43" s="50"/>
      <c r="AD43" s="52"/>
      <c r="AE43" s="50"/>
    </row>
    <row r="44" spans="1:31" ht="15.5" x14ac:dyDescent="0.35">
      <c r="A44" s="44"/>
      <c r="B44" s="13"/>
      <c r="C44" s="44"/>
      <c r="D44" s="13"/>
      <c r="E44" s="44"/>
      <c r="F44" s="13"/>
      <c r="G44" s="12"/>
      <c r="H44" s="53"/>
      <c r="I44" s="54"/>
      <c r="J44" s="53"/>
      <c r="K44" s="55"/>
      <c r="L44" s="54"/>
      <c r="M44" s="41" t="s">
        <v>139</v>
      </c>
      <c r="N44" s="4"/>
      <c r="O44" s="42"/>
      <c r="P44" s="4"/>
      <c r="Q44" s="42"/>
      <c r="R44" s="54"/>
      <c r="S44" s="53"/>
      <c r="T44" s="55"/>
      <c r="U44" s="53"/>
      <c r="V44" s="54"/>
      <c r="W44" s="53"/>
      <c r="X44" s="55"/>
      <c r="Y44" s="53"/>
      <c r="Z44" s="54"/>
      <c r="AA44" s="53"/>
      <c r="AB44" s="54"/>
      <c r="AC44" s="53"/>
      <c r="AD44" s="55"/>
      <c r="AE44" s="53"/>
    </row>
    <row r="45" spans="1:31" ht="15.5" x14ac:dyDescent="0.35">
      <c r="A45" s="43"/>
      <c r="B45" s="11"/>
      <c r="C45" s="43"/>
      <c r="D45" s="11"/>
      <c r="E45" s="43"/>
      <c r="F45" s="11"/>
      <c r="G45" s="10"/>
      <c r="H45" s="50"/>
      <c r="I45" s="51"/>
      <c r="J45" s="50"/>
      <c r="K45" s="52"/>
      <c r="L45" s="51"/>
      <c r="M45" s="41" t="s">
        <v>140</v>
      </c>
      <c r="N45" s="4"/>
      <c r="O45" s="42"/>
      <c r="P45" s="4"/>
      <c r="Q45" s="42"/>
      <c r="R45" s="51"/>
      <c r="S45" s="50"/>
      <c r="T45" s="52"/>
      <c r="U45" s="50"/>
      <c r="V45" s="51"/>
      <c r="W45" s="50"/>
      <c r="X45" s="52"/>
      <c r="Y45" s="50"/>
      <c r="Z45" s="51"/>
      <c r="AA45" s="50"/>
      <c r="AB45" s="51"/>
      <c r="AC45" s="50"/>
      <c r="AD45" s="52"/>
      <c r="AE45" s="50"/>
    </row>
    <row r="46" spans="1:31" ht="15.5" x14ac:dyDescent="0.35">
      <c r="A46" s="44"/>
      <c r="B46" s="13"/>
      <c r="C46" s="44"/>
      <c r="D46" s="13"/>
      <c r="E46" s="44"/>
      <c r="F46" s="13"/>
      <c r="G46" s="12"/>
      <c r="H46" s="53"/>
      <c r="I46" s="54"/>
      <c r="J46" s="53"/>
      <c r="K46" s="55"/>
      <c r="L46" s="54"/>
      <c r="M46" s="41" t="s">
        <v>141</v>
      </c>
      <c r="N46" s="4"/>
      <c r="O46" s="42"/>
      <c r="P46" s="4"/>
      <c r="Q46" s="42"/>
      <c r="R46" s="54"/>
      <c r="S46" s="53"/>
      <c r="T46" s="55"/>
      <c r="U46" s="53"/>
      <c r="V46" s="54"/>
      <c r="W46" s="53"/>
      <c r="X46" s="55"/>
      <c r="Y46" s="53"/>
      <c r="Z46" s="54"/>
      <c r="AA46" s="53"/>
      <c r="AB46" s="54"/>
      <c r="AC46" s="53"/>
      <c r="AD46" s="55"/>
      <c r="AE46" s="53"/>
    </row>
    <row r="47" spans="1:31" ht="15.5" x14ac:dyDescent="0.35">
      <c r="A47" s="44"/>
      <c r="B47" s="13"/>
      <c r="C47" s="44"/>
      <c r="D47" s="13"/>
      <c r="E47" s="44"/>
      <c r="F47" s="13"/>
      <c r="G47" s="12"/>
      <c r="H47" s="53"/>
      <c r="I47" s="54"/>
      <c r="J47" s="53"/>
      <c r="K47" s="55"/>
      <c r="L47" s="51"/>
      <c r="M47" s="50"/>
      <c r="N47" s="52"/>
      <c r="O47" s="50"/>
      <c r="P47" s="51"/>
      <c r="Q47" s="50"/>
      <c r="R47" s="51"/>
      <c r="S47" s="50"/>
      <c r="T47" s="52"/>
      <c r="U47" s="50"/>
      <c r="Z47" s="50"/>
      <c r="AA47" s="51"/>
      <c r="AB47" s="50"/>
      <c r="AC47" s="51"/>
      <c r="AD47" s="50"/>
      <c r="AE47" s="52"/>
    </row>
    <row r="48" spans="1:31" ht="15.5" x14ac:dyDescent="0.35">
      <c r="A48" s="43"/>
      <c r="B48" s="11"/>
      <c r="C48" s="43"/>
      <c r="D48" s="11"/>
      <c r="E48" s="43"/>
      <c r="F48" s="11"/>
      <c r="G48" s="10"/>
      <c r="H48" s="50"/>
      <c r="I48" s="51"/>
      <c r="J48" s="50"/>
      <c r="K48" s="52"/>
      <c r="L48" s="54"/>
      <c r="M48" s="53"/>
      <c r="N48" s="55"/>
      <c r="O48" s="53"/>
      <c r="P48" s="54"/>
      <c r="Q48" s="53"/>
      <c r="R48" s="54"/>
      <c r="S48" s="53"/>
      <c r="T48" s="55"/>
      <c r="U48" s="53"/>
      <c r="Z48" s="53"/>
      <c r="AA48" s="54"/>
      <c r="AB48" s="53"/>
      <c r="AC48" s="54"/>
      <c r="AD48" s="53"/>
      <c r="AE48" s="55"/>
    </row>
    <row r="49" spans="1:31" ht="15.5" x14ac:dyDescent="0.35">
      <c r="A49" s="44"/>
      <c r="B49" s="13"/>
      <c r="C49" s="44"/>
      <c r="D49" s="13"/>
      <c r="E49" s="44"/>
      <c r="F49" s="13"/>
      <c r="G49" s="12"/>
      <c r="H49" s="53"/>
      <c r="I49" s="54"/>
      <c r="J49" s="53"/>
      <c r="K49" s="55"/>
      <c r="L49" s="51"/>
      <c r="M49" s="50"/>
      <c r="N49" s="52"/>
      <c r="O49" s="50"/>
      <c r="P49" s="51"/>
      <c r="Q49" s="50"/>
      <c r="R49" s="51"/>
      <c r="S49" s="50"/>
      <c r="T49" s="52"/>
      <c r="U49" s="50"/>
      <c r="Z49" s="50"/>
      <c r="AA49" s="51"/>
      <c r="AB49" s="50"/>
      <c r="AC49" s="51"/>
      <c r="AD49" s="50"/>
      <c r="AE49" s="52"/>
    </row>
    <row r="50" spans="1:31" ht="15" customHeight="1" x14ac:dyDescent="0.35">
      <c r="A50" s="44"/>
      <c r="B50" s="13"/>
      <c r="C50" s="44"/>
      <c r="D50" s="13"/>
      <c r="E50" s="44"/>
      <c r="F50" s="13"/>
      <c r="G50" s="12"/>
      <c r="H50" s="53"/>
      <c r="I50" s="54"/>
      <c r="J50" s="53"/>
      <c r="K50" s="55"/>
      <c r="L50" s="54"/>
      <c r="M50" s="53"/>
      <c r="N50" s="55"/>
      <c r="O50" s="53"/>
      <c r="P50" s="54"/>
      <c r="Q50" s="53"/>
      <c r="R50" s="54"/>
      <c r="S50" s="53"/>
      <c r="T50" s="55"/>
      <c r="U50" s="53"/>
      <c r="Z50" s="53"/>
      <c r="AA50" s="54"/>
      <c r="AB50" s="53"/>
      <c r="AC50" s="54"/>
      <c r="AD50" s="53"/>
      <c r="AE50" s="55"/>
    </row>
    <row r="51" spans="1:31" ht="15.5" x14ac:dyDescent="0.35">
      <c r="A51" s="43"/>
      <c r="B51" s="11"/>
      <c r="C51" s="43"/>
      <c r="D51" s="11"/>
      <c r="E51" s="43"/>
      <c r="F51" s="11"/>
      <c r="G51" s="10"/>
      <c r="H51" s="50"/>
      <c r="I51" s="51"/>
      <c r="J51" s="50"/>
      <c r="K51" s="52"/>
      <c r="L51"/>
      <c r="P51" s="50"/>
      <c r="Q51" s="51"/>
      <c r="R51" s="50"/>
      <c r="S51" s="51"/>
      <c r="T51" s="50"/>
      <c r="U51" s="52"/>
      <c r="Z51" s="50"/>
      <c r="AA51" s="51"/>
      <c r="AB51" s="50"/>
      <c r="AC51" s="51"/>
      <c r="AD51" s="50"/>
      <c r="AE51" s="52"/>
    </row>
    <row r="52" spans="1:31" ht="15.5" x14ac:dyDescent="0.35">
      <c r="L52"/>
      <c r="P52" s="53"/>
      <c r="Q52" s="54"/>
      <c r="R52" s="53"/>
      <c r="S52" s="54"/>
      <c r="T52" s="53"/>
      <c r="U52" s="55"/>
      <c r="Z52" s="53"/>
      <c r="AA52" s="54"/>
      <c r="AB52" s="53"/>
      <c r="AC52" s="54"/>
      <c r="AD52" s="53"/>
      <c r="AE52" s="55"/>
    </row>
    <row r="53" spans="1:31" ht="15.5" x14ac:dyDescent="0.35">
      <c r="L53"/>
      <c r="P53" s="50"/>
      <c r="Q53" s="51"/>
      <c r="R53" s="50"/>
      <c r="S53" s="51"/>
      <c r="T53" s="50"/>
      <c r="U53" s="52"/>
      <c r="AB53" s="50"/>
      <c r="AC53" s="51"/>
      <c r="AD53" s="50"/>
      <c r="AE53" s="52"/>
    </row>
    <row r="54" spans="1:31" ht="15" customHeight="1" x14ac:dyDescent="0.35">
      <c r="L54"/>
      <c r="P54" s="53"/>
      <c r="Q54" s="54"/>
      <c r="R54" s="53"/>
      <c r="S54" s="54"/>
      <c r="T54" s="53"/>
      <c r="U54" s="55"/>
      <c r="AB54" s="53"/>
      <c r="AC54" s="54"/>
      <c r="AD54" s="53"/>
      <c r="AE54" s="55"/>
    </row>
    <row r="55" spans="1:31" ht="15" customHeight="1" x14ac:dyDescent="0.35">
      <c r="L55"/>
      <c r="P55" s="50"/>
      <c r="Q55" s="51"/>
      <c r="R55" s="50"/>
      <c r="S55" s="51"/>
      <c r="T55" s="50"/>
      <c r="U55" s="52"/>
      <c r="AB55" s="50"/>
      <c r="AC55" s="51"/>
      <c r="AD55" s="50"/>
      <c r="AE55" s="52"/>
    </row>
    <row r="56" spans="1:31" ht="15" customHeight="1" x14ac:dyDescent="0.35">
      <c r="L56"/>
      <c r="P56" s="53"/>
      <c r="Q56" s="54"/>
      <c r="R56" s="53"/>
      <c r="S56" s="54"/>
      <c r="T56" s="53"/>
      <c r="U56" s="55"/>
      <c r="AB56" s="53"/>
      <c r="AC56" s="54"/>
      <c r="AD56" s="53"/>
      <c r="AE56" s="55"/>
    </row>
    <row r="57" spans="1:31" ht="15" customHeight="1" x14ac:dyDescent="0.35">
      <c r="L57"/>
      <c r="R57" s="50"/>
      <c r="S57" s="51"/>
      <c r="T57" s="50"/>
      <c r="U57" s="52"/>
      <c r="AB57" s="50"/>
      <c r="AC57" s="51"/>
      <c r="AD57" s="50"/>
      <c r="AE57" s="52"/>
    </row>
    <row r="58" spans="1:31" ht="15" customHeight="1" x14ac:dyDescent="0.35">
      <c r="L58"/>
      <c r="R58" s="53"/>
      <c r="S58" s="54"/>
      <c r="T58" s="53"/>
      <c r="U58" s="55"/>
      <c r="AB58" s="53"/>
      <c r="AC58" s="54"/>
      <c r="AD58" s="53"/>
      <c r="AE58" s="55"/>
    </row>
    <row r="59" spans="1:31" ht="15" customHeight="1" x14ac:dyDescent="0.35">
      <c r="L59"/>
      <c r="R59" s="50"/>
      <c r="S59" s="51"/>
      <c r="T59" s="50"/>
      <c r="U59" s="52"/>
      <c r="AB59" s="50"/>
      <c r="AC59" s="51"/>
      <c r="AD59" s="50"/>
      <c r="AE59" s="52"/>
    </row>
    <row r="60" spans="1:31" ht="15" customHeight="1" x14ac:dyDescent="0.35">
      <c r="L60"/>
      <c r="R60" s="53"/>
      <c r="S60" s="54"/>
      <c r="T60" s="53"/>
      <c r="U60" s="55"/>
    </row>
    <row r="61" spans="1:31" ht="15" customHeight="1" x14ac:dyDescent="0.35">
      <c r="L61"/>
      <c r="R61" s="50"/>
      <c r="S61" s="51"/>
      <c r="T61" s="50"/>
      <c r="U61" s="52"/>
    </row>
    <row r="62" spans="1:31" ht="15" customHeight="1" x14ac:dyDescent="0.35">
      <c r="L62"/>
      <c r="R62" s="53"/>
      <c r="S62" s="54"/>
      <c r="T62" s="53"/>
      <c r="U62" s="55"/>
    </row>
    <row r="63" spans="1:31" ht="15" customHeight="1" x14ac:dyDescent="0.35">
      <c r="L63"/>
      <c r="R63" s="50"/>
      <c r="S63" s="51"/>
      <c r="T63" s="50"/>
      <c r="U63" s="5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D8E391CA616B44B23AF164F23B7D81" ma:contentTypeVersion="18" ma:contentTypeDescription="Create a new document." ma:contentTypeScope="" ma:versionID="2d4777bcb5267c5cb4710d4ee2b0284f">
  <xsd:schema xmlns:xsd="http://www.w3.org/2001/XMLSchema" xmlns:xs="http://www.w3.org/2001/XMLSchema" xmlns:p="http://schemas.microsoft.com/office/2006/metadata/properties" xmlns:ns2="f33a324a-c761-4556-ab89-22eef2b1ce0b" xmlns:ns3="3b08d87d-7d4b-4797-b7cd-a7c4de1f44ce" targetNamespace="http://schemas.microsoft.com/office/2006/metadata/properties" ma:root="true" ma:fieldsID="bdf1bcf8aafd94c062cc3a7d815c9e76" ns2:_="" ns3:_="">
    <xsd:import namespace="f33a324a-c761-4556-ab89-22eef2b1ce0b"/>
    <xsd:import namespace="3b08d87d-7d4b-4797-b7cd-a7c4de1f44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DateTim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2: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a324a-c761-4556-ab89-22eef2b1ce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9353dbe8-8260-4ccf-8219-3d2995e6fa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ateTime" ma:index="21" nillable="true" ma:displayName="Date &amp; Time" ma:format="DateOnly" ma:internalName="DateTime">
      <xsd:simpleType>
        <xsd:restriction base="dms:DateTim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omment" ma:index="25" nillable="true" ma:displayName="Comment" ma:description="abstracts" ma:format="Dropdown" ma:internalName="Comment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8d87d-7d4b-4797-b7cd-a7c4de1f44c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07e9a3b-3001-4d1c-8df8-e1f016a5cd9d}" ma:internalName="TaxCatchAll" ma:showField="CatchAllData" ma:web="3b08d87d-7d4b-4797-b7cd-a7c4de1f4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b08d87d-7d4b-4797-b7cd-a7c4de1f44ce" xsi:nil="true"/>
    <DateTime xmlns="f33a324a-c761-4556-ab89-22eef2b1ce0b" xsi:nil="true"/>
    <Comment xmlns="f33a324a-c761-4556-ab89-22eef2b1ce0b" xsi:nil="true"/>
    <lcf76f155ced4ddcb4097134ff3c332f xmlns="f33a324a-c761-4556-ab89-22eef2b1ce0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92E75A8-2AE9-47C1-B66D-2AABDEC6D1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3a324a-c761-4556-ab89-22eef2b1ce0b"/>
    <ds:schemaRef ds:uri="3b08d87d-7d4b-4797-b7cd-a7c4de1f44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30F25D-3A32-4AA2-ABBE-1F317CD441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117B48-156F-4366-A7CB-8444601908A8}">
  <ds:schemaRefs>
    <ds:schemaRef ds:uri="http://purl.org/dc/terms/"/>
    <ds:schemaRef ds:uri="3b08d87d-7d4b-4797-b7cd-a7c4de1f44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f33a324a-c761-4556-ab89-22eef2b1ce0b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forest plots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Massey, Jason (CDC/NCEZID/DFWED/OD)</dc:creator>
  <cp:keywords/>
  <dc:description/>
  <cp:lastModifiedBy>Massey, Jason (CDC/NCEZID/DFWED/OD)</cp:lastModifiedBy>
  <cp:revision/>
  <dcterms:created xsi:type="dcterms:W3CDTF">2024-09-18T14:37:14Z</dcterms:created>
  <dcterms:modified xsi:type="dcterms:W3CDTF">2025-01-13T14:38:00Z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2024-09-18T19:51:59Z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7693884c-3623-4b0d-b502-d08ed3c60ec1</vt:lpwstr>
  </property>
  <property fmtid="{D5CDD505-2E9C-101B-9397-08002B2CF9AE}" pid="8" name="MSIP_Label_8af03ff0-41c5-4c41-b55e-fabb8fae94be_ContentBits">
    <vt:lpwstr>0</vt:lpwstr>
  </property>
  <property fmtid="{D5CDD505-2E9C-101B-9397-08002B2CF9AE}" pid="9" name="ContentTypeId">
    <vt:lpwstr>0x0101003AD8E391CA616B44B23AF164F23B7D81</vt:lpwstr>
  </property>
  <property fmtid="{D5CDD505-2E9C-101B-9397-08002B2CF9AE}" pid="10" name="MediaServiceImageTags">
    <vt:lpwstr/>
  </property>
</Properties>
</file>