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2024\CUADROS\"/>
    </mc:Choice>
  </mc:AlternateContent>
  <xr:revisionPtr revIDLastSave="0" documentId="13_ncr:1_{4261329B-602C-4204-A48D-395DC4634C30}" xr6:coauthVersionLast="45" xr6:coauthVersionMax="47" xr10:uidLastSave="{00000000-0000-0000-0000-000000000000}"/>
  <bookViews>
    <workbookView xWindow="-120" yWindow="-120" windowWidth="20730" windowHeight="11160" firstSheet="3" activeTab="3" xr2:uid="{CF43B708-4211-48D7-A738-421737EDF333}"/>
  </bookViews>
  <sheets>
    <sheet name="ListaPartidas" sheetId="2" state="hidden" r:id="rId1"/>
    <sheet name="HojaProveedores" sheetId="3" state="hidden" r:id="rId2"/>
    <sheet name="Referencias" sheetId="5" state="hidden" r:id="rId3"/>
    <sheet name="Pagos" sheetId="1" r:id="rId4"/>
    <sheet name="Transferencias" sheetId="4" r:id="rId5"/>
  </sheets>
  <definedNames>
    <definedName name="DatosExternos_1" localSheetId="1" hidden="1">HojaProveedores!$A$1:$F$320</definedName>
    <definedName name="ListaRazones">tblListaRazones[ListaRazones]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3" i="1" l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H902" i="1" l="1"/>
  <c r="H903" i="1"/>
  <c r="H904" i="1"/>
  <c r="H905" i="1"/>
  <c r="H906" i="1"/>
  <c r="H907" i="1"/>
  <c r="H908" i="1"/>
  <c r="H909" i="1"/>
  <c r="H910" i="1"/>
  <c r="H911" i="1"/>
  <c r="H912" i="1"/>
  <c r="J902" i="1"/>
  <c r="J903" i="1"/>
  <c r="J904" i="1"/>
  <c r="J905" i="1"/>
  <c r="J906" i="1"/>
  <c r="J907" i="1"/>
  <c r="J908" i="1"/>
  <c r="J909" i="1"/>
  <c r="J910" i="1"/>
  <c r="J911" i="1"/>
  <c r="J912" i="1"/>
  <c r="R902" i="1"/>
  <c r="R903" i="1"/>
  <c r="R904" i="1"/>
  <c r="R905" i="1"/>
  <c r="R906" i="1"/>
  <c r="R907" i="1"/>
  <c r="R908" i="1"/>
  <c r="R909" i="1"/>
  <c r="R910" i="1"/>
  <c r="R911" i="1"/>
  <c r="R912" i="1"/>
  <c r="H886" i="1" l="1"/>
  <c r="H887" i="1"/>
  <c r="H843" i="1" l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H842" i="1" l="1"/>
  <c r="J842" i="1"/>
  <c r="R842" i="1"/>
  <c r="R821" i="1" l="1"/>
  <c r="R822" i="1"/>
  <c r="J822" i="1"/>
  <c r="H822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J821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18" i="1"/>
  <c r="J818" i="1"/>
  <c r="H818" i="1"/>
  <c r="H799" i="1" l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9" i="1"/>
  <c r="J820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9" i="1"/>
  <c r="R820" i="1"/>
  <c r="H798" i="1"/>
  <c r="J798" i="1"/>
  <c r="R798" i="1"/>
  <c r="H797" i="1"/>
  <c r="J797" i="1"/>
  <c r="R797" i="1"/>
  <c r="H747" i="1" l="1"/>
  <c r="J747" i="1"/>
  <c r="R747" i="1"/>
  <c r="H748" i="1"/>
  <c r="J748" i="1"/>
  <c r="R748" i="1"/>
  <c r="H749" i="1"/>
  <c r="J749" i="1"/>
  <c r="R749" i="1"/>
  <c r="H750" i="1"/>
  <c r="J750" i="1"/>
  <c r="R750" i="1"/>
  <c r="H751" i="1"/>
  <c r="J751" i="1"/>
  <c r="R751" i="1"/>
  <c r="H752" i="1"/>
  <c r="J752" i="1"/>
  <c r="R752" i="1"/>
  <c r="H753" i="1"/>
  <c r="J753" i="1"/>
  <c r="R753" i="1"/>
  <c r="H681" i="1"/>
  <c r="J681" i="1"/>
  <c r="R681" i="1"/>
  <c r="H682" i="1"/>
  <c r="J682" i="1"/>
  <c r="R682" i="1"/>
  <c r="H683" i="1"/>
  <c r="J683" i="1"/>
  <c r="R683" i="1"/>
  <c r="H684" i="1"/>
  <c r="J684" i="1"/>
  <c r="R684" i="1"/>
  <c r="H778" i="1" l="1"/>
  <c r="H774" i="1" l="1"/>
  <c r="R772" i="1"/>
  <c r="H762" i="1" l="1"/>
  <c r="H763" i="1"/>
  <c r="H764" i="1"/>
  <c r="H765" i="1"/>
  <c r="H766" i="1"/>
  <c r="H767" i="1"/>
  <c r="H768" i="1"/>
  <c r="H769" i="1"/>
  <c r="H770" i="1"/>
  <c r="H771" i="1"/>
  <c r="H772" i="1"/>
  <c r="H773" i="1"/>
  <c r="H775" i="1"/>
  <c r="H776" i="1"/>
  <c r="H777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R762" i="1"/>
  <c r="R763" i="1"/>
  <c r="R764" i="1"/>
  <c r="R765" i="1"/>
  <c r="R766" i="1"/>
  <c r="R767" i="1"/>
  <c r="R768" i="1"/>
  <c r="R769" i="1"/>
  <c r="R770" i="1"/>
  <c r="R771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H761" i="1"/>
  <c r="J761" i="1"/>
  <c r="R761" i="1"/>
  <c r="H760" i="1"/>
  <c r="J760" i="1"/>
  <c r="R760" i="1"/>
  <c r="R759" i="1"/>
  <c r="H759" i="1"/>
  <c r="J759" i="1"/>
  <c r="H758" i="1" l="1"/>
  <c r="J758" i="1"/>
  <c r="R758" i="1"/>
  <c r="H757" i="1" l="1"/>
  <c r="J757" i="1"/>
  <c r="R757" i="1"/>
  <c r="H756" i="1"/>
  <c r="J756" i="1"/>
  <c r="R756" i="1"/>
  <c r="H755" i="1"/>
  <c r="J755" i="1"/>
  <c r="R755" i="1"/>
  <c r="H754" i="1"/>
  <c r="J754" i="1"/>
  <c r="R754" i="1"/>
  <c r="H746" i="1" l="1"/>
  <c r="J746" i="1"/>
  <c r="R746" i="1"/>
  <c r="H745" i="1" l="1"/>
  <c r="J745" i="1"/>
  <c r="R745" i="1"/>
  <c r="H744" i="1"/>
  <c r="J744" i="1"/>
  <c r="R744" i="1"/>
  <c r="H743" i="1"/>
  <c r="J743" i="1"/>
  <c r="R743" i="1"/>
  <c r="H742" i="1"/>
  <c r="J742" i="1"/>
  <c r="R742" i="1"/>
  <c r="H741" i="1"/>
  <c r="J741" i="1"/>
  <c r="R741" i="1"/>
  <c r="H740" i="1"/>
  <c r="J740" i="1"/>
  <c r="R740" i="1"/>
  <c r="H739" i="1"/>
  <c r="J739" i="1"/>
  <c r="R739" i="1"/>
  <c r="H738" i="1"/>
  <c r="J738" i="1"/>
  <c r="R738" i="1"/>
  <c r="H737" i="1"/>
  <c r="J737" i="1"/>
  <c r="R737" i="1"/>
  <c r="H736" i="1" l="1"/>
  <c r="J736" i="1"/>
  <c r="R736" i="1"/>
  <c r="H735" i="1" l="1"/>
  <c r="J735" i="1"/>
  <c r="R735" i="1"/>
  <c r="H734" i="1"/>
  <c r="J734" i="1"/>
  <c r="R734" i="1"/>
  <c r="H733" i="1"/>
  <c r="J733" i="1"/>
  <c r="R733" i="1"/>
  <c r="H732" i="1"/>
  <c r="J732" i="1"/>
  <c r="R732" i="1"/>
  <c r="H731" i="1" l="1"/>
  <c r="J731" i="1"/>
  <c r="R731" i="1"/>
  <c r="H730" i="1"/>
  <c r="J730" i="1"/>
  <c r="R730" i="1"/>
  <c r="H729" i="1" l="1"/>
  <c r="J729" i="1"/>
  <c r="R729" i="1"/>
  <c r="H728" i="1" l="1"/>
  <c r="J728" i="1"/>
  <c r="R728" i="1"/>
  <c r="H727" i="1"/>
  <c r="J727" i="1"/>
  <c r="R727" i="1"/>
  <c r="H726" i="1"/>
  <c r="J726" i="1"/>
  <c r="R726" i="1"/>
  <c r="H725" i="1"/>
  <c r="J725" i="1"/>
  <c r="R725" i="1"/>
  <c r="H724" i="1"/>
  <c r="J724" i="1"/>
  <c r="R724" i="1"/>
  <c r="H723" i="1"/>
  <c r="J723" i="1"/>
  <c r="R723" i="1"/>
  <c r="H722" i="1"/>
  <c r="J722" i="1"/>
  <c r="R722" i="1"/>
  <c r="H721" i="1"/>
  <c r="J721" i="1"/>
  <c r="R721" i="1"/>
  <c r="H720" i="1"/>
  <c r="J720" i="1"/>
  <c r="R720" i="1"/>
  <c r="H719" i="1"/>
  <c r="J719" i="1"/>
  <c r="R719" i="1"/>
  <c r="H718" i="1" l="1"/>
  <c r="J718" i="1"/>
  <c r="R718" i="1"/>
  <c r="H717" i="1"/>
  <c r="J717" i="1"/>
  <c r="R717" i="1"/>
  <c r="H716" i="1"/>
  <c r="J716" i="1"/>
  <c r="R716" i="1"/>
  <c r="H715" i="1"/>
  <c r="J715" i="1"/>
  <c r="R715" i="1"/>
  <c r="H714" i="1" l="1"/>
  <c r="J714" i="1"/>
  <c r="R714" i="1"/>
  <c r="H713" i="1"/>
  <c r="J713" i="1"/>
  <c r="R713" i="1"/>
  <c r="H712" i="1"/>
  <c r="J712" i="1"/>
  <c r="R712" i="1"/>
  <c r="H711" i="1" l="1"/>
  <c r="J711" i="1"/>
  <c r="R711" i="1"/>
  <c r="H710" i="1"/>
  <c r="J710" i="1"/>
  <c r="R710" i="1"/>
  <c r="H709" i="1" l="1"/>
  <c r="J709" i="1"/>
  <c r="R709" i="1"/>
  <c r="H708" i="1"/>
  <c r="J708" i="1"/>
  <c r="R708" i="1"/>
  <c r="H707" i="1"/>
  <c r="J707" i="1"/>
  <c r="R707" i="1"/>
  <c r="H706" i="1"/>
  <c r="J706" i="1"/>
  <c r="R706" i="1"/>
  <c r="H705" i="1"/>
  <c r="J705" i="1"/>
  <c r="R705" i="1"/>
  <c r="H704" i="1"/>
  <c r="J704" i="1"/>
  <c r="R704" i="1"/>
  <c r="H703" i="1" l="1"/>
  <c r="J703" i="1"/>
  <c r="R703" i="1"/>
  <c r="H702" i="1"/>
  <c r="J702" i="1"/>
  <c r="R702" i="1"/>
  <c r="H701" i="1"/>
  <c r="J701" i="1"/>
  <c r="R701" i="1"/>
  <c r="H700" i="1"/>
  <c r="J700" i="1"/>
  <c r="R700" i="1"/>
  <c r="H699" i="1" l="1"/>
  <c r="J699" i="1"/>
  <c r="R699" i="1"/>
  <c r="H698" i="1"/>
  <c r="J698" i="1"/>
  <c r="R698" i="1"/>
  <c r="H697" i="1"/>
  <c r="J697" i="1"/>
  <c r="R697" i="1"/>
  <c r="H696" i="1" l="1"/>
  <c r="J696" i="1"/>
  <c r="R696" i="1"/>
  <c r="H695" i="1" l="1"/>
  <c r="J695" i="1"/>
  <c r="R695" i="1"/>
  <c r="H694" i="1"/>
  <c r="J694" i="1"/>
  <c r="R694" i="1"/>
  <c r="H693" i="1"/>
  <c r="J693" i="1"/>
  <c r="R693" i="1"/>
  <c r="H692" i="1"/>
  <c r="J692" i="1"/>
  <c r="R692" i="1"/>
  <c r="H691" i="1"/>
  <c r="J691" i="1"/>
  <c r="R691" i="1"/>
  <c r="H690" i="1"/>
  <c r="J690" i="1"/>
  <c r="R690" i="1"/>
  <c r="H689" i="1"/>
  <c r="J689" i="1"/>
  <c r="R689" i="1"/>
  <c r="H688" i="1"/>
  <c r="J688" i="1"/>
  <c r="R688" i="1"/>
  <c r="H687" i="1"/>
  <c r="J687" i="1"/>
  <c r="R687" i="1"/>
  <c r="H686" i="1"/>
  <c r="J686" i="1"/>
  <c r="R686" i="1"/>
  <c r="H685" i="1"/>
  <c r="J685" i="1"/>
  <c r="R685" i="1"/>
  <c r="H680" i="1" l="1"/>
  <c r="J680" i="1"/>
  <c r="R680" i="1"/>
  <c r="H679" i="1"/>
  <c r="J679" i="1"/>
  <c r="R679" i="1"/>
  <c r="H678" i="1"/>
  <c r="J678" i="1"/>
  <c r="R678" i="1"/>
  <c r="H677" i="1"/>
  <c r="J677" i="1"/>
  <c r="R677" i="1"/>
  <c r="H676" i="1" l="1"/>
  <c r="J676" i="1"/>
  <c r="R676" i="1"/>
  <c r="H675" i="1" l="1"/>
  <c r="J675" i="1"/>
  <c r="R675" i="1"/>
  <c r="H674" i="1"/>
  <c r="J674" i="1"/>
  <c r="R674" i="1"/>
  <c r="H673" i="1"/>
  <c r="J673" i="1"/>
  <c r="R673" i="1"/>
  <c r="H672" i="1" l="1"/>
  <c r="J672" i="1"/>
  <c r="R672" i="1"/>
  <c r="H671" i="1"/>
  <c r="J671" i="1"/>
  <c r="R671" i="1"/>
  <c r="H670" i="1"/>
  <c r="J670" i="1"/>
  <c r="R670" i="1"/>
  <c r="H669" i="1"/>
  <c r="J669" i="1"/>
  <c r="R669" i="1"/>
  <c r="H668" i="1"/>
  <c r="J668" i="1"/>
  <c r="R668" i="1"/>
  <c r="H667" i="1"/>
  <c r="J667" i="1"/>
  <c r="R667" i="1"/>
  <c r="H666" i="1"/>
  <c r="J666" i="1"/>
  <c r="R666" i="1"/>
  <c r="H665" i="1" l="1"/>
  <c r="J665" i="1"/>
  <c r="R665" i="1"/>
  <c r="H664" i="1"/>
  <c r="J664" i="1"/>
  <c r="R664" i="1"/>
  <c r="H663" i="1"/>
  <c r="J663" i="1"/>
  <c r="R663" i="1"/>
  <c r="H662" i="1"/>
  <c r="J662" i="1"/>
  <c r="R662" i="1"/>
  <c r="R488" i="1" l="1"/>
  <c r="H661" i="1" l="1"/>
  <c r="J661" i="1"/>
  <c r="R661" i="1"/>
  <c r="H660" i="1"/>
  <c r="J660" i="1"/>
  <c r="R660" i="1"/>
  <c r="H659" i="1" l="1"/>
  <c r="J659" i="1"/>
  <c r="R659" i="1"/>
  <c r="H658" i="1"/>
  <c r="J658" i="1"/>
  <c r="R658" i="1"/>
  <c r="H657" i="1" l="1"/>
  <c r="J657" i="1"/>
  <c r="R657" i="1"/>
  <c r="H656" i="1"/>
  <c r="J656" i="1"/>
  <c r="R656" i="1"/>
  <c r="H655" i="1"/>
  <c r="J655" i="1"/>
  <c r="R655" i="1"/>
  <c r="H654" i="1" l="1"/>
  <c r="J654" i="1"/>
  <c r="R654" i="1"/>
  <c r="H653" i="1"/>
  <c r="J653" i="1"/>
  <c r="R653" i="1"/>
  <c r="H652" i="1"/>
  <c r="J652" i="1"/>
  <c r="R652" i="1"/>
  <c r="H651" i="1"/>
  <c r="J651" i="1"/>
  <c r="R651" i="1"/>
  <c r="H650" i="1"/>
  <c r="J650" i="1"/>
  <c r="R650" i="1"/>
  <c r="H649" i="1"/>
  <c r="J649" i="1"/>
  <c r="R649" i="1"/>
  <c r="H648" i="1"/>
  <c r="J648" i="1"/>
  <c r="R648" i="1"/>
  <c r="H647" i="1"/>
  <c r="J647" i="1"/>
  <c r="R647" i="1"/>
  <c r="H646" i="1"/>
  <c r="J646" i="1"/>
  <c r="R646" i="1"/>
  <c r="H645" i="1"/>
  <c r="J645" i="1"/>
  <c r="R645" i="1"/>
  <c r="H644" i="1" l="1"/>
  <c r="J644" i="1"/>
  <c r="R644" i="1"/>
  <c r="H643" i="1"/>
  <c r="J643" i="1"/>
  <c r="R643" i="1"/>
  <c r="H642" i="1"/>
  <c r="J642" i="1"/>
  <c r="R642" i="1"/>
  <c r="H641" i="1"/>
  <c r="J641" i="1"/>
  <c r="R641" i="1"/>
  <c r="H640" i="1"/>
  <c r="J640" i="1"/>
  <c r="R640" i="1"/>
  <c r="H639" i="1"/>
  <c r="J639" i="1"/>
  <c r="R639" i="1"/>
  <c r="H638" i="1"/>
  <c r="J638" i="1"/>
  <c r="R638" i="1"/>
  <c r="H637" i="1"/>
  <c r="J637" i="1"/>
  <c r="R637" i="1"/>
  <c r="H636" i="1"/>
  <c r="J636" i="1"/>
  <c r="R636" i="1"/>
  <c r="H635" i="1" l="1"/>
  <c r="J635" i="1"/>
  <c r="R635" i="1"/>
  <c r="H634" i="1"/>
  <c r="J634" i="1"/>
  <c r="R634" i="1"/>
  <c r="H633" i="1" l="1"/>
  <c r="J633" i="1"/>
  <c r="R633" i="1"/>
  <c r="H632" i="1"/>
  <c r="J632" i="1"/>
  <c r="R632" i="1"/>
  <c r="H631" i="1"/>
  <c r="J631" i="1"/>
  <c r="R631" i="1"/>
  <c r="H630" i="1"/>
  <c r="J630" i="1"/>
  <c r="R630" i="1"/>
  <c r="H629" i="1"/>
  <c r="J629" i="1"/>
  <c r="R629" i="1"/>
  <c r="H628" i="1"/>
  <c r="J628" i="1"/>
  <c r="R628" i="1"/>
  <c r="H627" i="1"/>
  <c r="J627" i="1"/>
  <c r="R627" i="1"/>
  <c r="H626" i="1"/>
  <c r="J626" i="1"/>
  <c r="R626" i="1"/>
  <c r="H625" i="1"/>
  <c r="J625" i="1"/>
  <c r="R625" i="1"/>
  <c r="H624" i="1"/>
  <c r="J624" i="1"/>
  <c r="R624" i="1"/>
  <c r="H623" i="1"/>
  <c r="J623" i="1"/>
  <c r="R623" i="1"/>
  <c r="H622" i="1"/>
  <c r="J622" i="1"/>
  <c r="R622" i="1"/>
  <c r="H621" i="1"/>
  <c r="J621" i="1"/>
  <c r="R621" i="1"/>
  <c r="H620" i="1" l="1"/>
  <c r="J620" i="1"/>
  <c r="R620" i="1"/>
  <c r="H619" i="1"/>
  <c r="J619" i="1"/>
  <c r="R619" i="1"/>
  <c r="H618" i="1"/>
  <c r="J618" i="1"/>
  <c r="R618" i="1"/>
  <c r="H617" i="1"/>
  <c r="J617" i="1"/>
  <c r="R617" i="1"/>
  <c r="H616" i="1"/>
  <c r="J616" i="1"/>
  <c r="R616" i="1"/>
  <c r="H615" i="1"/>
  <c r="J615" i="1"/>
  <c r="R615" i="1"/>
  <c r="H614" i="1" l="1"/>
  <c r="J614" i="1"/>
  <c r="R614" i="1"/>
  <c r="H613" i="1"/>
  <c r="J613" i="1"/>
  <c r="R613" i="1"/>
  <c r="H612" i="1"/>
  <c r="J612" i="1"/>
  <c r="R612" i="1"/>
  <c r="H611" i="1"/>
  <c r="J611" i="1"/>
  <c r="R611" i="1"/>
  <c r="H610" i="1"/>
  <c r="J610" i="1"/>
  <c r="R610" i="1"/>
  <c r="H609" i="1"/>
  <c r="J609" i="1"/>
  <c r="R609" i="1"/>
  <c r="H608" i="1"/>
  <c r="J608" i="1"/>
  <c r="R608" i="1"/>
  <c r="H607" i="1"/>
  <c r="J607" i="1"/>
  <c r="R607" i="1"/>
  <c r="H606" i="1"/>
  <c r="J606" i="1"/>
  <c r="R606" i="1"/>
  <c r="H605" i="1" l="1"/>
  <c r="J605" i="1"/>
  <c r="R605" i="1"/>
  <c r="H604" i="1" l="1"/>
  <c r="J604" i="1"/>
  <c r="R604" i="1"/>
  <c r="H603" i="1"/>
  <c r="J603" i="1"/>
  <c r="R603" i="1"/>
  <c r="H602" i="1"/>
  <c r="J602" i="1"/>
  <c r="R602" i="1"/>
  <c r="H601" i="1" l="1"/>
  <c r="J601" i="1"/>
  <c r="R601" i="1"/>
  <c r="H600" i="1"/>
  <c r="J600" i="1"/>
  <c r="R600" i="1"/>
  <c r="H599" i="1"/>
  <c r="J599" i="1"/>
  <c r="R599" i="1"/>
  <c r="H598" i="1"/>
  <c r="J598" i="1"/>
  <c r="R598" i="1"/>
  <c r="H462" i="1"/>
  <c r="J462" i="1"/>
  <c r="R462" i="1"/>
  <c r="H463" i="1"/>
  <c r="J463" i="1"/>
  <c r="R463" i="1"/>
  <c r="H597" i="1" l="1"/>
  <c r="J597" i="1"/>
  <c r="R597" i="1"/>
  <c r="H596" i="1"/>
  <c r="J596" i="1"/>
  <c r="R596" i="1"/>
  <c r="H595" i="1"/>
  <c r="J595" i="1"/>
  <c r="R595" i="1"/>
  <c r="H594" i="1"/>
  <c r="J594" i="1"/>
  <c r="R594" i="1"/>
  <c r="H593" i="1"/>
  <c r="J593" i="1"/>
  <c r="R593" i="1"/>
  <c r="H592" i="1"/>
  <c r="J592" i="1"/>
  <c r="R592" i="1"/>
  <c r="H591" i="1" l="1"/>
  <c r="J591" i="1"/>
  <c r="R591" i="1"/>
  <c r="H590" i="1"/>
  <c r="J590" i="1"/>
  <c r="R590" i="1"/>
  <c r="H589" i="1"/>
  <c r="J589" i="1"/>
  <c r="R589" i="1"/>
  <c r="R588" i="1"/>
  <c r="H588" i="1"/>
  <c r="J588" i="1"/>
  <c r="H587" i="1"/>
  <c r="J587" i="1"/>
  <c r="R587" i="1"/>
  <c r="H586" i="1"/>
  <c r="J586" i="1"/>
  <c r="R586" i="1"/>
  <c r="H585" i="1"/>
  <c r="J585" i="1"/>
  <c r="R585" i="1"/>
  <c r="H584" i="1" l="1"/>
  <c r="J584" i="1"/>
  <c r="R584" i="1"/>
  <c r="H583" i="1" l="1"/>
  <c r="J583" i="1"/>
  <c r="R583" i="1"/>
  <c r="H582" i="1"/>
  <c r="J582" i="1"/>
  <c r="R582" i="1"/>
  <c r="H581" i="1"/>
  <c r="J581" i="1"/>
  <c r="R581" i="1"/>
  <c r="H580" i="1"/>
  <c r="J580" i="1"/>
  <c r="R580" i="1"/>
  <c r="H579" i="1" l="1"/>
  <c r="J579" i="1"/>
  <c r="R579" i="1"/>
  <c r="H578" i="1"/>
  <c r="J578" i="1"/>
  <c r="R578" i="1"/>
  <c r="H577" i="1"/>
  <c r="J577" i="1"/>
  <c r="R577" i="1"/>
  <c r="H576" i="1"/>
  <c r="J576" i="1"/>
  <c r="R576" i="1"/>
  <c r="H575" i="1"/>
  <c r="J575" i="1"/>
  <c r="R575" i="1"/>
  <c r="H574" i="1"/>
  <c r="J574" i="1"/>
  <c r="R574" i="1"/>
  <c r="H573" i="1"/>
  <c r="J573" i="1"/>
  <c r="R573" i="1"/>
  <c r="H572" i="1"/>
  <c r="J572" i="1"/>
  <c r="R572" i="1"/>
  <c r="H571" i="1"/>
  <c r="J571" i="1"/>
  <c r="R571" i="1"/>
  <c r="H570" i="1" l="1"/>
  <c r="J570" i="1"/>
  <c r="R570" i="1"/>
  <c r="H569" i="1" l="1"/>
  <c r="J569" i="1"/>
  <c r="R569" i="1"/>
  <c r="H568" i="1"/>
  <c r="J568" i="1"/>
  <c r="R568" i="1"/>
  <c r="H567" i="1"/>
  <c r="J567" i="1"/>
  <c r="R567" i="1"/>
  <c r="H566" i="1"/>
  <c r="J566" i="1"/>
  <c r="R566" i="1"/>
  <c r="J565" i="1"/>
  <c r="H565" i="1"/>
  <c r="R565" i="1"/>
  <c r="H564" i="1" l="1"/>
  <c r="J564" i="1"/>
  <c r="R564" i="1"/>
  <c r="H563" i="1"/>
  <c r="J563" i="1"/>
  <c r="R563" i="1"/>
  <c r="H562" i="1" l="1"/>
  <c r="J562" i="1"/>
  <c r="R562" i="1"/>
  <c r="H561" i="1"/>
  <c r="J561" i="1"/>
  <c r="R561" i="1"/>
  <c r="H560" i="1"/>
  <c r="J560" i="1"/>
  <c r="R560" i="1"/>
  <c r="H559" i="1"/>
  <c r="J559" i="1"/>
  <c r="R559" i="1"/>
  <c r="H558" i="1" l="1"/>
  <c r="J558" i="1"/>
  <c r="R558" i="1"/>
  <c r="H557" i="1"/>
  <c r="J557" i="1"/>
  <c r="R557" i="1"/>
  <c r="H556" i="1" l="1"/>
  <c r="J556" i="1"/>
  <c r="R556" i="1"/>
  <c r="H555" i="1"/>
  <c r="J555" i="1"/>
  <c r="R555" i="1"/>
  <c r="H554" i="1"/>
  <c r="J554" i="1"/>
  <c r="R554" i="1"/>
  <c r="H553" i="1" l="1"/>
  <c r="J553" i="1"/>
  <c r="R553" i="1"/>
  <c r="H552" i="1"/>
  <c r="J552" i="1"/>
  <c r="R552" i="1"/>
  <c r="H551" i="1"/>
  <c r="J551" i="1"/>
  <c r="R551" i="1"/>
  <c r="H550" i="1" l="1"/>
  <c r="J550" i="1"/>
  <c r="R550" i="1"/>
  <c r="H549" i="1" l="1"/>
  <c r="J549" i="1"/>
  <c r="R549" i="1"/>
  <c r="H548" i="1" l="1"/>
  <c r="J548" i="1"/>
  <c r="R548" i="1"/>
  <c r="H547" i="1" l="1"/>
  <c r="J547" i="1"/>
  <c r="R547" i="1"/>
  <c r="H546" i="1" l="1"/>
  <c r="J546" i="1"/>
  <c r="R546" i="1"/>
  <c r="H545" i="1"/>
  <c r="J545" i="1"/>
  <c r="R545" i="1"/>
  <c r="H544" i="1"/>
  <c r="J544" i="1"/>
  <c r="R544" i="1"/>
  <c r="H543" i="1" l="1"/>
  <c r="J543" i="1"/>
  <c r="R543" i="1"/>
  <c r="H542" i="1"/>
  <c r="J542" i="1"/>
  <c r="R542" i="1"/>
  <c r="H541" i="1" l="1"/>
  <c r="J541" i="1"/>
  <c r="R541" i="1"/>
  <c r="H540" i="1"/>
  <c r="J540" i="1"/>
  <c r="R540" i="1"/>
  <c r="H539" i="1"/>
  <c r="J539" i="1"/>
  <c r="R539" i="1"/>
  <c r="H538" i="1"/>
  <c r="J538" i="1"/>
  <c r="R538" i="1"/>
  <c r="H537" i="1"/>
  <c r="J537" i="1"/>
  <c r="R537" i="1"/>
  <c r="J536" i="1"/>
  <c r="H536" i="1"/>
  <c r="R536" i="1"/>
  <c r="H535" i="1"/>
  <c r="J535" i="1"/>
  <c r="R535" i="1"/>
  <c r="H534" i="1" l="1"/>
  <c r="J534" i="1"/>
  <c r="R534" i="1"/>
  <c r="H533" i="1" l="1"/>
  <c r="J533" i="1"/>
  <c r="R533" i="1"/>
  <c r="H532" i="1"/>
  <c r="J532" i="1"/>
  <c r="R532" i="1"/>
  <c r="H531" i="1" l="1"/>
  <c r="J531" i="1"/>
  <c r="R531" i="1"/>
  <c r="H530" i="1"/>
  <c r="J530" i="1"/>
  <c r="R530" i="1"/>
  <c r="H529" i="1"/>
  <c r="J529" i="1"/>
  <c r="R529" i="1"/>
  <c r="H528" i="1"/>
  <c r="J528" i="1"/>
  <c r="R528" i="1"/>
  <c r="H527" i="1"/>
  <c r="J527" i="1"/>
  <c r="R527" i="1"/>
  <c r="H526" i="1"/>
  <c r="J526" i="1"/>
  <c r="R526" i="1"/>
  <c r="H525" i="1" l="1"/>
  <c r="J525" i="1"/>
  <c r="R525" i="1"/>
  <c r="H524" i="1" l="1"/>
  <c r="J524" i="1"/>
  <c r="R524" i="1"/>
  <c r="H523" i="1"/>
  <c r="J523" i="1"/>
  <c r="R523" i="1"/>
  <c r="H522" i="1"/>
  <c r="J522" i="1"/>
  <c r="R522" i="1"/>
  <c r="H521" i="1"/>
  <c r="J521" i="1"/>
  <c r="R521" i="1"/>
  <c r="H520" i="1"/>
  <c r="J520" i="1"/>
  <c r="R520" i="1"/>
  <c r="H519" i="1"/>
  <c r="J519" i="1"/>
  <c r="R519" i="1"/>
  <c r="H518" i="1"/>
  <c r="J518" i="1"/>
  <c r="R518" i="1"/>
  <c r="H517" i="1"/>
  <c r="J517" i="1"/>
  <c r="R517" i="1"/>
  <c r="H147" i="1" l="1"/>
  <c r="J147" i="1"/>
  <c r="R147" i="1"/>
  <c r="H148" i="1"/>
  <c r="J148" i="1"/>
  <c r="R148" i="1"/>
  <c r="R143" i="1"/>
  <c r="H143" i="1"/>
  <c r="J143" i="1"/>
  <c r="H144" i="1"/>
  <c r="J144" i="1"/>
  <c r="R144" i="1"/>
  <c r="H145" i="1"/>
  <c r="J145" i="1"/>
  <c r="R145" i="1"/>
  <c r="H146" i="1"/>
  <c r="J146" i="1"/>
  <c r="R146" i="1"/>
  <c r="H142" i="1"/>
  <c r="J142" i="1"/>
  <c r="R142" i="1"/>
  <c r="H93" i="1" l="1"/>
  <c r="J93" i="1"/>
  <c r="R93" i="1"/>
  <c r="H94" i="1"/>
  <c r="J94" i="1"/>
  <c r="R94" i="1"/>
  <c r="H91" i="1"/>
  <c r="J91" i="1"/>
  <c r="R91" i="1"/>
  <c r="H92" i="1"/>
  <c r="J92" i="1"/>
  <c r="R92" i="1"/>
  <c r="H516" i="1" l="1"/>
  <c r="J516" i="1"/>
  <c r="R516" i="1"/>
  <c r="H515" i="1" l="1"/>
  <c r="J515" i="1"/>
  <c r="R515" i="1"/>
  <c r="H514" i="1" l="1"/>
  <c r="J514" i="1"/>
  <c r="R514" i="1"/>
  <c r="J455" i="1" l="1"/>
  <c r="H455" i="1" l="1"/>
  <c r="H456" i="1"/>
  <c r="H457" i="1"/>
  <c r="H458" i="1"/>
  <c r="H459" i="1"/>
  <c r="H460" i="1"/>
  <c r="H461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J456" i="1"/>
  <c r="J457" i="1"/>
  <c r="J458" i="1"/>
  <c r="J459" i="1"/>
  <c r="J460" i="1"/>
  <c r="J461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R455" i="1"/>
  <c r="R456" i="1"/>
  <c r="R457" i="1"/>
  <c r="R458" i="1"/>
  <c r="R459" i="1"/>
  <c r="R460" i="1"/>
  <c r="R461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H454" i="1"/>
  <c r="J454" i="1"/>
  <c r="R454" i="1"/>
  <c r="H453" i="1"/>
  <c r="J453" i="1"/>
  <c r="R453" i="1"/>
  <c r="H450" i="1"/>
  <c r="H451" i="1"/>
  <c r="H452" i="1"/>
  <c r="J450" i="1"/>
  <c r="J451" i="1"/>
  <c r="J452" i="1"/>
  <c r="R450" i="1"/>
  <c r="R451" i="1"/>
  <c r="R452" i="1"/>
  <c r="H449" i="1" l="1"/>
  <c r="R449" i="1"/>
  <c r="H444" i="1"/>
  <c r="H445" i="1"/>
  <c r="H446" i="1"/>
  <c r="H447" i="1"/>
  <c r="H448" i="1"/>
  <c r="J444" i="1"/>
  <c r="J445" i="1"/>
  <c r="J446" i="1"/>
  <c r="J447" i="1"/>
  <c r="J448" i="1"/>
  <c r="R444" i="1"/>
  <c r="R445" i="1"/>
  <c r="R446" i="1"/>
  <c r="R447" i="1"/>
  <c r="R448" i="1"/>
  <c r="H443" i="1"/>
  <c r="J443" i="1"/>
  <c r="R443" i="1"/>
  <c r="H383" i="1" l="1"/>
  <c r="J383" i="1"/>
  <c r="R383" i="1"/>
  <c r="H384" i="1"/>
  <c r="J384" i="1"/>
  <c r="R384" i="1"/>
  <c r="H385" i="1"/>
  <c r="J385" i="1"/>
  <c r="R385" i="1"/>
  <c r="H386" i="1"/>
  <c r="J386" i="1"/>
  <c r="R386" i="1"/>
  <c r="H387" i="1"/>
  <c r="J387" i="1"/>
  <c r="R387" i="1"/>
  <c r="H416" i="1" l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11" i="1" l="1"/>
  <c r="R395" i="1"/>
  <c r="J395" i="1"/>
  <c r="H395" i="1"/>
  <c r="H413" i="1"/>
  <c r="H414" i="1"/>
  <c r="H415" i="1"/>
  <c r="J413" i="1"/>
  <c r="J414" i="1"/>
  <c r="J415" i="1"/>
  <c r="R413" i="1"/>
  <c r="R414" i="1"/>
  <c r="R415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J393" i="1"/>
  <c r="J394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R393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2" i="1"/>
  <c r="H382" i="1"/>
  <c r="R371" i="1" l="1"/>
  <c r="J371" i="1"/>
  <c r="H371" i="1"/>
  <c r="H380" i="1"/>
  <c r="H381" i="1"/>
  <c r="H388" i="1"/>
  <c r="H389" i="1"/>
  <c r="H390" i="1"/>
  <c r="H391" i="1"/>
  <c r="H392" i="1"/>
  <c r="J380" i="1"/>
  <c r="J381" i="1"/>
  <c r="J382" i="1"/>
  <c r="J388" i="1"/>
  <c r="J389" i="1"/>
  <c r="J390" i="1"/>
  <c r="J391" i="1"/>
  <c r="J392" i="1"/>
  <c r="R380" i="1"/>
  <c r="R381" i="1"/>
  <c r="R382" i="1"/>
  <c r="R388" i="1"/>
  <c r="R389" i="1"/>
  <c r="R390" i="1"/>
  <c r="R391" i="1"/>
  <c r="R392" i="1"/>
  <c r="H378" i="1"/>
  <c r="H379" i="1"/>
  <c r="J378" i="1"/>
  <c r="J379" i="1"/>
  <c r="R378" i="1"/>
  <c r="R379" i="1"/>
  <c r="H377" i="1"/>
  <c r="J377" i="1"/>
  <c r="R377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J363" i="1"/>
  <c r="J364" i="1"/>
  <c r="J365" i="1"/>
  <c r="J366" i="1"/>
  <c r="J367" i="1"/>
  <c r="J368" i="1"/>
  <c r="J369" i="1"/>
  <c r="J370" i="1"/>
  <c r="J372" i="1"/>
  <c r="J373" i="1"/>
  <c r="J374" i="1"/>
  <c r="J375" i="1"/>
  <c r="J376" i="1"/>
  <c r="R363" i="1"/>
  <c r="R364" i="1"/>
  <c r="R365" i="1"/>
  <c r="R366" i="1"/>
  <c r="R367" i="1"/>
  <c r="R368" i="1"/>
  <c r="R369" i="1"/>
  <c r="R370" i="1"/>
  <c r="R372" i="1"/>
  <c r="R373" i="1"/>
  <c r="R374" i="1"/>
  <c r="R375" i="1"/>
  <c r="R376" i="1"/>
  <c r="H354" i="1"/>
  <c r="H355" i="1"/>
  <c r="H356" i="1"/>
  <c r="H357" i="1"/>
  <c r="H358" i="1"/>
  <c r="H359" i="1"/>
  <c r="H360" i="1"/>
  <c r="H361" i="1"/>
  <c r="H362" i="1"/>
  <c r="J354" i="1"/>
  <c r="J355" i="1"/>
  <c r="J356" i="1"/>
  <c r="J357" i="1"/>
  <c r="J358" i="1"/>
  <c r="J359" i="1"/>
  <c r="J360" i="1"/>
  <c r="J361" i="1"/>
  <c r="J362" i="1"/>
  <c r="R354" i="1"/>
  <c r="R355" i="1"/>
  <c r="R356" i="1"/>
  <c r="R357" i="1"/>
  <c r="R358" i="1"/>
  <c r="R359" i="1"/>
  <c r="R360" i="1"/>
  <c r="R361" i="1"/>
  <c r="R362" i="1"/>
  <c r="H353" i="1"/>
  <c r="J353" i="1"/>
  <c r="R353" i="1"/>
  <c r="H352" i="1"/>
  <c r="J352" i="1"/>
  <c r="R352" i="1"/>
  <c r="H351" i="1"/>
  <c r="J351" i="1"/>
  <c r="R351" i="1"/>
  <c r="H350" i="1"/>
  <c r="J350" i="1"/>
  <c r="R350" i="1"/>
  <c r="H349" i="1"/>
  <c r="J349" i="1"/>
  <c r="R349" i="1"/>
  <c r="H348" i="1"/>
  <c r="J348" i="1"/>
  <c r="R348" i="1"/>
  <c r="H347" i="1"/>
  <c r="J347" i="1"/>
  <c r="R347" i="1"/>
  <c r="H346" i="1"/>
  <c r="J346" i="1"/>
  <c r="R346" i="1"/>
  <c r="R345" i="1"/>
  <c r="R343" i="1"/>
  <c r="R344" i="1"/>
  <c r="H345" i="1" l="1"/>
  <c r="J345" i="1"/>
  <c r="J343" i="1"/>
  <c r="H344" i="1"/>
  <c r="J344" i="1"/>
  <c r="H343" i="1"/>
  <c r="H342" i="1" l="1"/>
  <c r="J342" i="1"/>
  <c r="R342" i="1"/>
  <c r="H341" i="1" l="1"/>
  <c r="J341" i="1"/>
  <c r="R341" i="1"/>
  <c r="H340" i="1"/>
  <c r="J340" i="1"/>
  <c r="R340" i="1"/>
  <c r="H339" i="1"/>
  <c r="J339" i="1"/>
  <c r="R339" i="1"/>
  <c r="H338" i="1"/>
  <c r="J338" i="1"/>
  <c r="R338" i="1"/>
  <c r="H337" i="1"/>
  <c r="J337" i="1"/>
  <c r="R337" i="1"/>
  <c r="R329" i="1" l="1"/>
  <c r="H336" i="1"/>
  <c r="J336" i="1"/>
  <c r="R336" i="1"/>
  <c r="H335" i="1"/>
  <c r="J335" i="1"/>
  <c r="R335" i="1"/>
  <c r="H334" i="1"/>
  <c r="J334" i="1"/>
  <c r="R334" i="1"/>
  <c r="H333" i="1"/>
  <c r="J333" i="1"/>
  <c r="R333" i="1"/>
  <c r="H332" i="1"/>
  <c r="J332" i="1"/>
  <c r="R332" i="1"/>
  <c r="H331" i="1"/>
  <c r="J331" i="1"/>
  <c r="H330" i="1"/>
  <c r="J330" i="1"/>
  <c r="R330" i="1"/>
  <c r="H329" i="1" l="1"/>
  <c r="J329" i="1"/>
  <c r="H328" i="1"/>
  <c r="J328" i="1"/>
  <c r="R328" i="1"/>
  <c r="H327" i="1"/>
  <c r="J327" i="1"/>
  <c r="R327" i="1"/>
  <c r="H326" i="1"/>
  <c r="J326" i="1"/>
  <c r="R326" i="1"/>
  <c r="R325" i="1"/>
  <c r="H325" i="1"/>
  <c r="J325" i="1"/>
  <c r="H324" i="1" l="1"/>
  <c r="J324" i="1"/>
  <c r="R324" i="1"/>
  <c r="H323" i="1" l="1"/>
  <c r="J323" i="1"/>
  <c r="R323" i="1"/>
  <c r="R234" i="1" l="1"/>
  <c r="H291" i="1"/>
  <c r="J291" i="1"/>
  <c r="R291" i="1"/>
  <c r="H290" i="1"/>
  <c r="J290" i="1"/>
  <c r="R290" i="1"/>
  <c r="H292" i="1"/>
  <c r="J292" i="1"/>
  <c r="R292" i="1"/>
  <c r="H293" i="1"/>
  <c r="J293" i="1"/>
  <c r="R293" i="1"/>
  <c r="H294" i="1"/>
  <c r="J294" i="1"/>
  <c r="R294" i="1"/>
  <c r="H295" i="1"/>
  <c r="J295" i="1"/>
  <c r="R295" i="1"/>
  <c r="H296" i="1"/>
  <c r="J296" i="1"/>
  <c r="R296" i="1"/>
  <c r="H236" i="1"/>
  <c r="J236" i="1"/>
  <c r="R236" i="1"/>
  <c r="H237" i="1"/>
  <c r="J237" i="1"/>
  <c r="R237" i="1"/>
  <c r="H235" i="1"/>
  <c r="J235" i="1"/>
  <c r="R235" i="1"/>
  <c r="H238" i="1"/>
  <c r="J238" i="1"/>
  <c r="R238" i="1"/>
  <c r="H322" i="1"/>
  <c r="J322" i="1"/>
  <c r="R322" i="1"/>
  <c r="H321" i="1"/>
  <c r="J321" i="1"/>
  <c r="R321" i="1"/>
  <c r="H320" i="1"/>
  <c r="J320" i="1"/>
  <c r="R320" i="1"/>
  <c r="H319" i="1"/>
  <c r="J319" i="1"/>
  <c r="R319" i="1"/>
  <c r="H318" i="1"/>
  <c r="J318" i="1"/>
  <c r="R318" i="1"/>
  <c r="H317" i="1"/>
  <c r="J317" i="1"/>
  <c r="R317" i="1"/>
  <c r="H316" i="1"/>
  <c r="J316" i="1"/>
  <c r="R316" i="1"/>
  <c r="H315" i="1"/>
  <c r="J315" i="1"/>
  <c r="R315" i="1"/>
  <c r="H314" i="1"/>
  <c r="J314" i="1"/>
  <c r="R314" i="1"/>
  <c r="H313" i="1"/>
  <c r="J313" i="1"/>
  <c r="R313" i="1"/>
  <c r="H312" i="1"/>
  <c r="J312" i="1"/>
  <c r="R312" i="1"/>
  <c r="H311" i="1"/>
  <c r="J311" i="1"/>
  <c r="R311" i="1"/>
  <c r="H310" i="1"/>
  <c r="J310" i="1"/>
  <c r="R310" i="1"/>
  <c r="H309" i="1" l="1"/>
  <c r="J309" i="1"/>
  <c r="R309" i="1"/>
  <c r="H308" i="1"/>
  <c r="J308" i="1"/>
  <c r="R308" i="1"/>
  <c r="J119" i="1" l="1"/>
  <c r="H307" i="1" l="1"/>
  <c r="J307" i="1"/>
  <c r="R307" i="1"/>
  <c r="H306" i="1" l="1"/>
  <c r="J306" i="1"/>
  <c r="R306" i="1"/>
  <c r="H305" i="1"/>
  <c r="J305" i="1"/>
  <c r="R305" i="1"/>
  <c r="H304" i="1"/>
  <c r="J304" i="1"/>
  <c r="R304" i="1"/>
  <c r="H303" i="1"/>
  <c r="J303" i="1"/>
  <c r="R303" i="1"/>
  <c r="H302" i="1"/>
  <c r="J302" i="1"/>
  <c r="R302" i="1"/>
  <c r="H301" i="1"/>
  <c r="J301" i="1"/>
  <c r="R301" i="1"/>
  <c r="H300" i="1"/>
  <c r="J300" i="1"/>
  <c r="R300" i="1"/>
  <c r="H299" i="1"/>
  <c r="J299" i="1"/>
  <c r="R299" i="1"/>
  <c r="H298" i="1" l="1"/>
  <c r="J298" i="1"/>
  <c r="R298" i="1"/>
  <c r="H297" i="1"/>
  <c r="J297" i="1"/>
  <c r="R297" i="1"/>
  <c r="H289" i="1"/>
  <c r="J289" i="1"/>
  <c r="R289" i="1"/>
  <c r="H288" i="1"/>
  <c r="J288" i="1"/>
  <c r="R288" i="1"/>
  <c r="H287" i="1"/>
  <c r="J287" i="1"/>
  <c r="R287" i="1"/>
  <c r="H286" i="1"/>
  <c r="J286" i="1"/>
  <c r="R286" i="1"/>
  <c r="H285" i="1"/>
  <c r="J285" i="1"/>
  <c r="R285" i="1"/>
  <c r="H284" i="1"/>
  <c r="J284" i="1"/>
  <c r="R284" i="1"/>
  <c r="H283" i="1"/>
  <c r="J283" i="1"/>
  <c r="R283" i="1"/>
  <c r="H282" i="1" l="1"/>
  <c r="J282" i="1"/>
  <c r="R282" i="1"/>
  <c r="H281" i="1"/>
  <c r="J281" i="1"/>
  <c r="R281" i="1"/>
  <c r="H280" i="1"/>
  <c r="J280" i="1"/>
  <c r="R280" i="1"/>
  <c r="H279" i="1" l="1"/>
  <c r="J279" i="1"/>
  <c r="R279" i="1"/>
  <c r="H278" i="1"/>
  <c r="J278" i="1"/>
  <c r="R278" i="1"/>
  <c r="H277" i="1"/>
  <c r="J277" i="1"/>
  <c r="R277" i="1"/>
  <c r="R276" i="1"/>
  <c r="H276" i="1"/>
  <c r="J276" i="1"/>
  <c r="H275" i="1"/>
  <c r="J275" i="1"/>
  <c r="R275" i="1"/>
  <c r="H274" i="1"/>
  <c r="J274" i="1"/>
  <c r="R274" i="1"/>
  <c r="R273" i="1"/>
  <c r="J273" i="1"/>
  <c r="H273" i="1"/>
  <c r="H272" i="1" l="1"/>
  <c r="J272" i="1"/>
  <c r="R272" i="1"/>
  <c r="H271" i="1"/>
  <c r="J271" i="1"/>
  <c r="R271" i="1"/>
  <c r="H270" i="1"/>
  <c r="J270" i="1"/>
  <c r="R270" i="1"/>
  <c r="H269" i="1"/>
  <c r="J269" i="1"/>
  <c r="R269" i="1"/>
  <c r="H268" i="1" l="1"/>
  <c r="J268" i="1"/>
  <c r="R268" i="1"/>
  <c r="J267" i="1"/>
  <c r="H267" i="1"/>
  <c r="R267" i="1"/>
  <c r="H266" i="1"/>
  <c r="J266" i="1"/>
  <c r="R266" i="1"/>
  <c r="H265" i="1"/>
  <c r="J265" i="1"/>
  <c r="R265" i="1"/>
  <c r="H264" i="1" l="1"/>
  <c r="J264" i="1"/>
  <c r="R264" i="1"/>
  <c r="H263" i="1"/>
  <c r="J263" i="1"/>
  <c r="R263" i="1"/>
  <c r="H262" i="1"/>
  <c r="J262" i="1"/>
  <c r="R262" i="1"/>
  <c r="H261" i="1"/>
  <c r="J261" i="1"/>
  <c r="R261" i="1"/>
  <c r="H260" i="1"/>
  <c r="J260" i="1"/>
  <c r="R260" i="1"/>
  <c r="H259" i="1"/>
  <c r="J259" i="1"/>
  <c r="R259" i="1"/>
  <c r="H258" i="1"/>
  <c r="J258" i="1"/>
  <c r="R258" i="1"/>
  <c r="H257" i="1"/>
  <c r="J257" i="1"/>
  <c r="R257" i="1"/>
  <c r="H256" i="1"/>
  <c r="J256" i="1"/>
  <c r="R256" i="1"/>
  <c r="H255" i="1" l="1"/>
  <c r="J255" i="1"/>
  <c r="R255" i="1"/>
  <c r="H254" i="1"/>
  <c r="J254" i="1"/>
  <c r="R254" i="1"/>
  <c r="H253" i="1"/>
  <c r="J253" i="1"/>
  <c r="R253" i="1"/>
  <c r="H252" i="1" l="1"/>
  <c r="J252" i="1"/>
  <c r="R252" i="1"/>
  <c r="H251" i="1"/>
  <c r="J251" i="1"/>
  <c r="R251" i="1"/>
  <c r="H250" i="1"/>
  <c r="J250" i="1"/>
  <c r="R250" i="1"/>
  <c r="H249" i="1" l="1"/>
  <c r="J249" i="1"/>
  <c r="R249" i="1"/>
  <c r="H248" i="1"/>
  <c r="J248" i="1"/>
  <c r="R248" i="1"/>
  <c r="H247" i="1" l="1"/>
  <c r="J247" i="1"/>
  <c r="R247" i="1"/>
  <c r="H246" i="1"/>
  <c r="J246" i="1"/>
  <c r="R246" i="1"/>
  <c r="H245" i="1"/>
  <c r="J245" i="1"/>
  <c r="R245" i="1"/>
  <c r="H244" i="1"/>
  <c r="J244" i="1"/>
  <c r="R244" i="1"/>
  <c r="H243" i="1"/>
  <c r="J243" i="1"/>
  <c r="R243" i="1"/>
  <c r="H242" i="1"/>
  <c r="J242" i="1"/>
  <c r="R242" i="1"/>
  <c r="H241" i="1"/>
  <c r="J241" i="1"/>
  <c r="R241" i="1"/>
  <c r="H240" i="1"/>
  <c r="J240" i="1"/>
  <c r="R240" i="1"/>
  <c r="H239" i="1"/>
  <c r="J239" i="1"/>
  <c r="R239" i="1"/>
  <c r="H234" i="1"/>
  <c r="J234" i="1"/>
  <c r="H233" i="1"/>
  <c r="J233" i="1"/>
  <c r="R233" i="1"/>
  <c r="H232" i="1"/>
  <c r="J232" i="1"/>
  <c r="R232" i="1"/>
  <c r="H231" i="1"/>
  <c r="J231" i="1"/>
  <c r="R231" i="1"/>
  <c r="H230" i="1"/>
  <c r="J230" i="1"/>
  <c r="R230" i="1"/>
  <c r="H229" i="1"/>
  <c r="J229" i="1"/>
  <c r="R229" i="1"/>
  <c r="H228" i="1"/>
  <c r="J228" i="1"/>
  <c r="R228" i="1"/>
  <c r="H227" i="1"/>
  <c r="J227" i="1"/>
  <c r="R227" i="1"/>
  <c r="H226" i="1"/>
  <c r="J226" i="1"/>
  <c r="R226" i="1"/>
  <c r="H225" i="1"/>
  <c r="J225" i="1"/>
  <c r="R225" i="1"/>
  <c r="H224" i="1" l="1"/>
  <c r="J224" i="1"/>
  <c r="R224" i="1"/>
  <c r="H223" i="1"/>
  <c r="J223" i="1"/>
  <c r="R223" i="1"/>
  <c r="H222" i="1"/>
  <c r="J222" i="1"/>
  <c r="R222" i="1"/>
  <c r="H221" i="1" l="1"/>
  <c r="J221" i="1"/>
  <c r="R221" i="1"/>
  <c r="H220" i="1"/>
  <c r="J220" i="1"/>
  <c r="R220" i="1"/>
  <c r="H219" i="1"/>
  <c r="J219" i="1"/>
  <c r="R219" i="1"/>
  <c r="H218" i="1"/>
  <c r="J218" i="1"/>
  <c r="R218" i="1"/>
  <c r="H217" i="1"/>
  <c r="J217" i="1"/>
  <c r="R217" i="1"/>
  <c r="H216" i="1"/>
  <c r="J216" i="1"/>
  <c r="R216" i="1"/>
  <c r="H215" i="1"/>
  <c r="J215" i="1"/>
  <c r="R215" i="1"/>
  <c r="H214" i="1"/>
  <c r="J214" i="1"/>
  <c r="R214" i="1"/>
  <c r="H213" i="1"/>
  <c r="J213" i="1"/>
  <c r="R213" i="1"/>
  <c r="H212" i="1" l="1"/>
  <c r="J212" i="1"/>
  <c r="R212" i="1"/>
  <c r="H207" i="1"/>
  <c r="H208" i="1"/>
  <c r="H209" i="1"/>
  <c r="H210" i="1"/>
  <c r="H211" i="1"/>
  <c r="J207" i="1"/>
  <c r="J208" i="1"/>
  <c r="J209" i="1"/>
  <c r="J210" i="1"/>
  <c r="J211" i="1"/>
  <c r="R207" i="1"/>
  <c r="R208" i="1"/>
  <c r="R209" i="1"/>
  <c r="R210" i="1"/>
  <c r="R211" i="1"/>
  <c r="H206" i="1"/>
  <c r="J206" i="1"/>
  <c r="R206" i="1"/>
  <c r="H205" i="1"/>
  <c r="J205" i="1"/>
  <c r="R205" i="1"/>
  <c r="H204" i="1"/>
  <c r="J204" i="1"/>
  <c r="R204" i="1"/>
  <c r="H203" i="1"/>
  <c r="J203" i="1"/>
  <c r="R203" i="1"/>
  <c r="H202" i="1"/>
  <c r="J202" i="1"/>
  <c r="R202" i="1"/>
  <c r="H201" i="1"/>
  <c r="J201" i="1"/>
  <c r="R201" i="1"/>
  <c r="H200" i="1" l="1"/>
  <c r="J200" i="1"/>
  <c r="R200" i="1"/>
  <c r="R199" i="1"/>
  <c r="J198" i="1" l="1"/>
  <c r="H199" i="1"/>
  <c r="J199" i="1"/>
  <c r="H198" i="1"/>
  <c r="R198" i="1"/>
  <c r="H197" i="1"/>
  <c r="J197" i="1"/>
  <c r="R197" i="1"/>
  <c r="H196" i="1" l="1"/>
  <c r="J196" i="1"/>
  <c r="R196" i="1"/>
  <c r="H189" i="1" l="1"/>
  <c r="J189" i="1"/>
  <c r="R189" i="1"/>
  <c r="H195" i="1"/>
  <c r="J195" i="1"/>
  <c r="R195" i="1"/>
  <c r="H194" i="1"/>
  <c r="J194" i="1"/>
  <c r="R194" i="1"/>
  <c r="H193" i="1"/>
  <c r="J193" i="1"/>
  <c r="R193" i="1"/>
  <c r="R192" i="1"/>
  <c r="H192" i="1"/>
  <c r="J192" i="1"/>
  <c r="H191" i="1"/>
  <c r="J191" i="1"/>
  <c r="R191" i="1"/>
  <c r="H190" i="1"/>
  <c r="J190" i="1"/>
  <c r="R190" i="1"/>
  <c r="H188" i="1" l="1"/>
  <c r="J188" i="1"/>
  <c r="R188" i="1"/>
  <c r="H187" i="1"/>
  <c r="J187" i="1"/>
  <c r="R187" i="1"/>
  <c r="H186" i="1"/>
  <c r="J186" i="1"/>
  <c r="R186" i="1"/>
  <c r="H185" i="1" l="1"/>
  <c r="J185" i="1"/>
  <c r="R185" i="1"/>
  <c r="H184" i="1" l="1"/>
  <c r="J184" i="1"/>
  <c r="R184" i="1"/>
  <c r="H183" i="1"/>
  <c r="J183" i="1"/>
  <c r="R183" i="1"/>
  <c r="H182" i="1"/>
  <c r="J182" i="1"/>
  <c r="R182" i="1"/>
  <c r="H181" i="1" l="1"/>
  <c r="J181" i="1"/>
  <c r="R181" i="1"/>
  <c r="H180" i="1"/>
  <c r="J180" i="1"/>
  <c r="R180" i="1"/>
  <c r="H179" i="1" l="1"/>
  <c r="J179" i="1"/>
  <c r="R179" i="1"/>
  <c r="H178" i="1" l="1"/>
  <c r="J178" i="1"/>
  <c r="R178" i="1"/>
  <c r="H177" i="1"/>
  <c r="J177" i="1"/>
  <c r="R177" i="1"/>
  <c r="H176" i="1"/>
  <c r="J176" i="1"/>
  <c r="R176" i="1"/>
  <c r="H175" i="1"/>
  <c r="J175" i="1"/>
  <c r="R175" i="1"/>
  <c r="H174" i="1" l="1"/>
  <c r="J174" i="1"/>
  <c r="R174" i="1"/>
  <c r="H173" i="1" l="1"/>
  <c r="J173" i="1"/>
  <c r="R173" i="1"/>
  <c r="H172" i="1"/>
  <c r="J172" i="1"/>
  <c r="R172" i="1"/>
  <c r="H171" i="1"/>
  <c r="J171" i="1"/>
  <c r="R171" i="1"/>
  <c r="H170" i="1"/>
  <c r="J170" i="1"/>
  <c r="R170" i="1"/>
  <c r="H169" i="1"/>
  <c r="J169" i="1"/>
  <c r="R169" i="1"/>
  <c r="H168" i="1"/>
  <c r="J168" i="1"/>
  <c r="R168" i="1"/>
  <c r="H167" i="1"/>
  <c r="J167" i="1"/>
  <c r="R167" i="1"/>
  <c r="H166" i="1"/>
  <c r="J166" i="1"/>
  <c r="R166" i="1"/>
  <c r="R165" i="1" l="1"/>
  <c r="J165" i="1"/>
  <c r="H165" i="1"/>
  <c r="H164" i="1"/>
  <c r="J164" i="1"/>
  <c r="R164" i="1"/>
  <c r="H163" i="1" l="1"/>
  <c r="J163" i="1"/>
  <c r="R163" i="1"/>
  <c r="H162" i="1" l="1"/>
  <c r="J162" i="1"/>
  <c r="R162" i="1"/>
  <c r="H161" i="1" l="1"/>
  <c r="J161" i="1"/>
  <c r="R161" i="1"/>
  <c r="H75" i="1" l="1"/>
  <c r="H160" i="1"/>
  <c r="J160" i="1"/>
  <c r="R160" i="1"/>
  <c r="H159" i="1"/>
  <c r="J159" i="1"/>
  <c r="R159" i="1"/>
  <c r="H158" i="1"/>
  <c r="J158" i="1"/>
  <c r="R158" i="1"/>
  <c r="H157" i="1"/>
  <c r="J157" i="1"/>
  <c r="R157" i="1"/>
  <c r="H156" i="1"/>
  <c r="J156" i="1"/>
  <c r="R156" i="1"/>
  <c r="H155" i="1"/>
  <c r="J155" i="1"/>
  <c r="R155" i="1"/>
  <c r="H154" i="1" l="1"/>
  <c r="J154" i="1"/>
  <c r="R154" i="1"/>
  <c r="H153" i="1" l="1"/>
  <c r="J153" i="1"/>
  <c r="R153" i="1"/>
  <c r="H152" i="1"/>
  <c r="J152" i="1"/>
  <c r="R152" i="1"/>
  <c r="H151" i="1"/>
  <c r="J151" i="1"/>
  <c r="R151" i="1"/>
  <c r="H150" i="1"/>
  <c r="J150" i="1"/>
  <c r="R150" i="1"/>
  <c r="H149" i="1"/>
  <c r="J149" i="1"/>
  <c r="R149" i="1"/>
  <c r="H141" i="1" l="1"/>
  <c r="J141" i="1"/>
  <c r="R141" i="1"/>
  <c r="H140" i="1"/>
  <c r="J140" i="1"/>
  <c r="R140" i="1"/>
  <c r="H139" i="1"/>
  <c r="J139" i="1"/>
  <c r="R139" i="1"/>
  <c r="H138" i="1"/>
  <c r="J138" i="1"/>
  <c r="R138" i="1"/>
  <c r="H137" i="1"/>
  <c r="J137" i="1"/>
  <c r="R137" i="1"/>
  <c r="H136" i="1" l="1"/>
  <c r="J136" i="1"/>
  <c r="R136" i="1"/>
  <c r="H135" i="1" l="1"/>
  <c r="J135" i="1"/>
  <c r="R135" i="1"/>
  <c r="H134" i="1" l="1"/>
  <c r="J134" i="1"/>
  <c r="R134" i="1"/>
  <c r="H133" i="1"/>
  <c r="J133" i="1"/>
  <c r="R133" i="1"/>
  <c r="J132" i="1" l="1"/>
  <c r="H132" i="1"/>
  <c r="R132" i="1"/>
  <c r="H131" i="1"/>
  <c r="J131" i="1"/>
  <c r="R131" i="1"/>
  <c r="H130" i="1"/>
  <c r="J130" i="1"/>
  <c r="R130" i="1"/>
  <c r="H129" i="1" l="1"/>
  <c r="J129" i="1"/>
  <c r="R129" i="1"/>
  <c r="H128" i="1"/>
  <c r="J128" i="1"/>
  <c r="R128" i="1"/>
  <c r="H127" i="1"/>
  <c r="J127" i="1"/>
  <c r="R127" i="1"/>
  <c r="H126" i="1"/>
  <c r="J126" i="1"/>
  <c r="R126" i="1"/>
  <c r="H125" i="1" l="1"/>
  <c r="J125" i="1"/>
  <c r="R125" i="1"/>
  <c r="H124" i="1"/>
  <c r="J124" i="1"/>
  <c r="R124" i="1"/>
  <c r="H123" i="1"/>
  <c r="J123" i="1"/>
  <c r="R123" i="1"/>
  <c r="H122" i="1"/>
  <c r="J122" i="1"/>
  <c r="R122" i="1"/>
  <c r="H121" i="1"/>
  <c r="J121" i="1"/>
  <c r="R121" i="1"/>
  <c r="H120" i="1"/>
  <c r="J120" i="1"/>
  <c r="R120" i="1"/>
  <c r="H119" i="1"/>
  <c r="R119" i="1"/>
  <c r="H118" i="1"/>
  <c r="J118" i="1"/>
  <c r="R118" i="1"/>
  <c r="H117" i="1"/>
  <c r="J117" i="1"/>
  <c r="R117" i="1"/>
  <c r="H116" i="1"/>
  <c r="J116" i="1"/>
  <c r="R116" i="1"/>
  <c r="H115" i="1"/>
  <c r="J115" i="1"/>
  <c r="R115" i="1"/>
  <c r="H114" i="1"/>
  <c r="J114" i="1"/>
  <c r="R114" i="1"/>
  <c r="H113" i="1"/>
  <c r="J113" i="1"/>
  <c r="R113" i="1"/>
  <c r="H112" i="1"/>
  <c r="J112" i="1"/>
  <c r="R112" i="1"/>
  <c r="H111" i="1"/>
  <c r="J111" i="1"/>
  <c r="R111" i="1"/>
  <c r="H110" i="1"/>
  <c r="J110" i="1"/>
  <c r="R110" i="1"/>
  <c r="H109" i="1"/>
  <c r="J109" i="1"/>
  <c r="R109" i="1"/>
  <c r="H108" i="1"/>
  <c r="J108" i="1"/>
  <c r="R108" i="1"/>
  <c r="H107" i="1"/>
  <c r="J107" i="1"/>
  <c r="R107" i="1"/>
  <c r="H106" i="1"/>
  <c r="J106" i="1"/>
  <c r="R106" i="1"/>
  <c r="H105" i="1"/>
  <c r="J105" i="1"/>
  <c r="R105" i="1"/>
  <c r="H104" i="1"/>
  <c r="J104" i="1"/>
  <c r="R104" i="1"/>
  <c r="H103" i="1"/>
  <c r="J103" i="1"/>
  <c r="R103" i="1"/>
  <c r="H102" i="1"/>
  <c r="J102" i="1"/>
  <c r="R102" i="1"/>
  <c r="H101" i="1"/>
  <c r="J101" i="1"/>
  <c r="R101" i="1"/>
  <c r="H100" i="1"/>
  <c r="J100" i="1"/>
  <c r="R100" i="1"/>
  <c r="H99" i="1" l="1"/>
  <c r="J99" i="1"/>
  <c r="R99" i="1"/>
  <c r="H98" i="1"/>
  <c r="J98" i="1"/>
  <c r="R98" i="1"/>
  <c r="H97" i="1"/>
  <c r="J97" i="1"/>
  <c r="R97" i="1"/>
  <c r="H96" i="1"/>
  <c r="J96" i="1"/>
  <c r="R96" i="1"/>
  <c r="H95" i="1" l="1"/>
  <c r="J95" i="1"/>
  <c r="R95" i="1"/>
  <c r="H90" i="1"/>
  <c r="J90" i="1"/>
  <c r="R90" i="1"/>
  <c r="H89" i="1"/>
  <c r="J89" i="1"/>
  <c r="R89" i="1"/>
  <c r="H88" i="1"/>
  <c r="J88" i="1"/>
  <c r="R88" i="1"/>
  <c r="H87" i="1"/>
  <c r="J87" i="1"/>
  <c r="R87" i="1"/>
  <c r="R86" i="1"/>
  <c r="H86" i="1"/>
  <c r="J86" i="1"/>
  <c r="H85" i="1" l="1"/>
  <c r="J85" i="1"/>
  <c r="R85" i="1"/>
  <c r="H84" i="1"/>
  <c r="J84" i="1"/>
  <c r="R84" i="1"/>
  <c r="H83" i="1" l="1"/>
  <c r="J83" i="1"/>
  <c r="R83" i="1"/>
  <c r="H82" i="1"/>
  <c r="J82" i="1"/>
  <c r="R82" i="1"/>
  <c r="H81" i="1"/>
  <c r="J81" i="1"/>
  <c r="R81" i="1"/>
  <c r="H80" i="1"/>
  <c r="J80" i="1"/>
  <c r="R80" i="1"/>
  <c r="H79" i="1"/>
  <c r="J79" i="1"/>
  <c r="H78" i="1"/>
  <c r="J78" i="1"/>
  <c r="R78" i="1"/>
  <c r="H77" i="1"/>
  <c r="J77" i="1"/>
  <c r="H76" i="1"/>
  <c r="J76" i="1"/>
  <c r="R76" i="1"/>
  <c r="J75" i="1"/>
  <c r="H74" i="1" l="1"/>
  <c r="J74" i="1"/>
  <c r="R74" i="1"/>
  <c r="H73" i="1" l="1"/>
  <c r="J73" i="1"/>
  <c r="R73" i="1"/>
  <c r="H72" i="1"/>
  <c r="J72" i="1"/>
  <c r="R72" i="1"/>
  <c r="H71" i="1"/>
  <c r="J71" i="1"/>
  <c r="R71" i="1"/>
  <c r="H70" i="1"/>
  <c r="J70" i="1"/>
  <c r="R70" i="1"/>
  <c r="H69" i="1"/>
  <c r="J69" i="1"/>
  <c r="R69" i="1"/>
  <c r="H68" i="1"/>
  <c r="J68" i="1"/>
  <c r="R68" i="1"/>
  <c r="H67" i="1" l="1"/>
  <c r="J67" i="1"/>
  <c r="R67" i="1"/>
  <c r="H66" i="1" l="1"/>
  <c r="J66" i="1"/>
  <c r="R66" i="1"/>
  <c r="H65" i="1"/>
  <c r="J65" i="1"/>
  <c r="R65" i="1"/>
  <c r="H64" i="1"/>
  <c r="J64" i="1"/>
  <c r="R64" i="1"/>
  <c r="H63" i="1" l="1"/>
  <c r="J63" i="1"/>
  <c r="R63" i="1"/>
  <c r="R62" i="1"/>
  <c r="H62" i="1"/>
  <c r="J62" i="1"/>
  <c r="H61" i="1"/>
  <c r="J61" i="1"/>
  <c r="R61" i="1"/>
  <c r="H60" i="1" l="1"/>
  <c r="J60" i="1"/>
  <c r="R60" i="1"/>
  <c r="H59" i="1"/>
  <c r="J59" i="1"/>
  <c r="R59" i="1"/>
  <c r="H58" i="1"/>
  <c r="J58" i="1"/>
  <c r="R58" i="1"/>
  <c r="H57" i="1"/>
  <c r="J57" i="1"/>
  <c r="R57" i="1"/>
  <c r="H56" i="1"/>
  <c r="J56" i="1"/>
  <c r="R56" i="1"/>
  <c r="H17" i="1"/>
  <c r="J17" i="1"/>
  <c r="R17" i="1"/>
  <c r="H55" i="1"/>
  <c r="J55" i="1"/>
  <c r="R55" i="1"/>
  <c r="H54" i="1" l="1"/>
  <c r="J54" i="1"/>
  <c r="R54" i="1"/>
  <c r="J53" i="1" l="1"/>
  <c r="R45" i="1"/>
  <c r="R46" i="1"/>
  <c r="R47" i="1"/>
  <c r="R48" i="1"/>
  <c r="R49" i="1"/>
  <c r="R50" i="1"/>
  <c r="R51" i="1"/>
  <c r="R52" i="1"/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53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H7" i="1" l="1"/>
  <c r="J7" i="1"/>
  <c r="R7" i="1"/>
  <c r="H6" i="1"/>
  <c r="J6" i="1"/>
  <c r="R6" i="1"/>
  <c r="H5" i="1"/>
  <c r="J5" i="1"/>
  <c r="R5" i="1"/>
  <c r="J2" i="1"/>
  <c r="J3" i="1"/>
  <c r="J4" i="1"/>
  <c r="H2" i="1" l="1"/>
  <c r="H3" i="1"/>
  <c r="H4" i="1"/>
  <c r="R4" i="1" l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Andrelys Chourio</author>
  </authors>
  <commentList>
    <comment ref="R507" authorId="0" shapeId="0" xr:uid="{3699A0ED-615C-482F-B217-A488A357F22F}">
      <text>
        <r>
          <rPr>
            <b/>
            <sz val="9"/>
            <color indexed="81"/>
            <rFont val="Tahoma"/>
            <family val="2"/>
          </rPr>
          <t>Andrelys Chourio:</t>
        </r>
        <r>
          <rPr>
            <sz val="9"/>
            <color indexed="81"/>
            <rFont val="Tahoma"/>
            <family val="2"/>
          </rPr>
          <t xml:space="preserve">
2 pagos 1 factura
</t>
        </r>
      </text>
    </comment>
    <comment ref="R663" authorId="0" shapeId="0" xr:uid="{C57DBF51-298A-4463-AFD8-B0508C13BA32}">
      <text>
        <r>
          <rPr>
            <b/>
            <sz val="9"/>
            <color indexed="81"/>
            <rFont val="Tahoma"/>
            <family val="2"/>
          </rPr>
          <t>Andrelys Chourio:</t>
        </r>
        <r>
          <rPr>
            <sz val="9"/>
            <color indexed="81"/>
            <rFont val="Tahoma"/>
            <family val="2"/>
          </rPr>
          <t xml:space="preserve">
REINTEGRO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8393F2-9FB6-4C40-A3F8-8100EC3056C1}" keepAlive="1" name="Consulta - TabProveedores" description="Conexión a la consulta 'TabProveedores' en el libro." type="5" refreshedVersion="6" background="1" refreshOnLoad="1" saveData="1">
    <dbPr connection="Provider=Microsoft.Mashup.OleDb.1;Data Source=$Workbook$;Location=TabProveedores;Extended Properties=&quot;&quot;" command="SELECT * FROM [TabProveedores]"/>
  </connection>
</connections>
</file>

<file path=xl/sharedStrings.xml><?xml version="1.0" encoding="utf-8"?>
<sst xmlns="http://schemas.openxmlformats.org/spreadsheetml/2006/main" count="11755" uniqueCount="5678">
  <si>
    <t>N</t>
  </si>
  <si>
    <t>Fecha</t>
  </si>
  <si>
    <t>Referencia</t>
  </si>
  <si>
    <t>Beneficiario</t>
  </si>
  <si>
    <t>Monto</t>
  </si>
  <si>
    <t>Cuenta</t>
  </si>
  <si>
    <t>2024-03-0377</t>
  </si>
  <si>
    <t>4.03.07.03.00</t>
  </si>
  <si>
    <t>CANCELACION DE FACTURA Nº- 0573 POR CONCEPTO DE COMPRA DE ALMUERZO PARA EL PRESIDENTE DE LA INSTITUCION</t>
  </si>
  <si>
    <t>Relaciones Sociales</t>
  </si>
  <si>
    <t>2024-03-0378</t>
  </si>
  <si>
    <t>CANCELACION DE FACTURA Nº-0528 POR CONCEPTO DE COMPRA DE ALMUERZO PARA EMPLEADOS EN HORARIO EXTRAORDINARIO</t>
  </si>
  <si>
    <t>0573</t>
  </si>
  <si>
    <t>0528</t>
  </si>
  <si>
    <t>PARTIDA</t>
  </si>
  <si>
    <t>DESCRIPCION</t>
  </si>
  <si>
    <r>
      <rPr>
        <b/>
        <sz val="11"/>
        <rFont val="Arial"/>
        <family val="2"/>
      </rPr>
      <t>4.00.00.00.00</t>
    </r>
  </si>
  <si>
    <r>
      <rPr>
        <b/>
        <sz val="11"/>
        <rFont val="Arial"/>
        <family val="2"/>
      </rPr>
      <t>EGRESOS</t>
    </r>
  </si>
  <si>
    <r>
      <rPr>
        <b/>
        <sz val="11"/>
        <rFont val="Arial"/>
        <family val="2"/>
      </rPr>
      <t>4.01.00.00.00</t>
    </r>
  </si>
  <si>
    <r>
      <rPr>
        <b/>
        <sz val="11"/>
        <rFont val="Arial"/>
        <family val="2"/>
      </rPr>
      <t>GASTOS DE PERSONAL</t>
    </r>
  </si>
  <si>
    <r>
      <rPr>
        <b/>
        <sz val="11"/>
        <rFont val="Arial"/>
        <family val="2"/>
      </rPr>
      <t>4.01.01.00.00</t>
    </r>
  </si>
  <si>
    <r>
      <rPr>
        <b/>
        <sz val="11"/>
        <rFont val="Arial"/>
        <family val="2"/>
      </rPr>
      <t>Sueldos, salarios y otras retribuciones</t>
    </r>
  </si>
  <si>
    <r>
      <rPr>
        <sz val="11"/>
        <rFont val="Arial MT"/>
        <family val="2"/>
      </rPr>
      <t>4.01.01.01.00</t>
    </r>
  </si>
  <si>
    <r>
      <rPr>
        <sz val="11"/>
        <rFont val="Arial MT"/>
        <family val="2"/>
      </rPr>
      <t>Sueldos básicos personal fijo a tiempo completo</t>
    </r>
  </si>
  <si>
    <r>
      <rPr>
        <sz val="11"/>
        <rFont val="Arial MT"/>
        <family val="2"/>
      </rPr>
      <t>4.01.01.02.00</t>
    </r>
  </si>
  <si>
    <r>
      <rPr>
        <sz val="11"/>
        <rFont val="Arial MT"/>
        <family val="2"/>
      </rPr>
      <t>Sueldos básicos personal fijo a tiempo parcial</t>
    </r>
  </si>
  <si>
    <r>
      <rPr>
        <sz val="11"/>
        <rFont val="Arial MT"/>
        <family val="2"/>
      </rPr>
      <t>4.01.01.03.00</t>
    </r>
  </si>
  <si>
    <r>
      <rPr>
        <sz val="11"/>
        <rFont val="Arial MT"/>
        <family val="2"/>
      </rPr>
      <t>Suplencias al personal empleado</t>
    </r>
  </si>
  <si>
    <r>
      <rPr>
        <sz val="11"/>
        <rFont val="Arial MT"/>
        <family val="2"/>
      </rPr>
      <t>4.01.01.08.00</t>
    </r>
  </si>
  <si>
    <r>
      <rPr>
        <sz val="11"/>
        <rFont val="Arial MT"/>
        <family val="2"/>
      </rPr>
      <t>Sueldo al personal en trámite de nombramiento</t>
    </r>
  </si>
  <si>
    <r>
      <rPr>
        <sz val="11"/>
        <rFont val="Arial MT"/>
        <family val="2"/>
      </rPr>
      <t>4.01.01.09.00</t>
    </r>
  </si>
  <si>
    <r>
      <rPr>
        <sz val="11"/>
        <rFont val="Arial MT"/>
        <family val="2"/>
      </rPr>
      <t>Remuneraciones al personal en período de disponibilidad</t>
    </r>
  </si>
  <si>
    <r>
      <rPr>
        <sz val="11"/>
        <rFont val="Arial MT"/>
        <family val="2"/>
      </rPr>
      <t>4.01.01.10.00</t>
    </r>
  </si>
  <si>
    <r>
      <rPr>
        <sz val="11"/>
        <rFont val="Arial MT"/>
        <family val="2"/>
      </rPr>
      <t>Salarios  al  personal  obrero  en  puestos  permanentes  a  tiempo completo</t>
    </r>
  </si>
  <si>
    <r>
      <rPr>
        <sz val="11"/>
        <rFont val="Arial MT"/>
        <family val="2"/>
      </rPr>
      <t>4.01.01.11.00</t>
    </r>
  </si>
  <si>
    <r>
      <rPr>
        <sz val="11"/>
        <rFont val="Arial MT"/>
        <family val="2"/>
      </rPr>
      <t>Salarios al personal obrero en puestos permanentes a tiempo parcial</t>
    </r>
  </si>
  <si>
    <r>
      <rPr>
        <sz val="11"/>
        <rFont val="Arial MT"/>
        <family val="2"/>
      </rPr>
      <t>4.01.01.12.00</t>
    </r>
  </si>
  <si>
    <r>
      <rPr>
        <sz val="11"/>
        <rFont val="Arial MT"/>
        <family val="2"/>
      </rPr>
      <t>Salarios al personal obrero en puestos no permanentes</t>
    </r>
  </si>
  <si>
    <r>
      <rPr>
        <sz val="11"/>
        <rFont val="Arial MT"/>
        <family val="2"/>
      </rPr>
      <t>4.01.01.13.00</t>
    </r>
  </si>
  <si>
    <r>
      <rPr>
        <sz val="11"/>
        <rFont val="Arial MT"/>
        <family val="2"/>
      </rPr>
      <t>Suplencias al personal obrero</t>
    </r>
  </si>
  <si>
    <t>4.01.01.18.00</t>
  </si>
  <si>
    <t>Remuneraciones al personal contratado</t>
  </si>
  <si>
    <t>4.01.01.18.01</t>
  </si>
  <si>
    <t>Remuneraciones al personal contratado a tiempo determinado</t>
  </si>
  <si>
    <t>4.01.01.18.02</t>
  </si>
  <si>
    <t>Remuneraciones por honorarios profesionales</t>
  </si>
  <si>
    <t>4.01.01.19.00</t>
  </si>
  <si>
    <t>Retribuciones  por  becas  -  salarios,  bolsas  de  trabajo,  pasantías  y similares</t>
  </si>
  <si>
    <r>
      <rPr>
        <sz val="11"/>
        <rFont val="Arial MT"/>
        <family val="2"/>
      </rPr>
      <t>4.01.01.20.00</t>
    </r>
  </si>
  <si>
    <r>
      <rPr>
        <sz val="11"/>
        <rFont val="Arial MT"/>
        <family val="2"/>
      </rPr>
      <t>Sueldo del personal militar profesional</t>
    </r>
  </si>
  <si>
    <r>
      <rPr>
        <sz val="11"/>
        <rFont val="Arial MT"/>
        <family val="2"/>
      </rPr>
      <t>4.01.01.21.00</t>
    </r>
  </si>
  <si>
    <r>
      <rPr>
        <sz val="11"/>
        <rFont val="Arial MT"/>
        <family val="2"/>
      </rPr>
      <t>Sueldo o ración del personal militar no profesional</t>
    </r>
  </si>
  <si>
    <r>
      <rPr>
        <sz val="11"/>
        <rFont val="Arial MT"/>
        <family val="2"/>
      </rPr>
      <t>4.01.01.22.00</t>
    </r>
  </si>
  <si>
    <r>
      <rPr>
        <sz val="11"/>
        <rFont val="Arial MT"/>
        <family val="2"/>
      </rPr>
      <t>Sueldo del personal militar de reserva</t>
    </r>
  </si>
  <si>
    <r>
      <rPr>
        <sz val="11"/>
        <rFont val="Arial MT"/>
        <family val="2"/>
      </rPr>
      <t>4.01.01.29.00</t>
    </r>
  </si>
  <si>
    <r>
      <rPr>
        <sz val="11"/>
        <rFont val="Arial MT"/>
        <family val="2"/>
      </rPr>
      <t>Dietas</t>
    </r>
  </si>
  <si>
    <r>
      <rPr>
        <sz val="11"/>
        <rFont val="Arial MT"/>
        <family val="2"/>
      </rPr>
      <t>4.01.01.30.00</t>
    </r>
  </si>
  <si>
    <r>
      <rPr>
        <sz val="11"/>
        <rFont val="Arial MT"/>
        <family val="2"/>
      </rPr>
      <t>Retribución al personal de reserva</t>
    </r>
  </si>
  <si>
    <r>
      <rPr>
        <sz val="11"/>
        <rFont val="Arial MT"/>
        <family val="2"/>
      </rPr>
      <t>4.01.01.35.00</t>
    </r>
  </si>
  <si>
    <r>
      <rPr>
        <sz val="11"/>
        <rFont val="Arial MT"/>
        <family val="2"/>
      </rPr>
      <t>Sueldo básico de los altos funcionarios y altas funcionarias del poder público y de elección popular</t>
    </r>
  </si>
  <si>
    <r>
      <rPr>
        <sz val="11"/>
        <rFont val="Arial MT"/>
        <family val="2"/>
      </rPr>
      <t>4.01.01.36.00</t>
    </r>
  </si>
  <si>
    <r>
      <rPr>
        <sz val="11"/>
        <rFont val="Arial MT"/>
        <family val="2"/>
      </rPr>
      <t>Sueldo básico del personal de alto nivel y de dirección</t>
    </r>
  </si>
  <si>
    <r>
      <rPr>
        <sz val="11"/>
        <rFont val="Arial MT"/>
        <family val="2"/>
      </rPr>
      <t>4.01.01.37.00</t>
    </r>
  </si>
  <si>
    <r>
      <rPr>
        <sz val="11"/>
        <rFont val="Arial MT"/>
        <family val="2"/>
      </rPr>
      <t>Dietas de los altos funcionarios y altas funcionarias del poder público y de elección popular</t>
    </r>
  </si>
  <si>
    <r>
      <rPr>
        <sz val="11"/>
        <rFont val="Arial MT"/>
        <family val="2"/>
      </rPr>
      <t>4.01.01.38.00</t>
    </r>
  </si>
  <si>
    <r>
      <rPr>
        <sz val="11"/>
        <rFont val="Arial MT"/>
        <family val="2"/>
      </rPr>
      <t>Dietas del personal de alto nivel y de dirección</t>
    </r>
  </si>
  <si>
    <r>
      <rPr>
        <sz val="11"/>
        <rFont val="Arial MT"/>
        <family val="2"/>
      </rPr>
      <t>4.01.01.99.00</t>
    </r>
  </si>
  <si>
    <r>
      <rPr>
        <sz val="11"/>
        <rFont val="Arial MT"/>
        <family val="2"/>
      </rPr>
      <t>Otras retribuciones</t>
    </r>
  </si>
  <si>
    <r>
      <rPr>
        <b/>
        <sz val="11"/>
        <rFont val="Arial"/>
        <family val="2"/>
      </rPr>
      <t>4.01.02.00.00</t>
    </r>
  </si>
  <si>
    <r>
      <rPr>
        <b/>
        <sz val="11"/>
        <rFont val="Arial"/>
        <family val="2"/>
      </rPr>
      <t>Compensaciones previstas en las escalas de sueldos y salarios</t>
    </r>
  </si>
  <si>
    <r>
      <rPr>
        <sz val="11"/>
        <rFont val="Arial MT"/>
        <family val="2"/>
      </rPr>
      <t>4.01.02.01.00</t>
    </r>
  </si>
  <si>
    <r>
      <rPr>
        <sz val="11"/>
        <rFont val="Arial MT"/>
        <family val="2"/>
      </rPr>
      <t>Compensaciones  previstas  en  las  escalas  de  sueldos  al  personal empleado fijo a tiempo completo</t>
    </r>
  </si>
  <si>
    <r>
      <rPr>
        <sz val="11"/>
        <rFont val="Arial MT"/>
        <family val="2"/>
      </rPr>
      <t>4.01.02.02.00</t>
    </r>
  </si>
  <si>
    <r>
      <rPr>
        <sz val="11"/>
        <rFont val="Arial MT"/>
        <family val="2"/>
      </rPr>
      <t>Compensaciones  previstas  en  las  escalas  de  sueldos  al  personal empleado fijo a tiempo parcial</t>
    </r>
  </si>
  <si>
    <r>
      <rPr>
        <sz val="11"/>
        <rFont val="Arial MT"/>
        <family val="2"/>
      </rPr>
      <t>4.01.02.03.00</t>
    </r>
  </si>
  <si>
    <r>
      <rPr>
        <sz val="11"/>
        <rFont val="Arial MT"/>
        <family val="2"/>
      </rPr>
      <t>Compensaciones  previstas  en  las  escalas  de  salarios  al  personal obrero fijo a tiempo completo</t>
    </r>
  </si>
  <si>
    <r>
      <rPr>
        <sz val="11"/>
        <rFont val="Arial MT"/>
        <family val="2"/>
      </rPr>
      <t>4.01.02.04.00</t>
    </r>
  </si>
  <si>
    <r>
      <rPr>
        <sz val="11"/>
        <rFont val="Arial MT"/>
        <family val="2"/>
      </rPr>
      <t>Compensaciones  previstas  en  las  escalas  de  salarios  al  personal obrero fijo a tiempo parcial</t>
    </r>
  </si>
  <si>
    <r>
      <rPr>
        <sz val="11"/>
        <rFont val="Arial MT"/>
        <family val="2"/>
      </rPr>
      <t>4.01.02.05.00</t>
    </r>
  </si>
  <si>
    <r>
      <rPr>
        <sz val="11"/>
        <rFont val="Arial MT"/>
        <family val="2"/>
      </rPr>
      <t>Compensaciones  previstas  en  las  escalas  de  sueldos  al  personal militar</t>
    </r>
  </si>
  <si>
    <r>
      <rPr>
        <sz val="11"/>
        <rFont val="Arial MT"/>
        <family val="2"/>
      </rPr>
      <t>4.01.02.06.00</t>
    </r>
  </si>
  <si>
    <r>
      <rPr>
        <sz val="11"/>
        <rFont val="Arial MT"/>
        <family val="2"/>
      </rPr>
      <t>Compensaciones  previstas  en  las  escalas  de  sueldos  de  los  altos funcionarios  y  altas  funcionarias  del  poder  público  y  de  elección popular</t>
    </r>
  </si>
  <si>
    <r>
      <rPr>
        <sz val="11"/>
        <rFont val="Arial MT"/>
        <family val="2"/>
      </rPr>
      <t>4.01.02.07.00</t>
    </r>
  </si>
  <si>
    <r>
      <rPr>
        <sz val="11"/>
        <rFont val="Arial MT"/>
        <family val="2"/>
      </rPr>
      <t>Compensaciones previstas en las escalas de sueldos del personal de alto nivel y de dirección</t>
    </r>
  </si>
  <si>
    <r>
      <rPr>
        <b/>
        <sz val="11"/>
        <rFont val="Arial"/>
        <family val="2"/>
      </rPr>
      <t>4.01.03.00.00</t>
    </r>
  </si>
  <si>
    <r>
      <rPr>
        <b/>
        <sz val="11"/>
        <rFont val="Arial"/>
        <family val="2"/>
      </rPr>
      <t>Primas</t>
    </r>
  </si>
  <si>
    <r>
      <rPr>
        <sz val="11"/>
        <rFont val="Arial MT"/>
        <family val="2"/>
      </rPr>
      <t>4.01.03.01.00</t>
    </r>
  </si>
  <si>
    <r>
      <rPr>
        <sz val="11"/>
        <rFont val="Arial MT"/>
        <family val="2"/>
      </rPr>
      <t>Primas por mérito al personal empleado</t>
    </r>
  </si>
  <si>
    <r>
      <rPr>
        <sz val="11"/>
        <rFont val="Arial MT"/>
        <family val="2"/>
      </rPr>
      <t>4.01.03.02.00</t>
    </r>
  </si>
  <si>
    <r>
      <rPr>
        <sz val="11"/>
        <rFont val="Arial MT"/>
        <family val="2"/>
      </rPr>
      <t>Primas de transporte al personal empleado</t>
    </r>
  </si>
  <si>
    <r>
      <rPr>
        <sz val="11"/>
        <rFont val="Arial MT"/>
        <family val="2"/>
      </rPr>
      <t>4.01.03.03.00</t>
    </r>
  </si>
  <si>
    <r>
      <rPr>
        <sz val="11"/>
        <rFont val="Arial MT"/>
        <family val="2"/>
      </rPr>
      <t>Primas por hogar para la protección y estabilidad familiar del personal empleado.</t>
    </r>
  </si>
  <si>
    <r>
      <rPr>
        <sz val="11"/>
        <rFont val="Arial MT"/>
        <family val="2"/>
      </rPr>
      <t>4.01.03.04.00</t>
    </r>
  </si>
  <si>
    <r>
      <rPr>
        <sz val="11"/>
        <rFont val="Arial MT"/>
        <family val="2"/>
      </rPr>
      <t>Primas por hijos e hijas al personal empleado</t>
    </r>
  </si>
  <si>
    <r>
      <rPr>
        <sz val="11"/>
        <rFont val="Arial MT"/>
        <family val="2"/>
      </rPr>
      <t>4.01.03.05.00</t>
    </r>
  </si>
  <si>
    <r>
      <rPr>
        <sz val="11"/>
        <rFont val="Arial MT"/>
        <family val="2"/>
      </rPr>
      <t>Primas por alquileres al personal empleado</t>
    </r>
  </si>
  <si>
    <r>
      <rPr>
        <sz val="11"/>
        <rFont val="Arial MT"/>
        <family val="2"/>
      </rPr>
      <t>4.01.03.06.00</t>
    </r>
  </si>
  <si>
    <r>
      <rPr>
        <sz val="11"/>
        <rFont val="Arial MT"/>
        <family val="2"/>
      </rPr>
      <t>Primas por residencia al personal empleado</t>
    </r>
  </si>
  <si>
    <r>
      <rPr>
        <sz val="11"/>
        <rFont val="Arial MT"/>
        <family val="2"/>
      </rPr>
      <t>4.01.03.07.00</t>
    </r>
  </si>
  <si>
    <r>
      <rPr>
        <sz val="11"/>
        <rFont val="Arial MT"/>
        <family val="2"/>
      </rPr>
      <t>Primas por categoría de escuelas al personal empleado</t>
    </r>
  </si>
  <si>
    <r>
      <rPr>
        <sz val="11"/>
        <rFont val="Arial MT"/>
        <family val="2"/>
      </rPr>
      <t>4.01.03.08.00</t>
    </r>
  </si>
  <si>
    <r>
      <rPr>
        <sz val="11"/>
        <rFont val="Arial MT"/>
        <family val="2"/>
      </rPr>
      <t>Primas de profesionalización al personal empleado</t>
    </r>
  </si>
  <si>
    <r>
      <rPr>
        <sz val="11"/>
        <rFont val="Arial MT"/>
        <family val="2"/>
      </rPr>
      <t>4.01.03.09.00</t>
    </r>
  </si>
  <si>
    <r>
      <rPr>
        <sz val="11"/>
        <rFont val="Arial MT"/>
        <family val="2"/>
      </rPr>
      <t>Primas por antigüedad al personal empleado</t>
    </r>
  </si>
  <si>
    <r>
      <rPr>
        <sz val="11"/>
        <rFont val="Arial MT"/>
        <family val="2"/>
      </rPr>
      <t>4.01.03.10.00</t>
    </r>
  </si>
  <si>
    <r>
      <rPr>
        <sz val="11"/>
        <rFont val="Arial MT"/>
        <family val="2"/>
      </rPr>
      <t>Primas por jerarquía o responsabilidad en el cargo</t>
    </r>
  </si>
  <si>
    <r>
      <rPr>
        <sz val="11"/>
        <rFont val="Arial MT"/>
        <family val="2"/>
      </rPr>
      <t>4.01.03.11.00</t>
    </r>
  </si>
  <si>
    <r>
      <rPr>
        <sz val="11"/>
        <rFont val="Arial MT"/>
        <family val="2"/>
      </rPr>
      <t>Primas al personal en servicio en el exterior</t>
    </r>
  </si>
  <si>
    <r>
      <rPr>
        <sz val="11"/>
        <rFont val="Arial MT"/>
        <family val="2"/>
      </rPr>
      <t>4.01.03.16.00</t>
    </r>
  </si>
  <si>
    <r>
      <rPr>
        <sz val="11"/>
        <rFont val="Arial MT"/>
        <family val="2"/>
      </rPr>
      <t>Primas por mérito al personal obrero</t>
    </r>
  </si>
  <si>
    <r>
      <rPr>
        <sz val="11"/>
        <rFont val="Arial MT"/>
        <family val="2"/>
      </rPr>
      <t>4.01.03.17.00</t>
    </r>
  </si>
  <si>
    <r>
      <rPr>
        <sz val="11"/>
        <rFont val="Arial MT"/>
        <family val="2"/>
      </rPr>
      <t>Primas de transporte al personal obrero</t>
    </r>
  </si>
  <si>
    <r>
      <rPr>
        <sz val="11"/>
        <rFont val="Arial MT"/>
        <family val="2"/>
      </rPr>
      <t>4.01.03.18.00</t>
    </r>
  </si>
  <si>
    <r>
      <rPr>
        <sz val="11"/>
        <rFont val="Arial MT"/>
        <family val="2"/>
      </rPr>
      <t>Primas por hogar para la protección y estabilidad familiar del personal obrero.</t>
    </r>
  </si>
  <si>
    <r>
      <rPr>
        <sz val="11"/>
        <rFont val="Arial MT"/>
        <family val="2"/>
      </rPr>
      <t>4.01.03.19.00</t>
    </r>
  </si>
  <si>
    <r>
      <rPr>
        <sz val="11"/>
        <rFont val="Arial MT"/>
        <family val="2"/>
      </rPr>
      <t>Primas por hijos e hijas al personal obrero</t>
    </r>
  </si>
  <si>
    <r>
      <rPr>
        <sz val="11"/>
        <rFont val="Arial MT"/>
        <family val="2"/>
      </rPr>
      <t>4.01.03.20.00</t>
    </r>
  </si>
  <si>
    <r>
      <rPr>
        <sz val="11"/>
        <rFont val="Arial MT"/>
        <family val="2"/>
      </rPr>
      <t>Primas por residencia al personal obrero</t>
    </r>
  </si>
  <si>
    <r>
      <rPr>
        <sz val="11"/>
        <rFont val="Arial MT"/>
        <family val="2"/>
      </rPr>
      <t>4.01.03.21.00</t>
    </r>
  </si>
  <si>
    <r>
      <rPr>
        <sz val="11"/>
        <rFont val="Arial MT"/>
        <family val="2"/>
      </rPr>
      <t>Primas por antigüedad al personal obrero</t>
    </r>
  </si>
  <si>
    <r>
      <rPr>
        <sz val="11"/>
        <rFont val="Arial MT"/>
        <family val="2"/>
      </rPr>
      <t>4.01.03.22.00</t>
    </r>
  </si>
  <si>
    <r>
      <rPr>
        <sz val="11"/>
        <rFont val="Arial MT"/>
        <family val="2"/>
      </rPr>
      <t>Primas de profesionalización al personal obrero</t>
    </r>
  </si>
  <si>
    <r>
      <rPr>
        <sz val="11"/>
        <rFont val="Arial MT"/>
        <family val="2"/>
      </rPr>
      <t>4.01.03.26.00</t>
    </r>
  </si>
  <si>
    <r>
      <rPr>
        <sz val="11"/>
        <rFont val="Arial MT"/>
        <family val="2"/>
      </rPr>
      <t>Primas por hijos e hijas al personal militar</t>
    </r>
  </si>
  <si>
    <r>
      <rPr>
        <sz val="11"/>
        <rFont val="Arial MT"/>
        <family val="2"/>
      </rPr>
      <t>4.01.03.27.00</t>
    </r>
  </si>
  <si>
    <r>
      <rPr>
        <sz val="11"/>
        <rFont val="Arial MT"/>
        <family val="2"/>
      </rPr>
      <t>Primas de profesionalización al personal militar</t>
    </r>
  </si>
  <si>
    <r>
      <rPr>
        <sz val="11"/>
        <rFont val="Arial MT"/>
        <family val="2"/>
      </rPr>
      <t>4.01.03.28.00</t>
    </r>
  </si>
  <si>
    <r>
      <rPr>
        <sz val="11"/>
        <rFont val="Arial MT"/>
        <family val="2"/>
      </rPr>
      <t>Primas por antigüedad al personal militar</t>
    </r>
  </si>
  <si>
    <r>
      <rPr>
        <sz val="11"/>
        <rFont val="Arial MT"/>
        <family val="2"/>
      </rPr>
      <t>4.01.03.29.00</t>
    </r>
  </si>
  <si>
    <r>
      <rPr>
        <sz val="11"/>
        <rFont val="Arial MT"/>
        <family val="2"/>
      </rPr>
      <t>Primas por potencial de ascenso al personal militar</t>
    </r>
  </si>
  <si>
    <r>
      <rPr>
        <sz val="11"/>
        <rFont val="Arial MT"/>
        <family val="2"/>
      </rPr>
      <t>4.01.03.30.00</t>
    </r>
  </si>
  <si>
    <r>
      <rPr>
        <sz val="11"/>
        <rFont val="Arial MT"/>
        <family val="2"/>
      </rPr>
      <t>Primas  por  frontera  y  sitios  inhóspitos  al  personal  militar  y  de seguridad</t>
    </r>
  </si>
  <si>
    <r>
      <rPr>
        <sz val="11"/>
        <rFont val="Arial MT"/>
        <family val="2"/>
      </rPr>
      <t>4.01.03.31.00</t>
    </r>
  </si>
  <si>
    <r>
      <rPr>
        <sz val="11"/>
        <rFont val="Arial MT"/>
        <family val="2"/>
      </rPr>
      <t>Primas por riesgo al personal militar y de seguridad</t>
    </r>
  </si>
  <si>
    <r>
      <rPr>
        <sz val="11"/>
        <rFont val="Arial MT"/>
        <family val="2"/>
      </rPr>
      <t>4.01.03.37.00</t>
    </r>
  </si>
  <si>
    <r>
      <rPr>
        <sz val="11"/>
        <rFont val="Arial MT"/>
        <family val="2"/>
      </rPr>
      <t>Primas de transporte al personal contratado</t>
    </r>
  </si>
  <si>
    <r>
      <rPr>
        <sz val="11"/>
        <rFont val="Arial MT"/>
        <family val="2"/>
      </rPr>
      <t>4.01.03.38.00</t>
    </r>
  </si>
  <si>
    <r>
      <rPr>
        <sz val="11"/>
        <rFont val="Arial MT"/>
        <family val="2"/>
      </rPr>
      <t>Primas  por  hogar  para  la  protección  y  estabilidad  familiar  del personal contratado</t>
    </r>
  </si>
  <si>
    <r>
      <rPr>
        <sz val="11"/>
        <rFont val="Arial MT"/>
        <family val="2"/>
      </rPr>
      <t>4.01.03.39.00</t>
    </r>
  </si>
  <si>
    <r>
      <rPr>
        <sz val="11"/>
        <rFont val="Arial MT"/>
        <family val="2"/>
      </rPr>
      <t>Primas por hijos e hijas al personal contratado</t>
    </r>
  </si>
  <si>
    <r>
      <rPr>
        <sz val="11"/>
        <rFont val="Arial MT"/>
        <family val="2"/>
      </rPr>
      <t>4.01.03.40.00</t>
    </r>
  </si>
  <si>
    <r>
      <rPr>
        <sz val="11"/>
        <rFont val="Arial MT"/>
        <family val="2"/>
      </rPr>
      <t>Primas de profesionalización al personal contratado</t>
    </r>
  </si>
  <si>
    <t>4.01.03.41.00</t>
  </si>
  <si>
    <t>Primas por antigüedad al personal contratado</t>
  </si>
  <si>
    <t>4.01.03.42.00</t>
  </si>
  <si>
    <t>Primas por hijos e hijas de los altos funcionarios y altas funcionarias del poder público y de elección popular</t>
  </si>
  <si>
    <t>4.01.03.43.00</t>
  </si>
  <si>
    <t>Primas  de  profesionalización     de  los  altos  funcionarios  y  altas funcionarias del poder público y de elección popular</t>
  </si>
  <si>
    <t>4.01.03.44.00</t>
  </si>
  <si>
    <t>Primas por antigüedad  de los altos funcionarios y altas funcionarias del poder público y de elección popular</t>
  </si>
  <si>
    <t>4.01.03.45.00</t>
  </si>
  <si>
    <t>Primas por hijos e hijas al personal de alto nivel y de dirección</t>
  </si>
  <si>
    <t>4.01.03.48.00</t>
  </si>
  <si>
    <t xml:space="preserve"> Primas de profesionalización al personal de alto nivel y de dirección </t>
  </si>
  <si>
    <t>4.01.03.49.00</t>
  </si>
  <si>
    <t>Primas de antigüedad al personal de alto nivel y de dirección</t>
  </si>
  <si>
    <t>4.01.03.50.00</t>
  </si>
  <si>
    <t>Primas por hogar para la protección y estabilidad familiar al personal de alto nivel y de dirección</t>
  </si>
  <si>
    <t xml:space="preserve">
4.01.03.51.00</t>
  </si>
  <si>
    <t>Primas por hogar para la protección y estabilidad familiar de los altos funcionarios y altas funcionarias del poder público y de elección popular</t>
  </si>
  <si>
    <r>
      <rPr>
        <sz val="11"/>
        <rFont val="Arial MT"/>
        <family val="2"/>
      </rPr>
      <t>4.01.03.94.00</t>
    </r>
  </si>
  <si>
    <r>
      <rPr>
        <sz val="11"/>
        <rFont val="Arial MT"/>
        <family val="2"/>
      </rPr>
      <t>Otras primas a los altos funcionarios y altas funcionarias del poder público y de elección popular</t>
    </r>
  </si>
  <si>
    <r>
      <rPr>
        <sz val="11"/>
        <rFont val="Arial MT"/>
        <family val="2"/>
      </rPr>
      <t>4.01.03.95.00</t>
    </r>
  </si>
  <si>
    <r>
      <rPr>
        <sz val="11"/>
        <rFont val="Arial MT"/>
        <family val="2"/>
      </rPr>
      <t>Otras primas al personal de alto nivel y de dirección</t>
    </r>
  </si>
  <si>
    <r>
      <rPr>
        <sz val="11"/>
        <rFont val="Arial MT"/>
        <family val="2"/>
      </rPr>
      <t>4.01.03.96.00</t>
    </r>
  </si>
  <si>
    <r>
      <rPr>
        <sz val="11"/>
        <rFont val="Arial MT"/>
        <family val="2"/>
      </rPr>
      <t>Otras primas al personal contratado</t>
    </r>
  </si>
  <si>
    <r>
      <rPr>
        <sz val="11"/>
        <rFont val="Arial MT"/>
        <family val="2"/>
      </rPr>
      <t>4.01.03.97.00</t>
    </r>
  </si>
  <si>
    <r>
      <rPr>
        <sz val="11"/>
        <rFont val="Arial MT"/>
        <family val="2"/>
      </rPr>
      <t>Otras primas al personal empleado</t>
    </r>
  </si>
  <si>
    <r>
      <rPr>
        <sz val="11"/>
        <rFont val="Arial MT"/>
        <family val="2"/>
      </rPr>
      <t>4.01.03.98.00</t>
    </r>
  </si>
  <si>
    <r>
      <rPr>
        <sz val="11"/>
        <rFont val="Arial MT"/>
        <family val="2"/>
      </rPr>
      <t>Otras primas al personal obrero</t>
    </r>
  </si>
  <si>
    <r>
      <rPr>
        <sz val="11"/>
        <rFont val="Arial MT"/>
        <family val="2"/>
      </rPr>
      <t>4.01.03.99.00</t>
    </r>
  </si>
  <si>
    <r>
      <rPr>
        <sz val="11"/>
        <rFont val="Arial MT"/>
        <family val="2"/>
      </rPr>
      <t>Otras primas al personal militar</t>
    </r>
  </si>
  <si>
    <r>
      <rPr>
        <b/>
        <sz val="11"/>
        <rFont val="Arial"/>
        <family val="2"/>
      </rPr>
      <t>4.01.04.00.00</t>
    </r>
  </si>
  <si>
    <r>
      <rPr>
        <b/>
        <sz val="11"/>
        <rFont val="Arial"/>
        <family val="2"/>
      </rPr>
      <t>Complementos de sueldos y salarios</t>
    </r>
  </si>
  <si>
    <r>
      <rPr>
        <sz val="11"/>
        <rFont val="Arial MT"/>
        <family val="2"/>
      </rPr>
      <t>4.01.04.01.00</t>
    </r>
  </si>
  <si>
    <r>
      <rPr>
        <sz val="11"/>
        <rFont val="Arial MT"/>
        <family val="2"/>
      </rPr>
      <t>Complemento al personal empleado por horas extraordinarias o por sobre tiempo</t>
    </r>
  </si>
  <si>
    <r>
      <rPr>
        <sz val="11"/>
        <rFont val="Arial MT"/>
        <family val="2"/>
      </rPr>
      <t>4.01.04.02.00</t>
    </r>
  </si>
  <si>
    <r>
      <rPr>
        <sz val="11"/>
        <rFont val="Arial MT"/>
        <family val="2"/>
      </rPr>
      <t>Complemento al personal empleado por trabajo nocturno</t>
    </r>
  </si>
  <si>
    <r>
      <rPr>
        <sz val="11"/>
        <rFont val="Arial MT"/>
        <family val="2"/>
      </rPr>
      <t>4.01.04.03.00</t>
    </r>
  </si>
  <si>
    <r>
      <rPr>
        <sz val="11"/>
        <rFont val="Arial MT"/>
        <family val="2"/>
      </rPr>
      <t>Complemento al personal empleado por gastos de alimentación</t>
    </r>
  </si>
  <si>
    <r>
      <rPr>
        <sz val="11"/>
        <rFont val="Arial MT"/>
        <family val="2"/>
      </rPr>
      <t>4.01.04.04.00</t>
    </r>
  </si>
  <si>
    <r>
      <rPr>
        <sz val="11"/>
        <rFont val="Arial MT"/>
        <family val="2"/>
      </rPr>
      <t>Complemento al personal empleado por gastos de transporte</t>
    </r>
  </si>
  <si>
    <r>
      <rPr>
        <sz val="11"/>
        <rFont val="Arial MT"/>
        <family val="2"/>
      </rPr>
      <t>4.01.04.05.00</t>
    </r>
  </si>
  <si>
    <r>
      <rPr>
        <sz val="11"/>
        <rFont val="Arial MT"/>
        <family val="2"/>
      </rPr>
      <t>Complemento al personal empleado por gastos de representación</t>
    </r>
  </si>
  <si>
    <r>
      <rPr>
        <sz val="11"/>
        <rFont val="Arial MT"/>
        <family val="2"/>
      </rPr>
      <t>4.01.04.06.00</t>
    </r>
  </si>
  <si>
    <r>
      <rPr>
        <sz val="11"/>
        <rFont val="Arial MT"/>
        <family val="2"/>
      </rPr>
      <t>Complemento al personal empleado por comisión de servicios</t>
    </r>
  </si>
  <si>
    <r>
      <rPr>
        <sz val="11"/>
        <rFont val="Arial MT"/>
        <family val="2"/>
      </rPr>
      <t>4.01.04.07.00</t>
    </r>
  </si>
  <si>
    <r>
      <rPr>
        <sz val="11"/>
        <rFont val="Arial MT"/>
        <family val="2"/>
      </rPr>
      <t>Bonificación al personal empleado</t>
    </r>
  </si>
  <si>
    <r>
      <rPr>
        <sz val="11"/>
        <rFont val="Arial MT"/>
        <family val="2"/>
      </rPr>
      <t>4.01.04.08.00</t>
    </r>
  </si>
  <si>
    <r>
      <rPr>
        <sz val="11"/>
        <rFont val="Arial MT"/>
        <family val="2"/>
      </rPr>
      <t>Bono compensatorio de alimentación al personal empleado</t>
    </r>
  </si>
  <si>
    <r>
      <rPr>
        <sz val="11"/>
        <rFont val="Arial MT"/>
        <family val="2"/>
      </rPr>
      <t>4.01.04.09.00</t>
    </r>
  </si>
  <si>
    <r>
      <rPr>
        <sz val="11"/>
        <rFont val="Arial MT"/>
        <family val="2"/>
      </rPr>
      <t>Bono compensatorio de transporte al personal empleado</t>
    </r>
  </si>
  <si>
    <r>
      <rPr>
        <sz val="11"/>
        <rFont val="Arial MT"/>
        <family val="2"/>
      </rPr>
      <t>4.01.04.10.00</t>
    </r>
  </si>
  <si>
    <r>
      <rPr>
        <sz val="11"/>
        <rFont val="Arial MT"/>
        <family val="2"/>
      </rPr>
      <t>Complemento al personal empleado por días feriados</t>
    </r>
  </si>
  <si>
    <r>
      <rPr>
        <sz val="11"/>
        <rFont val="Arial MT"/>
        <family val="2"/>
      </rPr>
      <t>4.01.04.14.00</t>
    </r>
  </si>
  <si>
    <r>
      <rPr>
        <sz val="11"/>
        <rFont val="Arial MT"/>
        <family val="2"/>
      </rPr>
      <t>Complemento  al  personal  obrero  por  horas  extraordinarias  o  por sobre tiempo</t>
    </r>
  </si>
  <si>
    <r>
      <rPr>
        <sz val="11"/>
        <rFont val="Arial MT"/>
        <family val="2"/>
      </rPr>
      <t>4.01.04.15.00</t>
    </r>
  </si>
  <si>
    <r>
      <rPr>
        <sz val="11"/>
        <rFont val="Arial MT"/>
        <family val="2"/>
      </rPr>
      <t>Complemento al personal obrero por trabajo o jornada nocturna</t>
    </r>
  </si>
  <si>
    <r>
      <rPr>
        <sz val="11"/>
        <rFont val="Arial MT"/>
        <family val="2"/>
      </rPr>
      <t>4.01.04.16.00</t>
    </r>
  </si>
  <si>
    <r>
      <rPr>
        <sz val="11"/>
        <rFont val="Arial MT"/>
        <family val="2"/>
      </rPr>
      <t>Complemento al personal obrero por gastos de alimentación</t>
    </r>
  </si>
  <si>
    <r>
      <rPr>
        <sz val="11"/>
        <rFont val="Arial MT"/>
        <family val="2"/>
      </rPr>
      <t>4.01.04.17.00</t>
    </r>
  </si>
  <si>
    <r>
      <rPr>
        <sz val="11"/>
        <rFont val="Arial MT"/>
        <family val="2"/>
      </rPr>
      <t>Complemento al personal obrero por gastos de transporte</t>
    </r>
  </si>
  <si>
    <r>
      <rPr>
        <sz val="11"/>
        <rFont val="Arial MT"/>
        <family val="2"/>
      </rPr>
      <t>4.01.04.18.00</t>
    </r>
  </si>
  <si>
    <r>
      <rPr>
        <sz val="11"/>
        <rFont val="Arial MT"/>
        <family val="2"/>
      </rPr>
      <t>Bono compensatorio de alimentación al personal obrero</t>
    </r>
  </si>
  <si>
    <r>
      <rPr>
        <sz val="11"/>
        <rFont val="Arial MT"/>
        <family val="2"/>
      </rPr>
      <t>4.01.04.19.00</t>
    </r>
  </si>
  <si>
    <r>
      <rPr>
        <sz val="11"/>
        <rFont val="Arial MT"/>
        <family val="2"/>
      </rPr>
      <t>Bono compensatorio de transporte al personal obrero</t>
    </r>
  </si>
  <si>
    <r>
      <rPr>
        <sz val="11"/>
        <rFont val="Arial MT"/>
        <family val="2"/>
      </rPr>
      <t>4.01.04.20.00</t>
    </r>
  </si>
  <si>
    <r>
      <rPr>
        <sz val="11"/>
        <rFont val="Arial MT"/>
        <family val="2"/>
      </rPr>
      <t>Complemento al personal obrero por días feriados</t>
    </r>
  </si>
  <si>
    <r>
      <rPr>
        <sz val="11"/>
        <rFont val="Arial MT"/>
        <family val="2"/>
      </rPr>
      <t>4.01.04.24.00</t>
    </r>
  </si>
  <si>
    <r>
      <rPr>
        <sz val="11"/>
        <rFont val="Arial MT"/>
        <family val="2"/>
      </rPr>
      <t>Complemento al personal contratado por horas extraordinarias o por sobre tiempo</t>
    </r>
  </si>
  <si>
    <r>
      <rPr>
        <sz val="11"/>
        <rFont val="Arial MT"/>
        <family val="2"/>
      </rPr>
      <t>4.01.04.25.00</t>
    </r>
  </si>
  <si>
    <r>
      <rPr>
        <sz val="11"/>
        <rFont val="Arial MT"/>
        <family val="2"/>
      </rPr>
      <t>Complemento al personal contratado por gastos de alimentación</t>
    </r>
  </si>
  <si>
    <r>
      <rPr>
        <sz val="11"/>
        <rFont val="Arial MT"/>
        <family val="2"/>
      </rPr>
      <t>4.01.04.26.00</t>
    </r>
  </si>
  <si>
    <r>
      <rPr>
        <sz val="11"/>
        <rFont val="Arial MT"/>
        <family val="2"/>
      </rPr>
      <t>Bono compensatorio de alimentación al personal contratado</t>
    </r>
  </si>
  <si>
    <r>
      <rPr>
        <sz val="11"/>
        <rFont val="Arial MT"/>
        <family val="2"/>
      </rPr>
      <t>4.01.04.27.00</t>
    </r>
  </si>
  <si>
    <r>
      <rPr>
        <sz val="11"/>
        <rFont val="Arial MT"/>
        <family val="2"/>
      </rPr>
      <t>Bono compensatorio de transporte al personal contratado</t>
    </r>
  </si>
  <si>
    <r>
      <rPr>
        <sz val="11"/>
        <rFont val="Arial MT"/>
        <family val="2"/>
      </rPr>
      <t>4.01.04.28.00</t>
    </r>
  </si>
  <si>
    <r>
      <rPr>
        <sz val="11"/>
        <rFont val="Arial MT"/>
        <family val="2"/>
      </rPr>
      <t>Complemento al personal contratado por días feriados</t>
    </r>
  </si>
  <si>
    <r>
      <rPr>
        <sz val="11"/>
        <rFont val="Arial MT"/>
        <family val="2"/>
      </rPr>
      <t>4.01.04.32.00</t>
    </r>
  </si>
  <si>
    <r>
      <rPr>
        <sz val="11"/>
        <rFont val="Arial MT"/>
        <family val="2"/>
      </rPr>
      <t>Complemento al personal militar por gastos de alimentación</t>
    </r>
  </si>
  <si>
    <r>
      <rPr>
        <sz val="11"/>
        <rFont val="Arial MT"/>
        <family val="2"/>
      </rPr>
      <t>4.01.04.33.00</t>
    </r>
  </si>
  <si>
    <r>
      <rPr>
        <sz val="11"/>
        <rFont val="Arial MT"/>
        <family val="2"/>
      </rPr>
      <t>Complemento al personal militar por gastos de transporte</t>
    </r>
  </si>
  <si>
    <r>
      <rPr>
        <sz val="11"/>
        <rFont val="Arial MT"/>
        <family val="2"/>
      </rPr>
      <t>4.01.04.34.00</t>
    </r>
  </si>
  <si>
    <r>
      <rPr>
        <sz val="11"/>
        <rFont val="Arial MT"/>
        <family val="2"/>
      </rPr>
      <t>Complemento al personal militar en el exterior</t>
    </r>
  </si>
  <si>
    <r>
      <rPr>
        <sz val="11"/>
        <rFont val="Arial MT"/>
        <family val="2"/>
      </rPr>
      <t>4.01.04.35.00</t>
    </r>
  </si>
  <si>
    <r>
      <rPr>
        <sz val="11"/>
        <rFont val="Arial MT"/>
        <family val="2"/>
      </rPr>
      <t>Bono compensatorio de alimentación al personal militar</t>
    </r>
  </si>
  <si>
    <r>
      <rPr>
        <sz val="11"/>
        <rFont val="Arial MT"/>
        <family val="2"/>
      </rPr>
      <t>4.01.04.43.00</t>
    </r>
  </si>
  <si>
    <r>
      <rPr>
        <sz val="11"/>
        <rFont val="Arial MT"/>
        <family val="2"/>
      </rPr>
      <t>Complemento  a  altos  funcionarios  y  altas  funcionarias  del  poder público y de elección popular por gastos de representación</t>
    </r>
  </si>
  <si>
    <r>
      <rPr>
        <sz val="11"/>
        <rFont val="Arial MT"/>
        <family val="2"/>
      </rPr>
      <t>4.01.04.44.00</t>
    </r>
  </si>
  <si>
    <r>
      <rPr>
        <sz val="11"/>
        <rFont val="Arial MT"/>
        <family val="2"/>
      </rPr>
      <t>Complemento  a  altos  funcionarios  y  altas  funcionarias  del  poder público y de elección popular por comisión de servicios</t>
    </r>
  </si>
  <si>
    <r>
      <rPr>
        <sz val="11"/>
        <rFont val="Arial MT"/>
        <family val="2"/>
      </rPr>
      <t>4.01.04.45.00</t>
    </r>
  </si>
  <si>
    <r>
      <rPr>
        <sz val="11"/>
        <rFont val="Arial MT"/>
        <family val="2"/>
      </rPr>
      <t>Bonificación a altos funcionarios y altas funcionarias del poder público y de elección popular</t>
    </r>
  </si>
  <si>
    <r>
      <rPr>
        <sz val="11"/>
        <rFont val="Arial MT"/>
        <family val="2"/>
      </rPr>
      <t>4.01.04.46.00</t>
    </r>
  </si>
  <si>
    <r>
      <rPr>
        <sz val="11"/>
        <rFont val="Arial MT"/>
        <family val="2"/>
      </rPr>
      <t>Bono  compensatorio  de  alimentación  a  altos  funcionarios  y  altas funcionarias del poder público y de elección popular</t>
    </r>
  </si>
  <si>
    <r>
      <rPr>
        <sz val="11"/>
        <rFont val="Arial MT"/>
        <family val="2"/>
      </rPr>
      <t>4.01.04.47.00</t>
    </r>
  </si>
  <si>
    <r>
      <rPr>
        <sz val="11"/>
        <rFont val="Arial MT"/>
        <family val="2"/>
      </rPr>
      <t>Bono  compensatorio  de  transporte  a  altos  funcionarios  y  altas funcionarias del poder público y de elección popular</t>
    </r>
  </si>
  <si>
    <r>
      <rPr>
        <sz val="11"/>
        <rFont val="Arial MT"/>
        <family val="2"/>
      </rPr>
      <t>4.01.04.48.00</t>
    </r>
  </si>
  <si>
    <r>
      <rPr>
        <sz val="11"/>
        <rFont val="Arial MT"/>
        <family val="2"/>
      </rPr>
      <t>Complemento al personal de alto nivel y de dirección por gastos de representación</t>
    </r>
  </si>
  <si>
    <r>
      <rPr>
        <sz val="11"/>
        <rFont val="Arial MT"/>
        <family val="2"/>
      </rPr>
      <t>4.01.04.49.00</t>
    </r>
  </si>
  <si>
    <r>
      <rPr>
        <sz val="11"/>
        <rFont val="Arial MT"/>
        <family val="2"/>
      </rPr>
      <t>Complemento al personal de alto nivel y de dirección por comisión de servicios</t>
    </r>
  </si>
  <si>
    <r>
      <rPr>
        <sz val="11"/>
        <rFont val="Arial MT"/>
        <family val="2"/>
      </rPr>
      <t>4.01.04.50.00</t>
    </r>
  </si>
  <si>
    <r>
      <rPr>
        <sz val="11"/>
        <rFont val="Arial MT"/>
        <family val="2"/>
      </rPr>
      <t>Bonificación al personal de alto nivel y de dirección</t>
    </r>
  </si>
  <si>
    <r>
      <rPr>
        <sz val="11"/>
        <rFont val="Arial MT"/>
        <family val="2"/>
      </rPr>
      <t>4.01.04.51.00</t>
    </r>
  </si>
  <si>
    <r>
      <rPr>
        <sz val="11"/>
        <rFont val="Arial MT"/>
        <family val="2"/>
      </rPr>
      <t>Bono compensatorio de alimentación al personal de alto nivel y de dirección</t>
    </r>
  </si>
  <si>
    <t>4.01.04.52.00</t>
  </si>
  <si>
    <t>Bono  compensatorio  de  transporte  al  personal  de  alto  nivel  y  de dirección</t>
  </si>
  <si>
    <t>4.01.04.53.00</t>
  </si>
  <si>
    <t>Complementos  a obreros  por el uso de su equipo de transporte en el desempeño de su trabajo</t>
  </si>
  <si>
    <t>4.01.04.54.00</t>
  </si>
  <si>
    <t xml:space="preserve">Complemento al personal contratado por trabajo o jornada nocturna </t>
  </si>
  <si>
    <t>4.01.04.55.00</t>
  </si>
  <si>
    <t>Complemento al personal contratado por gastos de transporte</t>
  </si>
  <si>
    <r>
      <rPr>
        <sz val="11"/>
        <rFont val="Arial MT"/>
        <family val="2"/>
      </rPr>
      <t>4.01.04.94.00</t>
    </r>
  </si>
  <si>
    <r>
      <rPr>
        <sz val="11"/>
        <rFont val="Arial MT"/>
        <family val="2"/>
      </rPr>
      <t>Otros  complementos  a  altos  funcionarios  y  altas  funcionarias  del sector público y de elección popular</t>
    </r>
  </si>
  <si>
    <r>
      <rPr>
        <sz val="11"/>
        <rFont val="Arial MT"/>
        <family val="2"/>
      </rPr>
      <t>4.01.04.95.00</t>
    </r>
  </si>
  <si>
    <r>
      <rPr>
        <sz val="11"/>
        <rFont val="Arial MT"/>
        <family val="2"/>
      </rPr>
      <t>Otros complementos al personal de alto nivel y de dirección</t>
    </r>
  </si>
  <si>
    <r>
      <rPr>
        <sz val="11"/>
        <rFont val="Arial MT"/>
        <family val="2"/>
      </rPr>
      <t>4.01.04.96.00</t>
    </r>
  </si>
  <si>
    <r>
      <rPr>
        <sz val="11"/>
        <rFont val="Arial MT"/>
        <family val="2"/>
      </rPr>
      <t>Otros complementos al personal empleado</t>
    </r>
  </si>
  <si>
    <r>
      <rPr>
        <sz val="11"/>
        <rFont val="Arial MT"/>
        <family val="2"/>
      </rPr>
      <t>4.01.04.97.00</t>
    </r>
  </si>
  <si>
    <r>
      <rPr>
        <sz val="11"/>
        <rFont val="Arial MT"/>
        <family val="2"/>
      </rPr>
      <t>Otros complementos al personal obrero</t>
    </r>
  </si>
  <si>
    <r>
      <rPr>
        <sz val="11"/>
        <rFont val="Arial MT"/>
        <family val="2"/>
      </rPr>
      <t>4.01.04.98.00</t>
    </r>
  </si>
  <si>
    <r>
      <rPr>
        <sz val="11"/>
        <rFont val="Arial MT"/>
        <family val="2"/>
      </rPr>
      <t>Otros complementos al personal contratado</t>
    </r>
  </si>
  <si>
    <r>
      <rPr>
        <sz val="11"/>
        <rFont val="Arial MT"/>
        <family val="2"/>
      </rPr>
      <t>4.01.04.99.00</t>
    </r>
  </si>
  <si>
    <r>
      <rPr>
        <sz val="11"/>
        <rFont val="Arial MT"/>
        <family val="2"/>
      </rPr>
      <t>Otros complementos al personal militar</t>
    </r>
  </si>
  <si>
    <r>
      <rPr>
        <b/>
        <sz val="11"/>
        <rFont val="Arial"/>
        <family val="2"/>
      </rPr>
      <t>4.01.05.00.00</t>
    </r>
  </si>
  <si>
    <r>
      <rPr>
        <b/>
        <sz val="11"/>
        <rFont val="Arial"/>
        <family val="2"/>
      </rPr>
      <t>Aguinaldos, utilidades o bonificación jurídica, y bono vacacional</t>
    </r>
  </si>
  <si>
    <r>
      <rPr>
        <sz val="11"/>
        <rFont val="Arial MT"/>
        <family val="2"/>
      </rPr>
      <t>4.01.05.01.00</t>
    </r>
  </si>
  <si>
    <r>
      <rPr>
        <sz val="11"/>
        <rFont val="Arial MT"/>
        <family val="2"/>
      </rPr>
      <t>Aguinaldos al personal empleado</t>
    </r>
  </si>
  <si>
    <r>
      <rPr>
        <sz val="11"/>
        <rFont val="Arial MT"/>
        <family val="2"/>
      </rPr>
      <t>4.01.05.02.00</t>
    </r>
  </si>
  <si>
    <r>
      <rPr>
        <sz val="11"/>
        <rFont val="Arial MT"/>
        <family val="2"/>
      </rPr>
      <t>Utilidades al personal empleado</t>
    </r>
  </si>
  <si>
    <r>
      <rPr>
        <sz val="11"/>
        <rFont val="Arial MT"/>
        <family val="2"/>
      </rPr>
      <t>4.01.05.03.00</t>
    </r>
  </si>
  <si>
    <r>
      <rPr>
        <sz val="11"/>
        <rFont val="Arial MT"/>
        <family val="2"/>
      </rPr>
      <t>Bono vacacional al personal empleado</t>
    </r>
  </si>
  <si>
    <r>
      <rPr>
        <sz val="11"/>
        <rFont val="Arial MT"/>
        <family val="2"/>
      </rPr>
      <t>4.01.05.04.00</t>
    </r>
  </si>
  <si>
    <r>
      <rPr>
        <sz val="11"/>
        <rFont val="Arial MT"/>
        <family val="2"/>
      </rPr>
      <t>Aguinaldos al personal obrero</t>
    </r>
  </si>
  <si>
    <r>
      <rPr>
        <sz val="11"/>
        <rFont val="Arial MT"/>
        <family val="2"/>
      </rPr>
      <t>4.01.05.05.00</t>
    </r>
  </si>
  <si>
    <r>
      <rPr>
        <sz val="11"/>
        <rFont val="Arial MT"/>
        <family val="2"/>
      </rPr>
      <t>Utilidades al personal obrero</t>
    </r>
  </si>
  <si>
    <r>
      <rPr>
        <sz val="11"/>
        <rFont val="Arial MT"/>
        <family val="2"/>
      </rPr>
      <t>4.01.05.06.00</t>
    </r>
  </si>
  <si>
    <r>
      <rPr>
        <sz val="11"/>
        <rFont val="Arial MT"/>
        <family val="2"/>
      </rPr>
      <t>Bono vacacional al personal obrero</t>
    </r>
  </si>
  <si>
    <r>
      <rPr>
        <sz val="11"/>
        <rFont val="Arial MT"/>
        <family val="2"/>
      </rPr>
      <t>4.01.05.07.00</t>
    </r>
  </si>
  <si>
    <r>
      <rPr>
        <sz val="11"/>
        <rFont val="Arial MT"/>
        <family val="2"/>
      </rPr>
      <t>Aguinaldos al personal contratado</t>
    </r>
  </si>
  <si>
    <r>
      <rPr>
        <sz val="11"/>
        <rFont val="Arial MT"/>
        <family val="2"/>
      </rPr>
      <t>4.01.05.08.00</t>
    </r>
  </si>
  <si>
    <r>
      <rPr>
        <sz val="11"/>
        <rFont val="Arial MT"/>
        <family val="2"/>
      </rPr>
      <t>Bono vacacional al personal contratado</t>
    </r>
  </si>
  <si>
    <r>
      <rPr>
        <sz val="11"/>
        <rFont val="Arial MT"/>
        <family val="2"/>
      </rPr>
      <t>4.01.05.09.00</t>
    </r>
  </si>
  <si>
    <r>
      <rPr>
        <sz val="11"/>
        <rFont val="Arial MT"/>
        <family val="2"/>
      </rPr>
      <t>Aguinaldos al personal militar</t>
    </r>
  </si>
  <si>
    <r>
      <rPr>
        <sz val="11"/>
        <rFont val="Arial MT"/>
        <family val="2"/>
      </rPr>
      <t>4.01.05.10.00</t>
    </r>
  </si>
  <si>
    <r>
      <rPr>
        <sz val="11"/>
        <rFont val="Arial MT"/>
        <family val="2"/>
      </rPr>
      <t>Bono vacacional al personal militar</t>
    </r>
  </si>
  <si>
    <r>
      <rPr>
        <sz val="11"/>
        <rFont val="Arial MT"/>
        <family val="2"/>
      </rPr>
      <t>4.01.05.13.00</t>
    </r>
  </si>
  <si>
    <r>
      <rPr>
        <sz val="11"/>
        <rFont val="Arial MT"/>
        <family val="2"/>
      </rPr>
      <t>Aguinaldos a altos funcionarios y altas funcionarias del poder público y de elección popular</t>
    </r>
  </si>
  <si>
    <r>
      <rPr>
        <sz val="11"/>
        <rFont val="Arial MT"/>
        <family val="2"/>
      </rPr>
      <t>4.01.05.14.00</t>
    </r>
  </si>
  <si>
    <r>
      <rPr>
        <sz val="11"/>
        <rFont val="Arial MT"/>
        <family val="2"/>
      </rPr>
      <t>Utilidades a altos funcionarios y altas funcionarias del poder público y de elección popular</t>
    </r>
  </si>
  <si>
    <r>
      <rPr>
        <sz val="11"/>
        <rFont val="Arial MT"/>
        <family val="2"/>
      </rPr>
      <t>4.01.05.15.00</t>
    </r>
  </si>
  <si>
    <r>
      <rPr>
        <sz val="11"/>
        <rFont val="Arial MT"/>
        <family val="2"/>
      </rPr>
      <t>Bono vacacional a altos funcionarios y altas funcionarias del poder público y de elección popular</t>
    </r>
  </si>
  <si>
    <r>
      <rPr>
        <sz val="11"/>
        <rFont val="Arial MT"/>
        <family val="2"/>
      </rPr>
      <t>4.01.05.16.00</t>
    </r>
  </si>
  <si>
    <r>
      <rPr>
        <sz val="11"/>
        <rFont val="Arial MT"/>
        <family val="2"/>
      </rPr>
      <t>Aguinaldos al personal de alto nivel y de dirección</t>
    </r>
  </si>
  <si>
    <r>
      <rPr>
        <sz val="11"/>
        <rFont val="Arial MT"/>
        <family val="2"/>
      </rPr>
      <t>4.01.05.17.00</t>
    </r>
  </si>
  <si>
    <r>
      <rPr>
        <sz val="11"/>
        <rFont val="Arial MT"/>
        <family val="2"/>
      </rPr>
      <t>Utilidades al personal de alto nivel y de dirección</t>
    </r>
  </si>
  <si>
    <r>
      <rPr>
        <sz val="11"/>
        <rFont val="Arial MT"/>
        <family val="2"/>
      </rPr>
      <t>4.01.05.18.00</t>
    </r>
  </si>
  <si>
    <r>
      <rPr>
        <sz val="11"/>
        <rFont val="Arial MT"/>
        <family val="2"/>
      </rPr>
      <t>Bono vacacional al personal de alto nivel y de dirección</t>
    </r>
  </si>
  <si>
    <r>
      <rPr>
        <b/>
        <sz val="11"/>
        <rFont val="Arial"/>
        <family val="2"/>
      </rPr>
      <t>4.01.06.00.00</t>
    </r>
  </si>
  <si>
    <r>
      <rPr>
        <b/>
        <sz val="11"/>
        <rFont val="Arial"/>
        <family val="2"/>
      </rPr>
      <t>Aportes patronales</t>
    </r>
  </si>
  <si>
    <r>
      <rPr>
        <sz val="11"/>
        <rFont val="Arial MT"/>
        <family val="2"/>
      </rPr>
      <t>4.01.06.01.00</t>
    </r>
  </si>
  <si>
    <r>
      <rPr>
        <sz val="11"/>
        <rFont val="Arial MT"/>
        <family val="2"/>
      </rPr>
      <t>Aporte  patronal  al  Instituto  Venezolano  de  los  Seguros  Sociales (I.V.S.S.) al personal empleado</t>
    </r>
  </si>
  <si>
    <r>
      <rPr>
        <sz val="11"/>
        <rFont val="Arial MT"/>
        <family val="2"/>
      </rPr>
      <t>4.01.06.02.00</t>
    </r>
  </si>
  <si>
    <r>
      <rPr>
        <sz val="11"/>
        <rFont val="Arial MT"/>
        <family val="2"/>
      </rPr>
      <t>Aporte patronal al Instituto de Previsión y Asistencia Social para el personal del Ministerio de Educación (IPASME) al personal empleado</t>
    </r>
  </si>
  <si>
    <r>
      <rPr>
        <sz val="11"/>
        <rFont val="Arial MT"/>
        <family val="2"/>
      </rPr>
      <t>4.01.06.03.00</t>
    </r>
  </si>
  <si>
    <r>
      <rPr>
        <sz val="11"/>
        <rFont val="Arial MT"/>
        <family val="2"/>
      </rPr>
      <t>Aporte patronal al Fondo de Jubilaciones al personal empleado</t>
    </r>
  </si>
  <si>
    <r>
      <rPr>
        <sz val="11"/>
        <rFont val="Arial MT"/>
        <family val="2"/>
      </rPr>
      <t>4.01.06.04.00</t>
    </r>
  </si>
  <si>
    <r>
      <rPr>
        <sz val="11"/>
        <rFont val="Arial MT"/>
        <family val="2"/>
      </rPr>
      <t>Aporte patronal al Fondo Contributivo del Régimen Prestacional de Empleo al personal empleado</t>
    </r>
  </si>
  <si>
    <r>
      <rPr>
        <sz val="11"/>
        <rFont val="Arial MT"/>
        <family val="2"/>
      </rPr>
      <t>4.01.06.05.00</t>
    </r>
  </si>
  <si>
    <r>
      <rPr>
        <sz val="11"/>
        <rFont val="Arial MT"/>
        <family val="2"/>
      </rPr>
      <t>Aporte patronal al Fondo de Ahorro Obligatorio para la Vivienda al personal empleado</t>
    </r>
  </si>
  <si>
    <r>
      <rPr>
        <sz val="11"/>
        <rFont val="Arial MT"/>
        <family val="2"/>
      </rPr>
      <t>4.01.06.06.00</t>
    </r>
  </si>
  <si>
    <r>
      <rPr>
        <sz val="11"/>
        <rFont val="Arial MT"/>
        <family val="2"/>
      </rPr>
      <t>Aporte  patronal  al  Instituto  Nacional  de  Capacitación  y  Educación Socialista (Inces) al personal empleado</t>
    </r>
  </si>
  <si>
    <r>
      <rPr>
        <sz val="11"/>
        <rFont val="Arial MT"/>
        <family val="2"/>
      </rPr>
      <t>4.01.06.10.00</t>
    </r>
  </si>
  <si>
    <r>
      <rPr>
        <sz val="11"/>
        <rFont val="Arial MT"/>
        <family val="2"/>
      </rPr>
      <t>Aporte  patronal  al  Instituto  Venezolano  de  los  Seguros  Sociales (I.V.S.S.) al   personal obrero</t>
    </r>
  </si>
  <si>
    <r>
      <rPr>
        <sz val="11"/>
        <rFont val="Arial MT"/>
        <family val="2"/>
      </rPr>
      <t>4.01.06.11.00</t>
    </r>
  </si>
  <si>
    <r>
      <rPr>
        <sz val="11"/>
        <rFont val="Arial MT"/>
        <family val="2"/>
      </rPr>
      <t>Aporte patronal al Fondo de Jubilaciones al personal obrero</t>
    </r>
  </si>
  <si>
    <r>
      <rPr>
        <sz val="11"/>
        <rFont val="Arial MT"/>
        <family val="2"/>
      </rPr>
      <t>4.01.06.12.00</t>
    </r>
  </si>
  <si>
    <r>
      <rPr>
        <sz val="11"/>
        <rFont val="Arial MT"/>
        <family val="2"/>
      </rPr>
      <t>Aporte patronal al Fondo Contributivo del Régimen Prestacional de Empleo al personal obrero</t>
    </r>
  </si>
  <si>
    <r>
      <rPr>
        <sz val="11"/>
        <rFont val="Arial MT"/>
        <family val="2"/>
      </rPr>
      <t>4.01.06.13.00</t>
    </r>
  </si>
  <si>
    <r>
      <rPr>
        <sz val="11"/>
        <rFont val="Arial MT"/>
        <family val="2"/>
      </rPr>
      <t>Aporte patronal al Fondo de Ahorro Obligatorio para la Vivienda al personal obrero</t>
    </r>
  </si>
  <si>
    <r>
      <rPr>
        <sz val="11"/>
        <rFont val="Arial MT"/>
        <family val="2"/>
      </rPr>
      <t>4.01.06.14.00</t>
    </r>
  </si>
  <si>
    <r>
      <rPr>
        <sz val="11"/>
        <rFont val="Arial MT"/>
        <family val="2"/>
      </rPr>
      <t>Aporte  patronal  al  Instituto  Nacional  de  Capacitación  y  Educación Socialista (Inces) al personal obrero</t>
    </r>
  </si>
  <si>
    <r>
      <rPr>
        <sz val="11"/>
        <rFont val="Arial MT"/>
        <family val="2"/>
      </rPr>
      <t>4.01.06.18.00</t>
    </r>
  </si>
  <si>
    <r>
      <rPr>
        <sz val="11"/>
        <rFont val="Arial MT"/>
        <family val="2"/>
      </rPr>
      <t>Aporte  patronal  a  los  organismos  de  seguridad  social  al  personal empleado   local, en las representaciones de Venezuela en el exterior</t>
    </r>
  </si>
  <si>
    <r>
      <rPr>
        <sz val="11"/>
        <rFont val="Arial MT"/>
        <family val="2"/>
      </rPr>
      <t>4.01.06.19.00</t>
    </r>
  </si>
  <si>
    <r>
      <rPr>
        <sz val="11"/>
        <rFont val="Arial MT"/>
        <family val="2"/>
      </rPr>
      <t>Aporte patronal al Fondo de Ahorro Obligatorio para la Vivienda por personal militar</t>
    </r>
  </si>
  <si>
    <r>
      <rPr>
        <sz val="11"/>
        <rFont val="Arial MT"/>
        <family val="2"/>
      </rPr>
      <t>4.01.06.25.00</t>
    </r>
  </si>
  <si>
    <r>
      <rPr>
        <sz val="11"/>
        <rFont val="Arial MT"/>
        <family val="2"/>
      </rPr>
      <t>Aporte legal al Instituto Venezolano de los Seguros Sociales (IVSS) por personal contratado</t>
    </r>
  </si>
  <si>
    <r>
      <rPr>
        <sz val="11"/>
        <rFont val="Arial MT"/>
        <family val="2"/>
      </rPr>
      <t>4.01.06.26.00</t>
    </r>
  </si>
  <si>
    <r>
      <rPr>
        <sz val="11"/>
        <rFont val="Arial MT"/>
        <family val="2"/>
      </rPr>
      <t>Aporte patronal al Fondo de Ahorro Obligatorio para la Vivienda por personal contratado</t>
    </r>
  </si>
  <si>
    <r>
      <rPr>
        <sz val="11"/>
        <rFont val="Arial MT"/>
        <family val="2"/>
      </rPr>
      <t>4.01.06.27.00</t>
    </r>
  </si>
  <si>
    <r>
      <rPr>
        <sz val="11"/>
        <rFont val="Arial MT"/>
        <family val="2"/>
      </rPr>
      <t>Aporte patronal al Fondo Contributivo del Régimen Prestacional de Empleo  al personal contratado</t>
    </r>
  </si>
  <si>
    <r>
      <rPr>
        <sz val="11"/>
        <rFont val="Arial MT"/>
        <family val="2"/>
      </rPr>
      <t>4.01.06.28.00</t>
    </r>
  </si>
  <si>
    <r>
      <rPr>
        <sz val="11"/>
        <rFont val="Arial MT"/>
        <family val="2"/>
      </rPr>
      <t>Aporte patronal al Fondo de Jubilaciones por personal contratado</t>
    </r>
  </si>
  <si>
    <r>
      <rPr>
        <sz val="11"/>
        <rFont val="Arial MT"/>
        <family val="2"/>
      </rPr>
      <t>4.01.06.29.00</t>
    </r>
  </si>
  <si>
    <r>
      <rPr>
        <sz val="11"/>
        <rFont val="Arial MT"/>
        <family val="2"/>
      </rPr>
      <t>Aporte  patronal  al  Instituto  Nacional  de  Capacitación  y  Educación Socialista (Inces) por personal contratado</t>
    </r>
  </si>
  <si>
    <r>
      <rPr>
        <sz val="11"/>
        <rFont val="Arial MT"/>
        <family val="2"/>
      </rPr>
      <t>4.01.06.31.00</t>
    </r>
  </si>
  <si>
    <r>
      <rPr>
        <sz val="11"/>
        <rFont val="Arial MT"/>
        <family val="2"/>
      </rPr>
      <t>Aporte  patronal  al  Instituto  Venezolano  de  los  Seguros  Sociales (IVSS) por altos funcionarios y altas funcionarias del poder público y de elección popular</t>
    </r>
  </si>
  <si>
    <r>
      <rPr>
        <sz val="11"/>
        <rFont val="Arial MT"/>
        <family val="2"/>
      </rPr>
      <t>4.01.06.32.00</t>
    </r>
  </si>
  <si>
    <r>
      <rPr>
        <sz val="11"/>
        <rFont val="Arial MT"/>
        <family val="2"/>
      </rPr>
      <t>Aporte patronal al Instituto de Previsión y Asistencia Social para el personal del Ministerio de Educación (Ipasme</t>
    </r>
    <r>
      <rPr>
        <b/>
        <sz val="11"/>
        <rFont val="Arial"/>
        <family val="2"/>
      </rPr>
      <t xml:space="preserve">) </t>
    </r>
    <r>
      <rPr>
        <sz val="11"/>
        <rFont val="Arial MT"/>
        <family val="2"/>
      </rPr>
      <t xml:space="preserve">por altos funcionarios
</t>
    </r>
    <r>
      <rPr>
        <sz val="11"/>
        <rFont val="Arial MT"/>
        <family val="2"/>
      </rPr>
      <t>y altas funcionarias del poder público</t>
    </r>
  </si>
  <si>
    <r>
      <rPr>
        <sz val="11"/>
        <rFont val="Arial MT"/>
        <family val="2"/>
      </rPr>
      <t>4.01.06.33.00</t>
    </r>
  </si>
  <si>
    <r>
      <rPr>
        <sz val="11"/>
        <rFont val="Arial MT"/>
        <family val="2"/>
      </rPr>
      <t>Aporte patronal al Fondo de Jubilaciones por altos funcionarios y altas funcionarias del poder público y de elección popular</t>
    </r>
  </si>
  <si>
    <r>
      <rPr>
        <sz val="11"/>
        <rFont val="Arial MT"/>
        <family val="2"/>
      </rPr>
      <t>4.01.06.34.00</t>
    </r>
  </si>
  <si>
    <r>
      <rPr>
        <sz val="11"/>
        <rFont val="Arial MT"/>
        <family val="2"/>
      </rPr>
      <t>Aporte  patronal  al Fondo de Ahorro Obligatorio para la Vivienda por altos funcionarios y altas funcionarias del poder público y de elección popular</t>
    </r>
  </si>
  <si>
    <r>
      <rPr>
        <sz val="11"/>
        <rFont val="Arial MT"/>
        <family val="2"/>
      </rPr>
      <t>4.01.06.35.00</t>
    </r>
  </si>
  <si>
    <r>
      <rPr>
        <sz val="11"/>
        <rFont val="Arial MT"/>
        <family val="2"/>
      </rPr>
      <t>Aporte patronal al Fondo Contributivo del Régimen Prestacional de Empleo por altos funcionarios y altas funcionarias del poder público y de elección popular</t>
    </r>
  </si>
  <si>
    <r>
      <rPr>
        <sz val="11"/>
        <rFont val="Arial MT"/>
        <family val="2"/>
      </rPr>
      <t>4.01.06.39.00</t>
    </r>
  </si>
  <si>
    <r>
      <rPr>
        <sz val="11"/>
        <rFont val="Arial MT"/>
        <family val="2"/>
      </rPr>
      <t>Aporte  patronal  al  Instituto  Venezolano  de  los  Seguros  Sociales (IVSS) por personal de alto nivel y de dirección</t>
    </r>
  </si>
  <si>
    <r>
      <rPr>
        <sz val="11"/>
        <rFont val="Arial MT"/>
        <family val="2"/>
      </rPr>
      <t>4.01.06.40.00</t>
    </r>
  </si>
  <si>
    <r>
      <rPr>
        <sz val="11"/>
        <rFont val="Arial MT"/>
        <family val="2"/>
      </rPr>
      <t>Aporte patronal al Instituto de Previsión y Asistencia Social para el personal del Ministerio de Educación (Ipasme) por personal de alto nivel y de dirección</t>
    </r>
  </si>
  <si>
    <r>
      <rPr>
        <sz val="11"/>
        <rFont val="Arial MT"/>
        <family val="2"/>
      </rPr>
      <t>4.01.06.41.00</t>
    </r>
  </si>
  <si>
    <r>
      <rPr>
        <sz val="11"/>
        <rFont val="Arial MT"/>
        <family val="2"/>
      </rPr>
      <t>Aporte patronal al Fondo de Jubilaciones por personal de alto nivel y de dirección</t>
    </r>
  </si>
  <si>
    <r>
      <rPr>
        <sz val="11"/>
        <rFont val="Arial MT"/>
        <family val="2"/>
      </rPr>
      <t>4.01.06.42.00</t>
    </r>
  </si>
  <si>
    <r>
      <rPr>
        <sz val="11"/>
        <rFont val="Arial MT"/>
        <family val="2"/>
      </rPr>
      <t>Aporte patronal al Fondo de Ahorro Obligatorio para la Vivienda por personal de alto nivel y de dirección</t>
    </r>
  </si>
  <si>
    <r>
      <rPr>
        <sz val="11"/>
        <rFont val="Arial MT"/>
        <family val="2"/>
      </rPr>
      <t>4.01.06.43.00</t>
    </r>
  </si>
  <si>
    <r>
      <rPr>
        <sz val="11"/>
        <rFont val="Arial MT"/>
        <family val="2"/>
      </rPr>
      <t>Aporte patronal al Fondo Contributivo del Régimen Prestacional de Empleo por personal de alto nivel y de dirección</t>
    </r>
  </si>
  <si>
    <r>
      <rPr>
        <sz val="11"/>
        <rFont val="Arial MT"/>
        <family val="2"/>
      </rPr>
      <t>4.01.06.44.00</t>
    </r>
  </si>
  <si>
    <r>
      <rPr>
        <sz val="11"/>
        <rFont val="Arial MT"/>
        <family val="2"/>
      </rPr>
      <t>Aporte  patronal  al  Instituto  Nacional  de  Capacitación  y  Educación Socialista (Inces) por personal de alto nivel y de dirección</t>
    </r>
  </si>
  <si>
    <r>
      <rPr>
        <sz val="11"/>
        <rFont val="Arial MT"/>
        <family val="2"/>
      </rPr>
      <t>4.01.06.93.00</t>
    </r>
  </si>
  <si>
    <r>
      <rPr>
        <sz val="11"/>
        <rFont val="Arial MT"/>
        <family val="2"/>
      </rPr>
      <t>Otros aportes patronales por altos funcionarios y altas funcionarias del   poder público y de elección popular</t>
    </r>
  </si>
  <si>
    <r>
      <rPr>
        <sz val="11"/>
        <rFont val="Arial MT"/>
        <family val="2"/>
      </rPr>
      <t>4.01.06.94.00</t>
    </r>
  </si>
  <si>
    <r>
      <rPr>
        <sz val="11"/>
        <rFont val="Arial MT"/>
        <family val="2"/>
      </rPr>
      <t>Otros aportes patronales por el personal de alto nivel y de dirección</t>
    </r>
  </si>
  <si>
    <r>
      <rPr>
        <sz val="11"/>
        <rFont val="Arial MT"/>
        <family val="2"/>
      </rPr>
      <t>4.01.06.95.00</t>
    </r>
  </si>
  <si>
    <r>
      <rPr>
        <sz val="11"/>
        <rFont val="Arial MT"/>
        <family val="2"/>
      </rPr>
      <t>Otros aportes patronales por personal contratado</t>
    </r>
  </si>
  <si>
    <r>
      <rPr>
        <sz val="11"/>
        <rFont val="Arial MT"/>
        <family val="2"/>
      </rPr>
      <t>4.01.06.96.00</t>
    </r>
  </si>
  <si>
    <r>
      <rPr>
        <sz val="11"/>
        <rFont val="Arial MT"/>
        <family val="2"/>
      </rPr>
      <t>Otros aportes patronales al personal empleado</t>
    </r>
  </si>
  <si>
    <r>
      <rPr>
        <sz val="11"/>
        <rFont val="Arial MT"/>
        <family val="2"/>
      </rPr>
      <t>4.01.06.97.00</t>
    </r>
  </si>
  <si>
    <r>
      <rPr>
        <sz val="11"/>
        <rFont val="Arial MT"/>
        <family val="2"/>
      </rPr>
      <t>Otros aportes patronales al personal obrero</t>
    </r>
  </si>
  <si>
    <r>
      <rPr>
        <sz val="11"/>
        <rFont val="Arial MT"/>
        <family val="2"/>
      </rPr>
      <t>4.01.06.98.00</t>
    </r>
  </si>
  <si>
    <r>
      <rPr>
        <sz val="11"/>
        <rFont val="Arial MT"/>
        <family val="2"/>
      </rPr>
      <t>Otros aportes patronales por personal militar</t>
    </r>
  </si>
  <si>
    <r>
      <rPr>
        <b/>
        <sz val="11"/>
        <rFont val="Arial"/>
        <family val="2"/>
      </rPr>
      <t>4.01.07.00.00</t>
    </r>
  </si>
  <si>
    <r>
      <rPr>
        <b/>
        <sz val="11"/>
        <rFont val="Arial"/>
        <family val="2"/>
      </rPr>
      <t>Asistencia socio-económica</t>
    </r>
  </si>
  <si>
    <r>
      <rPr>
        <sz val="11"/>
        <rFont val="Arial MT"/>
        <family val="2"/>
      </rPr>
      <t>4.01.07.01.00</t>
    </r>
  </si>
  <si>
    <r>
      <rPr>
        <sz val="11"/>
        <rFont val="Arial MT"/>
        <family val="2"/>
      </rPr>
      <t>Capacitación y adiestramiento al personal empleado</t>
    </r>
  </si>
  <si>
    <r>
      <rPr>
        <sz val="11"/>
        <rFont val="Arial MT"/>
        <family val="2"/>
      </rPr>
      <t>4.01.07.02.00</t>
    </r>
  </si>
  <si>
    <r>
      <rPr>
        <sz val="11"/>
        <rFont val="Arial MT"/>
        <family val="2"/>
      </rPr>
      <t>Becas al personal empleado</t>
    </r>
  </si>
  <si>
    <r>
      <rPr>
        <sz val="11"/>
        <rFont val="Arial MT"/>
        <family val="2"/>
      </rPr>
      <t>4.01.07.03.00</t>
    </r>
  </si>
  <si>
    <r>
      <rPr>
        <sz val="11"/>
        <rFont val="Arial MT"/>
        <family val="2"/>
      </rPr>
      <t>Ayudas por matrimonio al personal empleado</t>
    </r>
  </si>
  <si>
    <r>
      <rPr>
        <sz val="11"/>
        <rFont val="Arial MT"/>
        <family val="2"/>
      </rPr>
      <t>4.01.07.04.00</t>
    </r>
  </si>
  <si>
    <r>
      <rPr>
        <sz val="11"/>
        <rFont val="Arial MT"/>
        <family val="2"/>
      </rPr>
      <t>Ayudas por nacimiento de hijos e hijas al personal empleado</t>
    </r>
  </si>
  <si>
    <r>
      <rPr>
        <sz val="11"/>
        <rFont val="Arial MT"/>
        <family val="2"/>
      </rPr>
      <t>4.01.07.05.00</t>
    </r>
  </si>
  <si>
    <r>
      <rPr>
        <sz val="11"/>
        <rFont val="Arial MT"/>
        <family val="2"/>
      </rPr>
      <t>Ayudas por defunción al personal empleado</t>
    </r>
  </si>
  <si>
    <r>
      <rPr>
        <sz val="11"/>
        <rFont val="Arial MT"/>
        <family val="2"/>
      </rPr>
      <t>4.01.07.06.00</t>
    </r>
  </si>
  <si>
    <r>
      <rPr>
        <sz val="11"/>
        <rFont val="Arial MT"/>
        <family val="2"/>
      </rPr>
      <t>Ayudas   para   medicinas,   gastos   médicos,   odontológicos   y   de hospitalización al personal empleado</t>
    </r>
  </si>
  <si>
    <r>
      <rPr>
        <sz val="11"/>
        <rFont val="Arial MT"/>
        <family val="2"/>
      </rPr>
      <t>4.01.07.07.00</t>
    </r>
  </si>
  <si>
    <r>
      <rPr>
        <sz val="11"/>
        <rFont val="Arial MT"/>
        <family val="2"/>
      </rPr>
      <t>Aporte patronal a cajas de ahorro al personal empleado</t>
    </r>
  </si>
  <si>
    <r>
      <rPr>
        <sz val="11"/>
        <rFont val="Arial MT"/>
        <family val="2"/>
      </rPr>
      <t>4.01.07.08.00</t>
    </r>
  </si>
  <si>
    <r>
      <rPr>
        <sz val="11"/>
        <rFont val="Arial MT"/>
        <family val="2"/>
      </rPr>
      <t>Aporte  patronal  a  los  servicios  de  salud,  accidentes  personales  y gastos funerarios al personal empleado</t>
    </r>
  </si>
  <si>
    <r>
      <rPr>
        <sz val="11"/>
        <rFont val="Arial MT"/>
        <family val="2"/>
      </rPr>
      <t>4.01.07.09.00</t>
    </r>
  </si>
  <si>
    <r>
      <rPr>
        <sz val="11"/>
        <rFont val="Arial MT"/>
        <family val="2"/>
      </rPr>
      <t>Ayudas al personal empleado para adquisición de uniformes y útiles escolares de sus hijos e hijas</t>
    </r>
  </si>
  <si>
    <r>
      <rPr>
        <sz val="11"/>
        <rFont val="Arial MT"/>
        <family val="2"/>
      </rPr>
      <t>4.01.07.10.00</t>
    </r>
  </si>
  <si>
    <r>
      <rPr>
        <sz val="11"/>
        <rFont val="Arial MT"/>
        <family val="2"/>
      </rPr>
      <t>Dotación de uniformes al personal empleado</t>
    </r>
  </si>
  <si>
    <r>
      <rPr>
        <sz val="11"/>
        <rFont val="Arial MT"/>
        <family val="2"/>
      </rPr>
      <t>4.01.07.11.00</t>
    </r>
  </si>
  <si>
    <r>
      <rPr>
        <sz val="11"/>
        <rFont val="Arial MT"/>
        <family val="2"/>
      </rPr>
      <t>Aporte patronal para gastos de guarderías y preescolar para hijos e hijas del personal empleado</t>
    </r>
  </si>
  <si>
    <r>
      <rPr>
        <sz val="11"/>
        <rFont val="Arial MT"/>
        <family val="2"/>
      </rPr>
      <t>4.01.07.12.00</t>
    </r>
  </si>
  <si>
    <r>
      <rPr>
        <sz val="11"/>
        <rFont val="Arial MT"/>
        <family val="2"/>
      </rPr>
      <t>Aportes  para  la  adquisición  de  juguetes  para  los  hijos  e  hijas  del personal empleado</t>
    </r>
  </si>
  <si>
    <r>
      <rPr>
        <sz val="11"/>
        <rFont val="Arial MT"/>
        <family val="2"/>
      </rPr>
      <t>4.01.07.17.00</t>
    </r>
  </si>
  <si>
    <r>
      <rPr>
        <sz val="11"/>
        <rFont val="Arial MT"/>
        <family val="2"/>
      </rPr>
      <t>Capacitación y adiestramiento al personal obrero</t>
    </r>
  </si>
  <si>
    <r>
      <rPr>
        <sz val="11"/>
        <rFont val="Arial MT"/>
        <family val="2"/>
      </rPr>
      <t>4.01.07.18.00</t>
    </r>
  </si>
  <si>
    <r>
      <rPr>
        <sz val="11"/>
        <rFont val="Arial MT"/>
        <family val="2"/>
      </rPr>
      <t>Becas al personal obrero</t>
    </r>
  </si>
  <si>
    <r>
      <rPr>
        <sz val="11"/>
        <rFont val="Arial MT"/>
        <family val="2"/>
      </rPr>
      <t>4.01.07.19.00</t>
    </r>
  </si>
  <si>
    <r>
      <rPr>
        <sz val="11"/>
        <rFont val="Arial MT"/>
        <family val="2"/>
      </rPr>
      <t>Ayudas por matrimonio al personal obrero</t>
    </r>
  </si>
  <si>
    <r>
      <rPr>
        <sz val="11"/>
        <rFont val="Arial MT"/>
        <family val="2"/>
      </rPr>
      <t>4.01.07.20.00</t>
    </r>
  </si>
  <si>
    <r>
      <rPr>
        <sz val="11"/>
        <rFont val="Arial MT"/>
        <family val="2"/>
      </rPr>
      <t>Ayudas por nacimiento de hijos e hijas al personal obrero</t>
    </r>
  </si>
  <si>
    <r>
      <rPr>
        <sz val="11"/>
        <rFont val="Arial MT"/>
        <family val="2"/>
      </rPr>
      <t>4.01.07.21.00</t>
    </r>
  </si>
  <si>
    <r>
      <rPr>
        <sz val="11"/>
        <rFont val="Arial MT"/>
        <family val="2"/>
      </rPr>
      <t>Ayudas por defunción al personal obrero</t>
    </r>
  </si>
  <si>
    <r>
      <rPr>
        <sz val="11"/>
        <rFont val="Arial MT"/>
        <family val="2"/>
      </rPr>
      <t>4.01.07.22.00</t>
    </r>
  </si>
  <si>
    <r>
      <rPr>
        <sz val="11"/>
        <rFont val="Arial MT"/>
        <family val="2"/>
      </rPr>
      <t>Ayudas   para   medicinas,   gastos   médicos,   odontológicos   y   de hospitalización al personal obrero</t>
    </r>
  </si>
  <si>
    <r>
      <rPr>
        <sz val="11"/>
        <rFont val="Arial MT"/>
        <family val="2"/>
      </rPr>
      <t>4.01.07.23.00</t>
    </r>
  </si>
  <si>
    <r>
      <rPr>
        <sz val="11"/>
        <rFont val="Arial MT"/>
        <family val="2"/>
      </rPr>
      <t>Aporte patronal a cajas de ahorro al personal obrero</t>
    </r>
  </si>
  <si>
    <r>
      <rPr>
        <sz val="11"/>
        <rFont val="Arial MT"/>
        <family val="2"/>
      </rPr>
      <t>4.01.07.24.00</t>
    </r>
  </si>
  <si>
    <r>
      <rPr>
        <sz val="11"/>
        <rFont val="Arial MT"/>
        <family val="2"/>
      </rPr>
      <t>Aporte  patronal  a  los  servicios  de  salud,  accidentes  personales  y gastos funerarios al personal obrero</t>
    </r>
  </si>
  <si>
    <r>
      <rPr>
        <sz val="11"/>
        <rFont val="Arial MT"/>
        <family val="2"/>
      </rPr>
      <t>4.01.07.25.00</t>
    </r>
  </si>
  <si>
    <r>
      <rPr>
        <sz val="11"/>
        <rFont val="Arial MT"/>
        <family val="2"/>
      </rPr>
      <t>Ayudas  al  personal  obrero  para  adquisición  de  uniformes  y  útiles escolares de sus hijos e hijas</t>
    </r>
  </si>
  <si>
    <r>
      <rPr>
        <sz val="11"/>
        <rFont val="Arial MT"/>
        <family val="2"/>
      </rPr>
      <t>4.01.07.26.00</t>
    </r>
  </si>
  <si>
    <r>
      <rPr>
        <sz val="11"/>
        <rFont val="Arial MT"/>
        <family val="2"/>
      </rPr>
      <t>Dotación de uniformes al personal obrero</t>
    </r>
  </si>
  <si>
    <r>
      <rPr>
        <sz val="11"/>
        <rFont val="Arial MT"/>
        <family val="2"/>
      </rPr>
      <t>4.01.07.27.00</t>
    </r>
  </si>
  <si>
    <r>
      <rPr>
        <sz val="11"/>
        <rFont val="Arial MT"/>
        <family val="2"/>
      </rPr>
      <t>Aporte patronal para gastos de guarderías y preescolar para hijos e hijas del personal obrero</t>
    </r>
  </si>
  <si>
    <t>4.01.07.28.00</t>
  </si>
  <si>
    <t>Aportes  para  la  adquisición  de  juguetes  para  los  hijos  e  hijas  del personal obrero</t>
  </si>
  <si>
    <t>4.01.07.29.00</t>
  </si>
  <si>
    <t>Ayudas  por  hijos  e  hijas  con  necesidades  especiales  al  personal empleado</t>
  </si>
  <si>
    <t>4.01.07.30.00</t>
  </si>
  <si>
    <t>Ayudas  por  hijos  e  hijas  con  necesidades  especiales  al  personal obrero</t>
  </si>
  <si>
    <t>4.01.07.31.00</t>
  </si>
  <si>
    <t>Ayudas  por  hijos  e  hijas  con  necesidades  especiales  al  personal contratado</t>
  </si>
  <si>
    <t>4.01.07.32.00</t>
  </si>
  <si>
    <t>Ayudas por hijos e hijas con necesidades especiales al personal de alto nivel y de dirección</t>
  </si>
  <si>
    <t>4.01.07.33.00</t>
  </si>
  <si>
    <t>Ayudas  por  hijos  e  hijas  con  necesidades  especiales  al  personal militar</t>
  </si>
  <si>
    <r>
      <rPr>
        <sz val="11"/>
        <rFont val="Arial MT"/>
        <family val="2"/>
      </rPr>
      <t>4.01.07.34.00</t>
    </r>
  </si>
  <si>
    <r>
      <rPr>
        <sz val="11"/>
        <rFont val="Arial MT"/>
        <family val="2"/>
      </rPr>
      <t>Capacitación y adiestramiento al personal militar</t>
    </r>
  </si>
  <si>
    <r>
      <rPr>
        <sz val="11"/>
        <rFont val="Arial MT"/>
        <family val="2"/>
      </rPr>
      <t>4.01.07.35.00</t>
    </r>
  </si>
  <si>
    <r>
      <rPr>
        <sz val="11"/>
        <rFont val="Arial MT"/>
        <family val="2"/>
      </rPr>
      <t>Becas al personal militar</t>
    </r>
  </si>
  <si>
    <r>
      <rPr>
        <sz val="11"/>
        <rFont val="Arial MT"/>
        <family val="2"/>
      </rPr>
      <t>4.01.07.36.00</t>
    </r>
  </si>
  <si>
    <r>
      <rPr>
        <sz val="11"/>
        <rFont val="Arial MT"/>
        <family val="2"/>
      </rPr>
      <t>Ayudas por matrimonio al personal militar</t>
    </r>
  </si>
  <si>
    <r>
      <rPr>
        <sz val="11"/>
        <rFont val="Arial MT"/>
        <family val="2"/>
      </rPr>
      <t>4.01.07.37.00</t>
    </r>
  </si>
  <si>
    <r>
      <rPr>
        <sz val="11"/>
        <rFont val="Arial MT"/>
        <family val="2"/>
      </rPr>
      <t>Ayudas por nacimiento de hijos e hijas al personal militar</t>
    </r>
  </si>
  <si>
    <r>
      <rPr>
        <sz val="11"/>
        <rFont val="Arial MT"/>
        <family val="2"/>
      </rPr>
      <t>4.01.07.38.00</t>
    </r>
  </si>
  <si>
    <r>
      <rPr>
        <sz val="11"/>
        <rFont val="Arial MT"/>
        <family val="2"/>
      </rPr>
      <t>Ayudas por defunción al personal militar</t>
    </r>
  </si>
  <si>
    <r>
      <rPr>
        <sz val="11"/>
        <rFont val="Arial MT"/>
        <family val="2"/>
      </rPr>
      <t>4.01.07.39.00</t>
    </r>
  </si>
  <si>
    <r>
      <rPr>
        <sz val="11"/>
        <rFont val="Arial MT"/>
        <family val="2"/>
      </rPr>
      <t>Ayudas   para   medicinas,   gastos   médicos,   odontológicos   y   de hospitalización al personal militar</t>
    </r>
  </si>
  <si>
    <r>
      <rPr>
        <sz val="11"/>
        <rFont val="Arial MT"/>
        <family val="2"/>
      </rPr>
      <t>4.01.07.40.00</t>
    </r>
  </si>
  <si>
    <r>
      <rPr>
        <sz val="11"/>
        <rFont val="Arial MT"/>
        <family val="2"/>
      </rPr>
      <t>Aporte patronal a caja de ahorro por personal militar</t>
    </r>
  </si>
  <si>
    <r>
      <rPr>
        <sz val="11"/>
        <rFont val="Arial MT"/>
        <family val="2"/>
      </rPr>
      <t>4.01.07.41.00</t>
    </r>
  </si>
  <si>
    <r>
      <rPr>
        <sz val="11"/>
        <rFont val="Arial MT"/>
        <family val="2"/>
      </rPr>
      <t>Aporte  patronal  a  los  servicios  de  salud,  accidentes  personales  y gastos funerarios personal militar</t>
    </r>
  </si>
  <si>
    <r>
      <rPr>
        <sz val="11"/>
        <rFont val="Arial MT"/>
        <family val="2"/>
      </rPr>
      <t>4.01.07.42.00</t>
    </r>
  </si>
  <si>
    <r>
      <rPr>
        <sz val="11"/>
        <rFont val="Arial MT"/>
        <family val="2"/>
      </rPr>
      <t>Ayudas  al  personal  militar  para  adquisición  de  uniformes  y  útiles escolares de sus hijos e hijas</t>
    </r>
  </si>
  <si>
    <r>
      <rPr>
        <sz val="11"/>
        <rFont val="Arial MT"/>
        <family val="2"/>
      </rPr>
      <t>4.01.07.43.00</t>
    </r>
  </si>
  <si>
    <r>
      <rPr>
        <sz val="11"/>
        <rFont val="Arial MT"/>
        <family val="2"/>
      </rPr>
      <t>Aportes  para  la  adquisición  de  juguetes  para  los  hijos  e  hijas  del personal militar</t>
    </r>
  </si>
  <si>
    <r>
      <rPr>
        <sz val="11"/>
        <rFont val="Arial MT"/>
        <family val="2"/>
      </rPr>
      <t>4.01.07.44.00</t>
    </r>
  </si>
  <si>
    <r>
      <rPr>
        <sz val="11"/>
        <rFont val="Arial MT"/>
        <family val="2"/>
      </rPr>
      <t>Aporte patronal para gastos de guarderías y preescolar para hijos e hijas del personal militar</t>
    </r>
  </si>
  <si>
    <r>
      <rPr>
        <sz val="11"/>
        <rFont val="Arial MT"/>
        <family val="2"/>
      </rPr>
      <t>4.01.07.52.00</t>
    </r>
  </si>
  <si>
    <r>
      <rPr>
        <sz val="11"/>
        <rFont val="Arial MT"/>
        <family val="2"/>
      </rPr>
      <t>Capacitación    y    adiestramiento    a    altos    funcionarios    y    altas funcionarias del poder público y de elección popular</t>
    </r>
  </si>
  <si>
    <r>
      <rPr>
        <sz val="11"/>
        <rFont val="Arial MT"/>
        <family val="2"/>
      </rPr>
      <t>4.01.07.53.00</t>
    </r>
  </si>
  <si>
    <r>
      <rPr>
        <sz val="11"/>
        <rFont val="Arial MT"/>
        <family val="2"/>
      </rPr>
      <t>Ayudas por matrimonio a altos funcionarios y altas funcionarias del poder público y de elección popular</t>
    </r>
  </si>
  <si>
    <r>
      <rPr>
        <sz val="11"/>
        <rFont val="Arial MT"/>
        <family val="2"/>
      </rPr>
      <t>4.01.07.54.00</t>
    </r>
  </si>
  <si>
    <r>
      <rPr>
        <sz val="11"/>
        <rFont val="Arial MT"/>
        <family val="2"/>
      </rPr>
      <t>Ayudas  por  nacimiento  de  hijos  e  hijas  altos  funcionarios  y  altas funcionarias del poder público y de elección popular</t>
    </r>
  </si>
  <si>
    <r>
      <rPr>
        <sz val="11"/>
        <rFont val="Arial MT"/>
        <family val="2"/>
      </rPr>
      <t>4.01.07.55.00</t>
    </r>
  </si>
  <si>
    <r>
      <rPr>
        <sz val="11"/>
        <rFont val="Arial MT"/>
        <family val="2"/>
      </rPr>
      <t>Ayudas  por  defunción  a  altos  funcionarios  y  altas  funcionarias  del poder público y de elección popular</t>
    </r>
  </si>
  <si>
    <r>
      <rPr>
        <sz val="11"/>
        <rFont val="Arial MT"/>
        <family val="2"/>
      </rPr>
      <t>4.01.07.56.00</t>
    </r>
  </si>
  <si>
    <r>
      <rPr>
        <sz val="11"/>
        <rFont val="Arial MT"/>
        <family val="2"/>
      </rPr>
      <t>Ayudas   para   medicinas,   gastos   médicos,   odontológicos   y   de hospitalización  a  altos  funcionarios  y  altas  funcionarias  del  poder público y de elección popular</t>
    </r>
  </si>
  <si>
    <r>
      <rPr>
        <sz val="11"/>
        <rFont val="Arial MT"/>
        <family val="2"/>
      </rPr>
      <t>4.01.07.57.00</t>
    </r>
  </si>
  <si>
    <r>
      <rPr>
        <sz val="11"/>
        <rFont val="Arial MT"/>
        <family val="2"/>
      </rPr>
      <t>Aporte  patronal  a  cajas  de  ahorro  por  altos  funcionarios  y  altas funcionarias del poder público y de elección popular.</t>
    </r>
  </si>
  <si>
    <t>4.01.07.58.00</t>
  </si>
  <si>
    <t>Aporte  patronal  a  los  servicios  de  salud,  accidentes  personales  y gastos funerarios por altos funcionarios y altas funcionarias del poder público y de elección popular.</t>
  </si>
  <si>
    <t>4.01.07.59.00</t>
  </si>
  <si>
    <t>Becas a altos funcionarios y altas funcionarias del poder público y de elección popular</t>
  </si>
  <si>
    <t>4.01.07.60.00</t>
  </si>
  <si>
    <t>Ayudas a altos funcionarios y altas funcionarias del poder público y de elección popular para adquisición de uniformes y útiles escolares de sus hijos e hijas</t>
  </si>
  <si>
    <t>4.01.07.61.00</t>
  </si>
  <si>
    <t>Aporte patronal para gastos de guarderías y preescolar para hijos e hijas de los altos funcionarios y altas funcionarias del poder público y de elección popular</t>
  </si>
  <si>
    <t>4.01.07.62.00</t>
  </si>
  <si>
    <t>Aportes para la adquisición de juguetes para los hijos e hijas de los altos funcionarios y altas funcionarias del poder público y de elección popular</t>
  </si>
  <si>
    <r>
      <rPr>
        <sz val="11"/>
        <rFont val="Arial MT"/>
        <family val="2"/>
      </rPr>
      <t>4.01.07.63.00</t>
    </r>
  </si>
  <si>
    <r>
      <rPr>
        <sz val="11"/>
        <rFont val="Arial MT"/>
        <family val="2"/>
      </rPr>
      <t>Capacitación y adiestramiento al personal de alto nivel y de dirección</t>
    </r>
  </si>
  <si>
    <r>
      <rPr>
        <sz val="11"/>
        <rFont val="Arial MT"/>
        <family val="2"/>
      </rPr>
      <t>4.01.07.64.00</t>
    </r>
  </si>
  <si>
    <r>
      <rPr>
        <sz val="11"/>
        <rFont val="Arial MT"/>
        <family val="2"/>
      </rPr>
      <t>Ayudas por matrimonio al personal de alto nivel y de dirección</t>
    </r>
  </si>
  <si>
    <r>
      <rPr>
        <sz val="11"/>
        <rFont val="Arial MT"/>
        <family val="2"/>
      </rPr>
      <t>4.01.07.65.00</t>
    </r>
  </si>
  <si>
    <r>
      <rPr>
        <sz val="11"/>
        <rFont val="Arial MT"/>
        <family val="2"/>
      </rPr>
      <t>Ayudas por nacimiento de hijos e hijas al personal de alto nivel y de dirección</t>
    </r>
  </si>
  <si>
    <r>
      <rPr>
        <sz val="11"/>
        <rFont val="Arial MT"/>
        <family val="2"/>
      </rPr>
      <t>4.01.07.66.00</t>
    </r>
  </si>
  <si>
    <r>
      <rPr>
        <sz val="11"/>
        <rFont val="Arial MT"/>
        <family val="2"/>
      </rPr>
      <t>Ayudas por defunción al personal de alto nivel y de dirección</t>
    </r>
  </si>
  <si>
    <r>
      <rPr>
        <sz val="11"/>
        <rFont val="Arial MT"/>
        <family val="2"/>
      </rPr>
      <t>4.01.07.67.00</t>
    </r>
  </si>
  <si>
    <r>
      <rPr>
        <sz val="11"/>
        <rFont val="Arial MT"/>
        <family val="2"/>
      </rPr>
      <t>Ayudas   para   medicinas,   gastos   médicos,   odontológicos   y   de hospitalización al personal de alto nivel y de dirección</t>
    </r>
  </si>
  <si>
    <r>
      <rPr>
        <sz val="11"/>
        <rFont val="Arial MT"/>
        <family val="2"/>
      </rPr>
      <t>4.01.07.68.00</t>
    </r>
  </si>
  <si>
    <r>
      <rPr>
        <sz val="11"/>
        <rFont val="Arial MT"/>
        <family val="2"/>
      </rPr>
      <t>Aporte  patronal  a  cajas  de  ahorro  por  personal  de  alto  nivel  y  de dirección</t>
    </r>
  </si>
  <si>
    <t>4.01.07.69.00</t>
  </si>
  <si>
    <t>Aporte  patronal  a  los  servicios  de  salud,  accidentes  personales  y gastos funerarios por personal de alto nivel y de dirección</t>
  </si>
  <si>
    <t>4.01.07.70.00</t>
  </si>
  <si>
    <t>Ayudas al personal de alto nivel y de dirección para adquisición de uniformes y útiles escolares de sus hijos e hijas</t>
  </si>
  <si>
    <t>4.01.07.71.00</t>
  </si>
  <si>
    <t>Aportes  para  la  adquisición  de  juguetes  para  los  hijos  e  hijas  del personal de alto nivel y de dirección.</t>
  </si>
  <si>
    <t>4.01.07.72.00</t>
  </si>
  <si>
    <t>Becas al personal de alto nivel y de dirección</t>
  </si>
  <si>
    <t>4.01.07.73.00</t>
  </si>
  <si>
    <t>Aporte patronal para gastos de guarderías y preescolar para hijos e hijas del personal de alto nivel y de dirección</t>
  </si>
  <si>
    <r>
      <rPr>
        <sz val="11"/>
        <rFont val="Arial MT"/>
        <family val="2"/>
      </rPr>
      <t>4.01.07.74.00</t>
    </r>
  </si>
  <si>
    <r>
      <rPr>
        <sz val="11"/>
        <rFont val="Arial MT"/>
        <family val="2"/>
      </rPr>
      <t>Capacitación y adiestramiento al personal contratado</t>
    </r>
  </si>
  <si>
    <r>
      <rPr>
        <sz val="11"/>
        <rFont val="Arial MT"/>
        <family val="2"/>
      </rPr>
      <t>4.01.07.75.00</t>
    </r>
  </si>
  <si>
    <r>
      <rPr>
        <sz val="11"/>
        <rFont val="Arial MT"/>
        <family val="2"/>
      </rPr>
      <t>Becas al personal contratado</t>
    </r>
  </si>
  <si>
    <r>
      <rPr>
        <sz val="11"/>
        <rFont val="Arial MT"/>
        <family val="2"/>
      </rPr>
      <t>4.01.07.76.00</t>
    </r>
  </si>
  <si>
    <r>
      <rPr>
        <sz val="11"/>
        <rFont val="Arial MT"/>
        <family val="2"/>
      </rPr>
      <t>Ayudas por matrimonio al personal contratado</t>
    </r>
  </si>
  <si>
    <r>
      <rPr>
        <sz val="11"/>
        <rFont val="Arial MT"/>
        <family val="2"/>
      </rPr>
      <t>4.01.07.77.00</t>
    </r>
  </si>
  <si>
    <r>
      <rPr>
        <sz val="11"/>
        <rFont val="Arial MT"/>
        <family val="2"/>
      </rPr>
      <t>Ayudas por nacimiento de hijos e hijas al personal contratado</t>
    </r>
  </si>
  <si>
    <r>
      <rPr>
        <sz val="11"/>
        <rFont val="Arial MT"/>
        <family val="2"/>
      </rPr>
      <t>4.01.07.78.00</t>
    </r>
  </si>
  <si>
    <r>
      <rPr>
        <sz val="11"/>
        <rFont val="Arial MT"/>
        <family val="2"/>
      </rPr>
      <t>Ayudas por defunción al personal contratado</t>
    </r>
  </si>
  <si>
    <r>
      <rPr>
        <sz val="11"/>
        <rFont val="Arial MT"/>
        <family val="2"/>
      </rPr>
      <t>4.01.07.79.00</t>
    </r>
  </si>
  <si>
    <r>
      <rPr>
        <sz val="11"/>
        <rFont val="Arial MT"/>
        <family val="2"/>
      </rPr>
      <t>Ayudas   para   medicinas,   gastos   médicos,   odontológicos   y   de hospitalización al personal contratado</t>
    </r>
  </si>
  <si>
    <r>
      <rPr>
        <sz val="11"/>
        <rFont val="Arial MT"/>
        <family val="2"/>
      </rPr>
      <t>4.01.07.80.00</t>
    </r>
  </si>
  <si>
    <r>
      <rPr>
        <sz val="11"/>
        <rFont val="Arial MT"/>
        <family val="2"/>
      </rPr>
      <t>Aporte patronal a cajas de ahorro por personal contratado</t>
    </r>
  </si>
  <si>
    <r>
      <rPr>
        <sz val="11"/>
        <rFont val="Arial MT"/>
        <family val="2"/>
      </rPr>
      <t>4.01.07.81.00</t>
    </r>
  </si>
  <si>
    <r>
      <rPr>
        <sz val="11"/>
        <rFont val="Arial MT"/>
        <family val="2"/>
      </rPr>
      <t>Aporte  patronal  a  los  servicios  de  salud,  accidentes  personales  y gastos funerarios por personal contratado</t>
    </r>
  </si>
  <si>
    <r>
      <rPr>
        <sz val="11"/>
        <rFont val="Arial MT"/>
        <family val="2"/>
      </rPr>
      <t>4.01.07.82.00</t>
    </r>
  </si>
  <si>
    <r>
      <rPr>
        <sz val="11"/>
        <rFont val="Arial MT"/>
        <family val="2"/>
      </rPr>
      <t>Ayudas al personal contratado para adquisición de uniformes y útiles escolares de sus hijos e hijas</t>
    </r>
  </si>
  <si>
    <r>
      <rPr>
        <sz val="11"/>
        <rFont val="Arial MT"/>
        <family val="2"/>
      </rPr>
      <t>4.01.07.83.00</t>
    </r>
  </si>
  <si>
    <r>
      <rPr>
        <sz val="11"/>
        <rFont val="Arial MT"/>
        <family val="2"/>
      </rPr>
      <t>Dotación de uniformes al personal contratado</t>
    </r>
  </si>
  <si>
    <r>
      <rPr>
        <sz val="11"/>
        <rFont val="Arial MT"/>
        <family val="2"/>
      </rPr>
      <t>4.01.07.84.00</t>
    </r>
  </si>
  <si>
    <r>
      <rPr>
        <sz val="11"/>
        <rFont val="Arial MT"/>
        <family val="2"/>
      </rPr>
      <t>Aporte patronal para gastos de guarderías y preescolar para hijos e hijas del personal contratado</t>
    </r>
  </si>
  <si>
    <t>4.01.07.85.00</t>
  </si>
  <si>
    <t>Aportes  para  la  adquisición  de  juguetes  para  los  hijos  e  hijas  del personal contratado</t>
  </si>
  <si>
    <t>4.01.07.86.00</t>
  </si>
  <si>
    <t xml:space="preserve">Ayudas especiales asignadas al personal empleado </t>
  </si>
  <si>
    <t>4.01.07.87.00</t>
  </si>
  <si>
    <t>Ayudas especiales asignadas al personal obrero</t>
  </si>
  <si>
    <t>4.01.07.88.00</t>
  </si>
  <si>
    <t>4.01.07.89.00</t>
  </si>
  <si>
    <t xml:space="preserve">Ayudas especiales asignadas al personal contratado </t>
  </si>
  <si>
    <t>4.01.07.90.00</t>
  </si>
  <si>
    <t>Ayudas especiales asignadas al personal militar</t>
  </si>
  <si>
    <t>4.01.07.91.00</t>
  </si>
  <si>
    <t>Ayudas especiales asignadas al personal de alto nivel y dirección Ayudas   especiales   asignadas   para   altos   funcionarios   y   altas funcionarias del poder público y de elección popular.</t>
  </si>
  <si>
    <t>4.01.07.92.00</t>
  </si>
  <si>
    <t>Ayudas  por  hijos  e  hijas  con  necesidades  especiales    para  altos funcionarios  y  altas  funcionarias  del  poder  público  y  de  elección popular</t>
  </si>
  <si>
    <r>
      <rPr>
        <sz val="11"/>
        <rFont val="Arial MT"/>
        <family val="2"/>
      </rPr>
      <t>4.01.07.94.00</t>
    </r>
  </si>
  <si>
    <r>
      <rPr>
        <sz val="11"/>
        <rFont val="Arial MT"/>
        <family val="2"/>
      </rPr>
      <t>Otras subvenciones a altos funcionarios y altas funcionarias del poder público y de elección popular</t>
    </r>
  </si>
  <si>
    <r>
      <rPr>
        <sz val="11"/>
        <rFont val="Arial MT"/>
        <family val="2"/>
      </rPr>
      <t>4.01.07.95.00</t>
    </r>
  </si>
  <si>
    <r>
      <rPr>
        <sz val="11"/>
        <rFont val="Arial MT"/>
        <family val="2"/>
      </rPr>
      <t>Otras subvenciones al personal de alto nivel y de dirección</t>
    </r>
  </si>
  <si>
    <r>
      <rPr>
        <sz val="11"/>
        <rFont val="Arial MT"/>
        <family val="2"/>
      </rPr>
      <t>4.01.07.96.00</t>
    </r>
  </si>
  <si>
    <r>
      <rPr>
        <sz val="11"/>
        <rFont val="Arial MT"/>
        <family val="2"/>
      </rPr>
      <t>Otras subvenciones al personal empleado</t>
    </r>
  </si>
  <si>
    <r>
      <rPr>
        <sz val="11"/>
        <rFont val="Arial MT"/>
        <family val="2"/>
      </rPr>
      <t>4.01.07.97.00</t>
    </r>
  </si>
  <si>
    <r>
      <rPr>
        <sz val="11"/>
        <rFont val="Arial MT"/>
        <family val="2"/>
      </rPr>
      <t>Otras subvenciones al personal obrero</t>
    </r>
  </si>
  <si>
    <r>
      <rPr>
        <sz val="11"/>
        <rFont val="Arial MT"/>
        <family val="2"/>
      </rPr>
      <t>4.01.07.98.00</t>
    </r>
  </si>
  <si>
    <r>
      <rPr>
        <sz val="11"/>
        <rFont val="Arial MT"/>
        <family val="2"/>
      </rPr>
      <t>Otras subvenciones al personal militar</t>
    </r>
  </si>
  <si>
    <r>
      <rPr>
        <sz val="11"/>
        <rFont val="Arial MT"/>
        <family val="2"/>
      </rPr>
      <t>4.01.07.99.00</t>
    </r>
  </si>
  <si>
    <r>
      <rPr>
        <sz val="11"/>
        <rFont val="Arial MT"/>
        <family val="2"/>
      </rPr>
      <t>Otras subvenciones al personal contratado</t>
    </r>
  </si>
  <si>
    <r>
      <rPr>
        <b/>
        <sz val="11"/>
        <rFont val="Arial"/>
        <family val="2"/>
      </rPr>
      <t>4.01.08.00.00</t>
    </r>
  </si>
  <si>
    <r>
      <rPr>
        <b/>
        <sz val="11"/>
        <rFont val="Arial"/>
        <family val="2"/>
      </rPr>
      <t>Prestaciones sociales e indemnizaciones</t>
    </r>
  </si>
  <si>
    <r>
      <rPr>
        <sz val="11"/>
        <rFont val="Arial MT"/>
        <family val="2"/>
      </rPr>
      <t>4.01.08.01.00</t>
    </r>
  </si>
  <si>
    <r>
      <rPr>
        <sz val="11"/>
        <rFont val="Arial MT"/>
        <family val="2"/>
      </rPr>
      <t>Prestaciones sociales e indemnizaciones al personal empleado</t>
    </r>
  </si>
  <si>
    <r>
      <rPr>
        <sz val="11"/>
        <rFont val="Arial MT"/>
        <family val="2"/>
      </rPr>
      <t>4.01.08.02.00</t>
    </r>
  </si>
  <si>
    <r>
      <rPr>
        <sz val="11"/>
        <rFont val="Arial MT"/>
        <family val="2"/>
      </rPr>
      <t>Prestaciones sociales e indemnizaciones al personal obrero</t>
    </r>
  </si>
  <si>
    <r>
      <rPr>
        <sz val="11"/>
        <rFont val="Arial MT"/>
        <family val="2"/>
      </rPr>
      <t>4.01.08.03.00</t>
    </r>
  </si>
  <si>
    <r>
      <rPr>
        <sz val="11"/>
        <rFont val="Arial MT"/>
        <family val="2"/>
      </rPr>
      <t>Prestaciones sociales e indemnizaciones al personal contratado</t>
    </r>
  </si>
  <si>
    <r>
      <rPr>
        <sz val="11"/>
        <rFont val="Arial MT"/>
        <family val="2"/>
      </rPr>
      <t>4.01.08.04.00</t>
    </r>
  </si>
  <si>
    <r>
      <rPr>
        <sz val="11"/>
        <rFont val="Arial MT"/>
        <family val="2"/>
      </rPr>
      <t>Prestaciones sociales e indemnizaciones al personal militar</t>
    </r>
  </si>
  <si>
    <r>
      <rPr>
        <sz val="11"/>
        <rFont val="Arial MT"/>
        <family val="2"/>
      </rPr>
      <t>4.01.08.06.00</t>
    </r>
  </si>
  <si>
    <r>
      <rPr>
        <sz val="11"/>
        <rFont val="Arial MT"/>
        <family val="2"/>
      </rPr>
      <t>Prestaciones sociales e indemnizaciones a altos funcionarios y altas funcionarias del poder público y de elección popular</t>
    </r>
  </si>
  <si>
    <r>
      <rPr>
        <sz val="11"/>
        <rFont val="Arial MT"/>
        <family val="2"/>
      </rPr>
      <t>4.01.08.07.00</t>
    </r>
  </si>
  <si>
    <r>
      <rPr>
        <sz val="11"/>
        <rFont val="Arial MT"/>
        <family val="2"/>
      </rPr>
      <t>Prestaciones sociales e indemnizaciones al personal de alto nivel y de dirección</t>
    </r>
  </si>
  <si>
    <r>
      <rPr>
        <b/>
        <sz val="11"/>
        <rFont val="Arial"/>
        <family val="2"/>
      </rPr>
      <t>4.01.09.00.00</t>
    </r>
  </si>
  <si>
    <r>
      <rPr>
        <b/>
        <sz val="11"/>
        <rFont val="Arial"/>
        <family val="2"/>
      </rPr>
      <t>Capacitación   y   adiestramiento   realizado   por   personal   del organismo</t>
    </r>
  </si>
  <si>
    <t>4.01.09.01.00</t>
  </si>
  <si>
    <t>Capacitación y adiestramiento realizado por personal del organismo</t>
  </si>
  <si>
    <t>4.01.93.00.00</t>
  </si>
  <si>
    <t>Otros gastos del personal contratado</t>
  </si>
  <si>
    <t>4.01.93.01.00</t>
  </si>
  <si>
    <r>
      <rPr>
        <b/>
        <sz val="11"/>
        <rFont val="Arial"/>
        <family val="2"/>
      </rPr>
      <t>4.01.94.00.00</t>
    </r>
  </si>
  <si>
    <r>
      <rPr>
        <b/>
        <sz val="11"/>
        <rFont val="Arial"/>
        <family val="2"/>
      </rPr>
      <t>Otros gastos de los altos funcionarios y altas funcionarias del poder público y de elección popular</t>
    </r>
  </si>
  <si>
    <r>
      <rPr>
        <sz val="11"/>
        <rFont val="Arial MT"/>
        <family val="2"/>
      </rPr>
      <t>4.01.94.01.00</t>
    </r>
  </si>
  <si>
    <r>
      <rPr>
        <sz val="11"/>
        <rFont val="Arial MT"/>
        <family val="2"/>
      </rPr>
      <t>Otros gastos de los altos funcionarios y altas funcionarias del poder público y de elección popular</t>
    </r>
  </si>
  <si>
    <r>
      <rPr>
        <b/>
        <sz val="11"/>
        <rFont val="Arial"/>
        <family val="2"/>
      </rPr>
      <t>4.01.95.00.00</t>
    </r>
  </si>
  <si>
    <r>
      <rPr>
        <b/>
        <sz val="11"/>
        <rFont val="Arial"/>
        <family val="2"/>
      </rPr>
      <t>Otros gastos del personal de alto nivel y de dirección</t>
    </r>
  </si>
  <si>
    <r>
      <rPr>
        <sz val="11"/>
        <rFont val="Arial MT"/>
        <family val="2"/>
      </rPr>
      <t>4.01.95.01.00</t>
    </r>
  </si>
  <si>
    <r>
      <rPr>
        <sz val="11"/>
        <rFont val="Arial MT"/>
        <family val="2"/>
      </rPr>
      <t>Otros gastos del personal de alto nivel y de dirección</t>
    </r>
  </si>
  <si>
    <r>
      <rPr>
        <b/>
        <sz val="11"/>
        <rFont val="Arial"/>
        <family val="2"/>
      </rPr>
      <t>4.01.96.00.00</t>
    </r>
  </si>
  <si>
    <r>
      <rPr>
        <b/>
        <sz val="11"/>
        <rFont val="Arial"/>
        <family val="2"/>
      </rPr>
      <t>Otros gastos del personal empleado</t>
    </r>
  </si>
  <si>
    <r>
      <rPr>
        <sz val="11"/>
        <rFont val="Arial MT"/>
        <family val="2"/>
      </rPr>
      <t>4.01.96.01.00</t>
    </r>
  </si>
  <si>
    <r>
      <rPr>
        <sz val="11"/>
        <rFont val="Arial MT"/>
        <family val="2"/>
      </rPr>
      <t>Otros gastos del personal empleado</t>
    </r>
  </si>
  <si>
    <r>
      <rPr>
        <b/>
        <sz val="11"/>
        <rFont val="Arial"/>
        <family val="2"/>
      </rPr>
      <t>4.01.97.00.00</t>
    </r>
  </si>
  <si>
    <r>
      <rPr>
        <b/>
        <sz val="11"/>
        <rFont val="Arial"/>
        <family val="2"/>
      </rPr>
      <t>Otros gastos del personal obrero</t>
    </r>
  </si>
  <si>
    <r>
      <rPr>
        <sz val="11"/>
        <rFont val="Arial MT"/>
        <family val="2"/>
      </rPr>
      <t>4.01.97.01.00</t>
    </r>
  </si>
  <si>
    <r>
      <rPr>
        <sz val="11"/>
        <rFont val="Arial MT"/>
        <family val="2"/>
      </rPr>
      <t>Otros gastos del personal obrero</t>
    </r>
  </si>
  <si>
    <r>
      <rPr>
        <b/>
        <sz val="11"/>
        <rFont val="Arial"/>
        <family val="2"/>
      </rPr>
      <t>4.01.98.00.00</t>
    </r>
  </si>
  <si>
    <r>
      <rPr>
        <b/>
        <sz val="11"/>
        <rFont val="Arial"/>
        <family val="2"/>
      </rPr>
      <t>Otros gastos del personal militar</t>
    </r>
  </si>
  <si>
    <r>
      <rPr>
        <sz val="11"/>
        <rFont val="Arial MT"/>
        <family val="2"/>
      </rPr>
      <t>4.01.98.01.00</t>
    </r>
  </si>
  <si>
    <r>
      <rPr>
        <sz val="11"/>
        <rFont val="Arial MT"/>
        <family val="2"/>
      </rPr>
      <t>Otros gastos del personal militar</t>
    </r>
  </si>
  <si>
    <r>
      <rPr>
        <b/>
        <sz val="11"/>
        <rFont val="Arial"/>
        <family val="2"/>
      </rPr>
      <t>4.02.00.00.00</t>
    </r>
  </si>
  <si>
    <r>
      <rPr>
        <b/>
        <sz val="11"/>
        <rFont val="Arial"/>
        <family val="2"/>
      </rPr>
      <t>MATERIALES, SUMINISTROS Y MERCANCÍAS</t>
    </r>
  </si>
  <si>
    <r>
      <rPr>
        <b/>
        <sz val="11"/>
        <rFont val="Arial"/>
        <family val="2"/>
      </rPr>
      <t>4.02.01.00.00</t>
    </r>
  </si>
  <si>
    <r>
      <rPr>
        <b/>
        <sz val="11"/>
        <rFont val="Arial"/>
        <family val="2"/>
      </rPr>
      <t>Productos alimenticios y agropecuarios</t>
    </r>
  </si>
  <si>
    <r>
      <rPr>
        <sz val="11"/>
        <rFont val="Arial MT"/>
        <family val="2"/>
      </rPr>
      <t>4.02.01.01.00</t>
    </r>
  </si>
  <si>
    <r>
      <rPr>
        <sz val="11"/>
        <rFont val="Arial MT"/>
        <family val="2"/>
      </rPr>
      <t>Alimentos y bebidas para personas</t>
    </r>
  </si>
  <si>
    <r>
      <rPr>
        <sz val="11"/>
        <rFont val="Arial MT"/>
        <family val="2"/>
      </rPr>
      <t>4.02.01.02.00</t>
    </r>
  </si>
  <si>
    <r>
      <rPr>
        <sz val="11"/>
        <rFont val="Arial MT"/>
        <family val="2"/>
      </rPr>
      <t>Alimentos para animales</t>
    </r>
  </si>
  <si>
    <r>
      <rPr>
        <sz val="11"/>
        <rFont val="Arial MT"/>
        <family val="2"/>
      </rPr>
      <t>4.02.01.03.00</t>
    </r>
  </si>
  <si>
    <r>
      <rPr>
        <sz val="11"/>
        <rFont val="Arial MT"/>
        <family val="2"/>
      </rPr>
      <t>Productos agrícolas y pecuarios</t>
    </r>
  </si>
  <si>
    <r>
      <rPr>
        <sz val="11"/>
        <rFont val="Arial MT"/>
        <family val="2"/>
      </rPr>
      <t>4.02.01.04.00</t>
    </r>
  </si>
  <si>
    <r>
      <rPr>
        <sz val="11"/>
        <rFont val="Arial MT"/>
        <family val="2"/>
      </rPr>
      <t>Productos de la caza y pesca</t>
    </r>
  </si>
  <si>
    <r>
      <rPr>
        <sz val="11"/>
        <rFont val="Arial MT"/>
        <family val="2"/>
      </rPr>
      <t>4.02.01.99.00</t>
    </r>
  </si>
  <si>
    <r>
      <rPr>
        <sz val="11"/>
        <rFont val="Arial MT"/>
        <family val="2"/>
      </rPr>
      <t>Otros productos alimenticios y agropecuarios</t>
    </r>
  </si>
  <si>
    <r>
      <rPr>
        <b/>
        <sz val="11"/>
        <rFont val="Arial"/>
        <family val="2"/>
      </rPr>
      <t>4.02.02.00.00</t>
    </r>
  </si>
  <si>
    <r>
      <rPr>
        <b/>
        <sz val="11"/>
        <rFont val="Arial"/>
        <family val="2"/>
      </rPr>
      <t>Productos de minas, canteras y yacimientos</t>
    </r>
  </si>
  <si>
    <r>
      <rPr>
        <sz val="11"/>
        <rFont val="Arial MT"/>
        <family val="2"/>
      </rPr>
      <t>4.02.02.01.00</t>
    </r>
  </si>
  <si>
    <r>
      <rPr>
        <sz val="11"/>
        <rFont val="Arial MT"/>
        <family val="2"/>
      </rPr>
      <t>Carbón mineral</t>
    </r>
  </si>
  <si>
    <r>
      <rPr>
        <sz val="11"/>
        <rFont val="Arial MT"/>
        <family val="2"/>
      </rPr>
      <t>4.02.02.02.00</t>
    </r>
  </si>
  <si>
    <r>
      <rPr>
        <sz val="11"/>
        <rFont val="Arial MT"/>
        <family val="2"/>
      </rPr>
      <t>Petróleo crudo y gas natural</t>
    </r>
  </si>
  <si>
    <r>
      <rPr>
        <sz val="11"/>
        <rFont val="Arial MT"/>
        <family val="2"/>
      </rPr>
      <t>4.02.02.03.00</t>
    </r>
  </si>
  <si>
    <r>
      <rPr>
        <sz val="11"/>
        <rFont val="Arial MT"/>
        <family val="2"/>
      </rPr>
      <t>Mineral de hierro</t>
    </r>
  </si>
  <si>
    <r>
      <rPr>
        <sz val="11"/>
        <rFont val="Arial MT"/>
        <family val="2"/>
      </rPr>
      <t>4.02.02.04.00</t>
    </r>
  </si>
  <si>
    <r>
      <rPr>
        <sz val="11"/>
        <rFont val="Arial MT"/>
        <family val="2"/>
      </rPr>
      <t>Mineral no ferroso</t>
    </r>
  </si>
  <si>
    <r>
      <rPr>
        <sz val="11"/>
        <rFont val="Arial MT"/>
        <family val="2"/>
      </rPr>
      <t>4.02.02.05.00</t>
    </r>
  </si>
  <si>
    <r>
      <rPr>
        <sz val="11"/>
        <rFont val="Arial MT"/>
        <family val="2"/>
      </rPr>
      <t>Piedra, arcilla, arena y tierra</t>
    </r>
  </si>
  <si>
    <r>
      <rPr>
        <sz val="11"/>
        <rFont val="Arial MT"/>
        <family val="2"/>
      </rPr>
      <t>4.02.02.06.00</t>
    </r>
  </si>
  <si>
    <r>
      <rPr>
        <sz val="11"/>
        <rFont val="Arial MT"/>
        <family val="2"/>
      </rPr>
      <t>Mineral para la fabricación de productos químicos</t>
    </r>
  </si>
  <si>
    <r>
      <rPr>
        <sz val="11"/>
        <rFont val="Arial MT"/>
        <family val="2"/>
      </rPr>
      <t>4.02.02.07.00</t>
    </r>
  </si>
  <si>
    <r>
      <rPr>
        <sz val="11"/>
        <rFont val="Arial MT"/>
        <family val="2"/>
      </rPr>
      <t>Sal para uso industrial</t>
    </r>
  </si>
  <si>
    <r>
      <rPr>
        <sz val="11"/>
        <rFont val="Arial MT"/>
        <family val="2"/>
      </rPr>
      <t>4.02.02.99.00</t>
    </r>
  </si>
  <si>
    <r>
      <rPr>
        <sz val="11"/>
        <rFont val="Arial MT"/>
        <family val="2"/>
      </rPr>
      <t>Otros productos de minas, canteras y yacimientos</t>
    </r>
  </si>
  <si>
    <r>
      <rPr>
        <b/>
        <sz val="11"/>
        <rFont val="Arial"/>
        <family val="2"/>
      </rPr>
      <t>4.02.03.00.00</t>
    </r>
  </si>
  <si>
    <r>
      <rPr>
        <b/>
        <sz val="11"/>
        <rFont val="Arial"/>
        <family val="2"/>
      </rPr>
      <t>Textiles y vestuarios</t>
    </r>
  </si>
  <si>
    <r>
      <rPr>
        <sz val="11"/>
        <rFont val="Arial MT"/>
        <family val="2"/>
      </rPr>
      <t>4.02.03.01.00</t>
    </r>
  </si>
  <si>
    <r>
      <rPr>
        <sz val="11"/>
        <rFont val="Arial MT"/>
        <family val="2"/>
      </rPr>
      <t>Textiles</t>
    </r>
  </si>
  <si>
    <r>
      <rPr>
        <sz val="11"/>
        <rFont val="Arial MT"/>
        <family val="2"/>
      </rPr>
      <t>4.02.03.02.00</t>
    </r>
  </si>
  <si>
    <r>
      <rPr>
        <sz val="11"/>
        <rFont val="Arial MT"/>
        <family val="2"/>
      </rPr>
      <t>Prendas de vestir</t>
    </r>
  </si>
  <si>
    <r>
      <rPr>
        <sz val="11"/>
        <rFont val="Arial MT"/>
        <family val="2"/>
      </rPr>
      <t>4.02.03.03.00</t>
    </r>
  </si>
  <si>
    <r>
      <rPr>
        <sz val="11"/>
        <rFont val="Arial MT"/>
        <family val="2"/>
      </rPr>
      <t>Calzados</t>
    </r>
  </si>
  <si>
    <r>
      <rPr>
        <sz val="11"/>
        <rFont val="Arial MT"/>
        <family val="2"/>
      </rPr>
      <t>4.02.03.99.00</t>
    </r>
  </si>
  <si>
    <r>
      <rPr>
        <sz val="11"/>
        <rFont val="Arial MT"/>
        <family val="2"/>
      </rPr>
      <t>Otros productos textiles y vestuarios</t>
    </r>
  </si>
  <si>
    <r>
      <rPr>
        <b/>
        <sz val="11"/>
        <rFont val="Arial"/>
        <family val="2"/>
      </rPr>
      <t>4.02.04.00.00</t>
    </r>
  </si>
  <si>
    <r>
      <rPr>
        <b/>
        <sz val="11"/>
        <rFont val="Arial"/>
        <family val="2"/>
      </rPr>
      <t>Productos de cuero y caucho</t>
    </r>
  </si>
  <si>
    <r>
      <rPr>
        <sz val="11"/>
        <rFont val="Arial MT"/>
        <family val="2"/>
      </rPr>
      <t>4.02.04.01.00</t>
    </r>
  </si>
  <si>
    <r>
      <rPr>
        <sz val="11"/>
        <rFont val="Arial MT"/>
        <family val="2"/>
      </rPr>
      <t>Cueros y pieles</t>
    </r>
  </si>
  <si>
    <r>
      <rPr>
        <sz val="11"/>
        <rFont val="Arial MT"/>
        <family val="2"/>
      </rPr>
      <t>4.02.04.02.00</t>
    </r>
  </si>
  <si>
    <r>
      <rPr>
        <sz val="11"/>
        <rFont val="Arial MT"/>
        <family val="2"/>
      </rPr>
      <t>Productos de cuero y sucedáneos del cuero</t>
    </r>
  </si>
  <si>
    <r>
      <rPr>
        <sz val="11"/>
        <rFont val="Arial MT"/>
        <family val="2"/>
      </rPr>
      <t>4.02.04.03.00</t>
    </r>
  </si>
  <si>
    <r>
      <rPr>
        <sz val="11"/>
        <rFont val="Arial MT"/>
        <family val="2"/>
      </rPr>
      <t>Cauchos y tripas para vehículos</t>
    </r>
  </si>
  <si>
    <r>
      <rPr>
        <sz val="11"/>
        <rFont val="Arial MT"/>
        <family val="2"/>
      </rPr>
      <t>4.02.04.99.00</t>
    </r>
  </si>
  <si>
    <r>
      <rPr>
        <sz val="11"/>
        <rFont val="Arial MT"/>
        <family val="2"/>
      </rPr>
      <t>Otros productos de cuero y caucho</t>
    </r>
  </si>
  <si>
    <r>
      <rPr>
        <b/>
        <sz val="11"/>
        <rFont val="Arial"/>
        <family val="2"/>
      </rPr>
      <t>4.02.05.00.00</t>
    </r>
  </si>
  <si>
    <r>
      <rPr>
        <b/>
        <sz val="11"/>
        <rFont val="Arial"/>
        <family val="2"/>
      </rPr>
      <t>Productos de papel, cartón e impresos</t>
    </r>
  </si>
  <si>
    <r>
      <rPr>
        <sz val="11"/>
        <rFont val="Arial MT"/>
        <family val="2"/>
      </rPr>
      <t>4.02.05.01.00</t>
    </r>
  </si>
  <si>
    <r>
      <rPr>
        <sz val="11"/>
        <rFont val="Arial MT"/>
        <family val="2"/>
      </rPr>
      <t>Pulpa de madera, papel y cartón</t>
    </r>
  </si>
  <si>
    <r>
      <rPr>
        <sz val="11"/>
        <rFont val="Arial MT"/>
        <family val="2"/>
      </rPr>
      <t>4.02.05.02.00</t>
    </r>
  </si>
  <si>
    <r>
      <rPr>
        <sz val="11"/>
        <rFont val="Arial MT"/>
        <family val="2"/>
      </rPr>
      <t>Envases y cajas de papel y cartón</t>
    </r>
  </si>
  <si>
    <r>
      <rPr>
        <sz val="11"/>
        <rFont val="Arial MT"/>
        <family val="2"/>
      </rPr>
      <t>4.02.05.03.00</t>
    </r>
  </si>
  <si>
    <r>
      <rPr>
        <sz val="11"/>
        <rFont val="Arial MT"/>
        <family val="2"/>
      </rPr>
      <t>Productos de papel y cartón para oficina</t>
    </r>
  </si>
  <si>
    <r>
      <rPr>
        <sz val="11"/>
        <rFont val="Arial MT"/>
        <family val="2"/>
      </rPr>
      <t>4.02.05.04.00</t>
    </r>
  </si>
  <si>
    <r>
      <rPr>
        <sz val="11"/>
        <rFont val="Arial MT"/>
        <family val="2"/>
      </rPr>
      <t>Libros, revistas y periódicos</t>
    </r>
  </si>
  <si>
    <r>
      <rPr>
        <sz val="11"/>
        <rFont val="Arial MT"/>
        <family val="2"/>
      </rPr>
      <t>4.02.05.05.00</t>
    </r>
  </si>
  <si>
    <r>
      <rPr>
        <sz val="11"/>
        <rFont val="Arial MT"/>
        <family val="2"/>
      </rPr>
      <t>Material de enseñanza</t>
    </r>
  </si>
  <si>
    <r>
      <rPr>
        <sz val="11"/>
        <rFont val="Arial MT"/>
        <family val="2"/>
      </rPr>
      <t>4.02.05.06.00</t>
    </r>
  </si>
  <si>
    <r>
      <rPr>
        <sz val="11"/>
        <rFont val="Arial MT"/>
        <family val="2"/>
      </rPr>
      <t>Productos de papel y cartón para computación</t>
    </r>
  </si>
  <si>
    <r>
      <rPr>
        <sz val="11"/>
        <rFont val="Arial MT"/>
        <family val="2"/>
      </rPr>
      <t>4.02.05.07.00</t>
    </r>
  </si>
  <si>
    <r>
      <rPr>
        <sz val="11"/>
        <rFont val="Arial MT"/>
        <family val="2"/>
      </rPr>
      <t>Productos de papel y cartón para la imprenta y reproducción</t>
    </r>
  </si>
  <si>
    <r>
      <rPr>
        <sz val="11"/>
        <rFont val="Arial MT"/>
        <family val="2"/>
      </rPr>
      <t>4.02.05.99.00</t>
    </r>
  </si>
  <si>
    <r>
      <rPr>
        <sz val="11"/>
        <rFont val="Arial MT"/>
        <family val="2"/>
      </rPr>
      <t>Otros productos de pulpa, papel y cartón</t>
    </r>
  </si>
  <si>
    <r>
      <rPr>
        <b/>
        <sz val="11"/>
        <rFont val="Arial"/>
        <family val="2"/>
      </rPr>
      <t>4.02.06.00.00</t>
    </r>
  </si>
  <si>
    <r>
      <rPr>
        <b/>
        <sz val="11"/>
        <rFont val="Arial"/>
        <family val="2"/>
      </rPr>
      <t>Productos químicos y derivados</t>
    </r>
  </si>
  <si>
    <r>
      <rPr>
        <sz val="11"/>
        <rFont val="Arial MT"/>
        <family val="2"/>
      </rPr>
      <t>4.02.06.01.00</t>
    </r>
  </si>
  <si>
    <r>
      <rPr>
        <sz val="11"/>
        <rFont val="Arial MT"/>
        <family val="2"/>
      </rPr>
      <t>Sustancias químicas y de uso industrial</t>
    </r>
  </si>
  <si>
    <r>
      <rPr>
        <sz val="11"/>
        <rFont val="Arial MT"/>
        <family val="2"/>
      </rPr>
      <t>4.02.06.02.00</t>
    </r>
  </si>
  <si>
    <r>
      <rPr>
        <sz val="11"/>
        <rFont val="Arial MT"/>
        <family val="2"/>
      </rPr>
      <t>Abonos, plaguicidas y otros</t>
    </r>
  </si>
  <si>
    <r>
      <rPr>
        <sz val="11"/>
        <rFont val="Arial MT"/>
        <family val="2"/>
      </rPr>
      <t>4.02.06.03.00</t>
    </r>
  </si>
  <si>
    <r>
      <rPr>
        <sz val="11"/>
        <rFont val="Arial MT"/>
        <family val="2"/>
      </rPr>
      <t>Tintas, pinturas y colorantes</t>
    </r>
  </si>
  <si>
    <r>
      <rPr>
        <sz val="11"/>
        <rFont val="Arial MT"/>
        <family val="2"/>
      </rPr>
      <t>4.02.06.04.00</t>
    </r>
  </si>
  <si>
    <r>
      <rPr>
        <sz val="11"/>
        <rFont val="Arial MT"/>
        <family val="2"/>
      </rPr>
      <t>Productos farmacéuticos y medicamentos</t>
    </r>
  </si>
  <si>
    <r>
      <rPr>
        <sz val="11"/>
        <rFont val="Arial MT"/>
        <family val="2"/>
      </rPr>
      <t>4.02.06.05.00</t>
    </r>
  </si>
  <si>
    <r>
      <rPr>
        <sz val="11"/>
        <rFont val="Arial MT"/>
        <family val="2"/>
      </rPr>
      <t>Productos de tocador</t>
    </r>
  </si>
  <si>
    <r>
      <rPr>
        <sz val="11"/>
        <rFont val="Arial MT"/>
        <family val="2"/>
      </rPr>
      <t>4.02.06.06.00</t>
    </r>
  </si>
  <si>
    <r>
      <rPr>
        <sz val="11"/>
        <rFont val="Arial MT"/>
        <family val="2"/>
      </rPr>
      <t>Combustibles y lubricantes</t>
    </r>
  </si>
  <si>
    <r>
      <rPr>
        <sz val="11"/>
        <rFont val="Arial MT"/>
        <family val="2"/>
      </rPr>
      <t>4.02.06.07.00</t>
    </r>
  </si>
  <si>
    <r>
      <rPr>
        <sz val="11"/>
        <rFont val="Arial MT"/>
        <family val="2"/>
      </rPr>
      <t>Productos diversos derivados del petróleo y del carbón</t>
    </r>
  </si>
  <si>
    <r>
      <rPr>
        <sz val="11"/>
        <rFont val="Arial MT"/>
        <family val="2"/>
      </rPr>
      <t>4.02.06.08.00</t>
    </r>
  </si>
  <si>
    <r>
      <rPr>
        <sz val="11"/>
        <rFont val="Arial MT"/>
        <family val="2"/>
      </rPr>
      <t>Productos plásticos</t>
    </r>
  </si>
  <si>
    <r>
      <rPr>
        <sz val="11"/>
        <rFont val="Arial MT"/>
        <family val="2"/>
      </rPr>
      <t>4.02.06.09.00</t>
    </r>
  </si>
  <si>
    <r>
      <rPr>
        <sz val="11"/>
        <rFont val="Arial MT"/>
        <family val="2"/>
      </rPr>
      <t>Mezclas explosivas</t>
    </r>
  </si>
  <si>
    <r>
      <rPr>
        <sz val="11"/>
        <rFont val="Arial MT"/>
        <family val="2"/>
      </rPr>
      <t>4.02.06.99.00</t>
    </r>
  </si>
  <si>
    <r>
      <rPr>
        <sz val="11"/>
        <rFont val="Arial MT"/>
        <family val="2"/>
      </rPr>
      <t>Otros productos de la industria química y conexos</t>
    </r>
  </si>
  <si>
    <r>
      <rPr>
        <b/>
        <sz val="11"/>
        <rFont val="Arial"/>
        <family val="2"/>
      </rPr>
      <t>4.02.07.00.00</t>
    </r>
  </si>
  <si>
    <r>
      <rPr>
        <b/>
        <sz val="11"/>
        <rFont val="Arial"/>
        <family val="2"/>
      </rPr>
      <t>Productos minerales no metálicos</t>
    </r>
  </si>
  <si>
    <r>
      <rPr>
        <sz val="11"/>
        <rFont val="Arial MT"/>
        <family val="2"/>
      </rPr>
      <t>4.02.07.01.00</t>
    </r>
  </si>
  <si>
    <r>
      <rPr>
        <sz val="11"/>
        <rFont val="Arial MT"/>
        <family val="2"/>
      </rPr>
      <t>Productos de barro, loza y porcelana</t>
    </r>
  </si>
  <si>
    <r>
      <rPr>
        <sz val="11"/>
        <rFont val="Arial MT"/>
        <family val="2"/>
      </rPr>
      <t>4.02.07.02.00</t>
    </r>
  </si>
  <si>
    <r>
      <rPr>
        <sz val="11"/>
        <rFont val="Arial MT"/>
        <family val="2"/>
      </rPr>
      <t>Vidrios y productos de vidrio</t>
    </r>
  </si>
  <si>
    <r>
      <rPr>
        <sz val="11"/>
        <rFont val="Arial MT"/>
        <family val="2"/>
      </rPr>
      <t>4.02.07.03.00</t>
    </r>
  </si>
  <si>
    <r>
      <rPr>
        <sz val="11"/>
        <rFont val="Arial MT"/>
        <family val="2"/>
      </rPr>
      <t>Productos de arcilla para construcción</t>
    </r>
  </si>
  <si>
    <r>
      <rPr>
        <sz val="11"/>
        <rFont val="Arial MT"/>
        <family val="2"/>
      </rPr>
      <t>4.02.07.04.00</t>
    </r>
  </si>
  <si>
    <r>
      <rPr>
        <sz val="11"/>
        <rFont val="Arial MT"/>
        <family val="2"/>
      </rPr>
      <t>Cemento, cal  y yeso</t>
    </r>
  </si>
  <si>
    <r>
      <rPr>
        <sz val="11"/>
        <rFont val="Arial MT"/>
        <family val="2"/>
      </rPr>
      <t>4.02.07.99.00</t>
    </r>
  </si>
  <si>
    <r>
      <rPr>
        <sz val="11"/>
        <rFont val="Arial MT"/>
        <family val="2"/>
      </rPr>
      <t>Otros productos minerales no metálicos</t>
    </r>
  </si>
  <si>
    <r>
      <rPr>
        <b/>
        <sz val="11"/>
        <rFont val="Arial"/>
        <family val="2"/>
      </rPr>
      <t>4.02.08.00.00</t>
    </r>
  </si>
  <si>
    <r>
      <rPr>
        <b/>
        <sz val="11"/>
        <rFont val="Arial"/>
        <family val="2"/>
      </rPr>
      <t>Productos metálicos</t>
    </r>
  </si>
  <si>
    <r>
      <rPr>
        <sz val="11"/>
        <rFont val="Arial MT"/>
        <family val="2"/>
      </rPr>
      <t>4.02.08.01.00</t>
    </r>
  </si>
  <si>
    <r>
      <rPr>
        <sz val="11"/>
        <rFont val="Arial MT"/>
        <family val="2"/>
      </rPr>
      <t>Productos primarios de hierro y acero</t>
    </r>
  </si>
  <si>
    <r>
      <rPr>
        <sz val="11"/>
        <rFont val="Arial MT"/>
        <family val="2"/>
      </rPr>
      <t>4.02.08.02.00</t>
    </r>
  </si>
  <si>
    <r>
      <rPr>
        <sz val="11"/>
        <rFont val="Arial MT"/>
        <family val="2"/>
      </rPr>
      <t>Productos de metales no ferrosos</t>
    </r>
  </si>
  <si>
    <r>
      <rPr>
        <sz val="11"/>
        <rFont val="Arial MT"/>
        <family val="2"/>
      </rPr>
      <t>4.02.08.03.00</t>
    </r>
  </si>
  <si>
    <r>
      <rPr>
        <sz val="11"/>
        <rFont val="Arial MT"/>
        <family val="2"/>
      </rPr>
      <t>Herramientas menores, cuchillería y artículos generales de ferretería</t>
    </r>
  </si>
  <si>
    <r>
      <rPr>
        <sz val="11"/>
        <rFont val="Arial MT"/>
        <family val="2"/>
      </rPr>
      <t>4.02.08.04.00</t>
    </r>
  </si>
  <si>
    <r>
      <rPr>
        <sz val="11"/>
        <rFont val="Arial MT"/>
        <family val="2"/>
      </rPr>
      <t>Productos metálicos estructurales</t>
    </r>
  </si>
  <si>
    <r>
      <rPr>
        <sz val="11"/>
        <rFont val="Arial MT"/>
        <family val="2"/>
      </rPr>
      <t>4.02.08.05.00</t>
    </r>
  </si>
  <si>
    <r>
      <rPr>
        <sz val="11"/>
        <rFont val="Arial MT"/>
        <family val="2"/>
      </rPr>
      <t>Materiales de orden público, seguridad y defensa</t>
    </r>
  </si>
  <si>
    <r>
      <rPr>
        <sz val="11"/>
        <rFont val="Arial MT"/>
        <family val="2"/>
      </rPr>
      <t>4.02.08.07.00</t>
    </r>
  </si>
  <si>
    <r>
      <rPr>
        <sz val="11"/>
        <rFont val="Arial MT"/>
        <family val="2"/>
      </rPr>
      <t>Material de señalamiento</t>
    </r>
  </si>
  <si>
    <r>
      <rPr>
        <sz val="11"/>
        <rFont val="Arial MT"/>
        <family val="2"/>
      </rPr>
      <t>4.02.08.08.00</t>
    </r>
  </si>
  <si>
    <r>
      <rPr>
        <sz val="11"/>
        <rFont val="Arial MT"/>
        <family val="2"/>
      </rPr>
      <t>Material de educación</t>
    </r>
  </si>
  <si>
    <r>
      <rPr>
        <sz val="11"/>
        <rFont val="Arial MT"/>
        <family val="2"/>
      </rPr>
      <t>4.02.08.09.00</t>
    </r>
  </si>
  <si>
    <r>
      <rPr>
        <sz val="11"/>
        <rFont val="Arial MT"/>
        <family val="2"/>
      </rPr>
      <t>Repuestos y accesorios para equipos de transporte</t>
    </r>
  </si>
  <si>
    <r>
      <rPr>
        <sz val="11"/>
        <rFont val="Arial MT"/>
        <family val="2"/>
      </rPr>
      <t>4.02.08.10.00</t>
    </r>
  </si>
  <si>
    <r>
      <rPr>
        <sz val="11"/>
        <rFont val="Arial MT"/>
        <family val="2"/>
      </rPr>
      <t>Repuestos y accesorios para otros equipos</t>
    </r>
  </si>
  <si>
    <r>
      <rPr>
        <sz val="11"/>
        <rFont val="Arial MT"/>
        <family val="2"/>
      </rPr>
      <t>4.02.08.99.00</t>
    </r>
  </si>
  <si>
    <r>
      <rPr>
        <sz val="11"/>
        <rFont val="Arial MT"/>
        <family val="2"/>
      </rPr>
      <t>Otros productos metálicos</t>
    </r>
  </si>
  <si>
    <r>
      <rPr>
        <b/>
        <sz val="11"/>
        <rFont val="Arial"/>
        <family val="2"/>
      </rPr>
      <t>4.02.09.00.00</t>
    </r>
  </si>
  <si>
    <r>
      <rPr>
        <b/>
        <sz val="11"/>
        <rFont val="Arial"/>
        <family val="2"/>
      </rPr>
      <t>Productos de madera</t>
    </r>
  </si>
  <si>
    <r>
      <rPr>
        <sz val="11"/>
        <rFont val="Arial MT"/>
        <family val="2"/>
      </rPr>
      <t>4.02.09.01.00</t>
    </r>
  </si>
  <si>
    <r>
      <rPr>
        <sz val="11"/>
        <rFont val="Arial MT"/>
        <family val="2"/>
      </rPr>
      <t>Productos primarios de madera</t>
    </r>
  </si>
  <si>
    <r>
      <rPr>
        <sz val="11"/>
        <rFont val="Arial MT"/>
        <family val="2"/>
      </rPr>
      <t>4.02.09.02.00</t>
    </r>
  </si>
  <si>
    <r>
      <rPr>
        <sz val="11"/>
        <rFont val="Arial MT"/>
        <family val="2"/>
      </rPr>
      <t>Muebles y accesorios de madera para edificaciones</t>
    </r>
  </si>
  <si>
    <r>
      <rPr>
        <sz val="11"/>
        <rFont val="Arial MT"/>
        <family val="2"/>
      </rPr>
      <t>4.02.09.99.00</t>
    </r>
  </si>
  <si>
    <r>
      <rPr>
        <sz val="11"/>
        <rFont val="Arial MT"/>
        <family val="2"/>
      </rPr>
      <t>Otros productos de madera</t>
    </r>
  </si>
  <si>
    <r>
      <rPr>
        <b/>
        <sz val="11"/>
        <rFont val="Arial"/>
        <family val="2"/>
      </rPr>
      <t>4.02.10.00.00</t>
    </r>
  </si>
  <si>
    <r>
      <rPr>
        <b/>
        <sz val="11"/>
        <rFont val="Arial"/>
        <family val="2"/>
      </rPr>
      <t>Productos varios y útiles diversos</t>
    </r>
  </si>
  <si>
    <r>
      <rPr>
        <sz val="11"/>
        <rFont val="Arial MT"/>
        <family val="2"/>
      </rPr>
      <t>4.02.10.01.00</t>
    </r>
  </si>
  <si>
    <r>
      <rPr>
        <sz val="11"/>
        <rFont val="Arial MT"/>
        <family val="2"/>
      </rPr>
      <t>Artículos de deporte, recreación y juguetes</t>
    </r>
  </si>
  <si>
    <r>
      <rPr>
        <sz val="11"/>
        <rFont val="Arial MT"/>
        <family val="2"/>
      </rPr>
      <t>4.02.10.02.00</t>
    </r>
  </si>
  <si>
    <r>
      <rPr>
        <sz val="11"/>
        <rFont val="Arial MT"/>
        <family val="2"/>
      </rPr>
      <t>Materiales y útiles de limpieza y aseo</t>
    </r>
  </si>
  <si>
    <r>
      <rPr>
        <sz val="11"/>
        <rFont val="Arial MT"/>
        <family val="2"/>
      </rPr>
      <t>4.02.10.03.00</t>
    </r>
  </si>
  <si>
    <r>
      <rPr>
        <sz val="11"/>
        <rFont val="Arial MT"/>
        <family val="2"/>
      </rPr>
      <t>Utensilios de cocina y comedor</t>
    </r>
  </si>
  <si>
    <r>
      <rPr>
        <sz val="11"/>
        <rFont val="Arial MT"/>
        <family val="2"/>
      </rPr>
      <t>4.02.10.04.00</t>
    </r>
  </si>
  <si>
    <r>
      <rPr>
        <sz val="11"/>
        <rFont val="Arial MT"/>
        <family val="2"/>
      </rPr>
      <t>Útiles  menores  médico  -  quirúrgicos  de  laboratorio,  dentales  y  de veterinaria</t>
    </r>
  </si>
  <si>
    <r>
      <rPr>
        <sz val="11"/>
        <rFont val="Arial MT"/>
        <family val="2"/>
      </rPr>
      <t>4.02.10.05.00</t>
    </r>
  </si>
  <si>
    <r>
      <rPr>
        <sz val="11"/>
        <rFont val="Arial MT"/>
        <family val="2"/>
      </rPr>
      <t>Útiles de escritorio, oficina y materiales de instrucción</t>
    </r>
  </si>
  <si>
    <r>
      <rPr>
        <sz val="11"/>
        <rFont val="Arial MT"/>
        <family val="2"/>
      </rPr>
      <t>4.02.10.06.00</t>
    </r>
  </si>
  <si>
    <r>
      <rPr>
        <sz val="11"/>
        <rFont val="Arial MT"/>
        <family val="2"/>
      </rPr>
      <t>Condecoraciones, ofrendas y similares</t>
    </r>
  </si>
  <si>
    <r>
      <rPr>
        <sz val="11"/>
        <rFont val="Arial MT"/>
        <family val="2"/>
      </rPr>
      <t>4.02.10.07.00</t>
    </r>
  </si>
  <si>
    <r>
      <rPr>
        <sz val="11"/>
        <rFont val="Arial MT"/>
        <family val="2"/>
      </rPr>
      <t>Productos de seguridad en el trabajo</t>
    </r>
  </si>
  <si>
    <r>
      <rPr>
        <sz val="11"/>
        <rFont val="Arial MT"/>
        <family val="2"/>
      </rPr>
      <t>4.02.10.08.00</t>
    </r>
  </si>
  <si>
    <r>
      <rPr>
        <sz val="11"/>
        <rFont val="Arial MT"/>
        <family val="2"/>
      </rPr>
      <t>Materiales para equipos de computación</t>
    </r>
  </si>
  <si>
    <r>
      <rPr>
        <sz val="11"/>
        <rFont val="Arial MT"/>
        <family val="2"/>
      </rPr>
      <t>4.02.10.09.00</t>
    </r>
  </si>
  <si>
    <r>
      <rPr>
        <sz val="11"/>
        <rFont val="Arial MT"/>
        <family val="2"/>
      </rPr>
      <t>Especies timbradas y valores</t>
    </r>
  </si>
  <si>
    <r>
      <rPr>
        <sz val="11"/>
        <rFont val="Arial MT"/>
        <family val="2"/>
      </rPr>
      <t>4.02.10.10.00</t>
    </r>
  </si>
  <si>
    <r>
      <rPr>
        <sz val="11"/>
        <rFont val="Arial MT"/>
        <family val="2"/>
      </rPr>
      <t>Útiles religiosos</t>
    </r>
  </si>
  <si>
    <r>
      <rPr>
        <sz val="11"/>
        <rFont val="Arial MT"/>
        <family val="2"/>
      </rPr>
      <t>4.02.10.11.00</t>
    </r>
  </si>
  <si>
    <r>
      <rPr>
        <sz val="11"/>
        <rFont val="Arial MT"/>
        <family val="2"/>
      </rPr>
      <t>Materiales eléctricos</t>
    </r>
  </si>
  <si>
    <r>
      <rPr>
        <sz val="11"/>
        <rFont val="Arial MT"/>
        <family val="2"/>
      </rPr>
      <t>4.02.10.12.00</t>
    </r>
  </si>
  <si>
    <r>
      <rPr>
        <sz val="11"/>
        <rFont val="Arial MT"/>
        <family val="2"/>
      </rPr>
      <t>Materiales para instalaciones sanitarias</t>
    </r>
  </si>
  <si>
    <r>
      <rPr>
        <sz val="11"/>
        <rFont val="Arial MT"/>
        <family val="2"/>
      </rPr>
      <t>4.02.10.13.00</t>
    </r>
  </si>
  <si>
    <r>
      <rPr>
        <sz val="11"/>
        <rFont val="Arial MT"/>
        <family val="2"/>
      </rPr>
      <t>Materiales fotográficos</t>
    </r>
  </si>
  <si>
    <r>
      <rPr>
        <sz val="11"/>
        <rFont val="Arial MT"/>
        <family val="2"/>
      </rPr>
      <t>4.02.10.99.00</t>
    </r>
  </si>
  <si>
    <r>
      <rPr>
        <sz val="11"/>
        <rFont val="Arial MT"/>
        <family val="2"/>
      </rPr>
      <t>Otros productos y útiles diversos</t>
    </r>
  </si>
  <si>
    <r>
      <rPr>
        <b/>
        <sz val="11"/>
        <rFont val="Arial"/>
        <family val="2"/>
      </rPr>
      <t>4.02.11.00.00</t>
    </r>
  </si>
  <si>
    <r>
      <rPr>
        <b/>
        <sz val="11"/>
        <rFont val="Arial"/>
        <family val="2"/>
      </rPr>
      <t>Bienes para la venta</t>
    </r>
  </si>
  <si>
    <r>
      <rPr>
        <sz val="11"/>
        <rFont val="Arial MT"/>
        <family val="2"/>
      </rPr>
      <t>4.02.11.01.00</t>
    </r>
  </si>
  <si>
    <r>
      <rPr>
        <sz val="11"/>
        <rFont val="Arial MT"/>
        <family val="2"/>
      </rPr>
      <t>Productos y artículos para la venta</t>
    </r>
  </si>
  <si>
    <r>
      <rPr>
        <sz val="11"/>
        <rFont val="Arial MT"/>
        <family val="2"/>
      </rPr>
      <t>4.02.11.02.00</t>
    </r>
  </si>
  <si>
    <r>
      <rPr>
        <sz val="11"/>
        <rFont val="Arial MT"/>
        <family val="2"/>
      </rPr>
      <t>Maquinarias y equipos para la venta</t>
    </r>
  </si>
  <si>
    <r>
      <rPr>
        <sz val="11"/>
        <rFont val="Arial MT"/>
        <family val="2"/>
      </rPr>
      <t>4.02.11.03.00</t>
    </r>
  </si>
  <si>
    <r>
      <rPr>
        <sz val="11"/>
        <rFont val="Arial MT"/>
        <family val="2"/>
      </rPr>
      <t>Inmuebles para la venta</t>
    </r>
  </si>
  <si>
    <r>
      <rPr>
        <sz val="11"/>
        <rFont val="Arial MT"/>
        <family val="2"/>
      </rPr>
      <t>4.02.11.04.00</t>
    </r>
  </si>
  <si>
    <r>
      <rPr>
        <sz val="11"/>
        <rFont val="Arial MT"/>
        <family val="2"/>
      </rPr>
      <t>Tierras y terrenos para la venta</t>
    </r>
  </si>
  <si>
    <r>
      <rPr>
        <sz val="11"/>
        <rFont val="Arial MT"/>
        <family val="2"/>
      </rPr>
      <t>4.02.11.99.00</t>
    </r>
  </si>
  <si>
    <r>
      <rPr>
        <sz val="11"/>
        <rFont val="Arial MT"/>
        <family val="2"/>
      </rPr>
      <t>Otros bienes para la venta</t>
    </r>
  </si>
  <si>
    <r>
      <rPr>
        <b/>
        <sz val="11"/>
        <rFont val="Arial"/>
        <family val="2"/>
      </rPr>
      <t>4.02.99.00.00</t>
    </r>
  </si>
  <si>
    <r>
      <rPr>
        <b/>
        <sz val="11"/>
        <rFont val="Arial"/>
        <family val="2"/>
      </rPr>
      <t>Otros materiales y suministros</t>
    </r>
  </si>
  <si>
    <r>
      <rPr>
        <sz val="11"/>
        <rFont val="Arial MT"/>
        <family val="2"/>
      </rPr>
      <t>4.02.99.01.00</t>
    </r>
  </si>
  <si>
    <r>
      <rPr>
        <sz val="11"/>
        <rFont val="Arial MT"/>
        <family val="2"/>
      </rPr>
      <t>Otros materiales y suministros</t>
    </r>
  </si>
  <si>
    <r>
      <rPr>
        <b/>
        <sz val="11"/>
        <rFont val="Arial"/>
        <family val="2"/>
      </rPr>
      <t>4.03.00.00.00</t>
    </r>
  </si>
  <si>
    <r>
      <rPr>
        <b/>
        <sz val="11"/>
        <rFont val="Arial"/>
        <family val="2"/>
      </rPr>
      <t>SERVICIOS NO PERSONALES</t>
    </r>
  </si>
  <si>
    <r>
      <rPr>
        <b/>
        <sz val="11"/>
        <rFont val="Arial"/>
        <family val="2"/>
      </rPr>
      <t>4.03.01.00.00</t>
    </r>
  </si>
  <si>
    <r>
      <rPr>
        <b/>
        <sz val="11"/>
        <rFont val="Arial"/>
        <family val="2"/>
      </rPr>
      <t>Alquileres de inmuebles</t>
    </r>
  </si>
  <si>
    <r>
      <rPr>
        <sz val="11"/>
        <rFont val="Arial MT"/>
        <family val="2"/>
      </rPr>
      <t>4.03.01.01.00</t>
    </r>
  </si>
  <si>
    <r>
      <rPr>
        <sz val="11"/>
        <rFont val="Arial MT"/>
        <family val="2"/>
      </rPr>
      <t>Alquileres de edificios y locales</t>
    </r>
  </si>
  <si>
    <r>
      <rPr>
        <sz val="11"/>
        <rFont val="Arial MT"/>
        <family val="2"/>
      </rPr>
      <t>4.03.01.02.00</t>
    </r>
  </si>
  <si>
    <r>
      <rPr>
        <sz val="11"/>
        <rFont val="Arial MT"/>
        <family val="2"/>
      </rPr>
      <t>Alquileres de instalaciones culturales y recreativas</t>
    </r>
  </si>
  <si>
    <r>
      <rPr>
        <sz val="11"/>
        <rFont val="Arial MT"/>
        <family val="2"/>
      </rPr>
      <t>4.03.01.03.00</t>
    </r>
  </si>
  <si>
    <r>
      <rPr>
        <sz val="11"/>
        <rFont val="Arial MT"/>
        <family val="2"/>
      </rPr>
      <t>Alquileres de tierras y terrenos</t>
    </r>
  </si>
  <si>
    <r>
      <rPr>
        <b/>
        <sz val="11"/>
        <rFont val="Arial"/>
        <family val="2"/>
      </rPr>
      <t>4.03.02.00.00</t>
    </r>
  </si>
  <si>
    <r>
      <rPr>
        <b/>
        <sz val="11"/>
        <rFont val="Arial"/>
        <family val="2"/>
      </rPr>
      <t>Alquileres de maquinaria y equipos</t>
    </r>
  </si>
  <si>
    <r>
      <rPr>
        <sz val="11"/>
        <rFont val="Arial MT"/>
        <family val="2"/>
      </rPr>
      <t>4.03.02.01.00</t>
    </r>
  </si>
  <si>
    <r>
      <rPr>
        <sz val="11"/>
        <rFont val="Arial MT"/>
        <family val="2"/>
      </rPr>
      <t>Alquileres de maquinaria y demás equipos de construcción, campo, industria y taller</t>
    </r>
  </si>
  <si>
    <r>
      <rPr>
        <sz val="11"/>
        <rFont val="Arial MT"/>
        <family val="2"/>
      </rPr>
      <t>4.03.02.02.00</t>
    </r>
  </si>
  <si>
    <r>
      <rPr>
        <sz val="11"/>
        <rFont val="Arial MT"/>
        <family val="2"/>
      </rPr>
      <t>Alquileres de equipos de transporte, tracción y elevación</t>
    </r>
  </si>
  <si>
    <r>
      <rPr>
        <sz val="11"/>
        <rFont val="Arial MT"/>
        <family val="2"/>
      </rPr>
      <t>4.03.02.03.00</t>
    </r>
  </si>
  <si>
    <r>
      <rPr>
        <sz val="11"/>
        <rFont val="Arial MT"/>
        <family val="2"/>
      </rPr>
      <t>Alquileres de equipos de comunicaciones y de señalamiento</t>
    </r>
  </si>
  <si>
    <r>
      <rPr>
        <sz val="11"/>
        <rFont val="Arial MT"/>
        <family val="2"/>
      </rPr>
      <t>4.03.02.04.00</t>
    </r>
  </si>
  <si>
    <r>
      <rPr>
        <sz val="11"/>
        <rFont val="Arial MT"/>
        <family val="2"/>
      </rPr>
      <t>Alquileres de equipos médico - quirúrgicos, dentales y de veterinaria</t>
    </r>
  </si>
  <si>
    <r>
      <rPr>
        <sz val="11"/>
        <rFont val="Arial MT"/>
        <family val="2"/>
      </rPr>
      <t>4.03.02.05.00</t>
    </r>
  </si>
  <si>
    <r>
      <rPr>
        <sz val="11"/>
        <rFont val="Arial MT"/>
        <family val="2"/>
      </rPr>
      <t>Alquileres   de   equipos   científicos,   religiosos,   de   enseñanza   y recreación</t>
    </r>
  </si>
  <si>
    <r>
      <rPr>
        <sz val="11"/>
        <rFont val="Arial MT"/>
        <family val="2"/>
      </rPr>
      <t>4.03.02.06.00</t>
    </r>
  </si>
  <si>
    <r>
      <rPr>
        <sz val="11"/>
        <rFont val="Arial MT"/>
        <family val="2"/>
      </rPr>
      <t>Alquileres  de  máquinas,  muebles  y  demás  equipos  de  oficina  y alojamiento</t>
    </r>
  </si>
  <si>
    <r>
      <rPr>
        <sz val="11"/>
        <rFont val="Arial MT"/>
        <family val="2"/>
      </rPr>
      <t>4.03.02.99.00</t>
    </r>
  </si>
  <si>
    <r>
      <rPr>
        <sz val="11"/>
        <rFont val="Arial MT"/>
        <family val="2"/>
      </rPr>
      <t>Alquileres de otras maquinaria y equipos</t>
    </r>
  </si>
  <si>
    <r>
      <rPr>
        <b/>
        <sz val="11"/>
        <rFont val="Arial"/>
        <family val="2"/>
      </rPr>
      <t>4.03.03.00.00</t>
    </r>
  </si>
  <si>
    <r>
      <rPr>
        <b/>
        <sz val="11"/>
        <rFont val="Arial"/>
        <family val="2"/>
      </rPr>
      <t>Derechos sobre bienes intangibles</t>
    </r>
  </si>
  <si>
    <r>
      <rPr>
        <sz val="11"/>
        <rFont val="Arial MT"/>
        <family val="2"/>
      </rPr>
      <t>4.03.03.01.00</t>
    </r>
  </si>
  <si>
    <r>
      <rPr>
        <sz val="11"/>
        <rFont val="Arial MT"/>
        <family val="2"/>
      </rPr>
      <t>Marcas de fábrica y patentes de invención</t>
    </r>
  </si>
  <si>
    <r>
      <rPr>
        <sz val="11"/>
        <rFont val="Arial MT"/>
        <family val="2"/>
      </rPr>
      <t>4.03.03.02.00</t>
    </r>
  </si>
  <si>
    <r>
      <rPr>
        <sz val="11"/>
        <rFont val="Arial MT"/>
        <family val="2"/>
      </rPr>
      <t>Derechos de autor</t>
    </r>
  </si>
  <si>
    <r>
      <rPr>
        <sz val="11"/>
        <rFont val="Arial MT"/>
        <family val="2"/>
      </rPr>
      <t>4.03.03.03.00</t>
    </r>
  </si>
  <si>
    <r>
      <rPr>
        <sz val="11"/>
        <rFont val="Arial MT"/>
        <family val="2"/>
      </rPr>
      <t>Paquetes y programas de computación</t>
    </r>
  </si>
  <si>
    <r>
      <rPr>
        <sz val="11"/>
        <rFont val="Arial MT"/>
        <family val="2"/>
      </rPr>
      <t>4.03.03.04.00</t>
    </r>
  </si>
  <si>
    <r>
      <rPr>
        <sz val="11"/>
        <rFont val="Arial MT"/>
        <family val="2"/>
      </rPr>
      <t>Concesión de bienes y servicios</t>
    </r>
  </si>
  <si>
    <r>
      <rPr>
        <b/>
        <sz val="11"/>
        <rFont val="Arial"/>
        <family val="2"/>
      </rPr>
      <t>4.03.04.00.00</t>
    </r>
  </si>
  <si>
    <r>
      <rPr>
        <b/>
        <sz val="11"/>
        <rFont val="Arial"/>
        <family val="2"/>
      </rPr>
      <t>Servicios básicos</t>
    </r>
  </si>
  <si>
    <r>
      <rPr>
        <sz val="11"/>
        <rFont val="Arial MT"/>
        <family val="2"/>
      </rPr>
      <t>4.03.04.01.00</t>
    </r>
  </si>
  <si>
    <r>
      <rPr>
        <sz val="11"/>
        <rFont val="Arial MT"/>
        <family val="2"/>
      </rPr>
      <t>Electricidad</t>
    </r>
  </si>
  <si>
    <r>
      <rPr>
        <sz val="11"/>
        <rFont val="Arial MT"/>
        <family val="2"/>
      </rPr>
      <t>4.03.04.02.00</t>
    </r>
  </si>
  <si>
    <r>
      <rPr>
        <sz val="11"/>
        <rFont val="Arial MT"/>
        <family val="2"/>
      </rPr>
      <t>Gas</t>
    </r>
  </si>
  <si>
    <r>
      <rPr>
        <sz val="11"/>
        <rFont val="Arial MT"/>
        <family val="2"/>
      </rPr>
      <t>4.03.04.03.00</t>
    </r>
  </si>
  <si>
    <r>
      <rPr>
        <sz val="11"/>
        <rFont val="Arial MT"/>
        <family val="2"/>
      </rPr>
      <t>Agua</t>
    </r>
  </si>
  <si>
    <r>
      <rPr>
        <sz val="11"/>
        <rFont val="Arial MT"/>
        <family val="2"/>
      </rPr>
      <t>4.03.04.04.00</t>
    </r>
  </si>
  <si>
    <r>
      <rPr>
        <sz val="11"/>
        <rFont val="Arial MT"/>
        <family val="2"/>
      </rPr>
      <t>Teléfonos</t>
    </r>
  </si>
  <si>
    <t>4.03.04.04.01</t>
  </si>
  <si>
    <t>Servicios de telefonía prestados por organismos públicos</t>
  </si>
  <si>
    <t>4.03.04.04.02</t>
  </si>
  <si>
    <t xml:space="preserve">Servicios de telefonía prestados por instituciones privadas </t>
  </si>
  <si>
    <t>4.03.04.05.00</t>
  </si>
  <si>
    <t>Servicio de comunicaciones</t>
  </si>
  <si>
    <r>
      <rPr>
        <sz val="11"/>
        <rFont val="Arial MT"/>
        <family val="2"/>
      </rPr>
      <t>4.03.04.06.00</t>
    </r>
  </si>
  <si>
    <r>
      <rPr>
        <sz val="11"/>
        <rFont val="Arial MT"/>
        <family val="2"/>
      </rPr>
      <t>Servicio de aseo urbano y domiciliario</t>
    </r>
  </si>
  <si>
    <r>
      <rPr>
        <sz val="11"/>
        <rFont val="Arial MT"/>
        <family val="2"/>
      </rPr>
      <t>4.03.04.07.00</t>
    </r>
  </si>
  <si>
    <r>
      <rPr>
        <sz val="11"/>
        <rFont val="Arial MT"/>
        <family val="2"/>
      </rPr>
      <t>Servicio de condominio</t>
    </r>
  </si>
  <si>
    <r>
      <rPr>
        <b/>
        <sz val="11"/>
        <rFont val="Arial"/>
        <family val="2"/>
      </rPr>
      <t>4.03.05.00.00</t>
    </r>
  </si>
  <si>
    <r>
      <rPr>
        <b/>
        <sz val="11"/>
        <rFont val="Arial"/>
        <family val="2"/>
      </rPr>
      <t>Servicio  de  administración,  vigilancia  y  mantenimiento  de  los servicios básicos</t>
    </r>
  </si>
  <si>
    <r>
      <rPr>
        <sz val="11"/>
        <rFont val="Arial MT"/>
        <family val="2"/>
      </rPr>
      <t>4.03.05.01.00</t>
    </r>
  </si>
  <si>
    <r>
      <rPr>
        <sz val="11"/>
        <rFont val="Arial MT"/>
        <family val="2"/>
      </rPr>
      <t>Servicio de administración, vigilancia y mantenimiento del servicio de electricidad</t>
    </r>
  </si>
  <si>
    <r>
      <rPr>
        <sz val="11"/>
        <rFont val="Arial MT"/>
        <family val="2"/>
      </rPr>
      <t>4.03.05.02.00</t>
    </r>
  </si>
  <si>
    <r>
      <rPr>
        <sz val="11"/>
        <rFont val="Arial MT"/>
        <family val="2"/>
      </rPr>
      <t>Servicio de administración, vigilancia y mantenimiento del servicio de gas</t>
    </r>
  </si>
  <si>
    <r>
      <rPr>
        <sz val="11"/>
        <rFont val="Arial MT"/>
        <family val="2"/>
      </rPr>
      <t>4.03.05.03.00</t>
    </r>
  </si>
  <si>
    <r>
      <rPr>
        <sz val="11"/>
        <rFont val="Arial MT"/>
        <family val="2"/>
      </rPr>
      <t>Servicio de administración, vigilancia y mantenimiento del servicio de agua</t>
    </r>
  </si>
  <si>
    <r>
      <rPr>
        <sz val="11"/>
        <rFont val="Arial MT"/>
        <family val="2"/>
      </rPr>
      <t>4.03.05.04.00</t>
    </r>
  </si>
  <si>
    <r>
      <rPr>
        <sz val="11"/>
        <rFont val="Arial MT"/>
        <family val="2"/>
      </rPr>
      <t>Servicio de administración, vigilancia y mantenimiento del servicio de teléfonos</t>
    </r>
  </si>
  <si>
    <r>
      <rPr>
        <sz val="11"/>
        <rFont val="Arial MT"/>
        <family val="2"/>
      </rPr>
      <t>4.03.05.05.00</t>
    </r>
  </si>
  <si>
    <r>
      <rPr>
        <sz val="11"/>
        <rFont val="Arial MT"/>
        <family val="2"/>
      </rPr>
      <t>Servicio de administración, vigilancia y mantenimiento del servicio de comunicaciones</t>
    </r>
  </si>
  <si>
    <r>
      <rPr>
        <sz val="11"/>
        <rFont val="Arial MT"/>
        <family val="2"/>
      </rPr>
      <t>4.03.05.06.00</t>
    </r>
  </si>
  <si>
    <r>
      <rPr>
        <sz val="11"/>
        <rFont val="Arial MT"/>
        <family val="2"/>
      </rPr>
      <t>Servicio de administración, vigilancia y mantenimiento del servicio de aseo urbano y domiciliario</t>
    </r>
  </si>
  <si>
    <r>
      <rPr>
        <b/>
        <sz val="11"/>
        <rFont val="Arial"/>
        <family val="2"/>
      </rPr>
      <t>4.03.06.00.00</t>
    </r>
  </si>
  <si>
    <r>
      <rPr>
        <b/>
        <sz val="11"/>
        <rFont val="Arial"/>
        <family val="2"/>
      </rPr>
      <t>Servicios de transporte y almacenaje</t>
    </r>
  </si>
  <si>
    <r>
      <rPr>
        <sz val="11"/>
        <rFont val="Arial MT"/>
        <family val="2"/>
      </rPr>
      <t>4.03.06.01.00</t>
    </r>
  </si>
  <si>
    <r>
      <rPr>
        <sz val="11"/>
        <rFont val="Arial MT"/>
        <family val="2"/>
      </rPr>
      <t>Fletes y embalajes</t>
    </r>
  </si>
  <si>
    <r>
      <rPr>
        <sz val="11"/>
        <rFont val="Arial MT"/>
        <family val="2"/>
      </rPr>
      <t>4.03.06.02.00</t>
    </r>
  </si>
  <si>
    <r>
      <rPr>
        <sz val="11"/>
        <rFont val="Arial MT"/>
        <family val="2"/>
      </rPr>
      <t>Almacenaje</t>
    </r>
  </si>
  <si>
    <r>
      <rPr>
        <sz val="11"/>
        <rFont val="Arial MT"/>
        <family val="2"/>
      </rPr>
      <t>4.03.06.03.00</t>
    </r>
  </si>
  <si>
    <r>
      <rPr>
        <sz val="11"/>
        <rFont val="Arial MT"/>
        <family val="2"/>
      </rPr>
      <t>Estacionamiento</t>
    </r>
  </si>
  <si>
    <r>
      <rPr>
        <sz val="11"/>
        <rFont val="Arial MT"/>
        <family val="2"/>
      </rPr>
      <t>4.03.06.04.00</t>
    </r>
  </si>
  <si>
    <r>
      <rPr>
        <sz val="11"/>
        <rFont val="Arial MT"/>
        <family val="2"/>
      </rPr>
      <t>Peaje</t>
    </r>
  </si>
  <si>
    <r>
      <rPr>
        <sz val="11"/>
        <rFont val="Arial MT"/>
        <family val="2"/>
      </rPr>
      <t>4.03.06.05.00</t>
    </r>
  </si>
  <si>
    <r>
      <rPr>
        <sz val="11"/>
        <rFont val="Arial MT"/>
        <family val="2"/>
      </rPr>
      <t>Servicios de protección en traslado de fondos y de mensajería</t>
    </r>
  </si>
  <si>
    <r>
      <rPr>
        <b/>
        <sz val="11"/>
        <rFont val="Arial"/>
        <family val="2"/>
      </rPr>
      <t>4.03.07.00.00</t>
    </r>
  </si>
  <si>
    <r>
      <rPr>
        <b/>
        <sz val="11"/>
        <rFont val="Arial"/>
        <family val="2"/>
      </rPr>
      <t>Servicios de información, impresión y relaciones públicas</t>
    </r>
  </si>
  <si>
    <r>
      <rPr>
        <sz val="11"/>
        <rFont val="Arial MT"/>
        <family val="2"/>
      </rPr>
      <t>4.03.07.01.00</t>
    </r>
  </si>
  <si>
    <r>
      <rPr>
        <sz val="11"/>
        <rFont val="Arial MT"/>
        <family val="2"/>
      </rPr>
      <t>Publicidad y propaganda</t>
    </r>
  </si>
  <si>
    <r>
      <rPr>
        <sz val="11"/>
        <rFont val="Arial MT"/>
        <family val="2"/>
      </rPr>
      <t>4.03.07.02.00</t>
    </r>
  </si>
  <si>
    <r>
      <rPr>
        <sz val="11"/>
        <rFont val="Arial MT"/>
        <family val="2"/>
      </rPr>
      <t>Imprenta y reproducción</t>
    </r>
  </si>
  <si>
    <r>
      <rPr>
        <sz val="11"/>
        <rFont val="Arial MT"/>
        <family val="2"/>
      </rPr>
      <t>4.03.07.03.00</t>
    </r>
  </si>
  <si>
    <r>
      <rPr>
        <sz val="11"/>
        <rFont val="Arial MT"/>
        <family val="2"/>
      </rPr>
      <t>Relaciones sociales</t>
    </r>
  </si>
  <si>
    <r>
      <rPr>
        <sz val="11"/>
        <rFont val="Arial MT"/>
        <family val="2"/>
      </rPr>
      <t>4.03.07.04.00</t>
    </r>
  </si>
  <si>
    <r>
      <rPr>
        <sz val="11"/>
        <rFont val="Arial MT"/>
        <family val="2"/>
      </rPr>
      <t>Avisos</t>
    </r>
  </si>
  <si>
    <r>
      <rPr>
        <b/>
        <sz val="11"/>
        <rFont val="Arial"/>
        <family val="2"/>
      </rPr>
      <t>4.03.08.00.00</t>
    </r>
  </si>
  <si>
    <r>
      <rPr>
        <b/>
        <sz val="11"/>
        <rFont val="Arial"/>
        <family val="2"/>
      </rPr>
      <t>Primas y otros gastos de seguros y comisiones bancarias</t>
    </r>
  </si>
  <si>
    <r>
      <rPr>
        <sz val="11"/>
        <rFont val="Arial MT"/>
        <family val="2"/>
      </rPr>
      <t>4.03.08.01.00</t>
    </r>
  </si>
  <si>
    <r>
      <rPr>
        <sz val="11"/>
        <rFont val="Arial MT"/>
        <family val="2"/>
      </rPr>
      <t>Primas y gastos de seguros</t>
    </r>
  </si>
  <si>
    <r>
      <rPr>
        <sz val="11"/>
        <rFont val="Arial MT"/>
        <family val="2"/>
      </rPr>
      <t>4.03.08.02.00</t>
    </r>
  </si>
  <si>
    <r>
      <rPr>
        <sz val="11"/>
        <rFont val="Arial MT"/>
        <family val="2"/>
      </rPr>
      <t>Comisiones y gastos bancarios</t>
    </r>
  </si>
  <si>
    <r>
      <rPr>
        <sz val="11"/>
        <rFont val="Arial MT"/>
        <family val="2"/>
      </rPr>
      <t>4.03.08.03.00</t>
    </r>
  </si>
  <si>
    <r>
      <rPr>
        <sz val="11"/>
        <rFont val="Arial MT"/>
        <family val="2"/>
      </rPr>
      <t>Comisiones y gastos de adquisición de seguros</t>
    </r>
  </si>
  <si>
    <r>
      <rPr>
        <b/>
        <sz val="11"/>
        <rFont val="Arial"/>
        <family val="2"/>
      </rPr>
      <t>4.03.09.00.00</t>
    </r>
  </si>
  <si>
    <r>
      <rPr>
        <b/>
        <sz val="11"/>
        <rFont val="Arial"/>
        <family val="2"/>
      </rPr>
      <t>Viáticos y pasajes</t>
    </r>
  </si>
  <si>
    <r>
      <rPr>
        <sz val="11"/>
        <rFont val="Arial MT"/>
        <family val="2"/>
      </rPr>
      <t>4.03.09.01.00</t>
    </r>
  </si>
  <si>
    <r>
      <rPr>
        <sz val="11"/>
        <rFont val="Arial MT"/>
        <family val="2"/>
      </rPr>
      <t>Viáticos y pasajes dentro del país</t>
    </r>
  </si>
  <si>
    <r>
      <rPr>
        <sz val="11"/>
        <rFont val="Arial MT"/>
        <family val="2"/>
      </rPr>
      <t>4.03.09.02.00</t>
    </r>
  </si>
  <si>
    <r>
      <rPr>
        <sz val="11"/>
        <rFont val="Arial MT"/>
        <family val="2"/>
      </rPr>
      <t>Viáticos y pasajes fuera del país</t>
    </r>
  </si>
  <si>
    <r>
      <rPr>
        <sz val="11"/>
        <rFont val="Arial MT"/>
        <family val="2"/>
      </rPr>
      <t>4.03.09.03.00</t>
    </r>
  </si>
  <si>
    <r>
      <rPr>
        <sz val="11"/>
        <rFont val="Arial MT"/>
        <family val="2"/>
      </rPr>
      <t>Asignación por kilómetros recorridos</t>
    </r>
  </si>
  <si>
    <r>
      <rPr>
        <b/>
        <sz val="11"/>
        <rFont val="Arial"/>
        <family val="2"/>
      </rPr>
      <t>4.03.10.00.00</t>
    </r>
  </si>
  <si>
    <r>
      <rPr>
        <b/>
        <sz val="11"/>
        <rFont val="Arial"/>
        <family val="2"/>
      </rPr>
      <t>Servicios profesionales, técnicos y demás oficios y ocupaciones</t>
    </r>
  </si>
  <si>
    <r>
      <rPr>
        <sz val="11"/>
        <rFont val="Arial MT"/>
        <family val="2"/>
      </rPr>
      <t>4.03.10.01.00</t>
    </r>
  </si>
  <si>
    <r>
      <rPr>
        <sz val="11"/>
        <rFont val="Arial MT"/>
        <family val="2"/>
      </rPr>
      <t>Servicios jurídicos</t>
    </r>
  </si>
  <si>
    <r>
      <rPr>
        <sz val="11"/>
        <rFont val="Arial MT"/>
        <family val="2"/>
      </rPr>
      <t>4.03.10.02.00</t>
    </r>
  </si>
  <si>
    <r>
      <rPr>
        <sz val="11"/>
        <rFont val="Arial MT"/>
        <family val="2"/>
      </rPr>
      <t>Servicios de contabilidad y auditoría</t>
    </r>
  </si>
  <si>
    <r>
      <rPr>
        <sz val="11"/>
        <rFont val="Arial MT"/>
        <family val="2"/>
      </rPr>
      <t>4.03.10.03.00</t>
    </r>
  </si>
  <si>
    <r>
      <rPr>
        <sz val="11"/>
        <rFont val="Arial MT"/>
        <family val="2"/>
      </rPr>
      <t>Servicios de procesamiento de datos</t>
    </r>
  </si>
  <si>
    <r>
      <rPr>
        <sz val="11"/>
        <rFont val="Arial MT"/>
        <family val="2"/>
      </rPr>
      <t>4.03.10.04.00</t>
    </r>
  </si>
  <si>
    <r>
      <rPr>
        <sz val="11"/>
        <rFont val="Arial MT"/>
        <family val="2"/>
      </rPr>
      <t>Servicios de ingeniería y arquitectónicos</t>
    </r>
  </si>
  <si>
    <r>
      <rPr>
        <sz val="11"/>
        <rFont val="Arial MT"/>
        <family val="2"/>
      </rPr>
      <t>4.03.10.05.00</t>
    </r>
  </si>
  <si>
    <r>
      <rPr>
        <sz val="11"/>
        <rFont val="Arial MT"/>
        <family val="2"/>
      </rPr>
      <t>Servicios médicos, odontológicos y otros servicios de sanidad</t>
    </r>
  </si>
  <si>
    <r>
      <rPr>
        <sz val="11"/>
        <rFont val="Arial MT"/>
        <family val="2"/>
      </rPr>
      <t>4.03.10.06.00</t>
    </r>
  </si>
  <si>
    <r>
      <rPr>
        <sz val="11"/>
        <rFont val="Arial MT"/>
        <family val="2"/>
      </rPr>
      <t>Servicios de veterinaria</t>
    </r>
  </si>
  <si>
    <r>
      <rPr>
        <sz val="11"/>
        <rFont val="Arial MT"/>
        <family val="2"/>
      </rPr>
      <t>4.03.10.07.00</t>
    </r>
  </si>
  <si>
    <r>
      <rPr>
        <sz val="11"/>
        <rFont val="Arial MT"/>
        <family val="2"/>
      </rPr>
      <t>Servicios de capacitación y adiestramiento</t>
    </r>
  </si>
  <si>
    <r>
      <rPr>
        <sz val="11"/>
        <rFont val="Arial MT"/>
        <family val="2"/>
      </rPr>
      <t>4.03.10.08.00</t>
    </r>
  </si>
  <si>
    <r>
      <rPr>
        <sz val="11"/>
        <rFont val="Arial MT"/>
        <family val="2"/>
      </rPr>
      <t>Servicios presupuestarios</t>
    </r>
  </si>
  <si>
    <r>
      <rPr>
        <sz val="11"/>
        <rFont val="Arial MT"/>
        <family val="2"/>
      </rPr>
      <t>4.03.10.09.00</t>
    </r>
  </si>
  <si>
    <r>
      <rPr>
        <sz val="11"/>
        <rFont val="Arial MT"/>
        <family val="2"/>
      </rPr>
      <t>Servicios de lavandería y tintorería</t>
    </r>
  </si>
  <si>
    <r>
      <rPr>
        <sz val="11"/>
        <rFont val="Arial MT"/>
        <family val="2"/>
      </rPr>
      <t>4.03.10.10.00</t>
    </r>
  </si>
  <si>
    <r>
      <rPr>
        <sz val="11"/>
        <rFont val="Arial MT"/>
        <family val="2"/>
      </rPr>
      <t>Servicios de vigilancia y seguridad</t>
    </r>
  </si>
  <si>
    <r>
      <rPr>
        <sz val="11"/>
        <rFont val="Arial MT"/>
        <family val="2"/>
      </rPr>
      <t>4.03.10.11.00</t>
    </r>
  </si>
  <si>
    <r>
      <rPr>
        <sz val="11"/>
        <rFont val="Arial MT"/>
        <family val="2"/>
      </rPr>
      <t>Servicios para la elaboración y suministro de comida</t>
    </r>
  </si>
  <si>
    <r>
      <rPr>
        <sz val="11"/>
        <rFont val="Arial MT"/>
        <family val="2"/>
      </rPr>
      <t>4.03.10.99.00</t>
    </r>
  </si>
  <si>
    <r>
      <rPr>
        <sz val="11"/>
        <rFont val="Arial MT"/>
        <family val="2"/>
      </rPr>
      <t>Otros servicios profesionales y técnicos</t>
    </r>
  </si>
  <si>
    <r>
      <rPr>
        <b/>
        <sz val="11"/>
        <rFont val="Arial"/>
        <family val="2"/>
      </rPr>
      <t>4.03.11.00.00</t>
    </r>
  </si>
  <si>
    <r>
      <rPr>
        <b/>
        <sz val="11"/>
        <rFont val="Arial"/>
        <family val="2"/>
      </rPr>
      <t>Conservación y reparaciones menores de maquinaria y equipos</t>
    </r>
  </si>
  <si>
    <r>
      <rPr>
        <sz val="11"/>
        <rFont val="Arial MT"/>
        <family val="2"/>
      </rPr>
      <t>4.03.11.01.00</t>
    </r>
  </si>
  <si>
    <r>
      <rPr>
        <sz val="11"/>
        <rFont val="Arial MT"/>
        <family val="2"/>
      </rPr>
      <t>Conservación  y  reparaciones  menores  de  maquinaria  y  demás equipos de construcción, campo, industria y taller</t>
    </r>
  </si>
  <si>
    <r>
      <rPr>
        <sz val="11"/>
        <rFont val="Arial MT"/>
        <family val="2"/>
      </rPr>
      <t>4.03.11.02.00</t>
    </r>
  </si>
  <si>
    <r>
      <rPr>
        <sz val="11"/>
        <rFont val="Arial MT"/>
        <family val="2"/>
      </rPr>
      <t>Conservación  y  reparaciones  menores  de  equipos  de  transporte, tracción y elevación</t>
    </r>
  </si>
  <si>
    <r>
      <rPr>
        <sz val="11"/>
        <rFont val="Arial MT"/>
        <family val="2"/>
      </rPr>
      <t>4.03.11.03.00</t>
    </r>
  </si>
  <si>
    <r>
      <rPr>
        <sz val="11"/>
        <rFont val="Arial MT"/>
        <family val="2"/>
      </rPr>
      <t>Conservación     y     reparaciones     menores     de     equipos     de comunicaciones y de señalamiento</t>
    </r>
  </si>
  <si>
    <r>
      <rPr>
        <sz val="11"/>
        <rFont val="Arial MT"/>
        <family val="2"/>
      </rPr>
      <t>4.03.11.04.00</t>
    </r>
  </si>
  <si>
    <r>
      <rPr>
        <sz val="11"/>
        <rFont val="Arial MT"/>
        <family val="2"/>
      </rPr>
      <t>Conservación    y    reparaciones    menores    de    equipos    médico- quirúrgicos, dentales y de veterinaria</t>
    </r>
  </si>
  <si>
    <r>
      <rPr>
        <sz val="11"/>
        <rFont val="Arial MT"/>
        <family val="2"/>
      </rPr>
      <t>4.03.11.05.00</t>
    </r>
  </si>
  <si>
    <r>
      <rPr>
        <sz val="11"/>
        <rFont val="Arial MT"/>
        <family val="2"/>
      </rPr>
      <t>Conservación   y   reparaciones   menores   de   equipos   científicos, religiosos, de enseñanza y recreación</t>
    </r>
  </si>
  <si>
    <r>
      <rPr>
        <sz val="11"/>
        <rFont val="Arial MT"/>
        <family val="2"/>
      </rPr>
      <t>4.03.11.06.00</t>
    </r>
  </si>
  <si>
    <r>
      <rPr>
        <sz val="11"/>
        <rFont val="Arial MT"/>
        <family val="2"/>
      </rPr>
      <t>Conservación y reparaciones menores de equipos y armamentos de orden público, seguridad y defensa nacional</t>
    </r>
  </si>
  <si>
    <r>
      <rPr>
        <sz val="11"/>
        <rFont val="Arial MT"/>
        <family val="2"/>
      </rPr>
      <t>4.03.11.07.00</t>
    </r>
  </si>
  <si>
    <r>
      <rPr>
        <sz val="11"/>
        <rFont val="Arial MT"/>
        <family val="2"/>
      </rPr>
      <t>Conservación  y  reparaciones  menores  de  máquinas,  muebles  y demás equipos de oficina y alojamiento</t>
    </r>
  </si>
  <si>
    <r>
      <rPr>
        <sz val="11"/>
        <rFont val="Arial MT"/>
        <family val="2"/>
      </rPr>
      <t>4.03.11.99.00</t>
    </r>
  </si>
  <si>
    <r>
      <rPr>
        <sz val="11"/>
        <rFont val="Arial MT"/>
        <family val="2"/>
      </rPr>
      <t>Conservación y reparaciones menores de otras maquinaria y equipos</t>
    </r>
  </si>
  <si>
    <r>
      <rPr>
        <b/>
        <sz val="11"/>
        <rFont val="Arial"/>
        <family val="2"/>
      </rPr>
      <t>4.03.12.00.00</t>
    </r>
  </si>
  <si>
    <r>
      <rPr>
        <b/>
        <sz val="11"/>
        <rFont val="Arial"/>
        <family val="2"/>
      </rPr>
      <t>Conservación y reparaciones menores de obras</t>
    </r>
  </si>
  <si>
    <r>
      <rPr>
        <sz val="11"/>
        <rFont val="Arial MT"/>
        <family val="2"/>
      </rPr>
      <t>4.03.12.01.00</t>
    </r>
  </si>
  <si>
    <r>
      <rPr>
        <sz val="11"/>
        <rFont val="Arial MT"/>
        <family val="2"/>
      </rPr>
      <t>Conservación  y  reparaciones  menores  de  obras  en  bienes  del dominio privado</t>
    </r>
  </si>
  <si>
    <r>
      <rPr>
        <sz val="11"/>
        <rFont val="Arial MT"/>
        <family val="2"/>
      </rPr>
      <t>4.03.12.02.00</t>
    </r>
  </si>
  <si>
    <r>
      <rPr>
        <sz val="11"/>
        <rFont val="Arial MT"/>
        <family val="2"/>
      </rPr>
      <t>Conservación  y  reparaciones  menores  de  obras  en  bienes  del dominio público</t>
    </r>
  </si>
  <si>
    <r>
      <rPr>
        <b/>
        <sz val="11"/>
        <rFont val="Arial"/>
        <family val="2"/>
      </rPr>
      <t>4.03.13.00.00</t>
    </r>
  </si>
  <si>
    <r>
      <rPr>
        <b/>
        <sz val="11"/>
        <rFont val="Arial"/>
        <family val="2"/>
      </rPr>
      <t>Servicios de construcciones temporales</t>
    </r>
  </si>
  <si>
    <r>
      <rPr>
        <sz val="11"/>
        <rFont val="Arial MT"/>
        <family val="2"/>
      </rPr>
      <t>4.03.13.01.00</t>
    </r>
  </si>
  <si>
    <r>
      <rPr>
        <sz val="11"/>
        <rFont val="Arial MT"/>
        <family val="2"/>
      </rPr>
      <t>Servicios de construcciones temporales</t>
    </r>
  </si>
  <si>
    <r>
      <rPr>
        <b/>
        <sz val="11"/>
        <rFont val="Arial"/>
        <family val="2"/>
      </rPr>
      <t>4.03.14.00.00</t>
    </r>
  </si>
  <si>
    <r>
      <rPr>
        <b/>
        <sz val="11"/>
        <rFont val="Arial"/>
        <family val="2"/>
      </rPr>
      <t>Servicios de construcción de edificaciones para la venta</t>
    </r>
  </si>
  <si>
    <r>
      <rPr>
        <sz val="11"/>
        <rFont val="Arial MT"/>
        <family val="2"/>
      </rPr>
      <t>4.03.14.01.00</t>
    </r>
  </si>
  <si>
    <r>
      <rPr>
        <sz val="11"/>
        <rFont val="Arial MT"/>
        <family val="2"/>
      </rPr>
      <t>Servicios de construcción de edificaciones para la venta</t>
    </r>
  </si>
  <si>
    <r>
      <rPr>
        <b/>
        <sz val="11"/>
        <rFont val="Arial"/>
        <family val="2"/>
      </rPr>
      <t>4.03.15.00.00</t>
    </r>
  </si>
  <si>
    <r>
      <rPr>
        <b/>
        <sz val="11"/>
        <rFont val="Arial"/>
        <family val="2"/>
      </rPr>
      <t>Servicios fiscales</t>
    </r>
  </si>
  <si>
    <r>
      <rPr>
        <sz val="11"/>
        <rFont val="Arial MT"/>
        <family val="2"/>
      </rPr>
      <t>4.03.15.01.00</t>
    </r>
  </si>
  <si>
    <r>
      <rPr>
        <sz val="11"/>
        <rFont val="Arial MT"/>
        <family val="2"/>
      </rPr>
      <t>Derechos de importación y servicios aduaneros</t>
    </r>
  </si>
  <si>
    <r>
      <rPr>
        <sz val="11"/>
        <rFont val="Arial MT"/>
        <family val="2"/>
      </rPr>
      <t>4.03.15.02.00</t>
    </r>
  </si>
  <si>
    <r>
      <rPr>
        <sz val="11"/>
        <rFont val="Arial MT"/>
        <family val="2"/>
      </rPr>
      <t>Tasas y otros derechos obligatorios</t>
    </r>
  </si>
  <si>
    <r>
      <rPr>
        <sz val="11"/>
        <rFont val="Arial MT"/>
        <family val="2"/>
      </rPr>
      <t>4.03.15.03.00</t>
    </r>
  </si>
  <si>
    <r>
      <rPr>
        <sz val="11"/>
        <rFont val="Arial MT"/>
        <family val="2"/>
      </rPr>
      <t>Asignación a  agentes de especies fiscales</t>
    </r>
  </si>
  <si>
    <r>
      <rPr>
        <sz val="11"/>
        <rFont val="Arial MT"/>
        <family val="2"/>
      </rPr>
      <t>4.03.15.99.00</t>
    </r>
  </si>
  <si>
    <r>
      <rPr>
        <sz val="11"/>
        <rFont val="Arial MT"/>
        <family val="2"/>
      </rPr>
      <t>Otros servicios fiscales</t>
    </r>
  </si>
  <si>
    <r>
      <rPr>
        <b/>
        <sz val="11"/>
        <rFont val="Arial"/>
        <family val="2"/>
      </rPr>
      <t>4.03.16.00.00</t>
    </r>
  </si>
  <si>
    <r>
      <rPr>
        <b/>
        <sz val="11"/>
        <rFont val="Arial"/>
        <family val="2"/>
      </rPr>
      <t>Servicios de diversión, esparcimiento y culturales</t>
    </r>
  </si>
  <si>
    <r>
      <rPr>
        <sz val="11"/>
        <rFont val="Arial MT"/>
        <family val="2"/>
      </rPr>
      <t>4.03.16.01.00</t>
    </r>
  </si>
  <si>
    <r>
      <rPr>
        <sz val="11"/>
        <rFont val="Arial MT"/>
        <family val="2"/>
      </rPr>
      <t>Servicios de diversión, esparcimiento y culturales</t>
    </r>
  </si>
  <si>
    <r>
      <rPr>
        <b/>
        <sz val="11"/>
        <rFont val="Arial"/>
        <family val="2"/>
      </rPr>
      <t>4.03.17.00.00</t>
    </r>
  </si>
  <si>
    <r>
      <rPr>
        <b/>
        <sz val="11"/>
        <rFont val="Arial"/>
        <family val="2"/>
      </rPr>
      <t>Servicios  de gestión  administrativa prestados  por  organismos de asistencia técnica</t>
    </r>
  </si>
  <si>
    <r>
      <rPr>
        <sz val="11"/>
        <rFont val="Arial MT"/>
        <family val="2"/>
      </rPr>
      <t>4.03.17.01.00</t>
    </r>
  </si>
  <si>
    <r>
      <rPr>
        <sz val="11"/>
        <rFont val="Arial MT"/>
        <family val="2"/>
      </rPr>
      <t>Servicios  de  gestión  administrativa  prestados  por  organismos  de asistencia técnica</t>
    </r>
  </si>
  <si>
    <r>
      <rPr>
        <b/>
        <sz val="11"/>
        <rFont val="Arial"/>
        <family val="2"/>
      </rPr>
      <t>4.03.18.00.00</t>
    </r>
  </si>
  <si>
    <r>
      <rPr>
        <b/>
        <sz val="11"/>
        <rFont val="Arial"/>
        <family val="2"/>
      </rPr>
      <t>Impuestos indirectos</t>
    </r>
  </si>
  <si>
    <r>
      <rPr>
        <sz val="11"/>
        <rFont val="Arial MT"/>
        <family val="2"/>
      </rPr>
      <t>4.03.18.01.00</t>
    </r>
  </si>
  <si>
    <r>
      <rPr>
        <sz val="11"/>
        <rFont val="Arial MT"/>
        <family val="2"/>
      </rPr>
      <t>Impuesto al valor agregado</t>
    </r>
  </si>
  <si>
    <r>
      <rPr>
        <sz val="11"/>
        <rFont val="Arial MT"/>
        <family val="2"/>
      </rPr>
      <t>4.03.18.02.00</t>
    </r>
  </si>
  <si>
    <r>
      <rPr>
        <sz val="11"/>
        <rFont val="Arial MT"/>
        <family val="2"/>
      </rPr>
      <t>Impuesto a las grandes transacciones financieras</t>
    </r>
  </si>
  <si>
    <r>
      <rPr>
        <sz val="11"/>
        <rFont val="Arial MT"/>
        <family val="2"/>
      </rPr>
      <t>4.03.18.99.00</t>
    </r>
  </si>
  <si>
    <r>
      <rPr>
        <sz val="11"/>
        <rFont val="Arial MT"/>
        <family val="2"/>
      </rPr>
      <t>Otros impuestos indirectos</t>
    </r>
  </si>
  <si>
    <r>
      <rPr>
        <b/>
        <sz val="11"/>
        <rFont val="Arial"/>
        <family val="2"/>
      </rPr>
      <t>4.03.19.00.00</t>
    </r>
  </si>
  <si>
    <r>
      <rPr>
        <b/>
        <sz val="11"/>
        <rFont val="Arial"/>
        <family val="2"/>
      </rPr>
      <t>Comisiones   por   servicios   para   cumplir   con   los   beneficios sociales</t>
    </r>
  </si>
  <si>
    <r>
      <rPr>
        <sz val="11"/>
        <rFont val="Arial MT"/>
        <family val="2"/>
      </rPr>
      <t>4.03.19.01.00</t>
    </r>
  </si>
  <si>
    <r>
      <rPr>
        <sz val="11"/>
        <rFont val="Arial MT"/>
        <family val="2"/>
      </rPr>
      <t>Comisiones por servicios para cumplir con los beneficios sociales</t>
    </r>
  </si>
  <si>
    <r>
      <rPr>
        <b/>
        <sz val="11"/>
        <rFont val="Arial"/>
        <family val="2"/>
      </rPr>
      <t>4.03.99.00.00</t>
    </r>
  </si>
  <si>
    <r>
      <rPr>
        <b/>
        <sz val="11"/>
        <rFont val="Arial"/>
        <family val="2"/>
      </rPr>
      <t>Otros servicios no personales</t>
    </r>
  </si>
  <si>
    <r>
      <rPr>
        <sz val="11"/>
        <rFont val="Arial MT"/>
        <family val="2"/>
      </rPr>
      <t>4.03.99.01.00</t>
    </r>
  </si>
  <si>
    <r>
      <rPr>
        <sz val="11"/>
        <rFont val="Arial MT"/>
        <family val="2"/>
      </rPr>
      <t>Otros servicios no personales</t>
    </r>
  </si>
  <si>
    <r>
      <rPr>
        <b/>
        <sz val="11"/>
        <rFont val="Arial"/>
        <family val="2"/>
      </rPr>
      <t>4.04.00.00.00</t>
    </r>
  </si>
  <si>
    <r>
      <rPr>
        <b/>
        <sz val="11"/>
        <rFont val="Arial"/>
        <family val="2"/>
      </rPr>
      <t>ACTIVOS  REALES</t>
    </r>
  </si>
  <si>
    <r>
      <rPr>
        <b/>
        <sz val="11"/>
        <rFont val="Arial"/>
        <family val="2"/>
      </rPr>
      <t>4.04.01.00.00</t>
    </r>
  </si>
  <si>
    <r>
      <rPr>
        <b/>
        <sz val="11"/>
        <rFont val="Arial"/>
        <family val="2"/>
      </rPr>
      <t>Repuestos,  reparaciones, mejoras y adiciones mayores</t>
    </r>
  </si>
  <si>
    <r>
      <rPr>
        <sz val="11"/>
        <rFont val="Arial MT"/>
        <family val="2"/>
      </rPr>
      <t>4.04.01.01.00</t>
    </r>
  </si>
  <si>
    <r>
      <rPr>
        <sz val="11"/>
        <rFont val="Arial MT"/>
        <family val="2"/>
      </rPr>
      <t>Repuestos mayores</t>
    </r>
  </si>
  <si>
    <r>
      <rPr>
        <sz val="11"/>
        <rFont val="Arial MT"/>
        <family val="2"/>
      </rPr>
      <t>4.04.01.01.01</t>
    </r>
  </si>
  <si>
    <r>
      <rPr>
        <sz val="11"/>
        <rFont val="Arial MT"/>
        <family val="2"/>
      </rPr>
      <t>Repuestos    mayores    para    maquinaria    y    demás    equipos    de construcción, campo, industria y taller</t>
    </r>
  </si>
  <si>
    <r>
      <rPr>
        <sz val="11"/>
        <rFont val="Arial MT"/>
        <family val="2"/>
      </rPr>
      <t>4.04.01.01.02</t>
    </r>
  </si>
  <si>
    <r>
      <rPr>
        <sz val="11"/>
        <rFont val="Arial MT"/>
        <family val="2"/>
      </rPr>
      <t>Repuestos mayores para equipos de transporte, tracción y elevación</t>
    </r>
  </si>
  <si>
    <r>
      <rPr>
        <sz val="11"/>
        <rFont val="Arial MT"/>
        <family val="2"/>
      </rPr>
      <t>4.04.01.01.03</t>
    </r>
  </si>
  <si>
    <r>
      <rPr>
        <sz val="11"/>
        <rFont val="Arial MT"/>
        <family val="2"/>
      </rPr>
      <t>Repuestos   mayores   para   equipos   de   comunicaciones   y   de señalamiento</t>
    </r>
  </si>
  <si>
    <r>
      <rPr>
        <sz val="11"/>
        <rFont val="Arial MT"/>
        <family val="2"/>
      </rPr>
      <t>4.04.01.01.04</t>
    </r>
  </si>
  <si>
    <r>
      <rPr>
        <sz val="11"/>
        <rFont val="Arial MT"/>
        <family val="2"/>
      </rPr>
      <t>Repuestos mayores para equipos médico-quirúrgicos, dentales y de veterinaria</t>
    </r>
  </si>
  <si>
    <r>
      <rPr>
        <sz val="11"/>
        <rFont val="Arial MT"/>
        <family val="2"/>
      </rPr>
      <t>4.04.01.01.05</t>
    </r>
  </si>
  <si>
    <r>
      <rPr>
        <sz val="11"/>
        <rFont val="Arial MT"/>
        <family val="2"/>
      </rPr>
      <t>Repuestos    mayores    para    equipos    científicos,    religiosos,    de enseñanza y recreación</t>
    </r>
  </si>
  <si>
    <r>
      <rPr>
        <sz val="11"/>
        <rFont val="Arial MT"/>
        <family val="2"/>
      </rPr>
      <t>4.04.01.01.06</t>
    </r>
  </si>
  <si>
    <r>
      <rPr>
        <sz val="11"/>
        <rFont val="Arial MT"/>
        <family val="2"/>
      </rPr>
      <t>Repuestos mayores para equipos y armamentos de orden público, seguridad y defensa</t>
    </r>
  </si>
  <si>
    <r>
      <rPr>
        <sz val="11"/>
        <rFont val="Arial MT"/>
        <family val="2"/>
      </rPr>
      <t>4.04.01.01.07</t>
    </r>
  </si>
  <si>
    <r>
      <rPr>
        <sz val="11"/>
        <rFont val="Arial MT"/>
        <family val="2"/>
      </rPr>
      <t>Repuestos  mayores  para  máquinas,  muebles  y demás  equipos  de oficina y alojamiento</t>
    </r>
  </si>
  <si>
    <r>
      <rPr>
        <sz val="11"/>
        <rFont val="Arial MT"/>
        <family val="2"/>
      </rPr>
      <t>4.04.01.01.99</t>
    </r>
  </si>
  <si>
    <r>
      <rPr>
        <sz val="11"/>
        <rFont val="Arial MT"/>
        <family val="2"/>
      </rPr>
      <t>Repuestos mayores para otras maquinaria y equipos</t>
    </r>
  </si>
  <si>
    <r>
      <rPr>
        <sz val="11"/>
        <rFont val="Arial MT"/>
        <family val="2"/>
      </rPr>
      <t>4.04.01.02.00</t>
    </r>
  </si>
  <si>
    <r>
      <rPr>
        <sz val="11"/>
        <rFont val="Arial MT"/>
        <family val="2"/>
      </rPr>
      <t>Reparaciones, mejoras y adiciones mayores de maquinaria y equipos</t>
    </r>
  </si>
  <si>
    <r>
      <rPr>
        <sz val="11"/>
        <rFont val="Arial MT"/>
        <family val="2"/>
      </rPr>
      <t>4.04.01.02.01</t>
    </r>
  </si>
  <si>
    <r>
      <rPr>
        <sz val="11"/>
        <rFont val="Arial MT"/>
        <family val="2"/>
      </rPr>
      <t>Reparaciones, mejoras y adiciones mayores de maquinaria y demás equipos de construcción, campo, industria y taller</t>
    </r>
  </si>
  <si>
    <r>
      <rPr>
        <sz val="11"/>
        <rFont val="Arial MT"/>
        <family val="2"/>
      </rPr>
      <t>4.04.01.02.02</t>
    </r>
  </si>
  <si>
    <r>
      <rPr>
        <sz val="11"/>
        <rFont val="Arial MT"/>
        <family val="2"/>
      </rPr>
      <t>Reparaciones,   mejoras   y   adiciones   mayores   de   equipos   de transporte, tracción y elevación</t>
    </r>
  </si>
  <si>
    <r>
      <rPr>
        <sz val="11"/>
        <rFont val="Arial MT"/>
        <family val="2"/>
      </rPr>
      <t>4.04.01.02.03</t>
    </r>
  </si>
  <si>
    <r>
      <rPr>
        <sz val="11"/>
        <rFont val="Arial MT"/>
        <family val="2"/>
      </rPr>
      <t>Reparaciones,   mejoras   y   adiciones   mayores   de   equipos   de comunicaciones y de señalamiento</t>
    </r>
  </si>
  <si>
    <r>
      <rPr>
        <sz val="11"/>
        <rFont val="Arial MT"/>
        <family val="2"/>
      </rPr>
      <t>4.04.01.02.04</t>
    </r>
  </si>
  <si>
    <r>
      <rPr>
        <sz val="11"/>
        <rFont val="Arial MT"/>
        <family val="2"/>
      </rPr>
      <t>Reparaciones,  mejoras  y  adiciones  mayores  de  equipos  médico  - quirúrgicos, dentales y de veterinaria</t>
    </r>
  </si>
  <si>
    <r>
      <rPr>
        <sz val="11"/>
        <rFont val="Arial MT"/>
        <family val="2"/>
      </rPr>
      <t>4.04.01.02.05</t>
    </r>
  </si>
  <si>
    <r>
      <rPr>
        <sz val="11"/>
        <rFont val="Arial MT"/>
        <family val="2"/>
      </rPr>
      <t>Reparaciones, mejoras y adiciones mayores de equipos científicos, religiosos, de enseñanza y recreación</t>
    </r>
  </si>
  <si>
    <r>
      <rPr>
        <sz val="11"/>
        <rFont val="Arial MT"/>
        <family val="2"/>
      </rPr>
      <t>4.04.01.02.06</t>
    </r>
  </si>
  <si>
    <r>
      <rPr>
        <sz val="11"/>
        <rFont val="Arial MT"/>
        <family val="2"/>
      </rPr>
      <t>Reparaciones,    mejoras    y    adiciones    mayores    de    equipos    y armamentos de orden público, seguridad y defensa nacional</t>
    </r>
  </si>
  <si>
    <r>
      <rPr>
        <sz val="11"/>
        <rFont val="Arial MT"/>
        <family val="2"/>
      </rPr>
      <t>4.04.01.02.07</t>
    </r>
  </si>
  <si>
    <r>
      <rPr>
        <sz val="11"/>
        <rFont val="Arial MT"/>
        <family val="2"/>
      </rPr>
      <t>Reparaciones, mejoras y adiciones mayores de máquinas, muebles y demás equipos de oficina y alojamiento</t>
    </r>
  </si>
  <si>
    <r>
      <rPr>
        <sz val="11"/>
        <rFont val="Arial MT"/>
        <family val="2"/>
      </rPr>
      <t>4.04.01.02.99</t>
    </r>
  </si>
  <si>
    <r>
      <rPr>
        <sz val="11"/>
        <rFont val="Arial MT"/>
        <family val="2"/>
      </rPr>
      <t>Reparaciones, mejoras y adiciones mayores de otras maquinaria y equipos</t>
    </r>
  </si>
  <si>
    <r>
      <rPr>
        <b/>
        <sz val="11"/>
        <rFont val="Arial"/>
        <family val="2"/>
      </rPr>
      <t>4.04.02.00.00</t>
    </r>
  </si>
  <si>
    <r>
      <rPr>
        <b/>
        <sz val="11"/>
        <rFont val="Arial"/>
        <family val="2"/>
      </rPr>
      <t>Conservación, ampliaciones y mejoras mayores de obras</t>
    </r>
  </si>
  <si>
    <r>
      <rPr>
        <sz val="11"/>
        <rFont val="Arial MT"/>
        <family val="2"/>
      </rPr>
      <t>4.04.02.01.00</t>
    </r>
  </si>
  <si>
    <r>
      <rPr>
        <sz val="11"/>
        <rFont val="Arial MT"/>
        <family val="2"/>
      </rPr>
      <t>Conservación, ampliaciones y mejoras mayores de obras en bienes del dominio privado</t>
    </r>
  </si>
  <si>
    <r>
      <rPr>
        <sz val="11"/>
        <rFont val="Arial MT"/>
        <family val="2"/>
      </rPr>
      <t>4.04.02.02.00</t>
    </r>
  </si>
  <si>
    <r>
      <rPr>
        <sz val="11"/>
        <rFont val="Arial MT"/>
        <family val="2"/>
      </rPr>
      <t>Conservación, ampliaciones y mejoras mayores de obras en bienes del dominio público</t>
    </r>
  </si>
  <si>
    <r>
      <rPr>
        <b/>
        <sz val="11"/>
        <rFont val="Arial"/>
        <family val="2"/>
      </rPr>
      <t>4.04.03.00.00</t>
    </r>
  </si>
  <si>
    <r>
      <rPr>
        <b/>
        <sz val="11"/>
        <rFont val="Arial"/>
        <family val="2"/>
      </rPr>
      <t>Maquinaria y demás equipos de construcción, campo, industria y taller</t>
    </r>
  </si>
  <si>
    <r>
      <rPr>
        <sz val="11"/>
        <rFont val="Arial MT"/>
        <family val="2"/>
      </rPr>
      <t>4.04.03.01.00</t>
    </r>
  </si>
  <si>
    <r>
      <rPr>
        <sz val="11"/>
        <rFont val="Arial MT"/>
        <family val="2"/>
      </rPr>
      <t>Maquinaria y demás equipos de construcción y mantenimiento</t>
    </r>
  </si>
  <si>
    <r>
      <rPr>
        <sz val="11"/>
        <rFont val="Arial MT"/>
        <family val="2"/>
      </rPr>
      <t>4.04.03.02.00</t>
    </r>
  </si>
  <si>
    <r>
      <rPr>
        <sz val="11"/>
        <rFont val="Arial MT"/>
        <family val="2"/>
      </rPr>
      <t>Maquinaria y equipos para mantenimiento de automotores</t>
    </r>
  </si>
  <si>
    <r>
      <rPr>
        <sz val="11"/>
        <rFont val="Arial MT"/>
        <family val="2"/>
      </rPr>
      <t>4.04.03.03.00</t>
    </r>
  </si>
  <si>
    <r>
      <rPr>
        <sz val="11"/>
        <rFont val="Arial MT"/>
        <family val="2"/>
      </rPr>
      <t>Maquinaria y equipos agrícolas y pecuarios</t>
    </r>
  </si>
  <si>
    <r>
      <rPr>
        <sz val="11"/>
        <rFont val="Arial MT"/>
        <family val="2"/>
      </rPr>
      <t>4.04.03.04.00</t>
    </r>
  </si>
  <si>
    <r>
      <rPr>
        <sz val="11"/>
        <rFont val="Arial MT"/>
        <family val="2"/>
      </rPr>
      <t>Maquinaria y equipos de artes gráficas y reproducción</t>
    </r>
  </si>
  <si>
    <r>
      <rPr>
        <sz val="11"/>
        <rFont val="Arial MT"/>
        <family val="2"/>
      </rPr>
      <t>4.04.03.05.00</t>
    </r>
  </si>
  <si>
    <r>
      <rPr>
        <sz val="11"/>
        <rFont val="Arial MT"/>
        <family val="2"/>
      </rPr>
      <t>Maquinaria y equipos industriales y de taller</t>
    </r>
  </si>
  <si>
    <r>
      <rPr>
        <sz val="11"/>
        <rFont val="Arial MT"/>
        <family val="2"/>
      </rPr>
      <t>4.04.03.06.00</t>
    </r>
  </si>
  <si>
    <r>
      <rPr>
        <sz val="11"/>
        <rFont val="Arial MT"/>
        <family val="2"/>
      </rPr>
      <t>Maquinaria y equipos de energía</t>
    </r>
  </si>
  <si>
    <r>
      <rPr>
        <sz val="11"/>
        <rFont val="Arial MT"/>
        <family val="2"/>
      </rPr>
      <t>4.04.03.07.00</t>
    </r>
  </si>
  <si>
    <r>
      <rPr>
        <sz val="11"/>
        <rFont val="Arial MT"/>
        <family val="2"/>
      </rPr>
      <t>Maquinaria y equipos de riego y acueductos</t>
    </r>
  </si>
  <si>
    <r>
      <rPr>
        <sz val="11"/>
        <rFont val="Arial MT"/>
        <family val="2"/>
      </rPr>
      <t>4.04.03.08.00</t>
    </r>
  </si>
  <si>
    <r>
      <rPr>
        <sz val="11"/>
        <rFont val="Arial MT"/>
        <family val="2"/>
      </rPr>
      <t>Equipos de almacén</t>
    </r>
  </si>
  <si>
    <r>
      <rPr>
        <sz val="11"/>
        <rFont val="Arial MT"/>
        <family val="2"/>
      </rPr>
      <t>4.04.03.99.00</t>
    </r>
  </si>
  <si>
    <r>
      <rPr>
        <sz val="11"/>
        <rFont val="Arial MT"/>
        <family val="2"/>
      </rPr>
      <t>Otra maquinaria y demás equipos de construcción, campo, industria y taller</t>
    </r>
  </si>
  <si>
    <r>
      <rPr>
        <b/>
        <sz val="11"/>
        <rFont val="Arial"/>
        <family val="2"/>
      </rPr>
      <t>4.04.04.00.00</t>
    </r>
  </si>
  <si>
    <r>
      <rPr>
        <b/>
        <sz val="11"/>
        <rFont val="Arial"/>
        <family val="2"/>
      </rPr>
      <t>Equipos de transporte, tracción y elevación</t>
    </r>
  </si>
  <si>
    <r>
      <rPr>
        <sz val="11"/>
        <rFont val="Arial MT"/>
        <family val="2"/>
      </rPr>
      <t>4.04.04.01.00</t>
    </r>
  </si>
  <si>
    <r>
      <rPr>
        <sz val="11"/>
        <rFont val="Arial MT"/>
        <family val="2"/>
      </rPr>
      <t>Vehículos automotores terrestres</t>
    </r>
  </si>
  <si>
    <r>
      <rPr>
        <sz val="11"/>
        <rFont val="Arial MT"/>
        <family val="2"/>
      </rPr>
      <t>4.04.04.02.00</t>
    </r>
  </si>
  <si>
    <r>
      <rPr>
        <sz val="11"/>
        <rFont val="Arial MT"/>
        <family val="2"/>
      </rPr>
      <t>Equipos ferroviarios y de cables aéreos</t>
    </r>
  </si>
  <si>
    <r>
      <rPr>
        <sz val="11"/>
        <rFont val="Arial MT"/>
        <family val="2"/>
      </rPr>
      <t>4.04.04.03.00</t>
    </r>
  </si>
  <si>
    <r>
      <rPr>
        <sz val="11"/>
        <rFont val="Arial MT"/>
        <family val="2"/>
      </rPr>
      <t>Equipos marítimos de transporte</t>
    </r>
  </si>
  <si>
    <r>
      <rPr>
        <sz val="11"/>
        <rFont val="Arial MT"/>
        <family val="2"/>
      </rPr>
      <t>4.04.04.04.00</t>
    </r>
  </si>
  <si>
    <r>
      <rPr>
        <sz val="11"/>
        <rFont val="Arial MT"/>
        <family val="2"/>
      </rPr>
      <t>Equipos aéreos de transporte</t>
    </r>
  </si>
  <si>
    <r>
      <rPr>
        <sz val="11"/>
        <rFont val="Arial MT"/>
        <family val="2"/>
      </rPr>
      <t>4.04.04.05.00</t>
    </r>
  </si>
  <si>
    <r>
      <rPr>
        <sz val="11"/>
        <rFont val="Arial MT"/>
        <family val="2"/>
      </rPr>
      <t>Vehículos de tracción no motorizados</t>
    </r>
  </si>
  <si>
    <r>
      <rPr>
        <sz val="11"/>
        <rFont val="Arial MT"/>
        <family val="2"/>
      </rPr>
      <t>4.04.04.06.00</t>
    </r>
  </si>
  <si>
    <r>
      <rPr>
        <sz val="11"/>
        <rFont val="Arial MT"/>
        <family val="2"/>
      </rPr>
      <t>Equipos auxiliares de transporte</t>
    </r>
  </si>
  <si>
    <r>
      <rPr>
        <sz val="11"/>
        <rFont val="Arial MT"/>
        <family val="2"/>
      </rPr>
      <t>4.04.04.99.00</t>
    </r>
  </si>
  <si>
    <r>
      <rPr>
        <sz val="11"/>
        <rFont val="Arial MT"/>
        <family val="2"/>
      </rPr>
      <t>Otros equipos de transporte, tracción y elevación</t>
    </r>
  </si>
  <si>
    <r>
      <rPr>
        <b/>
        <sz val="11"/>
        <rFont val="Arial"/>
        <family val="2"/>
      </rPr>
      <t>4.04.05.00.00</t>
    </r>
  </si>
  <si>
    <r>
      <rPr>
        <b/>
        <sz val="11"/>
        <rFont val="Arial"/>
        <family val="2"/>
      </rPr>
      <t>Equipos de comunicaciones y de señalamiento</t>
    </r>
  </si>
  <si>
    <r>
      <rPr>
        <sz val="11"/>
        <rFont val="Arial MT"/>
        <family val="2"/>
      </rPr>
      <t>4.04.05.01.00</t>
    </r>
  </si>
  <si>
    <r>
      <rPr>
        <sz val="11"/>
        <rFont val="Arial MT"/>
        <family val="2"/>
      </rPr>
      <t>Equipos de telecomunicaciones</t>
    </r>
  </si>
  <si>
    <r>
      <rPr>
        <sz val="11"/>
        <rFont val="Arial MT"/>
        <family val="2"/>
      </rPr>
      <t>4.04.05.02.00</t>
    </r>
  </si>
  <si>
    <r>
      <rPr>
        <sz val="11"/>
        <rFont val="Arial MT"/>
        <family val="2"/>
      </rPr>
      <t>Equipos de señalamiento</t>
    </r>
  </si>
  <si>
    <r>
      <rPr>
        <sz val="11"/>
        <rFont val="Arial MT"/>
        <family val="2"/>
      </rPr>
      <t>4.04.05.03.00</t>
    </r>
  </si>
  <si>
    <r>
      <rPr>
        <sz val="11"/>
        <rFont val="Arial MT"/>
        <family val="2"/>
      </rPr>
      <t>Equipos de control de tráfico aéreo</t>
    </r>
  </si>
  <si>
    <r>
      <rPr>
        <sz val="11"/>
        <rFont val="Arial MT"/>
        <family val="2"/>
      </rPr>
      <t>4.04.05.04.00</t>
    </r>
  </si>
  <si>
    <r>
      <rPr>
        <sz val="11"/>
        <rFont val="Arial MT"/>
        <family val="2"/>
      </rPr>
      <t>Equipos de correo</t>
    </r>
  </si>
  <si>
    <r>
      <rPr>
        <sz val="11"/>
        <rFont val="Arial MT"/>
        <family val="2"/>
      </rPr>
      <t>4.04.05.99.00</t>
    </r>
  </si>
  <si>
    <r>
      <rPr>
        <sz val="11"/>
        <rFont val="Arial MT"/>
        <family val="2"/>
      </rPr>
      <t>Otros equipos de comunicaciones y de señalamiento</t>
    </r>
  </si>
  <si>
    <r>
      <rPr>
        <b/>
        <sz val="11"/>
        <rFont val="Arial"/>
        <family val="2"/>
      </rPr>
      <t>4.04.06.00.00</t>
    </r>
  </si>
  <si>
    <r>
      <rPr>
        <b/>
        <sz val="11"/>
        <rFont val="Arial"/>
        <family val="2"/>
      </rPr>
      <t>Equipos médico - quirúrgicos, dentales y de veterinaria</t>
    </r>
  </si>
  <si>
    <r>
      <rPr>
        <sz val="11"/>
        <rFont val="Arial MT"/>
        <family val="2"/>
      </rPr>
      <t>4.04.06.01.00</t>
    </r>
  </si>
  <si>
    <r>
      <rPr>
        <sz val="11"/>
        <rFont val="Arial MT"/>
        <family val="2"/>
      </rPr>
      <t>Equipos médico - quirúrgicos, dentales y de veterinaria</t>
    </r>
  </si>
  <si>
    <r>
      <rPr>
        <sz val="11"/>
        <rFont val="Arial MT"/>
        <family val="2"/>
      </rPr>
      <t>4.04.06.99.00</t>
    </r>
  </si>
  <si>
    <r>
      <rPr>
        <sz val="11"/>
        <rFont val="Arial MT"/>
        <family val="2"/>
      </rPr>
      <t>Otros equipos médico - quirúrgicos, dentales y de veterinaria</t>
    </r>
  </si>
  <si>
    <r>
      <rPr>
        <b/>
        <sz val="11"/>
        <rFont val="Arial"/>
        <family val="2"/>
      </rPr>
      <t>4.04.07.00.00</t>
    </r>
  </si>
  <si>
    <r>
      <rPr>
        <b/>
        <sz val="11"/>
        <rFont val="Arial"/>
        <family val="2"/>
      </rPr>
      <t>Equipos científicos, religiosos, de enseñanza y recreación</t>
    </r>
  </si>
  <si>
    <r>
      <rPr>
        <sz val="11"/>
        <rFont val="Arial MT"/>
        <family val="2"/>
      </rPr>
      <t>4.04.07.01.00</t>
    </r>
  </si>
  <si>
    <r>
      <rPr>
        <sz val="11"/>
        <rFont val="Arial MT"/>
        <family val="2"/>
      </rPr>
      <t>Equipos científicos y de laboratorio</t>
    </r>
  </si>
  <si>
    <r>
      <rPr>
        <sz val="11"/>
        <rFont val="Arial MT"/>
        <family val="2"/>
      </rPr>
      <t>4.04.07.02.00</t>
    </r>
  </si>
  <si>
    <r>
      <rPr>
        <sz val="11"/>
        <rFont val="Arial MT"/>
        <family val="2"/>
      </rPr>
      <t>Equipos de enseñanza, deporte y recreación</t>
    </r>
  </si>
  <si>
    <r>
      <rPr>
        <sz val="11"/>
        <rFont val="Arial MT"/>
        <family val="2"/>
      </rPr>
      <t>4.04.07.03.00</t>
    </r>
  </si>
  <si>
    <r>
      <rPr>
        <sz val="11"/>
        <rFont val="Arial MT"/>
        <family val="2"/>
      </rPr>
      <t>Obras de arte</t>
    </r>
  </si>
  <si>
    <r>
      <rPr>
        <sz val="11"/>
        <rFont val="Arial MT"/>
        <family val="2"/>
      </rPr>
      <t>4.04.07.04.00</t>
    </r>
  </si>
  <si>
    <r>
      <rPr>
        <sz val="11"/>
        <rFont val="Arial MT"/>
        <family val="2"/>
      </rPr>
      <t>Libros, revistas y otros instrumentos de enseñanzas</t>
    </r>
  </si>
  <si>
    <r>
      <rPr>
        <sz val="11"/>
        <rFont val="Arial MT"/>
        <family val="2"/>
      </rPr>
      <t>4.04.07.05.00</t>
    </r>
  </si>
  <si>
    <r>
      <rPr>
        <sz val="11"/>
        <rFont val="Arial MT"/>
        <family val="2"/>
      </rPr>
      <t>Equipos religiosos</t>
    </r>
  </si>
  <si>
    <r>
      <rPr>
        <sz val="11"/>
        <rFont val="Arial MT"/>
        <family val="2"/>
      </rPr>
      <t>4.04.07.06.00</t>
    </r>
  </si>
  <si>
    <r>
      <rPr>
        <sz val="11"/>
        <rFont val="Arial MT"/>
        <family val="2"/>
      </rPr>
      <t>Instrumentos musicales y equipos de audio</t>
    </r>
  </si>
  <si>
    <r>
      <rPr>
        <sz val="11"/>
        <rFont val="Arial MT"/>
        <family val="2"/>
      </rPr>
      <t>4.04.07.99.00</t>
    </r>
  </si>
  <si>
    <r>
      <rPr>
        <sz val="11"/>
        <rFont val="Arial MT"/>
        <family val="2"/>
      </rPr>
      <t>Otros equipos científicos, religiosos, de enseñanza y recreación</t>
    </r>
  </si>
  <si>
    <r>
      <rPr>
        <b/>
        <sz val="11"/>
        <rFont val="Arial"/>
        <family val="2"/>
      </rPr>
      <t>4.04.08.00.00</t>
    </r>
  </si>
  <si>
    <r>
      <rPr>
        <b/>
        <sz val="11"/>
        <rFont val="Arial"/>
        <family val="2"/>
      </rPr>
      <t>Equipos  y armamentos de orden público, seguridad y defensa</t>
    </r>
  </si>
  <si>
    <r>
      <rPr>
        <sz val="11"/>
        <rFont val="Arial MT"/>
        <family val="2"/>
      </rPr>
      <t>4.04.08.01.00</t>
    </r>
  </si>
  <si>
    <r>
      <rPr>
        <sz val="11"/>
        <rFont val="Arial MT"/>
        <family val="2"/>
      </rPr>
      <t>Equipos  y  armamentos  de  orden  público,  seguridad  y  defensa nacional</t>
    </r>
  </si>
  <si>
    <r>
      <rPr>
        <sz val="11"/>
        <rFont val="Arial MT"/>
        <family val="2"/>
      </rPr>
      <t>4.04.08.02.00</t>
    </r>
  </si>
  <si>
    <r>
      <rPr>
        <sz val="11"/>
        <rFont val="Arial MT"/>
        <family val="2"/>
      </rPr>
      <t>Equipos  y  armamentos  de  seguridad  para  la  custodia  y  resguardo personal</t>
    </r>
  </si>
  <si>
    <r>
      <rPr>
        <sz val="11"/>
        <rFont val="Arial MT"/>
        <family val="2"/>
      </rPr>
      <t>4.04.08.99.00</t>
    </r>
  </si>
  <si>
    <r>
      <rPr>
        <sz val="11"/>
        <rFont val="Arial MT"/>
        <family val="2"/>
      </rPr>
      <t>Otros equipos y armamentos de orden público,  seguridad y defensa</t>
    </r>
  </si>
  <si>
    <r>
      <rPr>
        <b/>
        <sz val="11"/>
        <rFont val="Arial"/>
        <family val="2"/>
      </rPr>
      <t>4.04.09.00.00</t>
    </r>
  </si>
  <si>
    <r>
      <rPr>
        <b/>
        <sz val="11"/>
        <rFont val="Arial"/>
        <family val="2"/>
      </rPr>
      <t>Máquinas, muebles y demás equipos de oficina y alojamiento</t>
    </r>
  </si>
  <si>
    <r>
      <rPr>
        <sz val="11"/>
        <rFont val="Arial MT"/>
        <family val="2"/>
      </rPr>
      <t>4.04.09.01.00</t>
    </r>
  </si>
  <si>
    <r>
      <rPr>
        <sz val="11"/>
        <rFont val="Arial MT"/>
        <family val="2"/>
      </rPr>
      <t>Mobiliario y equipos de oficina</t>
    </r>
  </si>
  <si>
    <r>
      <rPr>
        <sz val="11"/>
        <rFont val="Arial MT"/>
        <family val="2"/>
      </rPr>
      <t>4.04.09.02.00</t>
    </r>
  </si>
  <si>
    <r>
      <rPr>
        <sz val="11"/>
        <rFont val="Arial MT"/>
        <family val="2"/>
      </rPr>
      <t>Equipos de computación</t>
    </r>
  </si>
  <si>
    <r>
      <rPr>
        <sz val="11"/>
        <rFont val="Arial MT"/>
        <family val="2"/>
      </rPr>
      <t>4.04.09.03.00</t>
    </r>
  </si>
  <si>
    <r>
      <rPr>
        <sz val="11"/>
        <rFont val="Arial MT"/>
        <family val="2"/>
      </rPr>
      <t>Mobiliario y equipos de alojamiento</t>
    </r>
  </si>
  <si>
    <r>
      <rPr>
        <sz val="11"/>
        <rFont val="Arial MT"/>
        <family val="2"/>
      </rPr>
      <t>4.04.09.99.00</t>
    </r>
  </si>
  <si>
    <r>
      <rPr>
        <sz val="11"/>
        <rFont val="Arial MT"/>
        <family val="2"/>
      </rPr>
      <t>Otras máquinas, muebles y demás equipos de oficina y alojamiento</t>
    </r>
  </si>
  <si>
    <r>
      <rPr>
        <b/>
        <sz val="11"/>
        <rFont val="Arial"/>
        <family val="2"/>
      </rPr>
      <t>4.04.10.00.00</t>
    </r>
  </si>
  <si>
    <r>
      <rPr>
        <b/>
        <sz val="11"/>
        <rFont val="Arial"/>
        <family val="2"/>
      </rPr>
      <t>Semovientes</t>
    </r>
  </si>
  <si>
    <r>
      <rPr>
        <sz val="11"/>
        <rFont val="Arial MT"/>
        <family val="2"/>
      </rPr>
      <t>4.04.10.01.00</t>
    </r>
  </si>
  <si>
    <r>
      <rPr>
        <sz val="11"/>
        <rFont val="Arial MT"/>
        <family val="2"/>
      </rPr>
      <t>Semovientes</t>
    </r>
  </si>
  <si>
    <r>
      <rPr>
        <b/>
        <sz val="11"/>
        <rFont val="Arial"/>
        <family val="2"/>
      </rPr>
      <t>4.04.11.00.00</t>
    </r>
  </si>
  <si>
    <r>
      <rPr>
        <b/>
        <sz val="11"/>
        <rFont val="Arial"/>
        <family val="2"/>
      </rPr>
      <t>Inmuebles, maquinaria y equipos usados</t>
    </r>
  </si>
  <si>
    <r>
      <rPr>
        <sz val="11"/>
        <rFont val="Arial MT"/>
        <family val="2"/>
      </rPr>
      <t>4.04.11.01.00</t>
    </r>
  </si>
  <si>
    <r>
      <rPr>
        <sz val="11"/>
        <rFont val="Arial MT"/>
        <family val="2"/>
      </rPr>
      <t>Adquisición de tierras y terrenos</t>
    </r>
  </si>
  <si>
    <r>
      <rPr>
        <sz val="11"/>
        <rFont val="Arial MT"/>
        <family val="2"/>
      </rPr>
      <t>4.04.11.02.00</t>
    </r>
  </si>
  <si>
    <r>
      <rPr>
        <sz val="11"/>
        <rFont val="Arial MT"/>
        <family val="2"/>
      </rPr>
      <t>Adquisición de edificios e instalaciones</t>
    </r>
  </si>
  <si>
    <r>
      <rPr>
        <sz val="11"/>
        <rFont val="Arial MT"/>
        <family val="2"/>
      </rPr>
      <t>4.04.11.03.00</t>
    </r>
  </si>
  <si>
    <r>
      <rPr>
        <sz val="11"/>
        <rFont val="Arial MT"/>
        <family val="2"/>
      </rPr>
      <t>Expropiación de tierras y terrenos</t>
    </r>
  </si>
  <si>
    <r>
      <rPr>
        <sz val="11"/>
        <rFont val="Arial MT"/>
        <family val="2"/>
      </rPr>
      <t>4.04.11.04.00</t>
    </r>
  </si>
  <si>
    <r>
      <rPr>
        <sz val="11"/>
        <rFont val="Arial MT"/>
        <family val="2"/>
      </rPr>
      <t>Expropiación de edificios e instalaciones</t>
    </r>
  </si>
  <si>
    <r>
      <rPr>
        <sz val="11"/>
        <rFont val="Arial MT"/>
        <family val="2"/>
      </rPr>
      <t>4.04.11.05.00</t>
    </r>
  </si>
  <si>
    <r>
      <rPr>
        <sz val="11"/>
        <rFont val="Arial MT"/>
        <family val="2"/>
      </rPr>
      <t>Adquisición de maquinaria y equipos usados</t>
    </r>
  </si>
  <si>
    <r>
      <rPr>
        <sz val="11"/>
        <rFont val="Arial MT"/>
        <family val="2"/>
      </rPr>
      <t>4.04.11.05.01</t>
    </r>
  </si>
  <si>
    <r>
      <rPr>
        <sz val="11"/>
        <rFont val="Arial MT"/>
        <family val="2"/>
      </rPr>
      <t>Maquinaria  y  demás  equipos  de  construcción,  campo,  industria  y taller</t>
    </r>
  </si>
  <si>
    <r>
      <rPr>
        <sz val="11"/>
        <rFont val="Arial MT"/>
        <family val="2"/>
      </rPr>
      <t>4.04.11.05.02</t>
    </r>
  </si>
  <si>
    <r>
      <rPr>
        <sz val="11"/>
        <rFont val="Arial MT"/>
        <family val="2"/>
      </rPr>
      <t>Equipos de transporte, tracción y elevación</t>
    </r>
  </si>
  <si>
    <r>
      <rPr>
        <sz val="11"/>
        <rFont val="Arial MT"/>
        <family val="2"/>
      </rPr>
      <t>4.04.11.05.03</t>
    </r>
  </si>
  <si>
    <r>
      <rPr>
        <sz val="11"/>
        <rFont val="Arial MT"/>
        <family val="2"/>
      </rPr>
      <t>Equipos de comunicaciones y de señalamiento</t>
    </r>
  </si>
  <si>
    <r>
      <rPr>
        <sz val="11"/>
        <rFont val="Arial MT"/>
        <family val="2"/>
      </rPr>
      <t>4.04.11.05.04</t>
    </r>
  </si>
  <si>
    <r>
      <rPr>
        <sz val="11"/>
        <rFont val="Arial MT"/>
        <family val="2"/>
      </rPr>
      <t>Equipos médico - quirúrgicos, dentales y  de veterinaria</t>
    </r>
  </si>
  <si>
    <r>
      <rPr>
        <sz val="11"/>
        <rFont val="Arial MT"/>
        <family val="2"/>
      </rPr>
      <t>4.04.11.05.05</t>
    </r>
  </si>
  <si>
    <r>
      <rPr>
        <sz val="11"/>
        <rFont val="Arial MT"/>
        <family val="2"/>
      </rPr>
      <t>Equipos científicos, religiosos, de enseñanza y recreación</t>
    </r>
  </si>
  <si>
    <r>
      <rPr>
        <sz val="11"/>
        <rFont val="Arial MT"/>
        <family val="2"/>
      </rPr>
      <t>4.04.11.05.06</t>
    </r>
  </si>
  <si>
    <r>
      <rPr>
        <sz val="11"/>
        <rFont val="Arial MT"/>
        <family val="2"/>
      </rPr>
      <t>Equipos para seguridad pública</t>
    </r>
  </si>
  <si>
    <r>
      <rPr>
        <sz val="11"/>
        <rFont val="Arial MT"/>
        <family val="2"/>
      </rPr>
      <t>4.04.11.05.07</t>
    </r>
  </si>
  <si>
    <r>
      <rPr>
        <sz val="11"/>
        <rFont val="Arial MT"/>
        <family val="2"/>
      </rPr>
      <t>Máquinas, muebles y demás equipos de oficina y alojamiento</t>
    </r>
  </si>
  <si>
    <r>
      <rPr>
        <sz val="11"/>
        <rFont val="Arial MT"/>
        <family val="2"/>
      </rPr>
      <t>4.04.11.05.99</t>
    </r>
  </si>
  <si>
    <r>
      <rPr>
        <sz val="11"/>
        <rFont val="Arial MT"/>
        <family val="2"/>
      </rPr>
      <t>Otras maquinaria y equipos usados</t>
    </r>
  </si>
  <si>
    <r>
      <rPr>
        <b/>
        <sz val="11"/>
        <rFont val="Arial"/>
        <family val="2"/>
      </rPr>
      <t>4.04.12.00.00</t>
    </r>
  </si>
  <si>
    <r>
      <rPr>
        <b/>
        <sz val="11"/>
        <rFont val="Arial"/>
        <family val="2"/>
      </rPr>
      <t>Activos intangibles</t>
    </r>
  </si>
  <si>
    <r>
      <rPr>
        <sz val="11"/>
        <rFont val="Arial MT"/>
        <family val="2"/>
      </rPr>
      <t>4.04.12.01.00</t>
    </r>
  </si>
  <si>
    <r>
      <rPr>
        <sz val="11"/>
        <rFont val="Arial MT"/>
        <family val="2"/>
      </rPr>
      <t>4.04.12.02.00</t>
    </r>
  </si>
  <si>
    <r>
      <rPr>
        <sz val="11"/>
        <rFont val="Arial MT"/>
        <family val="2"/>
      </rPr>
      <t>4.04.12.03.00</t>
    </r>
  </si>
  <si>
    <r>
      <rPr>
        <sz val="11"/>
        <rFont val="Arial MT"/>
        <family val="2"/>
      </rPr>
      <t>Gastos de organización</t>
    </r>
  </si>
  <si>
    <r>
      <rPr>
        <sz val="11"/>
        <rFont val="Arial MT"/>
        <family val="2"/>
      </rPr>
      <t>4.04.12.04.00</t>
    </r>
  </si>
  <si>
    <r>
      <rPr>
        <sz val="11"/>
        <rFont val="Arial MT"/>
        <family val="2"/>
      </rPr>
      <t>4.04.12.05.00</t>
    </r>
  </si>
  <si>
    <r>
      <rPr>
        <sz val="11"/>
        <rFont val="Arial MT"/>
        <family val="2"/>
      </rPr>
      <t>Estudios y proyectos</t>
    </r>
  </si>
  <si>
    <r>
      <rPr>
        <sz val="11"/>
        <rFont val="Arial MT"/>
        <family val="2"/>
      </rPr>
      <t>4.04.12.99.00</t>
    </r>
  </si>
  <si>
    <r>
      <rPr>
        <sz val="11"/>
        <rFont val="Arial MT"/>
        <family val="2"/>
      </rPr>
      <t>Otros activos intangibles</t>
    </r>
  </si>
  <si>
    <r>
      <rPr>
        <b/>
        <sz val="11"/>
        <rFont val="Arial"/>
        <family val="2"/>
      </rPr>
      <t>4.04.13.00.00</t>
    </r>
  </si>
  <si>
    <r>
      <rPr>
        <b/>
        <sz val="11"/>
        <rFont val="Arial"/>
        <family val="2"/>
      </rPr>
      <t>Estudios y proyectos para inversión en activos fijos</t>
    </r>
  </si>
  <si>
    <r>
      <rPr>
        <sz val="11"/>
        <rFont val="Arial MT"/>
        <family val="2"/>
      </rPr>
      <t>4.04.13.01.00</t>
    </r>
  </si>
  <si>
    <r>
      <rPr>
        <sz val="11"/>
        <rFont val="Arial MT"/>
        <family val="2"/>
      </rPr>
      <t>Estudios y proyectos aplicables a bienes del dominio privado</t>
    </r>
  </si>
  <si>
    <r>
      <rPr>
        <sz val="11"/>
        <rFont val="Arial MT"/>
        <family val="2"/>
      </rPr>
      <t>4.04.13.02.00</t>
    </r>
  </si>
  <si>
    <r>
      <rPr>
        <sz val="11"/>
        <rFont val="Arial MT"/>
        <family val="2"/>
      </rPr>
      <t>Estudios y proyectos aplicables a bienes del dominio público</t>
    </r>
  </si>
  <si>
    <r>
      <rPr>
        <b/>
        <sz val="11"/>
        <rFont val="Arial"/>
        <family val="2"/>
      </rPr>
      <t>4.04.14.00.00</t>
    </r>
  </si>
  <si>
    <r>
      <rPr>
        <b/>
        <sz val="11"/>
        <rFont val="Arial"/>
        <family val="2"/>
      </rPr>
      <t>Contratación de inspección de obras</t>
    </r>
  </si>
  <si>
    <r>
      <rPr>
        <sz val="11"/>
        <rFont val="Arial MT"/>
        <family val="2"/>
      </rPr>
      <t>4.04.14.01.00</t>
    </r>
  </si>
  <si>
    <r>
      <rPr>
        <sz val="11"/>
        <rFont val="Arial MT"/>
        <family val="2"/>
      </rPr>
      <t>Contratación de inspección de obras de bienes del dominio privado</t>
    </r>
  </si>
  <si>
    <r>
      <rPr>
        <sz val="11"/>
        <rFont val="Arial MT"/>
        <family val="2"/>
      </rPr>
      <t>4.04.14.02.00</t>
    </r>
  </si>
  <si>
    <r>
      <rPr>
        <sz val="11"/>
        <rFont val="Arial MT"/>
        <family val="2"/>
      </rPr>
      <t>Contratación de inspección de obras de bienes del dominio público</t>
    </r>
  </si>
  <si>
    <r>
      <rPr>
        <b/>
        <sz val="11"/>
        <rFont val="Arial"/>
        <family val="2"/>
      </rPr>
      <t>4.04.15.00.00</t>
    </r>
  </si>
  <si>
    <r>
      <rPr>
        <b/>
        <sz val="11"/>
        <rFont val="Arial"/>
        <family val="2"/>
      </rPr>
      <t>Construcciones del dominio privado</t>
    </r>
  </si>
  <si>
    <r>
      <rPr>
        <sz val="11"/>
        <rFont val="Arial MT"/>
        <family val="2"/>
      </rPr>
      <t>4.04.15.01.00</t>
    </r>
  </si>
  <si>
    <r>
      <rPr>
        <sz val="11"/>
        <rFont val="Arial MT"/>
        <family val="2"/>
      </rPr>
      <t>Construcciones de edificaciones médico-asistenciales</t>
    </r>
  </si>
  <si>
    <r>
      <rPr>
        <sz val="11"/>
        <rFont val="Arial MT"/>
        <family val="2"/>
      </rPr>
      <t>4.04.15.02.00</t>
    </r>
  </si>
  <si>
    <r>
      <rPr>
        <sz val="11"/>
        <rFont val="Arial MT"/>
        <family val="2"/>
      </rPr>
      <t>Construcciones de edificaciones militares y de seguridad</t>
    </r>
  </si>
  <si>
    <r>
      <rPr>
        <sz val="11"/>
        <rFont val="Arial MT"/>
        <family val="2"/>
      </rPr>
      <t>4.04.15.03.00</t>
    </r>
  </si>
  <si>
    <r>
      <rPr>
        <sz val="11"/>
        <rFont val="Arial MT"/>
        <family val="2"/>
      </rPr>
      <t>Construcciones de edificaciones educativas, religiosas y recreativas</t>
    </r>
  </si>
  <si>
    <r>
      <rPr>
        <sz val="11"/>
        <rFont val="Arial MT"/>
        <family val="2"/>
      </rPr>
      <t>4.04.15.04.00</t>
    </r>
  </si>
  <si>
    <r>
      <rPr>
        <sz val="11"/>
        <rFont val="Arial MT"/>
        <family val="2"/>
      </rPr>
      <t>Construcciones de edificaciones culturales y deportivas</t>
    </r>
  </si>
  <si>
    <r>
      <rPr>
        <sz val="11"/>
        <rFont val="Arial MT"/>
        <family val="2"/>
      </rPr>
      <t>4.04.15.05.00</t>
    </r>
  </si>
  <si>
    <r>
      <rPr>
        <sz val="11"/>
        <rFont val="Arial MT"/>
        <family val="2"/>
      </rPr>
      <t>Construcciones de edificaciones para oficina</t>
    </r>
  </si>
  <si>
    <r>
      <rPr>
        <sz val="11"/>
        <rFont val="Arial MT"/>
        <family val="2"/>
      </rPr>
      <t>4.04.15.06.00</t>
    </r>
  </si>
  <si>
    <r>
      <rPr>
        <sz val="11"/>
        <rFont val="Arial MT"/>
        <family val="2"/>
      </rPr>
      <t>Construcciones de edificaciones industriales</t>
    </r>
  </si>
  <si>
    <r>
      <rPr>
        <sz val="11"/>
        <rFont val="Arial MT"/>
        <family val="2"/>
      </rPr>
      <t>4.04.15.07.00</t>
    </r>
  </si>
  <si>
    <r>
      <rPr>
        <sz val="11"/>
        <rFont val="Arial MT"/>
        <family val="2"/>
      </rPr>
      <t>Construcciones de edificaciones habitacionales</t>
    </r>
  </si>
  <si>
    <r>
      <rPr>
        <sz val="11"/>
        <rFont val="Arial MT"/>
        <family val="2"/>
      </rPr>
      <t>4.04.15.99.00</t>
    </r>
  </si>
  <si>
    <r>
      <rPr>
        <sz val="11"/>
        <rFont val="Arial MT"/>
        <family val="2"/>
      </rPr>
      <t>Otras construcciones del dominio privado</t>
    </r>
  </si>
  <si>
    <r>
      <rPr>
        <b/>
        <sz val="11"/>
        <rFont val="Arial"/>
        <family val="2"/>
      </rPr>
      <t>4.04.16.00.00</t>
    </r>
  </si>
  <si>
    <r>
      <rPr>
        <b/>
        <sz val="11"/>
        <rFont val="Arial"/>
        <family val="2"/>
      </rPr>
      <t>Construcciones del dominio público</t>
    </r>
  </si>
  <si>
    <r>
      <rPr>
        <sz val="11"/>
        <rFont val="Arial MT"/>
        <family val="2"/>
      </rPr>
      <t>4.04.16.01.00</t>
    </r>
  </si>
  <si>
    <r>
      <rPr>
        <sz val="11"/>
        <rFont val="Arial MT"/>
        <family val="2"/>
      </rPr>
      <t>Construcción de vialidad</t>
    </r>
  </si>
  <si>
    <r>
      <rPr>
        <sz val="11"/>
        <rFont val="Arial MT"/>
        <family val="2"/>
      </rPr>
      <t>4.04.16.02.00</t>
    </r>
  </si>
  <si>
    <r>
      <rPr>
        <sz val="11"/>
        <rFont val="Arial MT"/>
        <family val="2"/>
      </rPr>
      <t>Construcción de plazas, parques y similares</t>
    </r>
  </si>
  <si>
    <r>
      <rPr>
        <sz val="11"/>
        <rFont val="Arial MT"/>
        <family val="2"/>
      </rPr>
      <t>4.04.16.03.00</t>
    </r>
  </si>
  <si>
    <r>
      <rPr>
        <sz val="11"/>
        <rFont val="Arial MT"/>
        <family val="2"/>
      </rPr>
      <t>Construcciones de instalaciones hidráulicas</t>
    </r>
  </si>
  <si>
    <r>
      <rPr>
        <sz val="11"/>
        <rFont val="Arial MT"/>
        <family val="2"/>
      </rPr>
      <t>4.04.16.04.00</t>
    </r>
  </si>
  <si>
    <r>
      <rPr>
        <sz val="11"/>
        <rFont val="Arial MT"/>
        <family val="2"/>
      </rPr>
      <t>Construcciones de puertos y aeropuertos</t>
    </r>
  </si>
  <si>
    <r>
      <rPr>
        <sz val="11"/>
        <rFont val="Arial MT"/>
        <family val="2"/>
      </rPr>
      <t>4.04.16.99.00</t>
    </r>
  </si>
  <si>
    <r>
      <rPr>
        <sz val="11"/>
        <rFont val="Arial MT"/>
        <family val="2"/>
      </rPr>
      <t>Otras construcciones del dominio público</t>
    </r>
  </si>
  <si>
    <r>
      <rPr>
        <b/>
        <sz val="11"/>
        <rFont val="Arial"/>
        <family val="2"/>
      </rPr>
      <t>4.04.99.00.00</t>
    </r>
  </si>
  <si>
    <r>
      <rPr>
        <b/>
        <sz val="11"/>
        <rFont val="Arial"/>
        <family val="2"/>
      </rPr>
      <t>Otros activos reales</t>
    </r>
  </si>
  <si>
    <r>
      <rPr>
        <sz val="11"/>
        <rFont val="Arial MT"/>
        <family val="2"/>
      </rPr>
      <t>4.04.99.01.00</t>
    </r>
  </si>
  <si>
    <r>
      <rPr>
        <sz val="11"/>
        <rFont val="Arial MT"/>
        <family val="2"/>
      </rPr>
      <t>Otros activos reales</t>
    </r>
  </si>
  <si>
    <r>
      <rPr>
        <b/>
        <sz val="11"/>
        <rFont val="Arial"/>
        <family val="2"/>
      </rPr>
      <t>4.05.00.00.00</t>
    </r>
  </si>
  <si>
    <r>
      <rPr>
        <b/>
        <sz val="11"/>
        <rFont val="Arial"/>
        <family val="2"/>
      </rPr>
      <t>ACTIVOS  FINANCIEROS</t>
    </r>
  </si>
  <si>
    <r>
      <rPr>
        <b/>
        <sz val="11"/>
        <rFont val="Arial"/>
        <family val="2"/>
      </rPr>
      <t>4.05.01.00.00</t>
    </r>
  </si>
  <si>
    <r>
      <rPr>
        <b/>
        <sz val="11"/>
        <rFont val="Arial"/>
        <family val="2"/>
      </rPr>
      <t>Aportes en acciones y participaciones de capital</t>
    </r>
  </si>
  <si>
    <r>
      <rPr>
        <sz val="11"/>
        <rFont val="Arial MT"/>
        <family val="2"/>
      </rPr>
      <t>4.05.01.01.00</t>
    </r>
  </si>
  <si>
    <r>
      <rPr>
        <sz val="11"/>
        <rFont val="Arial MT"/>
        <family val="2"/>
      </rPr>
      <t>Aportes en acciones y participaciones de capital al sector privado</t>
    </r>
  </si>
  <si>
    <r>
      <rPr>
        <sz val="11"/>
        <rFont val="Arial MT"/>
        <family val="2"/>
      </rPr>
      <t>4.05.01.02.00</t>
    </r>
  </si>
  <si>
    <r>
      <rPr>
        <sz val="11"/>
        <rFont val="Arial MT"/>
        <family val="2"/>
      </rPr>
      <t>Aportes en acciones y participaciones de capital al sector público</t>
    </r>
  </si>
  <si>
    <r>
      <rPr>
        <sz val="11"/>
        <rFont val="Arial MT"/>
        <family val="2"/>
      </rPr>
      <t>4.05.01.02.01</t>
    </r>
  </si>
  <si>
    <r>
      <rPr>
        <sz val="11"/>
        <rFont val="Arial MT"/>
        <family val="2"/>
      </rPr>
      <t>Aportes    en    acciones    y    participaciones    de    capital    a    entes descentralizados sin fines empresariales</t>
    </r>
  </si>
  <si>
    <r>
      <rPr>
        <sz val="11"/>
        <rFont val="Arial MT"/>
        <family val="2"/>
      </rPr>
      <t>4.05.01.02.02</t>
    </r>
  </si>
  <si>
    <r>
      <rPr>
        <sz val="11"/>
        <rFont val="Arial MT"/>
        <family val="2"/>
      </rPr>
      <t>Aportes en acciones y participaciones de capital a instituciones de protección social</t>
    </r>
  </si>
  <si>
    <r>
      <rPr>
        <sz val="11"/>
        <rFont val="Arial MT"/>
        <family val="2"/>
      </rPr>
      <t>4.05.01.02.03</t>
    </r>
  </si>
  <si>
    <r>
      <rPr>
        <sz val="11"/>
        <rFont val="Arial MT"/>
        <family val="2"/>
      </rPr>
      <t>Aportes    en    acciones    y    participaciones    de    capital    a    entes descentralizados con fines empresariales petroleros</t>
    </r>
  </si>
  <si>
    <r>
      <rPr>
        <sz val="11"/>
        <rFont val="Arial MT"/>
        <family val="2"/>
      </rPr>
      <t>4.05.01.02.04</t>
    </r>
  </si>
  <si>
    <r>
      <rPr>
        <sz val="11"/>
        <rFont val="Arial MT"/>
        <family val="2"/>
      </rPr>
      <t>Aportes    en    acciones    y    participaciones    de    capital    a    entes descentralizados con fines empresariales no petroleros</t>
    </r>
  </si>
  <si>
    <r>
      <rPr>
        <sz val="11"/>
        <rFont val="Arial MT"/>
        <family val="2"/>
      </rPr>
      <t>4.05.01.02.05</t>
    </r>
  </si>
  <si>
    <r>
      <rPr>
        <sz val="11"/>
        <rFont val="Arial MT"/>
        <family val="2"/>
      </rPr>
      <t>Aportes    en    acciones    y    participaciones    de    capital    a    entes descentralizados financieros bancarios</t>
    </r>
  </si>
  <si>
    <r>
      <rPr>
        <sz val="11"/>
        <rFont val="Arial MT"/>
        <family val="2"/>
      </rPr>
      <t>4.05.01.02.06</t>
    </r>
  </si>
  <si>
    <r>
      <rPr>
        <sz val="11"/>
        <rFont val="Arial MT"/>
        <family val="2"/>
      </rPr>
      <t>Aportes    en    acciones    y    participaciones    de    capital    a    entes descentralizados financieros no bancarios</t>
    </r>
  </si>
  <si>
    <r>
      <rPr>
        <sz val="11"/>
        <rFont val="Arial MT"/>
        <family val="2"/>
      </rPr>
      <t>4.05.01.02.07</t>
    </r>
  </si>
  <si>
    <r>
      <rPr>
        <sz val="11"/>
        <rFont val="Arial MT"/>
        <family val="2"/>
      </rPr>
      <t>Aportes en acciones y participaciones de capital   a organismos del sector público para el pago de su deuda</t>
    </r>
  </si>
  <si>
    <r>
      <rPr>
        <sz val="11"/>
        <rFont val="Arial MT"/>
        <family val="2"/>
      </rPr>
      <t>4.05.01.03.00</t>
    </r>
  </si>
  <si>
    <r>
      <rPr>
        <sz val="11"/>
        <rFont val="Arial MT"/>
        <family val="2"/>
      </rPr>
      <t>Aportes en acciones y participaciones de capital al sector externo</t>
    </r>
  </si>
  <si>
    <r>
      <rPr>
        <sz val="11"/>
        <rFont val="Arial MT"/>
        <family val="2"/>
      </rPr>
      <t>4.05.01.03.01</t>
    </r>
  </si>
  <si>
    <r>
      <rPr>
        <sz val="11"/>
        <rFont val="Arial MT"/>
        <family val="2"/>
      </rPr>
      <t>Aportes  en  acciones  y  participaciones  de  capital  a  organismos internacionales</t>
    </r>
  </si>
  <si>
    <r>
      <rPr>
        <sz val="11"/>
        <rFont val="Arial MT"/>
        <family val="2"/>
      </rPr>
      <t>4.05.01.03.99</t>
    </r>
  </si>
  <si>
    <r>
      <rPr>
        <sz val="11"/>
        <rFont val="Arial MT"/>
        <family val="2"/>
      </rPr>
      <t>Otros  aportes  en  acciones  y  participaciones  de  capital    al  sector externo</t>
    </r>
  </si>
  <si>
    <r>
      <rPr>
        <b/>
        <sz val="11"/>
        <rFont val="Arial"/>
        <family val="2"/>
      </rPr>
      <t>4.05.02.00.00</t>
    </r>
  </si>
  <si>
    <r>
      <rPr>
        <b/>
        <sz val="11"/>
        <rFont val="Arial"/>
        <family val="2"/>
      </rPr>
      <t>Adquisición de títulos y valores que no otorgan propiedad</t>
    </r>
  </si>
  <si>
    <r>
      <rPr>
        <sz val="11"/>
        <rFont val="Arial MT"/>
        <family val="2"/>
      </rPr>
      <t>4.05.02.01.00</t>
    </r>
  </si>
  <si>
    <r>
      <rPr>
        <sz val="11"/>
        <rFont val="Arial MT"/>
        <family val="2"/>
      </rPr>
      <t>Adquisición de títulos y valores a corto plazo</t>
    </r>
  </si>
  <si>
    <r>
      <rPr>
        <sz val="11"/>
        <rFont val="Arial MT"/>
        <family val="2"/>
      </rPr>
      <t>4.05.02.01.01</t>
    </r>
  </si>
  <si>
    <r>
      <rPr>
        <sz val="11"/>
        <rFont val="Arial MT"/>
        <family val="2"/>
      </rPr>
      <t>Adquisición de títulos y valores privados</t>
    </r>
  </si>
  <si>
    <r>
      <rPr>
        <sz val="11"/>
        <rFont val="Arial MT"/>
        <family val="2"/>
      </rPr>
      <t>4.05.02.01.02</t>
    </r>
  </si>
  <si>
    <r>
      <rPr>
        <sz val="11"/>
        <rFont val="Arial MT"/>
        <family val="2"/>
      </rPr>
      <t>Adquisición de títulos y valores públicos</t>
    </r>
  </si>
  <si>
    <r>
      <rPr>
        <sz val="11"/>
        <rFont val="Arial MT"/>
        <family val="2"/>
      </rPr>
      <t>4.05.02.01.03</t>
    </r>
  </si>
  <si>
    <r>
      <rPr>
        <sz val="11"/>
        <rFont val="Arial MT"/>
        <family val="2"/>
      </rPr>
      <t>Adquisición de títulos y valores externos</t>
    </r>
  </si>
  <si>
    <r>
      <rPr>
        <sz val="11"/>
        <rFont val="Arial MT"/>
        <family val="2"/>
      </rPr>
      <t>4.05.02.02.00</t>
    </r>
  </si>
  <si>
    <r>
      <rPr>
        <sz val="11"/>
        <rFont val="Arial MT"/>
        <family val="2"/>
      </rPr>
      <t>Adquisición de títulos y valores a largo plazo</t>
    </r>
  </si>
  <si>
    <r>
      <rPr>
        <sz val="11"/>
        <rFont val="Arial MT"/>
        <family val="2"/>
      </rPr>
      <t>4.05.02.02.01</t>
    </r>
  </si>
  <si>
    <r>
      <rPr>
        <sz val="11"/>
        <rFont val="Arial MT"/>
        <family val="2"/>
      </rPr>
      <t>4.05.02.02.02</t>
    </r>
  </si>
  <si>
    <r>
      <rPr>
        <sz val="11"/>
        <rFont val="Arial MT"/>
        <family val="2"/>
      </rPr>
      <t>4.05.02.02.03</t>
    </r>
  </si>
  <si>
    <r>
      <rPr>
        <b/>
        <sz val="11"/>
        <rFont val="Arial"/>
        <family val="2"/>
      </rPr>
      <t>4.05.03.00.00</t>
    </r>
  </si>
  <si>
    <r>
      <rPr>
        <b/>
        <sz val="11"/>
        <rFont val="Arial"/>
        <family val="2"/>
      </rPr>
      <t>Concesión de préstamos a corto plazo</t>
    </r>
  </si>
  <si>
    <r>
      <rPr>
        <sz val="11"/>
        <rFont val="Arial MT"/>
        <family val="2"/>
      </rPr>
      <t>4.05.03.01.00</t>
    </r>
  </si>
  <si>
    <r>
      <rPr>
        <sz val="11"/>
        <rFont val="Arial MT"/>
        <family val="2"/>
      </rPr>
      <t>Concesión de préstamos al sector privado a corto plazo</t>
    </r>
  </si>
  <si>
    <r>
      <rPr>
        <sz val="11"/>
        <rFont val="Arial MT"/>
        <family val="2"/>
      </rPr>
      <t>4.05.03.02.00</t>
    </r>
  </si>
  <si>
    <r>
      <rPr>
        <sz val="11"/>
        <rFont val="Arial MT"/>
        <family val="2"/>
      </rPr>
      <t>Concesión de préstamos al sector público a corto plazo</t>
    </r>
  </si>
  <si>
    <r>
      <rPr>
        <sz val="11"/>
        <rFont val="Arial MT"/>
        <family val="2"/>
      </rPr>
      <t>4.05.03.02.01</t>
    </r>
  </si>
  <si>
    <r>
      <rPr>
        <sz val="11"/>
        <rFont val="Arial MT"/>
        <family val="2"/>
      </rPr>
      <t>Concesión de préstamos a la República</t>
    </r>
  </si>
  <si>
    <r>
      <rPr>
        <sz val="11"/>
        <rFont val="Arial MT"/>
        <family val="2"/>
      </rPr>
      <t>4.05.03.02.02</t>
    </r>
  </si>
  <si>
    <r>
      <rPr>
        <sz val="11"/>
        <rFont val="Arial MT"/>
        <family val="2"/>
      </rPr>
      <t>Concesión   de   préstamos   a   entes   descentralizados   sin   fines empresariales</t>
    </r>
  </si>
  <si>
    <r>
      <rPr>
        <sz val="11"/>
        <rFont val="Arial MT"/>
        <family val="2"/>
      </rPr>
      <t>4.05.03.02.03</t>
    </r>
  </si>
  <si>
    <r>
      <rPr>
        <sz val="11"/>
        <rFont val="Arial MT"/>
        <family val="2"/>
      </rPr>
      <t>Concesión de préstamos a instituciones de protección social</t>
    </r>
  </si>
  <si>
    <r>
      <rPr>
        <sz val="11"/>
        <rFont val="Arial MT"/>
        <family val="2"/>
      </rPr>
      <t>4.05.03.02.04</t>
    </r>
  </si>
  <si>
    <r>
      <rPr>
        <sz val="11"/>
        <rFont val="Arial MT"/>
        <family val="2"/>
      </rPr>
      <t>Concesión   de   préstamos   a   entes   descentralizados   con   fines empresariales petroleros</t>
    </r>
  </si>
  <si>
    <r>
      <rPr>
        <sz val="11"/>
        <rFont val="Arial MT"/>
        <family val="2"/>
      </rPr>
      <t>4.05.03.02.05</t>
    </r>
  </si>
  <si>
    <r>
      <rPr>
        <sz val="11"/>
        <rFont val="Arial MT"/>
        <family val="2"/>
      </rPr>
      <t>Concesión   de   préstamos   a   entes   descentralizados   con   fines empresariales no petroleros</t>
    </r>
  </si>
  <si>
    <r>
      <rPr>
        <sz val="11"/>
        <rFont val="Arial MT"/>
        <family val="2"/>
      </rPr>
      <t>4.05.03.02.06</t>
    </r>
  </si>
  <si>
    <r>
      <rPr>
        <sz val="11"/>
        <rFont val="Arial MT"/>
        <family val="2"/>
      </rPr>
      <t>Concesión   de   préstamos   a   entes   descentralizados   financieros bancarios</t>
    </r>
  </si>
  <si>
    <r>
      <rPr>
        <sz val="11"/>
        <rFont val="Arial MT"/>
        <family val="2"/>
      </rPr>
      <t>4.05.03.02.07</t>
    </r>
  </si>
  <si>
    <r>
      <rPr>
        <sz val="11"/>
        <rFont val="Arial MT"/>
        <family val="2"/>
      </rPr>
      <t>Concesión  de  préstamos  a  entes  descentralizados  financieros  no bancarios</t>
    </r>
  </si>
  <si>
    <r>
      <rPr>
        <sz val="11"/>
        <rFont val="Arial MT"/>
        <family val="2"/>
      </rPr>
      <t>4.05.03.02.08</t>
    </r>
  </si>
  <si>
    <r>
      <rPr>
        <sz val="11"/>
        <rFont val="Arial MT"/>
        <family val="2"/>
      </rPr>
      <t>Concesión de préstamos al Poder Estadal</t>
    </r>
  </si>
  <si>
    <r>
      <rPr>
        <sz val="11"/>
        <rFont val="Arial MT"/>
        <family val="2"/>
      </rPr>
      <t>4.05.03.02.09</t>
    </r>
  </si>
  <si>
    <r>
      <rPr>
        <sz val="11"/>
        <rFont val="Arial MT"/>
        <family val="2"/>
      </rPr>
      <t>Concesión de préstamos al Poder Municipal</t>
    </r>
  </si>
  <si>
    <r>
      <rPr>
        <sz val="11"/>
        <rFont val="Arial MT"/>
        <family val="2"/>
      </rPr>
      <t>4.05.03.03.00</t>
    </r>
  </si>
  <si>
    <r>
      <rPr>
        <sz val="11"/>
        <rFont val="Arial MT"/>
        <family val="2"/>
      </rPr>
      <t>Concesión de préstamos al sector externo a corto plazo</t>
    </r>
  </si>
  <si>
    <r>
      <rPr>
        <sz val="11"/>
        <rFont val="Arial MT"/>
        <family val="2"/>
      </rPr>
      <t>4.05.03.03.01</t>
    </r>
  </si>
  <si>
    <r>
      <rPr>
        <sz val="11"/>
        <rFont val="Arial MT"/>
        <family val="2"/>
      </rPr>
      <t>Concesión de préstamos a instituciones sin fines de lucro</t>
    </r>
  </si>
  <si>
    <r>
      <rPr>
        <sz val="11"/>
        <rFont val="Arial MT"/>
        <family val="2"/>
      </rPr>
      <t>4.05.03.03.02</t>
    </r>
  </si>
  <si>
    <r>
      <rPr>
        <sz val="11"/>
        <rFont val="Arial MT"/>
        <family val="2"/>
      </rPr>
      <t>Concesión de préstamos a gobiernos extranjeros</t>
    </r>
  </si>
  <si>
    <r>
      <rPr>
        <sz val="11"/>
        <rFont val="Arial MT"/>
        <family val="2"/>
      </rPr>
      <t>4.05.03.03.03</t>
    </r>
  </si>
  <si>
    <r>
      <rPr>
        <sz val="11"/>
        <rFont val="Arial MT"/>
        <family val="2"/>
      </rPr>
      <t>Concesión de préstamos a organismos internacionales</t>
    </r>
  </si>
  <si>
    <r>
      <rPr>
        <b/>
        <sz val="11"/>
        <rFont val="Arial"/>
        <family val="2"/>
      </rPr>
      <t>4.05.04.00.00</t>
    </r>
  </si>
  <si>
    <r>
      <rPr>
        <b/>
        <sz val="11"/>
        <rFont val="Arial"/>
        <family val="2"/>
      </rPr>
      <t>Concesión de préstamos a largo plazo</t>
    </r>
  </si>
  <si>
    <r>
      <rPr>
        <sz val="11"/>
        <rFont val="Arial MT"/>
        <family val="2"/>
      </rPr>
      <t>4.05.04.01.00</t>
    </r>
  </si>
  <si>
    <r>
      <rPr>
        <sz val="11"/>
        <rFont val="Arial MT"/>
        <family val="2"/>
      </rPr>
      <t>Concesión de préstamos al sector privado a largo plazo</t>
    </r>
  </si>
  <si>
    <r>
      <rPr>
        <sz val="11"/>
        <rFont val="Arial MT"/>
        <family val="2"/>
      </rPr>
      <t>4.05.04.02.00</t>
    </r>
  </si>
  <si>
    <r>
      <rPr>
        <sz val="11"/>
        <rFont val="Arial MT"/>
        <family val="2"/>
      </rPr>
      <t>Concesión de préstamos al sector público a largo plazo</t>
    </r>
  </si>
  <si>
    <r>
      <rPr>
        <sz val="11"/>
        <rFont val="Arial MT"/>
        <family val="2"/>
      </rPr>
      <t>4.05.04.02.01</t>
    </r>
  </si>
  <si>
    <r>
      <rPr>
        <sz val="11"/>
        <rFont val="Arial MT"/>
        <family val="2"/>
      </rPr>
      <t>4.05.04.02.02</t>
    </r>
  </si>
  <si>
    <r>
      <rPr>
        <sz val="11"/>
        <rFont val="Arial MT"/>
        <family val="2"/>
      </rPr>
      <t>4.05.04.02.03</t>
    </r>
  </si>
  <si>
    <r>
      <rPr>
        <sz val="11"/>
        <rFont val="Arial MT"/>
        <family val="2"/>
      </rPr>
      <t>4.05.04.02.04</t>
    </r>
  </si>
  <si>
    <r>
      <rPr>
        <sz val="11"/>
        <rFont val="Arial MT"/>
        <family val="2"/>
      </rPr>
      <t>4.05.04.02.05</t>
    </r>
  </si>
  <si>
    <r>
      <rPr>
        <sz val="11"/>
        <rFont val="Arial MT"/>
        <family val="2"/>
      </rPr>
      <t>4.05.04.02.06</t>
    </r>
  </si>
  <si>
    <r>
      <rPr>
        <sz val="11"/>
        <rFont val="Arial MT"/>
        <family val="2"/>
      </rPr>
      <t>4.05.04.02.07</t>
    </r>
  </si>
  <si>
    <r>
      <rPr>
        <sz val="11"/>
        <rFont val="Arial MT"/>
        <family val="2"/>
      </rPr>
      <t>4.05.04.02.08</t>
    </r>
  </si>
  <si>
    <r>
      <rPr>
        <sz val="11"/>
        <rFont val="Arial MT"/>
        <family val="2"/>
      </rPr>
      <t>4.05.04.02.09</t>
    </r>
  </si>
  <si>
    <r>
      <rPr>
        <sz val="11"/>
        <rFont val="Arial MT"/>
        <family val="2"/>
      </rPr>
      <t>4.05.04.03.00</t>
    </r>
  </si>
  <si>
    <r>
      <rPr>
        <sz val="11"/>
        <rFont val="Arial MT"/>
        <family val="2"/>
      </rPr>
      <t>Concesión de préstamos al sector externo a largo plazo</t>
    </r>
  </si>
  <si>
    <r>
      <rPr>
        <sz val="11"/>
        <rFont val="Arial MT"/>
        <family val="2"/>
      </rPr>
      <t>4.05.04.03.01</t>
    </r>
  </si>
  <si>
    <r>
      <rPr>
        <sz val="11"/>
        <rFont val="Arial MT"/>
        <family val="2"/>
      </rPr>
      <t>4.05.04.03.02</t>
    </r>
  </si>
  <si>
    <r>
      <rPr>
        <sz val="11"/>
        <rFont val="Arial MT"/>
        <family val="2"/>
      </rPr>
      <t>4.05.04.03.03</t>
    </r>
  </si>
  <si>
    <r>
      <rPr>
        <b/>
        <sz val="11"/>
        <rFont val="Arial"/>
        <family val="2"/>
      </rPr>
      <t>4.05.05.00.00</t>
    </r>
  </si>
  <si>
    <r>
      <rPr>
        <b/>
        <sz val="11"/>
        <rFont val="Arial"/>
        <family val="2"/>
      </rPr>
      <t>Incremento de disponibilidades</t>
    </r>
  </si>
  <si>
    <r>
      <rPr>
        <sz val="11"/>
        <rFont val="Arial MT"/>
        <family val="2"/>
      </rPr>
      <t>4.05.05.01.00</t>
    </r>
  </si>
  <si>
    <r>
      <rPr>
        <sz val="11"/>
        <rFont val="Arial MT"/>
        <family val="2"/>
      </rPr>
      <t>Incremento en caja</t>
    </r>
  </si>
  <si>
    <r>
      <rPr>
        <sz val="11"/>
        <rFont val="Arial MT"/>
        <family val="2"/>
      </rPr>
      <t>4.05.05.02.00</t>
    </r>
  </si>
  <si>
    <r>
      <rPr>
        <sz val="11"/>
        <rFont val="Arial MT"/>
        <family val="2"/>
      </rPr>
      <t>Incremento en bancos</t>
    </r>
  </si>
  <si>
    <r>
      <rPr>
        <sz val="11"/>
        <rFont val="Arial MT"/>
        <family val="2"/>
      </rPr>
      <t>4.05.05.02.01</t>
    </r>
  </si>
  <si>
    <r>
      <rPr>
        <sz val="11"/>
        <rFont val="Arial MT"/>
        <family val="2"/>
      </rPr>
      <t>Incremento en bancos públicos</t>
    </r>
  </si>
  <si>
    <r>
      <rPr>
        <sz val="11"/>
        <rFont val="Arial MT"/>
        <family val="2"/>
      </rPr>
      <t>4.05.05.02.02</t>
    </r>
  </si>
  <si>
    <r>
      <rPr>
        <sz val="11"/>
        <rFont val="Arial MT"/>
        <family val="2"/>
      </rPr>
      <t>Incremento en bancos privados</t>
    </r>
  </si>
  <si>
    <r>
      <rPr>
        <sz val="11"/>
        <rFont val="Arial MT"/>
        <family val="2"/>
      </rPr>
      <t>4.05.05.02.03</t>
    </r>
  </si>
  <si>
    <r>
      <rPr>
        <sz val="11"/>
        <rFont val="Arial MT"/>
        <family val="2"/>
      </rPr>
      <t>Incremento en bancos del exterior</t>
    </r>
  </si>
  <si>
    <r>
      <rPr>
        <sz val="11"/>
        <rFont val="Arial MT"/>
        <family val="2"/>
      </rPr>
      <t>4.05.05.03.00</t>
    </r>
  </si>
  <si>
    <r>
      <rPr>
        <sz val="11"/>
        <rFont val="Arial MT"/>
        <family val="2"/>
      </rPr>
      <t>Incremento de inversiones temporales</t>
    </r>
  </si>
  <si>
    <r>
      <rPr>
        <b/>
        <sz val="11"/>
        <rFont val="Arial"/>
        <family val="2"/>
      </rPr>
      <t>4.05.06.00.00</t>
    </r>
  </si>
  <si>
    <r>
      <rPr>
        <b/>
        <sz val="11"/>
        <rFont val="Arial"/>
        <family val="2"/>
      </rPr>
      <t>Incremento de cuentas por cobrar a corto plazo</t>
    </r>
  </si>
  <si>
    <r>
      <rPr>
        <sz val="11"/>
        <rFont val="Arial MT"/>
        <family val="2"/>
      </rPr>
      <t>4.05.06.01.00</t>
    </r>
  </si>
  <si>
    <r>
      <rPr>
        <sz val="11"/>
        <rFont val="Arial MT"/>
        <family val="2"/>
      </rPr>
      <t>Incremento de cuentas comerciales por cobrar a corto plazo</t>
    </r>
  </si>
  <si>
    <r>
      <rPr>
        <sz val="11"/>
        <rFont val="Arial MT"/>
        <family val="2"/>
      </rPr>
      <t>4.05.06.02.00</t>
    </r>
  </si>
  <si>
    <r>
      <rPr>
        <sz val="11"/>
        <rFont val="Arial MT"/>
        <family val="2"/>
      </rPr>
      <t>Incremento de rentas por recaudar a corto plazo</t>
    </r>
  </si>
  <si>
    <r>
      <rPr>
        <sz val="11"/>
        <rFont val="Arial MT"/>
        <family val="2"/>
      </rPr>
      <t>4.05.06.03.00</t>
    </r>
  </si>
  <si>
    <r>
      <rPr>
        <sz val="11"/>
        <rFont val="Arial MT"/>
        <family val="2"/>
      </rPr>
      <t>Incremento de deudas por rendir</t>
    </r>
  </si>
  <si>
    <r>
      <rPr>
        <sz val="11"/>
        <rFont val="Arial MT"/>
        <family val="2"/>
      </rPr>
      <t>4.05.06.03.01</t>
    </r>
  </si>
  <si>
    <r>
      <rPr>
        <sz val="11"/>
        <rFont val="Arial MT"/>
        <family val="2"/>
      </rPr>
      <t>Incremento de deudas por rendir de fondos en avance</t>
    </r>
  </si>
  <si>
    <r>
      <rPr>
        <sz val="11"/>
        <rFont val="Arial MT"/>
        <family val="2"/>
      </rPr>
      <t>4.05.06.03.02</t>
    </r>
  </si>
  <si>
    <r>
      <rPr>
        <sz val="11"/>
        <rFont val="Arial MT"/>
        <family val="2"/>
      </rPr>
      <t>Incremento de deudas por rendir de fondos en anticipo</t>
    </r>
  </si>
  <si>
    <r>
      <rPr>
        <sz val="11"/>
        <rFont val="Arial MT"/>
        <family val="2"/>
      </rPr>
      <t>4.05.06.04.00</t>
    </r>
  </si>
  <si>
    <r>
      <rPr>
        <sz val="11"/>
        <rFont val="Arial MT"/>
        <family val="2"/>
      </rPr>
      <t>Incremento  de  cuentas  por  cobrar  depósitos  por  enteramiento  de fondos públicos</t>
    </r>
  </si>
  <si>
    <r>
      <rPr>
        <sz val="11"/>
        <rFont val="Arial MT"/>
        <family val="2"/>
      </rPr>
      <t>4.05.06.99.00</t>
    </r>
  </si>
  <si>
    <r>
      <rPr>
        <sz val="11"/>
        <rFont val="Arial MT"/>
        <family val="2"/>
      </rPr>
      <t>Incremento de otras cuentas por cobrar a corto plazo</t>
    </r>
  </si>
  <si>
    <r>
      <rPr>
        <b/>
        <sz val="11"/>
        <rFont val="Arial"/>
        <family val="2"/>
      </rPr>
      <t>4.05.07.00.00</t>
    </r>
  </si>
  <si>
    <r>
      <rPr>
        <b/>
        <sz val="11"/>
        <rFont val="Arial"/>
        <family val="2"/>
      </rPr>
      <t>Incremento de efectos por cobrar a corto plazo</t>
    </r>
  </si>
  <si>
    <r>
      <rPr>
        <sz val="11"/>
        <rFont val="Arial MT"/>
        <family val="2"/>
      </rPr>
      <t>4.05.07.01.00</t>
    </r>
  </si>
  <si>
    <r>
      <rPr>
        <sz val="11"/>
        <rFont val="Arial MT"/>
        <family val="2"/>
      </rPr>
      <t>Incremento de efectos comerciales por cobrar a corto plazo</t>
    </r>
  </si>
  <si>
    <r>
      <rPr>
        <sz val="11"/>
        <rFont val="Arial MT"/>
        <family val="2"/>
      </rPr>
      <t>4.05.07.99.00</t>
    </r>
  </si>
  <si>
    <r>
      <rPr>
        <sz val="11"/>
        <rFont val="Arial MT"/>
        <family val="2"/>
      </rPr>
      <t>Incremento de otros efectos por cobrar a corto plazo</t>
    </r>
  </si>
  <si>
    <r>
      <rPr>
        <b/>
        <sz val="11"/>
        <rFont val="Arial"/>
        <family val="2"/>
      </rPr>
      <t>4.05.08.00.00</t>
    </r>
  </si>
  <si>
    <r>
      <rPr>
        <b/>
        <sz val="11"/>
        <rFont val="Arial"/>
        <family val="2"/>
      </rPr>
      <t>Incremento de cuentas por cobrar a mediano y largo plazo</t>
    </r>
  </si>
  <si>
    <r>
      <rPr>
        <sz val="11"/>
        <rFont val="Arial MT"/>
        <family val="2"/>
      </rPr>
      <t>4.05.08.01.00</t>
    </r>
  </si>
  <si>
    <r>
      <rPr>
        <sz val="11"/>
        <rFont val="Arial MT"/>
        <family val="2"/>
      </rPr>
      <t>Incremento  de  cuentas  comerciales  por  cobrar  a  mediano  y  largo plazo</t>
    </r>
  </si>
  <si>
    <r>
      <rPr>
        <sz val="11"/>
        <rFont val="Arial MT"/>
        <family val="2"/>
      </rPr>
      <t>4.05.08.02.00</t>
    </r>
  </si>
  <si>
    <r>
      <rPr>
        <sz val="11"/>
        <rFont val="Arial MT"/>
        <family val="2"/>
      </rPr>
      <t>Incremento de rentas por recaudar a mediano y largo plazo</t>
    </r>
  </si>
  <si>
    <r>
      <rPr>
        <sz val="11"/>
        <rFont val="Arial MT"/>
        <family val="2"/>
      </rPr>
      <t>4.05.08.99.00</t>
    </r>
  </si>
  <si>
    <r>
      <rPr>
        <sz val="11"/>
        <rFont val="Arial MT"/>
        <family val="2"/>
      </rPr>
      <t>Incremento de otras cuentas por cobrar a mediano y largo plazo</t>
    </r>
  </si>
  <si>
    <r>
      <rPr>
        <b/>
        <sz val="11"/>
        <rFont val="Arial"/>
        <family val="2"/>
      </rPr>
      <t>4.05.09.00.00</t>
    </r>
  </si>
  <si>
    <r>
      <rPr>
        <b/>
        <sz val="11"/>
        <rFont val="Arial"/>
        <family val="2"/>
      </rPr>
      <t>Incremento de efectos por cobrar a mediano y largo plazo</t>
    </r>
  </si>
  <si>
    <r>
      <rPr>
        <sz val="11"/>
        <rFont val="Arial MT"/>
        <family val="2"/>
      </rPr>
      <t>4.05.09.01.00</t>
    </r>
  </si>
  <si>
    <r>
      <rPr>
        <sz val="11"/>
        <rFont val="Arial MT"/>
        <family val="2"/>
      </rPr>
      <t>Incremento de efectos comerciales por cobrar a mediano y largo plazo</t>
    </r>
  </si>
  <si>
    <r>
      <rPr>
        <sz val="11"/>
        <rFont val="Arial MT"/>
        <family val="2"/>
      </rPr>
      <t>4.05.09.99.00</t>
    </r>
  </si>
  <si>
    <r>
      <rPr>
        <sz val="11"/>
        <rFont val="Arial MT"/>
        <family val="2"/>
      </rPr>
      <t>Incremento de otros efectos por cobrar a mediano y largo plazo</t>
    </r>
  </si>
  <si>
    <r>
      <rPr>
        <b/>
        <sz val="11"/>
        <rFont val="Arial"/>
        <family val="2"/>
      </rPr>
      <t>4.05.10.00.00</t>
    </r>
  </si>
  <si>
    <r>
      <rPr>
        <b/>
        <sz val="11"/>
        <rFont val="Arial"/>
        <family val="2"/>
      </rPr>
      <t>Incremento de fondos en avance, en anticipos y en fideicomiso</t>
    </r>
  </si>
  <si>
    <r>
      <rPr>
        <sz val="11"/>
        <rFont val="Arial MT"/>
        <family val="2"/>
      </rPr>
      <t>4.05.10.01.00</t>
    </r>
  </si>
  <si>
    <r>
      <rPr>
        <sz val="11"/>
        <rFont val="Arial MT"/>
        <family val="2"/>
      </rPr>
      <t>Incremento de fondos en avance</t>
    </r>
  </si>
  <si>
    <r>
      <rPr>
        <sz val="11"/>
        <rFont val="Arial MT"/>
        <family val="2"/>
      </rPr>
      <t>4.05.10.02.00</t>
    </r>
  </si>
  <si>
    <r>
      <rPr>
        <sz val="11"/>
        <rFont val="Arial MT"/>
        <family val="2"/>
      </rPr>
      <t>Incremento de fondos en anticipos</t>
    </r>
  </si>
  <si>
    <r>
      <rPr>
        <sz val="11"/>
        <rFont val="Arial MT"/>
        <family val="2"/>
      </rPr>
      <t>4.05.10.03.00</t>
    </r>
  </si>
  <si>
    <r>
      <rPr>
        <sz val="11"/>
        <rFont val="Arial MT"/>
        <family val="2"/>
      </rPr>
      <t>Incremento de fondos en fideicomiso</t>
    </r>
  </si>
  <si>
    <r>
      <rPr>
        <sz val="11"/>
        <rFont val="Arial MT"/>
        <family val="2"/>
      </rPr>
      <t>4.05.10.04.00</t>
    </r>
  </si>
  <si>
    <r>
      <rPr>
        <sz val="11"/>
        <rFont val="Arial MT"/>
        <family val="2"/>
      </rPr>
      <t>Incremento de anticipos a proveedores</t>
    </r>
  </si>
  <si>
    <r>
      <rPr>
        <sz val="11"/>
        <rFont val="Arial MT"/>
        <family val="2"/>
      </rPr>
      <t>4.05.10.05.00</t>
    </r>
  </si>
  <si>
    <r>
      <rPr>
        <sz val="11"/>
        <rFont val="Arial MT"/>
        <family val="2"/>
      </rPr>
      <t>Incremento de anticipos a contratistas por contratos de corto plazo</t>
    </r>
  </si>
  <si>
    <r>
      <rPr>
        <sz val="11"/>
        <rFont val="Arial MT"/>
        <family val="2"/>
      </rPr>
      <t>4.05.10.06.00</t>
    </r>
  </si>
  <si>
    <r>
      <rPr>
        <sz val="11"/>
        <rFont val="Arial MT"/>
        <family val="2"/>
      </rPr>
      <t>Incremento de  anticipos a  contratistas  por  contratos  de mediano  y largo plazo</t>
    </r>
  </si>
  <si>
    <r>
      <rPr>
        <b/>
        <sz val="11"/>
        <rFont val="Arial"/>
        <family val="2"/>
      </rPr>
      <t>4.05.11.00.00</t>
    </r>
  </si>
  <si>
    <r>
      <rPr>
        <b/>
        <sz val="11"/>
        <rFont val="Arial"/>
        <family val="2"/>
      </rPr>
      <t>Incremento de activos diferidos a corto plazo</t>
    </r>
  </si>
  <si>
    <r>
      <rPr>
        <sz val="11"/>
        <rFont val="Arial MT"/>
        <family val="2"/>
      </rPr>
      <t>4.05.11.01.00</t>
    </r>
  </si>
  <si>
    <r>
      <rPr>
        <sz val="11"/>
        <rFont val="Arial MT"/>
        <family val="2"/>
      </rPr>
      <t>Incremento de gastos a corto plazo pagados por anticipado</t>
    </r>
  </si>
  <si>
    <r>
      <rPr>
        <sz val="11"/>
        <rFont val="Arial MT"/>
        <family val="2"/>
      </rPr>
      <t>4.05.11.01.01</t>
    </r>
  </si>
  <si>
    <r>
      <rPr>
        <sz val="11"/>
        <rFont val="Arial MT"/>
        <family val="2"/>
      </rPr>
      <t>Incremento  de  intereses  de  la  deuda  pública  interna  a  corto  plazo pagados por anticipado</t>
    </r>
  </si>
  <si>
    <r>
      <rPr>
        <sz val="11"/>
        <rFont val="Arial MT"/>
        <family val="2"/>
      </rPr>
      <t>4.05.11.01.02</t>
    </r>
  </si>
  <si>
    <r>
      <rPr>
        <sz val="11"/>
        <rFont val="Arial MT"/>
        <family val="2"/>
      </rPr>
      <t>Incremento de intereses de la deuda pública externa a corto plazo pagados por anticipado</t>
    </r>
  </si>
  <si>
    <r>
      <rPr>
        <sz val="11"/>
        <rFont val="Arial MT"/>
        <family val="2"/>
      </rPr>
      <t>4.05.11.01.03</t>
    </r>
  </si>
  <si>
    <r>
      <rPr>
        <sz val="11"/>
        <rFont val="Arial MT"/>
        <family val="2"/>
      </rPr>
      <t>Incremento de otros intereses a corto plazo pagados por anticipado</t>
    </r>
  </si>
  <si>
    <r>
      <rPr>
        <sz val="11"/>
        <rFont val="Arial MT"/>
        <family val="2"/>
      </rPr>
      <t>4.05.11.01.04</t>
    </r>
  </si>
  <si>
    <r>
      <rPr>
        <sz val="11"/>
        <rFont val="Arial MT"/>
        <family val="2"/>
      </rPr>
      <t>Incremento de débitos por apertura de carta de crédito a corto plazo</t>
    </r>
  </si>
  <si>
    <r>
      <rPr>
        <sz val="11"/>
        <rFont val="Arial MT"/>
        <family val="2"/>
      </rPr>
      <t>4.05.11.01.99</t>
    </r>
  </si>
  <si>
    <r>
      <rPr>
        <sz val="11"/>
        <rFont val="Arial MT"/>
        <family val="2"/>
      </rPr>
      <t>Incremento de otros gastos a corto plazo pagados por anticipado</t>
    </r>
  </si>
  <si>
    <r>
      <rPr>
        <sz val="11"/>
        <rFont val="Arial MT"/>
        <family val="2"/>
      </rPr>
      <t>4.05.11.02.00</t>
    </r>
  </si>
  <si>
    <r>
      <rPr>
        <sz val="11"/>
        <rFont val="Arial MT"/>
        <family val="2"/>
      </rPr>
      <t>Incremento de depósitos otorgados en garantía a corto plazo</t>
    </r>
  </si>
  <si>
    <r>
      <rPr>
        <sz val="11"/>
        <rFont val="Arial MT"/>
        <family val="2"/>
      </rPr>
      <t>4.05.11.99.00</t>
    </r>
  </si>
  <si>
    <r>
      <rPr>
        <sz val="11"/>
        <rFont val="Arial MT"/>
        <family val="2"/>
      </rPr>
      <t>Incremento de otros activos diferidos a corto plazo</t>
    </r>
  </si>
  <si>
    <r>
      <rPr>
        <b/>
        <sz val="11"/>
        <rFont val="Arial"/>
        <family val="2"/>
      </rPr>
      <t>4.05.12.00.00</t>
    </r>
  </si>
  <si>
    <r>
      <rPr>
        <b/>
        <sz val="11"/>
        <rFont val="Arial"/>
        <family val="2"/>
      </rPr>
      <t>Incremento de activos diferidos a mediano y largo plazo</t>
    </r>
  </si>
  <si>
    <r>
      <rPr>
        <sz val="11"/>
        <rFont val="Arial MT"/>
        <family val="2"/>
      </rPr>
      <t>4.05.12.01.00</t>
    </r>
  </si>
  <si>
    <r>
      <rPr>
        <sz val="11"/>
        <rFont val="Arial MT"/>
        <family val="2"/>
      </rPr>
      <t>Incremento de gastos a mediano y largo plazo pagados por anticipado</t>
    </r>
  </si>
  <si>
    <r>
      <rPr>
        <sz val="11"/>
        <rFont val="Arial MT"/>
        <family val="2"/>
      </rPr>
      <t>4.05.12.01.01</t>
    </r>
  </si>
  <si>
    <r>
      <rPr>
        <sz val="11"/>
        <rFont val="Arial MT"/>
        <family val="2"/>
      </rPr>
      <t>Incremento  de  intereses  de  la  deuda  pública  interna  a  largo  plazo pagados por anticipado</t>
    </r>
  </si>
  <si>
    <r>
      <rPr>
        <sz val="11"/>
        <rFont val="Arial MT"/>
        <family val="2"/>
      </rPr>
      <t>4.05.12.01.02</t>
    </r>
  </si>
  <si>
    <r>
      <rPr>
        <sz val="11"/>
        <rFont val="Arial MT"/>
        <family val="2"/>
      </rPr>
      <t>Incremento de intereses de la deuda pública externa a largo plazo pagados por anticipado</t>
    </r>
  </si>
  <si>
    <r>
      <rPr>
        <sz val="11"/>
        <rFont val="Arial MT"/>
        <family val="2"/>
      </rPr>
      <t>4.05.12.01.08</t>
    </r>
  </si>
  <si>
    <r>
      <rPr>
        <sz val="11"/>
        <rFont val="Arial MT"/>
        <family val="2"/>
      </rPr>
      <t>Incremento de otros intereses a mediano y largo plazo pagados por anticipado</t>
    </r>
  </si>
  <si>
    <r>
      <rPr>
        <sz val="11"/>
        <rFont val="Arial MT"/>
        <family val="2"/>
      </rPr>
      <t>4.05.12.01.99</t>
    </r>
  </si>
  <si>
    <r>
      <rPr>
        <sz val="11"/>
        <rFont val="Arial MT"/>
        <family val="2"/>
      </rPr>
      <t>Incremento  de  otros  gastos  a  mediano  y  largo  plazo  pagados  por anticipado</t>
    </r>
  </si>
  <si>
    <r>
      <rPr>
        <sz val="11"/>
        <rFont val="Arial MT"/>
        <family val="2"/>
      </rPr>
      <t>4.05.12.02.00</t>
    </r>
  </si>
  <si>
    <r>
      <rPr>
        <sz val="11"/>
        <rFont val="Arial MT"/>
        <family val="2"/>
      </rPr>
      <t>Incremento de  depósitos  otorgados  en  garantía a  mediano  y  largo plazo</t>
    </r>
  </si>
  <si>
    <r>
      <rPr>
        <sz val="11"/>
        <rFont val="Arial MT"/>
        <family val="2"/>
      </rPr>
      <t>4.05.12.99.00</t>
    </r>
  </si>
  <si>
    <r>
      <rPr>
        <sz val="11"/>
        <rFont val="Arial MT"/>
        <family val="2"/>
      </rPr>
      <t>Incremento de otros activos diferidos a mediano y largo plazo</t>
    </r>
  </si>
  <si>
    <r>
      <rPr>
        <b/>
        <sz val="11"/>
        <rFont val="Arial"/>
        <family val="2"/>
      </rPr>
      <t>4.05.13.00.00</t>
    </r>
  </si>
  <si>
    <r>
      <rPr>
        <b/>
        <sz val="11"/>
        <rFont val="Arial"/>
        <family val="2"/>
      </rPr>
      <t>Incremento del Fondo de Estabilización Macroeconómica (FEM)</t>
    </r>
  </si>
  <si>
    <r>
      <rPr>
        <sz val="11"/>
        <rFont val="Arial MT"/>
        <family val="2"/>
      </rPr>
      <t>4.05.13.01.00</t>
    </r>
  </si>
  <si>
    <r>
      <rPr>
        <sz val="11"/>
        <rFont val="Arial MT"/>
        <family val="2"/>
      </rPr>
      <t>Incremento del Fondo de Estabilización Macroeconómica (FEM) de la República</t>
    </r>
  </si>
  <si>
    <r>
      <rPr>
        <sz val="11"/>
        <rFont val="Arial MT"/>
        <family val="2"/>
      </rPr>
      <t>4.05.13.02.00</t>
    </r>
  </si>
  <si>
    <r>
      <rPr>
        <sz val="11"/>
        <rFont val="Arial MT"/>
        <family val="2"/>
      </rPr>
      <t>Incremento del Fondo de Estabilización Macroeconómica (FEM) del Poder Estadal</t>
    </r>
  </si>
  <si>
    <r>
      <rPr>
        <sz val="11"/>
        <rFont val="Arial MT"/>
        <family val="2"/>
      </rPr>
      <t>4.05.13.03.00</t>
    </r>
  </si>
  <si>
    <r>
      <rPr>
        <sz val="11"/>
        <rFont val="Arial MT"/>
        <family val="2"/>
      </rPr>
      <t>Incremento del Fondo de Estabilización Macroeconómica (FEM) del Poder Municipal</t>
    </r>
  </si>
  <si>
    <r>
      <rPr>
        <b/>
        <sz val="11"/>
        <rFont val="Arial"/>
        <family val="2"/>
      </rPr>
      <t>4.05.14.00.00</t>
    </r>
  </si>
  <si>
    <r>
      <rPr>
        <b/>
        <sz val="11"/>
        <rFont val="Arial"/>
        <family val="2"/>
      </rPr>
      <t>Incremento del Fondo de Ahorro Intergeneracional</t>
    </r>
  </si>
  <si>
    <r>
      <rPr>
        <sz val="11"/>
        <rFont val="Arial MT"/>
        <family val="2"/>
      </rPr>
      <t>4.05.14.01.00</t>
    </r>
  </si>
  <si>
    <r>
      <rPr>
        <sz val="11"/>
        <rFont val="Arial MT"/>
        <family val="2"/>
      </rPr>
      <t>Incremento del Fondo de Ahorro Intergeneracional</t>
    </r>
  </si>
  <si>
    <r>
      <rPr>
        <b/>
        <sz val="11"/>
        <rFont val="Arial"/>
        <family val="2"/>
      </rPr>
      <t>4.05.16.00.00</t>
    </r>
  </si>
  <si>
    <r>
      <rPr>
        <b/>
        <sz val="11"/>
        <rFont val="Arial"/>
        <family val="2"/>
      </rPr>
      <t>Incremento del Fondo de Aportes del Sector Público</t>
    </r>
  </si>
  <si>
    <r>
      <rPr>
        <sz val="11"/>
        <rFont val="Arial MT"/>
        <family val="2"/>
      </rPr>
      <t>4.05.16.01.00</t>
    </r>
  </si>
  <si>
    <r>
      <rPr>
        <sz val="11"/>
        <rFont val="Arial MT"/>
        <family val="2"/>
      </rPr>
      <t>Incremento del Fondo de Aportes del Sector Público</t>
    </r>
  </si>
  <si>
    <r>
      <rPr>
        <b/>
        <sz val="11"/>
        <rFont val="Arial"/>
        <family val="2"/>
      </rPr>
      <t>4.05.20.00.00</t>
    </r>
  </si>
  <si>
    <r>
      <rPr>
        <b/>
        <sz val="11"/>
        <rFont val="Arial"/>
        <family val="2"/>
      </rPr>
      <t>Incremento de otros activos financieros circulantes</t>
    </r>
  </si>
  <si>
    <r>
      <rPr>
        <sz val="11"/>
        <rFont val="Arial MT"/>
        <family val="2"/>
      </rPr>
      <t>4.05.20.01.00</t>
    </r>
  </si>
  <si>
    <r>
      <rPr>
        <sz val="11"/>
        <rFont val="Arial MT"/>
        <family val="2"/>
      </rPr>
      <t>Incremento de otros activos financieros circulantes</t>
    </r>
  </si>
  <si>
    <r>
      <rPr>
        <sz val="11"/>
        <rFont val="Arial MT"/>
        <family val="2"/>
      </rPr>
      <t>4.05.20.02.00</t>
    </r>
  </si>
  <si>
    <r>
      <rPr>
        <sz val="11"/>
        <rFont val="Arial MT"/>
        <family val="2"/>
      </rPr>
      <t>Incremento   de   depósitos   por   enteramiento   de   fondos   públicos recibidos en custodia</t>
    </r>
  </si>
  <si>
    <r>
      <rPr>
        <b/>
        <sz val="11"/>
        <rFont val="Arial"/>
        <family val="2"/>
      </rPr>
      <t>4.05.21.00.00</t>
    </r>
  </si>
  <si>
    <r>
      <rPr>
        <b/>
        <sz val="11"/>
        <rFont val="Arial"/>
        <family val="2"/>
      </rPr>
      <t>Incremento de otros activos financieros no circulantes</t>
    </r>
  </si>
  <si>
    <r>
      <rPr>
        <sz val="11"/>
        <rFont val="Arial MT"/>
        <family val="2"/>
      </rPr>
      <t>4.05.21.01.00</t>
    </r>
  </si>
  <si>
    <r>
      <rPr>
        <sz val="11"/>
        <rFont val="Arial MT"/>
        <family val="2"/>
      </rPr>
      <t>Incremento de activos en gestión judicial a mediano y largo plazo</t>
    </r>
  </si>
  <si>
    <r>
      <rPr>
        <sz val="11"/>
        <rFont val="Arial MT"/>
        <family val="2"/>
      </rPr>
      <t>4.05.21.02.00</t>
    </r>
  </si>
  <si>
    <r>
      <rPr>
        <sz val="11"/>
        <rFont val="Arial MT"/>
        <family val="2"/>
      </rPr>
      <t>Incremento de títulos y otros valores de la deuda pública en litigio a largo plazo</t>
    </r>
  </si>
  <si>
    <r>
      <rPr>
        <sz val="11"/>
        <rFont val="Arial MT"/>
        <family val="2"/>
      </rPr>
      <t>4.05.21.99.00</t>
    </r>
  </si>
  <si>
    <r>
      <rPr>
        <sz val="11"/>
        <rFont val="Arial MT"/>
        <family val="2"/>
      </rPr>
      <t>Incremento de otros activos financieros no circulantes</t>
    </r>
  </si>
  <si>
    <r>
      <rPr>
        <b/>
        <sz val="11"/>
        <rFont val="Arial"/>
        <family val="2"/>
      </rPr>
      <t>4.05.99.00.00</t>
    </r>
  </si>
  <si>
    <r>
      <rPr>
        <b/>
        <sz val="11"/>
        <rFont val="Arial"/>
        <family val="2"/>
      </rPr>
      <t>Otros activos financieros</t>
    </r>
  </si>
  <si>
    <r>
      <rPr>
        <sz val="11"/>
        <rFont val="Arial MT"/>
        <family val="2"/>
      </rPr>
      <t>4.05.99.01.00</t>
    </r>
  </si>
  <si>
    <r>
      <rPr>
        <sz val="11"/>
        <rFont val="Arial MT"/>
        <family val="2"/>
      </rPr>
      <t>Otros activos financieros</t>
    </r>
  </si>
  <si>
    <r>
      <rPr>
        <b/>
        <sz val="11"/>
        <rFont val="Arial"/>
        <family val="2"/>
      </rPr>
      <t>4.06.00.00.00</t>
    </r>
  </si>
  <si>
    <r>
      <rPr>
        <b/>
        <sz val="11"/>
        <rFont val="Arial"/>
        <family val="2"/>
      </rPr>
      <t>GASTOS DE DEFENSA Y SEGURIDAD DEL ESTADO</t>
    </r>
  </si>
  <si>
    <r>
      <rPr>
        <b/>
        <sz val="11"/>
        <rFont val="Arial"/>
        <family val="2"/>
      </rPr>
      <t>4.06.01.00.00</t>
    </r>
  </si>
  <si>
    <r>
      <rPr>
        <b/>
        <sz val="11"/>
        <rFont val="Arial"/>
        <family val="2"/>
      </rPr>
      <t>Gastos de defensa y seguridad del Estado</t>
    </r>
  </si>
  <si>
    <r>
      <rPr>
        <sz val="11"/>
        <rFont val="Arial MT"/>
        <family val="2"/>
      </rPr>
      <t>4.06.01.01.00</t>
    </r>
  </si>
  <si>
    <r>
      <rPr>
        <sz val="11"/>
        <rFont val="Arial MT"/>
        <family val="2"/>
      </rPr>
      <t>Gastos de defensa y seguridad del Estado</t>
    </r>
  </si>
  <si>
    <r>
      <rPr>
        <b/>
        <sz val="11"/>
        <rFont val="Arial"/>
        <family val="2"/>
      </rPr>
      <t>4.07.00.00.00</t>
    </r>
  </si>
  <si>
    <r>
      <rPr>
        <b/>
        <sz val="11"/>
        <rFont val="Arial"/>
        <family val="2"/>
      </rPr>
      <t>TRANSFERENCIAS Y DONACIONES</t>
    </r>
  </si>
  <si>
    <r>
      <rPr>
        <b/>
        <sz val="11"/>
        <rFont val="Arial"/>
        <family val="2"/>
      </rPr>
      <t>4.07.01.00.00</t>
    </r>
  </si>
  <si>
    <r>
      <rPr>
        <b/>
        <sz val="11"/>
        <rFont val="Arial"/>
        <family val="2"/>
      </rPr>
      <t>Transferencias y donaciones corrientes internas</t>
    </r>
  </si>
  <si>
    <r>
      <rPr>
        <sz val="11"/>
        <rFont val="Arial MT"/>
        <family val="2"/>
      </rPr>
      <t>4.07.01.01.00</t>
    </r>
  </si>
  <si>
    <r>
      <rPr>
        <sz val="11"/>
        <rFont val="Arial MT"/>
        <family val="2"/>
      </rPr>
      <t>Transferencias corrientes internas al sector privado</t>
    </r>
  </si>
  <si>
    <r>
      <rPr>
        <sz val="11"/>
        <rFont val="Arial MT"/>
        <family val="2"/>
      </rPr>
      <t>4.07.01.01.01</t>
    </r>
  </si>
  <si>
    <r>
      <rPr>
        <sz val="11"/>
        <rFont val="Arial MT"/>
        <family val="2"/>
      </rPr>
      <t>Pensiones del personal empleado, obrero y militar</t>
    </r>
  </si>
  <si>
    <r>
      <rPr>
        <sz val="11"/>
        <rFont val="Arial MT"/>
        <family val="2"/>
      </rPr>
      <t>4.07.01.01.02</t>
    </r>
  </si>
  <si>
    <r>
      <rPr>
        <sz val="11"/>
        <rFont val="Arial MT"/>
        <family val="2"/>
      </rPr>
      <t>Jubilaciones del personal empleado, obrero y militar</t>
    </r>
  </si>
  <si>
    <r>
      <rPr>
        <sz val="11"/>
        <rFont val="Arial MT"/>
        <family val="2"/>
      </rPr>
      <t>4.07.01.01.03</t>
    </r>
  </si>
  <si>
    <r>
      <rPr>
        <sz val="11"/>
        <rFont val="Arial MT"/>
        <family val="2"/>
      </rPr>
      <t>Becas escolares</t>
    </r>
  </si>
  <si>
    <r>
      <rPr>
        <sz val="11"/>
        <rFont val="Arial MT"/>
        <family val="2"/>
      </rPr>
      <t>4.07.01.01.04</t>
    </r>
  </si>
  <si>
    <r>
      <rPr>
        <sz val="11"/>
        <rFont val="Arial MT"/>
        <family val="2"/>
      </rPr>
      <t>Becas universitarias en el país</t>
    </r>
  </si>
  <si>
    <r>
      <rPr>
        <sz val="11"/>
        <rFont val="Arial MT"/>
        <family val="2"/>
      </rPr>
      <t>4.07.01.01.05</t>
    </r>
  </si>
  <si>
    <r>
      <rPr>
        <sz val="11"/>
        <rFont val="Arial MT"/>
        <family val="2"/>
      </rPr>
      <t>Becas de perfeccionamiento profesional en el país</t>
    </r>
  </si>
  <si>
    <r>
      <rPr>
        <sz val="11"/>
        <rFont val="Arial MT"/>
        <family val="2"/>
      </rPr>
      <t>4.07.01.01.06</t>
    </r>
  </si>
  <si>
    <r>
      <rPr>
        <sz val="11"/>
        <rFont val="Arial MT"/>
        <family val="2"/>
      </rPr>
      <t>Becas para estudios en el extranjero</t>
    </r>
  </si>
  <si>
    <r>
      <rPr>
        <sz val="11"/>
        <rFont val="Arial MT"/>
        <family val="2"/>
      </rPr>
      <t>4.07.01.01.07</t>
    </r>
  </si>
  <si>
    <r>
      <rPr>
        <sz val="11"/>
        <rFont val="Arial MT"/>
        <family val="2"/>
      </rPr>
      <t>Otras becas</t>
    </r>
  </si>
  <si>
    <r>
      <rPr>
        <sz val="11"/>
        <rFont val="Arial MT"/>
        <family val="2"/>
      </rPr>
      <t>4.07.01.01.08</t>
    </r>
  </si>
  <si>
    <r>
      <rPr>
        <sz val="11"/>
        <rFont val="Arial MT"/>
        <family val="2"/>
      </rPr>
      <t>Previsión por accidentes de trabajo</t>
    </r>
  </si>
  <si>
    <r>
      <rPr>
        <sz val="11"/>
        <rFont val="Arial MT"/>
        <family val="2"/>
      </rPr>
      <t>4.07.01.01.09</t>
    </r>
  </si>
  <si>
    <r>
      <rPr>
        <sz val="11"/>
        <rFont val="Arial MT"/>
        <family val="2"/>
      </rPr>
      <t>Aguinaldos al personal pensionado</t>
    </r>
  </si>
  <si>
    <r>
      <rPr>
        <sz val="11"/>
        <rFont val="Arial MT"/>
        <family val="2"/>
      </rPr>
      <t>4.07.01.01.10</t>
    </r>
  </si>
  <si>
    <r>
      <rPr>
        <sz val="11"/>
        <rFont val="Arial MT"/>
        <family val="2"/>
      </rPr>
      <t>Aportes a caja de ahorro del personal pensionado</t>
    </r>
  </si>
  <si>
    <r>
      <rPr>
        <sz val="11"/>
        <rFont val="Arial MT"/>
        <family val="2"/>
      </rPr>
      <t>4.07.01.01.11</t>
    </r>
  </si>
  <si>
    <r>
      <rPr>
        <sz val="11"/>
        <rFont val="Arial MT"/>
        <family val="2"/>
      </rPr>
      <t>Aportes  a  los  servicios  de  salud,  accidentes  personales  y  gastos funerarios al personal pensionado</t>
    </r>
  </si>
  <si>
    <r>
      <rPr>
        <sz val="11"/>
        <rFont val="Arial MT"/>
        <family val="2"/>
      </rPr>
      <t>4.07.01.01.12</t>
    </r>
  </si>
  <si>
    <r>
      <rPr>
        <sz val="11"/>
        <rFont val="Arial MT"/>
        <family val="2"/>
      </rPr>
      <t>Otras subvenciones socio - económicas del personal pensionado</t>
    </r>
  </si>
  <si>
    <r>
      <rPr>
        <sz val="11"/>
        <rFont val="Arial MT"/>
        <family val="2"/>
      </rPr>
      <t>4.07.01.01.13</t>
    </r>
  </si>
  <si>
    <r>
      <rPr>
        <sz val="11"/>
        <rFont val="Arial MT"/>
        <family val="2"/>
      </rPr>
      <t>Aguinaldos al personal jubilado</t>
    </r>
  </si>
  <si>
    <r>
      <rPr>
        <sz val="11"/>
        <rFont val="Arial MT"/>
        <family val="2"/>
      </rPr>
      <t>4.07.01.01.14</t>
    </r>
  </si>
  <si>
    <r>
      <rPr>
        <sz val="11"/>
        <rFont val="Arial MT"/>
        <family val="2"/>
      </rPr>
      <t>Aportes a caja de ahorro del personal jubilado</t>
    </r>
  </si>
  <si>
    <r>
      <rPr>
        <sz val="11"/>
        <rFont val="Arial MT"/>
        <family val="2"/>
      </rPr>
      <t>4.07.01.01.15</t>
    </r>
  </si>
  <si>
    <r>
      <rPr>
        <sz val="11"/>
        <rFont val="Arial MT"/>
        <family val="2"/>
      </rPr>
      <t>Aportes  a  los  servicios  de  salud,  accidentes  personales  y  gastos funerarios del personal jubilado</t>
    </r>
  </si>
  <si>
    <r>
      <rPr>
        <sz val="11"/>
        <rFont val="Arial MT"/>
        <family val="2"/>
      </rPr>
      <t>4.07.01.01.16</t>
    </r>
  </si>
  <si>
    <r>
      <rPr>
        <sz val="11"/>
        <rFont val="Arial MT"/>
        <family val="2"/>
      </rPr>
      <t>Otras subvenciones socio - económicas del personal jubilado</t>
    </r>
  </si>
  <si>
    <r>
      <rPr>
        <sz val="11"/>
        <rFont val="Arial MT"/>
        <family val="2"/>
      </rPr>
      <t>4.07.01.01.30</t>
    </r>
  </si>
  <si>
    <r>
      <rPr>
        <sz val="11"/>
        <rFont val="Arial MT"/>
        <family val="2"/>
      </rPr>
      <t>Incapacidad temporal sin hospitalización</t>
    </r>
  </si>
  <si>
    <r>
      <rPr>
        <sz val="11"/>
        <rFont val="Arial MT"/>
        <family val="2"/>
      </rPr>
      <t>4.07.01.01.31</t>
    </r>
  </si>
  <si>
    <r>
      <rPr>
        <sz val="11"/>
        <rFont val="Arial MT"/>
        <family val="2"/>
      </rPr>
      <t>Incapacidad temporal con hospitalización</t>
    </r>
  </si>
  <si>
    <r>
      <rPr>
        <sz val="11"/>
        <rFont val="Arial MT"/>
        <family val="2"/>
      </rPr>
      <t>4.07.01.01.32</t>
    </r>
  </si>
  <si>
    <r>
      <rPr>
        <sz val="11"/>
        <rFont val="Arial MT"/>
        <family val="2"/>
      </rPr>
      <t>Reposo por maternidad</t>
    </r>
  </si>
  <si>
    <r>
      <rPr>
        <sz val="11"/>
        <rFont val="Arial MT"/>
        <family val="2"/>
      </rPr>
      <t>4.07.01.01.33</t>
    </r>
  </si>
  <si>
    <r>
      <rPr>
        <sz val="11"/>
        <rFont val="Arial MT"/>
        <family val="2"/>
      </rPr>
      <t>Indemnización por Fondo Contributivo del Régimen Prestacional de Empleo</t>
    </r>
  </si>
  <si>
    <r>
      <rPr>
        <sz val="11"/>
        <rFont val="Arial MT"/>
        <family val="2"/>
      </rPr>
      <t>4.07.01.01.34</t>
    </r>
  </si>
  <si>
    <r>
      <rPr>
        <sz val="11"/>
        <rFont val="Arial MT"/>
        <family val="2"/>
      </rPr>
      <t>Otros tipos de incapacidad temporal</t>
    </r>
  </si>
  <si>
    <r>
      <rPr>
        <sz val="11"/>
        <rFont val="Arial MT"/>
        <family val="2"/>
      </rPr>
      <t>4.07.01.01.35</t>
    </r>
  </si>
  <si>
    <r>
      <rPr>
        <sz val="11"/>
        <rFont val="Arial MT"/>
        <family val="2"/>
      </rPr>
      <t>Indemnización por comisión por pensiones</t>
    </r>
  </si>
  <si>
    <r>
      <rPr>
        <sz val="11"/>
        <rFont val="Arial MT"/>
        <family val="2"/>
      </rPr>
      <t>4.07.01.01.36</t>
    </r>
  </si>
  <si>
    <r>
      <rPr>
        <sz val="11"/>
        <rFont val="Arial MT"/>
        <family val="2"/>
      </rPr>
      <t>Indemnización por comisión por cesantía</t>
    </r>
  </si>
  <si>
    <r>
      <rPr>
        <sz val="11"/>
        <rFont val="Arial MT"/>
        <family val="2"/>
      </rPr>
      <t>4.07.01.01.37</t>
    </r>
  </si>
  <si>
    <r>
      <rPr>
        <sz val="11"/>
        <rFont val="Arial MT"/>
        <family val="2"/>
      </rPr>
      <t>Incapacidad parcial</t>
    </r>
  </si>
  <si>
    <r>
      <rPr>
        <sz val="11"/>
        <rFont val="Arial MT"/>
        <family val="2"/>
      </rPr>
      <t>4.07.01.01.38</t>
    </r>
  </si>
  <si>
    <r>
      <rPr>
        <sz val="11"/>
        <rFont val="Arial MT"/>
        <family val="2"/>
      </rPr>
      <t>Invalidez</t>
    </r>
  </si>
  <si>
    <r>
      <rPr>
        <sz val="11"/>
        <rFont val="Arial MT"/>
        <family val="2"/>
      </rPr>
      <t>4.07.01.01.39</t>
    </r>
  </si>
  <si>
    <r>
      <rPr>
        <sz val="11"/>
        <rFont val="Arial MT"/>
        <family val="2"/>
      </rPr>
      <t>Pensiones por vejez, viudez y orfandad</t>
    </r>
  </si>
  <si>
    <r>
      <rPr>
        <sz val="11"/>
        <rFont val="Arial MT"/>
        <family val="2"/>
      </rPr>
      <t>4.07.01.01.40</t>
    </r>
  </si>
  <si>
    <r>
      <rPr>
        <sz val="11"/>
        <rFont val="Arial MT"/>
        <family val="2"/>
      </rPr>
      <t>Indemnización por cesantía</t>
    </r>
  </si>
  <si>
    <r>
      <rPr>
        <sz val="11"/>
        <rFont val="Arial MT"/>
        <family val="2"/>
      </rPr>
      <t>4.07.01.01.41</t>
    </r>
  </si>
  <si>
    <r>
      <rPr>
        <sz val="11"/>
        <rFont val="Arial MT"/>
        <family val="2"/>
      </rPr>
      <t>Otras pensiones y demás prestaciones en dinero</t>
    </r>
  </si>
  <si>
    <r>
      <rPr>
        <sz val="11"/>
        <rFont val="Arial MT"/>
        <family val="2"/>
      </rPr>
      <t>4.07.01.01.42</t>
    </r>
  </si>
  <si>
    <r>
      <rPr>
        <sz val="11"/>
        <rFont val="Arial MT"/>
        <family val="2"/>
      </rPr>
      <t>Incapacidad parcial por accidente común</t>
    </r>
  </si>
  <si>
    <r>
      <rPr>
        <sz val="11"/>
        <rFont val="Arial MT"/>
        <family val="2"/>
      </rPr>
      <t>4.07.01.01.43</t>
    </r>
  </si>
  <si>
    <r>
      <rPr>
        <sz val="11"/>
        <rFont val="Arial MT"/>
        <family val="2"/>
      </rPr>
      <t>Incapacidad parcial por enfermedades profesionales</t>
    </r>
  </si>
  <si>
    <r>
      <rPr>
        <sz val="11"/>
        <rFont val="Arial MT"/>
        <family val="2"/>
      </rPr>
      <t>4.07.01.01.44</t>
    </r>
  </si>
  <si>
    <r>
      <rPr>
        <sz val="11"/>
        <rFont val="Arial MT"/>
        <family val="2"/>
      </rPr>
      <t>Incapacidad parcial por accidente de trabajo</t>
    </r>
  </si>
  <si>
    <r>
      <rPr>
        <sz val="11"/>
        <rFont val="Arial MT"/>
        <family val="2"/>
      </rPr>
      <t>4.07.01.01.45</t>
    </r>
  </si>
  <si>
    <r>
      <rPr>
        <sz val="11"/>
        <rFont val="Arial MT"/>
        <family val="2"/>
      </rPr>
      <t>Indemnización única por invalidez</t>
    </r>
  </si>
  <si>
    <r>
      <rPr>
        <sz val="11"/>
        <rFont val="Arial MT"/>
        <family val="2"/>
      </rPr>
      <t>4.07.01.01.46</t>
    </r>
  </si>
  <si>
    <r>
      <rPr>
        <sz val="11"/>
        <rFont val="Arial MT"/>
        <family val="2"/>
      </rPr>
      <t>Indemnización única por vejez</t>
    </r>
  </si>
  <si>
    <r>
      <rPr>
        <sz val="11"/>
        <rFont val="Arial MT"/>
        <family val="2"/>
      </rPr>
      <t>4.07.01.01.47</t>
    </r>
  </si>
  <si>
    <r>
      <rPr>
        <sz val="11"/>
        <rFont val="Arial MT"/>
        <family val="2"/>
      </rPr>
      <t>Sobrevivientes por enfermedad común</t>
    </r>
  </si>
  <si>
    <r>
      <rPr>
        <sz val="11"/>
        <rFont val="Arial MT"/>
        <family val="2"/>
      </rPr>
      <t>4.07.01.01.48</t>
    </r>
  </si>
  <si>
    <r>
      <rPr>
        <sz val="11"/>
        <rFont val="Arial MT"/>
        <family val="2"/>
      </rPr>
      <t>Sobrevivientes por accidente común</t>
    </r>
  </si>
  <si>
    <r>
      <rPr>
        <sz val="11"/>
        <rFont val="Arial MT"/>
        <family val="2"/>
      </rPr>
      <t>4.07.01.01.49</t>
    </r>
  </si>
  <si>
    <r>
      <rPr>
        <sz val="11"/>
        <rFont val="Arial MT"/>
        <family val="2"/>
      </rPr>
      <t>Sobrevivientes por enfermedades profesionales</t>
    </r>
  </si>
  <si>
    <r>
      <rPr>
        <sz val="11"/>
        <rFont val="Arial MT"/>
        <family val="2"/>
      </rPr>
      <t>4.07.01.01.50</t>
    </r>
  </si>
  <si>
    <r>
      <rPr>
        <sz val="11"/>
        <rFont val="Arial MT"/>
        <family val="2"/>
      </rPr>
      <t>Sobrevivientes por accidentes de trabajo</t>
    </r>
  </si>
  <si>
    <r>
      <rPr>
        <sz val="11"/>
        <rFont val="Arial MT"/>
        <family val="2"/>
      </rPr>
      <t>4.07.01.01.51</t>
    </r>
  </si>
  <si>
    <r>
      <rPr>
        <sz val="11"/>
        <rFont val="Arial MT"/>
        <family val="2"/>
      </rPr>
      <t>Indemnizaciones por conmutación de renta</t>
    </r>
  </si>
  <si>
    <r>
      <rPr>
        <sz val="11"/>
        <rFont val="Arial MT"/>
        <family val="2"/>
      </rPr>
      <t>4.07.01.01.52</t>
    </r>
  </si>
  <si>
    <r>
      <rPr>
        <sz val="11"/>
        <rFont val="Arial MT"/>
        <family val="2"/>
      </rPr>
      <t>Indemnizaciones por conmutación de pensiones</t>
    </r>
  </si>
  <si>
    <r>
      <rPr>
        <sz val="11"/>
        <rFont val="Arial MT"/>
        <family val="2"/>
      </rPr>
      <t>4.07.01.01.53</t>
    </r>
  </si>
  <si>
    <r>
      <rPr>
        <sz val="11"/>
        <rFont val="Arial MT"/>
        <family val="2"/>
      </rPr>
      <t>Indemnizaciones por comisión de renta</t>
    </r>
  </si>
  <si>
    <r>
      <rPr>
        <sz val="11"/>
        <rFont val="Arial MT"/>
        <family val="2"/>
      </rPr>
      <t>4.07.01.01.54</t>
    </r>
  </si>
  <si>
    <r>
      <rPr>
        <sz val="11"/>
        <rFont val="Arial MT"/>
        <family val="2"/>
      </rPr>
      <t>Asignación por nupcias</t>
    </r>
  </si>
  <si>
    <r>
      <rPr>
        <sz val="11"/>
        <rFont val="Arial MT"/>
        <family val="2"/>
      </rPr>
      <t>4.07.01.01.55</t>
    </r>
  </si>
  <si>
    <r>
      <rPr>
        <sz val="11"/>
        <rFont val="Arial MT"/>
        <family val="2"/>
      </rPr>
      <t>Asignación para gastos funerarios</t>
    </r>
  </si>
  <si>
    <r>
      <rPr>
        <sz val="11"/>
        <rFont val="Arial MT"/>
        <family val="2"/>
      </rPr>
      <t>4.07.01.01.56</t>
    </r>
  </si>
  <si>
    <r>
      <rPr>
        <sz val="11"/>
        <rFont val="Arial MT"/>
        <family val="2"/>
      </rPr>
      <t>Otras asignaciones</t>
    </r>
  </si>
  <si>
    <r>
      <rPr>
        <sz val="11"/>
        <rFont val="Arial MT"/>
        <family val="2"/>
      </rPr>
      <t>4.07.01.01.70</t>
    </r>
  </si>
  <si>
    <r>
      <rPr>
        <sz val="11"/>
        <rFont val="Arial MT"/>
        <family val="2"/>
      </rPr>
      <t>Subsidios educacionales al sector privado</t>
    </r>
  </si>
  <si>
    <r>
      <rPr>
        <sz val="11"/>
        <rFont val="Arial MT"/>
        <family val="2"/>
      </rPr>
      <t>4.07.01.01.71</t>
    </r>
  </si>
  <si>
    <r>
      <rPr>
        <sz val="11"/>
        <rFont val="Arial MT"/>
        <family val="2"/>
      </rPr>
      <t>Subsidios a universidades privadas</t>
    </r>
  </si>
  <si>
    <r>
      <rPr>
        <sz val="11"/>
        <rFont val="Arial MT"/>
        <family val="2"/>
      </rPr>
      <t>4.07.01.01.72</t>
    </r>
  </si>
  <si>
    <r>
      <rPr>
        <sz val="11"/>
        <rFont val="Arial MT"/>
        <family val="2"/>
      </rPr>
      <t>Subsidios culturales al sector privado</t>
    </r>
  </si>
  <si>
    <r>
      <rPr>
        <sz val="11"/>
        <rFont val="Arial MT"/>
        <family val="2"/>
      </rPr>
      <t>4.07.01.01.73</t>
    </r>
  </si>
  <si>
    <r>
      <rPr>
        <sz val="11"/>
        <rFont val="Arial MT"/>
        <family val="2"/>
      </rPr>
      <t>Subsidios a instituciones benéficas privadas</t>
    </r>
  </si>
  <si>
    <r>
      <rPr>
        <sz val="11"/>
        <rFont val="Arial MT"/>
        <family val="2"/>
      </rPr>
      <t>4.07.01.01.74</t>
    </r>
  </si>
  <si>
    <r>
      <rPr>
        <sz val="11"/>
        <rFont val="Arial MT"/>
        <family val="2"/>
      </rPr>
      <t>Subsidios a centros de empleados</t>
    </r>
  </si>
  <si>
    <r>
      <rPr>
        <sz val="11"/>
        <rFont val="Arial MT"/>
        <family val="2"/>
      </rPr>
      <t>4.07.01.01.75</t>
    </r>
  </si>
  <si>
    <r>
      <rPr>
        <sz val="11"/>
        <rFont val="Arial MT"/>
        <family val="2"/>
      </rPr>
      <t>Subsidios a organismos laborales y gremiales</t>
    </r>
  </si>
  <si>
    <r>
      <rPr>
        <sz val="11"/>
        <rFont val="Arial MT"/>
        <family val="2"/>
      </rPr>
      <t>4.07.01.01.76</t>
    </r>
  </si>
  <si>
    <r>
      <rPr>
        <sz val="11"/>
        <rFont val="Arial MT"/>
        <family val="2"/>
      </rPr>
      <t>Subsidios a entidades religiosas</t>
    </r>
  </si>
  <si>
    <r>
      <rPr>
        <sz val="11"/>
        <rFont val="Arial MT"/>
        <family val="2"/>
      </rPr>
      <t>4.07.01.01.77</t>
    </r>
  </si>
  <si>
    <r>
      <rPr>
        <sz val="11"/>
        <rFont val="Arial MT"/>
        <family val="2"/>
      </rPr>
      <t>Subsidios a entidades deportivas y recreativas de carácter privado</t>
    </r>
  </si>
  <si>
    <r>
      <rPr>
        <sz val="11"/>
        <rFont val="Arial MT"/>
        <family val="2"/>
      </rPr>
      <t>4.07.01.01.78</t>
    </r>
  </si>
  <si>
    <r>
      <rPr>
        <sz val="11"/>
        <rFont val="Arial MT"/>
        <family val="2"/>
      </rPr>
      <t>Subsidios científicos al sector privado</t>
    </r>
  </si>
  <si>
    <r>
      <rPr>
        <sz val="11"/>
        <rFont val="Arial MT"/>
        <family val="2"/>
      </rPr>
      <t>4.07.01.01.79</t>
    </r>
  </si>
  <si>
    <r>
      <rPr>
        <sz val="11"/>
        <rFont val="Arial MT"/>
        <family val="2"/>
      </rPr>
      <t>Subsidios a cooperativas</t>
    </r>
  </si>
  <si>
    <r>
      <rPr>
        <sz val="11"/>
        <rFont val="Arial MT"/>
        <family val="2"/>
      </rPr>
      <t>4.07.01.01.80</t>
    </r>
  </si>
  <si>
    <r>
      <rPr>
        <sz val="11"/>
        <rFont val="Arial MT"/>
        <family val="2"/>
      </rPr>
      <t>Subsidios a empresas privadas</t>
    </r>
  </si>
  <si>
    <r>
      <rPr>
        <sz val="11"/>
        <rFont val="Arial MT"/>
        <family val="2"/>
      </rPr>
      <t>4.07.01.01.99</t>
    </r>
  </si>
  <si>
    <r>
      <rPr>
        <sz val="11"/>
        <rFont val="Arial MT"/>
        <family val="2"/>
      </rPr>
      <t>Otras transferencias corrientes internas al sector privado</t>
    </r>
  </si>
  <si>
    <r>
      <rPr>
        <sz val="11"/>
        <rFont val="Arial MT"/>
        <family val="2"/>
      </rPr>
      <t>4.07.01.02.00</t>
    </r>
  </si>
  <si>
    <r>
      <rPr>
        <sz val="11"/>
        <rFont val="Arial MT"/>
        <family val="2"/>
      </rPr>
      <t>Donaciones corrientes internas al sector privado</t>
    </r>
  </si>
  <si>
    <r>
      <rPr>
        <sz val="11"/>
        <rFont val="Arial MT"/>
        <family val="2"/>
      </rPr>
      <t>4.07.01.02.01</t>
    </r>
  </si>
  <si>
    <r>
      <rPr>
        <sz val="11"/>
        <rFont val="Arial MT"/>
        <family val="2"/>
      </rPr>
      <t>Donaciones corrientes a personas</t>
    </r>
  </si>
  <si>
    <r>
      <rPr>
        <sz val="11"/>
        <rFont val="Arial MT"/>
        <family val="2"/>
      </rPr>
      <t>4.07.01.02.02</t>
    </r>
  </si>
  <si>
    <r>
      <rPr>
        <sz val="11"/>
        <rFont val="Arial MT"/>
        <family val="2"/>
      </rPr>
      <t>Donaciones corrientes a instituciones sin fines de lucro</t>
    </r>
  </si>
  <si>
    <r>
      <rPr>
        <sz val="11"/>
        <rFont val="Arial MT"/>
        <family val="2"/>
      </rPr>
      <t>4.07.01.03.00</t>
    </r>
  </si>
  <si>
    <r>
      <rPr>
        <sz val="11"/>
        <rFont val="Arial MT"/>
        <family val="2"/>
      </rPr>
      <t>Transferencias corrientes internas al sector público</t>
    </r>
  </si>
  <si>
    <r>
      <rPr>
        <sz val="11"/>
        <rFont val="Arial MT"/>
        <family val="2"/>
      </rPr>
      <t>4.07.01.03.01</t>
    </r>
  </si>
  <si>
    <r>
      <rPr>
        <sz val="11"/>
        <rFont val="Arial MT"/>
        <family val="2"/>
      </rPr>
      <t>Transferencias corrientes a la República</t>
    </r>
  </si>
  <si>
    <r>
      <rPr>
        <sz val="11"/>
        <rFont val="Arial MT"/>
        <family val="2"/>
      </rPr>
      <t>4.07.01.03.02</t>
    </r>
  </si>
  <si>
    <r>
      <rPr>
        <sz val="11"/>
        <rFont val="Arial MT"/>
        <family val="2"/>
      </rPr>
      <t>Transferencias   corrientes   a   entes   descentralizados   sin   fines empresariales</t>
    </r>
  </si>
  <si>
    <r>
      <rPr>
        <sz val="11"/>
        <rFont val="Arial MT"/>
        <family val="2"/>
      </rPr>
      <t>4.07.01.03.03</t>
    </r>
  </si>
  <si>
    <r>
      <rPr>
        <sz val="11"/>
        <rFont val="Arial MT"/>
        <family val="2"/>
      </rPr>
      <t>Transferencias   corrientes   a   entes   descentralizados   sin   fines empresariales para atender beneficios de la seguridad social</t>
    </r>
  </si>
  <si>
    <r>
      <rPr>
        <sz val="11"/>
        <rFont val="Arial MT"/>
        <family val="2"/>
      </rPr>
      <t>4.07.01.03.04</t>
    </r>
  </si>
  <si>
    <r>
      <rPr>
        <sz val="11"/>
        <rFont val="Arial MT"/>
        <family val="2"/>
      </rPr>
      <t>Transferencias corrientes a instituciones de protección social</t>
    </r>
  </si>
  <si>
    <r>
      <rPr>
        <sz val="11"/>
        <rFont val="Arial MT"/>
        <family val="2"/>
      </rPr>
      <t>4.07.01.03.05</t>
    </r>
  </si>
  <si>
    <r>
      <rPr>
        <sz val="11"/>
        <rFont val="Arial MT"/>
        <family val="2"/>
      </rPr>
      <t>Transferencias  corrientes  a  instituciones  de  protección  social  para atender beneficios de la seguridad social</t>
    </r>
  </si>
  <si>
    <r>
      <rPr>
        <sz val="11"/>
        <rFont val="Arial MT"/>
        <family val="2"/>
      </rPr>
      <t>4.07.01.03.06</t>
    </r>
  </si>
  <si>
    <r>
      <rPr>
        <sz val="11"/>
        <rFont val="Arial MT"/>
        <family val="2"/>
      </rPr>
      <t>Transferencias   corrientes   a   entes   descentralizados   con   fines empresariales petroleros</t>
    </r>
  </si>
  <si>
    <r>
      <rPr>
        <sz val="11"/>
        <rFont val="Arial MT"/>
        <family val="2"/>
      </rPr>
      <t>4.07.01.03.07</t>
    </r>
  </si>
  <si>
    <r>
      <rPr>
        <sz val="11"/>
        <rFont val="Arial MT"/>
        <family val="2"/>
      </rPr>
      <t>Transferencias   corrientes   a   entes   descentralizados   con   fines empresariales no petroleros</t>
    </r>
  </si>
  <si>
    <r>
      <rPr>
        <sz val="11"/>
        <rFont val="Arial MT"/>
        <family val="2"/>
      </rPr>
      <t>4.07.01.03.08</t>
    </r>
  </si>
  <si>
    <r>
      <rPr>
        <sz val="11"/>
        <rFont val="Arial MT"/>
        <family val="2"/>
      </rPr>
      <t>Transferencias   corrientes   a   entes   descentralizados   financieros bancarios</t>
    </r>
  </si>
  <si>
    <r>
      <rPr>
        <sz val="11"/>
        <rFont val="Arial MT"/>
        <family val="2"/>
      </rPr>
      <t>4.07.01.03.09</t>
    </r>
  </si>
  <si>
    <r>
      <rPr>
        <sz val="11"/>
        <rFont val="Arial MT"/>
        <family val="2"/>
      </rPr>
      <t>Transferencias  corrientes  a  entes  descentralizados  financieros  no bancarios</t>
    </r>
  </si>
  <si>
    <r>
      <rPr>
        <sz val="11"/>
        <rFont val="Arial MT"/>
        <family val="2"/>
      </rPr>
      <t>4.07.01.03.10</t>
    </r>
  </si>
  <si>
    <r>
      <rPr>
        <sz val="11"/>
        <rFont val="Arial MT"/>
        <family val="2"/>
      </rPr>
      <t>Transferencias corrientes al Poder Estadal</t>
    </r>
  </si>
  <si>
    <r>
      <rPr>
        <sz val="11"/>
        <rFont val="Arial MT"/>
        <family val="2"/>
      </rPr>
      <t>4.07.01.03.11</t>
    </r>
  </si>
  <si>
    <r>
      <rPr>
        <sz val="11"/>
        <rFont val="Arial MT"/>
        <family val="2"/>
      </rPr>
      <t>Transferencias corrientes  al Poder Municipal</t>
    </r>
  </si>
  <si>
    <r>
      <rPr>
        <sz val="11"/>
        <rFont val="Arial MT"/>
        <family val="2"/>
      </rPr>
      <t>4.07.01.03.13</t>
    </r>
  </si>
  <si>
    <r>
      <rPr>
        <sz val="11"/>
        <rFont val="Arial MT"/>
        <family val="2"/>
      </rPr>
      <t>Subsidios otorgados por normas externas</t>
    </r>
  </si>
  <si>
    <r>
      <rPr>
        <sz val="11"/>
        <rFont val="Arial MT"/>
        <family val="2"/>
      </rPr>
      <t>4.07.01.03.14</t>
    </r>
  </si>
  <si>
    <r>
      <rPr>
        <sz val="11"/>
        <rFont val="Arial MT"/>
        <family val="2"/>
      </rPr>
      <t>Incentivos otorgados por normas externas</t>
    </r>
  </si>
  <si>
    <r>
      <rPr>
        <sz val="11"/>
        <rFont val="Arial MT"/>
        <family val="2"/>
      </rPr>
      <t>4.07.01.03.15</t>
    </r>
  </si>
  <si>
    <r>
      <rPr>
        <sz val="11"/>
        <rFont val="Arial MT"/>
        <family val="2"/>
      </rPr>
      <t>Subsidios otorgados por precios políticos</t>
    </r>
  </si>
  <si>
    <r>
      <rPr>
        <sz val="11"/>
        <rFont val="Arial MT"/>
        <family val="2"/>
      </rPr>
      <t>4.07.01.03.16</t>
    </r>
  </si>
  <si>
    <r>
      <rPr>
        <sz val="11"/>
        <rFont val="Arial MT"/>
        <family val="2"/>
      </rPr>
      <t>Subsidios de costos sociales por normas externas</t>
    </r>
  </si>
  <si>
    <r>
      <rPr>
        <sz val="11"/>
        <rFont val="Arial MT"/>
        <family val="2"/>
      </rPr>
      <t>4.07.01.03.99</t>
    </r>
  </si>
  <si>
    <r>
      <rPr>
        <sz val="11"/>
        <rFont val="Arial MT"/>
        <family val="2"/>
      </rPr>
      <t>Otras transferencias corrientes internas al sector público</t>
    </r>
  </si>
  <si>
    <r>
      <rPr>
        <sz val="11"/>
        <rFont val="Arial MT"/>
        <family val="2"/>
      </rPr>
      <t>4.07.01.04.00</t>
    </r>
  </si>
  <si>
    <r>
      <rPr>
        <sz val="11"/>
        <rFont val="Arial MT"/>
        <family val="2"/>
      </rPr>
      <t>Donaciones corrientes internas al sector público</t>
    </r>
  </si>
  <si>
    <r>
      <rPr>
        <sz val="11"/>
        <rFont val="Arial MT"/>
        <family val="2"/>
      </rPr>
      <t>4.07.01.04.01</t>
    </r>
  </si>
  <si>
    <r>
      <rPr>
        <sz val="11"/>
        <rFont val="Arial MT"/>
        <family val="2"/>
      </rPr>
      <t>Donaciones corrientes a la República</t>
    </r>
  </si>
  <si>
    <r>
      <rPr>
        <sz val="11"/>
        <rFont val="Arial MT"/>
        <family val="2"/>
      </rPr>
      <t>4.07.01.04.02</t>
    </r>
  </si>
  <si>
    <r>
      <rPr>
        <sz val="11"/>
        <rFont val="Arial MT"/>
        <family val="2"/>
      </rPr>
      <t>Donaciones    corrientes    a    entes    descentralizados    sin    fines empresariales</t>
    </r>
  </si>
  <si>
    <r>
      <rPr>
        <sz val="11"/>
        <rFont val="Arial MT"/>
        <family val="2"/>
      </rPr>
      <t>4.07.01.04.03</t>
    </r>
  </si>
  <si>
    <r>
      <rPr>
        <sz val="11"/>
        <rFont val="Arial MT"/>
        <family val="2"/>
      </rPr>
      <t>Donaciones corrientes a instituciones de protección social</t>
    </r>
  </si>
  <si>
    <r>
      <rPr>
        <sz val="11"/>
        <rFont val="Arial MT"/>
        <family val="2"/>
      </rPr>
      <t>4.07.01.04.04</t>
    </r>
  </si>
  <si>
    <r>
      <rPr>
        <sz val="11"/>
        <rFont val="Arial MT"/>
        <family val="2"/>
      </rPr>
      <t>Donaciones    corrientes    a    entes    descentralizados    con    fines empresariales petroleros</t>
    </r>
  </si>
  <si>
    <r>
      <rPr>
        <sz val="11"/>
        <rFont val="Arial MT"/>
        <family val="2"/>
      </rPr>
      <t>4.07.01.04.05</t>
    </r>
  </si>
  <si>
    <r>
      <rPr>
        <sz val="11"/>
        <rFont val="Arial MT"/>
        <family val="2"/>
      </rPr>
      <t>Donaciones    corrientes    a    entes    descentralizados    con    fines empresariales no petroleros</t>
    </r>
  </si>
  <si>
    <r>
      <rPr>
        <sz val="11"/>
        <rFont val="Arial MT"/>
        <family val="2"/>
      </rPr>
      <t>4.07.01.04.06</t>
    </r>
  </si>
  <si>
    <r>
      <rPr>
        <sz val="11"/>
        <rFont val="Arial MT"/>
        <family val="2"/>
      </rPr>
      <t>Donaciones    corrientes    a    entes    descentralizados    financieros bancarios</t>
    </r>
  </si>
  <si>
    <r>
      <rPr>
        <sz val="11"/>
        <rFont val="Arial MT"/>
        <family val="2"/>
      </rPr>
      <t>4.07.01.04.07</t>
    </r>
  </si>
  <si>
    <r>
      <rPr>
        <sz val="11"/>
        <rFont val="Arial MT"/>
        <family val="2"/>
      </rPr>
      <t>Donaciones   corrientes   a   entes   descentralizados   financieros   no bancarios</t>
    </r>
  </si>
  <si>
    <r>
      <rPr>
        <sz val="11"/>
        <rFont val="Arial MT"/>
        <family val="2"/>
      </rPr>
      <t>4.07.01.04.08</t>
    </r>
  </si>
  <si>
    <r>
      <rPr>
        <sz val="11"/>
        <rFont val="Arial MT"/>
        <family val="2"/>
      </rPr>
      <t>Donaciones corrientes al Poder Estadal</t>
    </r>
  </si>
  <si>
    <r>
      <rPr>
        <sz val="11"/>
        <rFont val="Arial MT"/>
        <family val="2"/>
      </rPr>
      <t>4.07.01.04.09</t>
    </r>
  </si>
  <si>
    <r>
      <rPr>
        <sz val="11"/>
        <rFont val="Arial MT"/>
        <family val="2"/>
      </rPr>
      <t>Donaciones corrientes  al Poder Municipal</t>
    </r>
  </si>
  <si>
    <r>
      <rPr>
        <sz val="11"/>
        <rFont val="Arial MT"/>
        <family val="2"/>
      </rPr>
      <t>4.07.01.05.00</t>
    </r>
  </si>
  <si>
    <r>
      <rPr>
        <sz val="11"/>
        <rFont val="Arial MT"/>
        <family val="2"/>
      </rPr>
      <t>Pensiones de altos funcionarios y altas funcionarias del poder público y de elección popular, del personal de alto nivel y de dirección</t>
    </r>
  </si>
  <si>
    <r>
      <rPr>
        <sz val="11"/>
        <rFont val="Arial MT"/>
        <family val="2"/>
      </rPr>
      <t>4.07.01.05.01</t>
    </r>
  </si>
  <si>
    <r>
      <rPr>
        <sz val="11"/>
        <rFont val="Arial MT"/>
        <family val="2"/>
      </rPr>
      <t>Pensiones de altos funcionarios y altas funcionarias del poder público y de elección popular</t>
    </r>
  </si>
  <si>
    <r>
      <rPr>
        <sz val="11"/>
        <rFont val="Arial MT"/>
        <family val="2"/>
      </rPr>
      <t>4.07.01.05.02</t>
    </r>
  </si>
  <si>
    <r>
      <rPr>
        <sz val="11"/>
        <rFont val="Arial MT"/>
        <family val="2"/>
      </rPr>
      <t>Pensiones del personal de alto nivel y de dirección</t>
    </r>
  </si>
  <si>
    <r>
      <rPr>
        <sz val="11"/>
        <rFont val="Arial MT"/>
        <family val="2"/>
      </rPr>
      <t>4.07.01.05.06</t>
    </r>
  </si>
  <si>
    <r>
      <rPr>
        <sz val="11"/>
        <rFont val="Arial MT"/>
        <family val="2"/>
      </rPr>
      <t>Aguinaldos  de  altos  funcionarios  y  altas  funcionarias  del  poder público y de elección popular pensionados</t>
    </r>
  </si>
  <si>
    <r>
      <rPr>
        <sz val="11"/>
        <rFont val="Arial MT"/>
        <family val="2"/>
      </rPr>
      <t>4.07.01.05.07</t>
    </r>
  </si>
  <si>
    <r>
      <rPr>
        <sz val="11"/>
        <rFont val="Arial MT"/>
        <family val="2"/>
      </rPr>
      <t>Aguinaldos del personal pensionado de alto nivel y de dirección</t>
    </r>
  </si>
  <si>
    <r>
      <rPr>
        <sz val="11"/>
        <rFont val="Arial MT"/>
        <family val="2"/>
      </rPr>
      <t>4.07.01.05.11</t>
    </r>
  </si>
  <si>
    <r>
      <rPr>
        <sz val="11"/>
        <rFont val="Arial MT"/>
        <family val="2"/>
      </rPr>
      <t>Aportes a caja de ahorro de altos funcionarios y altas funcionarias del poder público y de elección popular pensionados</t>
    </r>
  </si>
  <si>
    <r>
      <rPr>
        <sz val="11"/>
        <rFont val="Arial MT"/>
        <family val="2"/>
      </rPr>
      <t>4.07.01.05.12</t>
    </r>
  </si>
  <si>
    <r>
      <rPr>
        <sz val="11"/>
        <rFont val="Arial MT"/>
        <family val="2"/>
      </rPr>
      <t>Aportes a caja de ahorro del personal pensionado de alto nivel y de dirección</t>
    </r>
  </si>
  <si>
    <r>
      <rPr>
        <sz val="11"/>
        <rFont val="Arial MT"/>
        <family val="2"/>
      </rPr>
      <t>4.07.01.05.16</t>
    </r>
  </si>
  <si>
    <r>
      <rPr>
        <sz val="11"/>
        <rFont val="Arial MT"/>
        <family val="2"/>
      </rPr>
      <t>Aportes  a  los  servicios  de  salud,  accidentes  personales  y  gastos funerarios de altos funcionarios y altas funcionarias del poder público y de elección popular pensionados</t>
    </r>
  </si>
  <si>
    <r>
      <rPr>
        <sz val="11"/>
        <rFont val="Arial MT"/>
        <family val="2"/>
      </rPr>
      <t>4.07.01.05.17</t>
    </r>
  </si>
  <si>
    <r>
      <rPr>
        <sz val="11"/>
        <rFont val="Arial MT"/>
        <family val="2"/>
      </rPr>
      <t>Aportes  a  los  servicios  de  salud,  accidentes  personales  y  gastos funerarios del personal pensionado de alto nivel y de dirección</t>
    </r>
  </si>
  <si>
    <r>
      <rPr>
        <sz val="11"/>
        <rFont val="Arial MT"/>
        <family val="2"/>
      </rPr>
      <t>4.07.01.05.98</t>
    </r>
  </si>
  <si>
    <r>
      <rPr>
        <sz val="11"/>
        <rFont val="Arial MT"/>
        <family val="2"/>
      </rPr>
      <t>Otras  subvenciones  de  altos  funcionarios  y  altas  funcionarias  del poder público y de elección popular pensionados</t>
    </r>
  </si>
  <si>
    <r>
      <rPr>
        <sz val="11"/>
        <rFont val="Arial MT"/>
        <family val="2"/>
      </rPr>
      <t>4.07.01.05.99</t>
    </r>
  </si>
  <si>
    <r>
      <rPr>
        <sz val="11"/>
        <rFont val="Arial MT"/>
        <family val="2"/>
      </rPr>
      <t>Otras  subvenciones  del  personal  pensionado  de  alto  nivel  y  de dirección</t>
    </r>
  </si>
  <si>
    <r>
      <rPr>
        <sz val="11"/>
        <rFont val="Arial MT"/>
        <family val="2"/>
      </rPr>
      <t>4.07.01.06.00</t>
    </r>
  </si>
  <si>
    <r>
      <rPr>
        <sz val="11"/>
        <rFont val="Arial MT"/>
        <family val="2"/>
      </rPr>
      <t>Jubilaciones  de  altos  funcionarios  y  altas  funcionarias  del  poder público y de elección popular, del personal de alto nivel y de dirección</t>
    </r>
  </si>
  <si>
    <r>
      <rPr>
        <sz val="11"/>
        <rFont val="Arial MT"/>
        <family val="2"/>
      </rPr>
      <t>4.07.01.06.01</t>
    </r>
  </si>
  <si>
    <r>
      <rPr>
        <sz val="11"/>
        <rFont val="Arial MT"/>
        <family val="2"/>
      </rPr>
      <t>Jubilaciones  de  altos  funcionarios  y  altas  funcionarias  del  poder público y de elección popular</t>
    </r>
  </si>
  <si>
    <r>
      <rPr>
        <sz val="11"/>
        <rFont val="Arial MT"/>
        <family val="2"/>
      </rPr>
      <t>4.07.01.06.02</t>
    </r>
  </si>
  <si>
    <r>
      <rPr>
        <sz val="11"/>
        <rFont val="Arial MT"/>
        <family val="2"/>
      </rPr>
      <t>Jubilaciones del personal de alto nivel y de dirección</t>
    </r>
  </si>
  <si>
    <r>
      <rPr>
        <sz val="11"/>
        <rFont val="Arial MT"/>
        <family val="2"/>
      </rPr>
      <t>4.07.01.06.06</t>
    </r>
  </si>
  <si>
    <r>
      <rPr>
        <sz val="11"/>
        <rFont val="Arial MT"/>
        <family val="2"/>
      </rPr>
      <t>Aguinaldos  de  altos  funcionarios  y  altas  funcionarias  del  poder público y de elección popular jubilados</t>
    </r>
  </si>
  <si>
    <r>
      <rPr>
        <sz val="11"/>
        <rFont val="Arial MT"/>
        <family val="2"/>
      </rPr>
      <t>4.07.01.06.07</t>
    </r>
  </si>
  <si>
    <r>
      <rPr>
        <sz val="11"/>
        <rFont val="Arial MT"/>
        <family val="2"/>
      </rPr>
      <t>Aguinaldos del personal jubilado de alto nivel y de dirección</t>
    </r>
  </si>
  <si>
    <r>
      <rPr>
        <sz val="11"/>
        <rFont val="Arial MT"/>
        <family val="2"/>
      </rPr>
      <t>4.07.01.06.11</t>
    </r>
  </si>
  <si>
    <r>
      <rPr>
        <sz val="11"/>
        <rFont val="Arial MT"/>
        <family val="2"/>
      </rPr>
      <t>Aportes a caja de ahorro de altos funcionarios y altas funcionarias del poder público y de elección popular jubilados</t>
    </r>
  </si>
  <si>
    <r>
      <rPr>
        <sz val="11"/>
        <rFont val="Arial MT"/>
        <family val="2"/>
      </rPr>
      <t>4.07.01.06.12</t>
    </r>
  </si>
  <si>
    <r>
      <rPr>
        <sz val="11"/>
        <rFont val="Arial MT"/>
        <family val="2"/>
      </rPr>
      <t>Aportes  a  caja  de  ahorro  del  personal  jubilado  de  alto  nivel  y  de dirección</t>
    </r>
  </si>
  <si>
    <r>
      <rPr>
        <sz val="11"/>
        <rFont val="Arial MT"/>
        <family val="2"/>
      </rPr>
      <t>4.07.01.06.16</t>
    </r>
  </si>
  <si>
    <r>
      <rPr>
        <sz val="11"/>
        <rFont val="Arial MT"/>
        <family val="2"/>
      </rPr>
      <t>Aportes  a  los  servicios  de  salud,  accidentes  personales  y  gastos funerarios de altos funcionarios y altas funcionarias del poder público y de elección popular jubilados</t>
    </r>
  </si>
  <si>
    <r>
      <rPr>
        <sz val="11"/>
        <rFont val="Arial MT"/>
        <family val="2"/>
      </rPr>
      <t>4.07.01.06.17</t>
    </r>
  </si>
  <si>
    <r>
      <rPr>
        <sz val="11"/>
        <rFont val="Arial MT"/>
        <family val="2"/>
      </rPr>
      <t>Aportes  a  los  servicios  de  salud,  accidentes  personales  y  gastos funerarios del personal jubilado de alto nivel y de dirección</t>
    </r>
  </si>
  <si>
    <r>
      <rPr>
        <sz val="11"/>
        <rFont val="Arial MT"/>
        <family val="2"/>
      </rPr>
      <t>4.07.01.06.98</t>
    </r>
  </si>
  <si>
    <r>
      <rPr>
        <sz val="11"/>
        <rFont val="Arial MT"/>
        <family val="2"/>
      </rPr>
      <t>Otras  subvenciones  de  altos  funcionarios  y  altas  funcionarias  del poder público y de elección popular jubilados</t>
    </r>
  </si>
  <si>
    <r>
      <rPr>
        <sz val="11"/>
        <rFont val="Arial MT"/>
        <family val="2"/>
      </rPr>
      <t>4.07.01.06.99</t>
    </r>
  </si>
  <si>
    <r>
      <rPr>
        <sz val="11"/>
        <rFont val="Arial MT"/>
        <family val="2"/>
      </rPr>
      <t>Otras subvenciones del personal jubilado de alto nivel y de dirección</t>
    </r>
  </si>
  <si>
    <r>
      <rPr>
        <b/>
        <sz val="11"/>
        <rFont val="Arial"/>
        <family val="2"/>
      </rPr>
      <t>4.07.02.00.00</t>
    </r>
  </si>
  <si>
    <r>
      <rPr>
        <b/>
        <sz val="11"/>
        <rFont val="Arial"/>
        <family val="2"/>
      </rPr>
      <t>Transferencias y donaciones corrientes al exterior</t>
    </r>
  </si>
  <si>
    <r>
      <rPr>
        <sz val="11"/>
        <rFont val="Arial MT"/>
        <family val="2"/>
      </rPr>
      <t>4.07.02.01.00</t>
    </r>
  </si>
  <si>
    <r>
      <rPr>
        <sz val="11"/>
        <rFont val="Arial MT"/>
        <family val="2"/>
      </rPr>
      <t>Transferencias corrientes al exterior</t>
    </r>
  </si>
  <si>
    <r>
      <rPr>
        <sz val="11"/>
        <rFont val="Arial MT"/>
        <family val="2"/>
      </rPr>
      <t>4.07.02.01.01</t>
    </r>
  </si>
  <si>
    <r>
      <rPr>
        <sz val="11"/>
        <rFont val="Arial MT"/>
        <family val="2"/>
      </rPr>
      <t>Becas de capacitación e investigación en el exterior</t>
    </r>
  </si>
  <si>
    <r>
      <rPr>
        <sz val="11"/>
        <rFont val="Arial MT"/>
        <family val="2"/>
      </rPr>
      <t>4.07.02.01.02</t>
    </r>
  </si>
  <si>
    <r>
      <rPr>
        <sz val="11"/>
        <rFont val="Arial MT"/>
        <family val="2"/>
      </rPr>
      <t>Transferencias corrientes a instituciones sin fines de lucro</t>
    </r>
  </si>
  <si>
    <r>
      <rPr>
        <sz val="11"/>
        <rFont val="Arial MT"/>
        <family val="2"/>
      </rPr>
      <t>4.07.02.01.03</t>
    </r>
  </si>
  <si>
    <r>
      <rPr>
        <sz val="11"/>
        <rFont val="Arial MT"/>
        <family val="2"/>
      </rPr>
      <t>Transferencias corrientes a gobiernos extranjeros</t>
    </r>
  </si>
  <si>
    <r>
      <rPr>
        <sz val="11"/>
        <rFont val="Arial MT"/>
        <family val="2"/>
      </rPr>
      <t>4.07.02.01.04</t>
    </r>
  </si>
  <si>
    <r>
      <rPr>
        <sz val="11"/>
        <rFont val="Arial MT"/>
        <family val="2"/>
      </rPr>
      <t>Transferencias corrientes a organismos internacionales</t>
    </r>
  </si>
  <si>
    <r>
      <rPr>
        <sz val="11"/>
        <rFont val="Arial MT"/>
        <family val="2"/>
      </rPr>
      <t>4.07.02.02.00</t>
    </r>
  </si>
  <si>
    <r>
      <rPr>
        <sz val="11"/>
        <rFont val="Arial MT"/>
        <family val="2"/>
      </rPr>
      <t>Donaciones corrientes al exterior</t>
    </r>
  </si>
  <si>
    <r>
      <rPr>
        <sz val="11"/>
        <rFont val="Arial MT"/>
        <family val="2"/>
      </rPr>
      <t>4.07.02.02.01</t>
    </r>
  </si>
  <si>
    <r>
      <rPr>
        <sz val="11"/>
        <rFont val="Arial MT"/>
        <family val="2"/>
      </rPr>
      <t>4.07.02.02.02</t>
    </r>
  </si>
  <si>
    <r>
      <rPr>
        <sz val="11"/>
        <rFont val="Arial MT"/>
        <family val="2"/>
      </rPr>
      <t>4.07.02.02.03</t>
    </r>
  </si>
  <si>
    <r>
      <rPr>
        <sz val="11"/>
        <rFont val="Arial MT"/>
        <family val="2"/>
      </rPr>
      <t>Donaciones corrientes a gobiernos extranjeros</t>
    </r>
  </si>
  <si>
    <r>
      <rPr>
        <sz val="11"/>
        <rFont val="Arial MT"/>
        <family val="2"/>
      </rPr>
      <t>4.07.02.02.04</t>
    </r>
  </si>
  <si>
    <r>
      <rPr>
        <sz val="11"/>
        <rFont val="Arial MT"/>
        <family val="2"/>
      </rPr>
      <t>Donaciones corrientes a organismos internacionales</t>
    </r>
  </si>
  <si>
    <r>
      <rPr>
        <b/>
        <sz val="11"/>
        <rFont val="Arial"/>
        <family val="2"/>
      </rPr>
      <t>4.07.03.00.00</t>
    </r>
  </si>
  <si>
    <r>
      <rPr>
        <b/>
        <sz val="11"/>
        <rFont val="Arial"/>
        <family val="2"/>
      </rPr>
      <t>Transferencias y donaciones de capital internas</t>
    </r>
  </si>
  <si>
    <r>
      <rPr>
        <sz val="11"/>
        <rFont val="Arial MT"/>
        <family val="2"/>
      </rPr>
      <t>4.07.03.01.00</t>
    </r>
  </si>
  <si>
    <r>
      <rPr>
        <sz val="11"/>
        <rFont val="Arial MT"/>
        <family val="2"/>
      </rPr>
      <t>Transferencias de capital internas al sector privado</t>
    </r>
  </si>
  <si>
    <r>
      <rPr>
        <sz val="11"/>
        <rFont val="Arial MT"/>
        <family val="2"/>
      </rPr>
      <t>4.07.03.01.01</t>
    </r>
  </si>
  <si>
    <r>
      <rPr>
        <sz val="11"/>
        <rFont val="Arial MT"/>
        <family val="2"/>
      </rPr>
      <t>Transferencias de capital a personas</t>
    </r>
  </si>
  <si>
    <r>
      <rPr>
        <sz val="11"/>
        <rFont val="Arial MT"/>
        <family val="2"/>
      </rPr>
      <t>4.07.03.01.02</t>
    </r>
  </si>
  <si>
    <r>
      <rPr>
        <sz val="11"/>
        <rFont val="Arial MT"/>
        <family val="2"/>
      </rPr>
      <t>Transferencias de capital a instituciones sin fines de lucro</t>
    </r>
  </si>
  <si>
    <r>
      <rPr>
        <sz val="11"/>
        <rFont val="Arial MT"/>
        <family val="2"/>
      </rPr>
      <t>4.07.03.01.03</t>
    </r>
  </si>
  <si>
    <r>
      <rPr>
        <sz val="11"/>
        <rFont val="Arial MT"/>
        <family val="2"/>
      </rPr>
      <t>Transferencias de capital a empresas privadas</t>
    </r>
  </si>
  <si>
    <r>
      <rPr>
        <sz val="11"/>
        <rFont val="Arial MT"/>
        <family val="2"/>
      </rPr>
      <t>4.07.03.02.00</t>
    </r>
  </si>
  <si>
    <r>
      <rPr>
        <sz val="11"/>
        <rFont val="Arial MT"/>
        <family val="2"/>
      </rPr>
      <t>Donaciones de capital internas al sector privado</t>
    </r>
  </si>
  <si>
    <r>
      <rPr>
        <sz val="11"/>
        <rFont val="Arial MT"/>
        <family val="2"/>
      </rPr>
      <t>4.07.03.02.01</t>
    </r>
  </si>
  <si>
    <r>
      <rPr>
        <sz val="11"/>
        <rFont val="Arial MT"/>
        <family val="2"/>
      </rPr>
      <t>Donaciones de capital a personas</t>
    </r>
  </si>
  <si>
    <r>
      <rPr>
        <sz val="11"/>
        <rFont val="Arial MT"/>
        <family val="2"/>
      </rPr>
      <t>4.07.03.02.02</t>
    </r>
  </si>
  <si>
    <r>
      <rPr>
        <sz val="11"/>
        <rFont val="Arial MT"/>
        <family val="2"/>
      </rPr>
      <t>Donaciones de capital a instituciones sin fines de lucro</t>
    </r>
  </si>
  <si>
    <r>
      <rPr>
        <sz val="11"/>
        <rFont val="Arial MT"/>
        <family val="2"/>
      </rPr>
      <t>4.07.03.03.00</t>
    </r>
  </si>
  <si>
    <r>
      <rPr>
        <sz val="11"/>
        <rFont val="Arial MT"/>
        <family val="2"/>
      </rPr>
      <t>Transferencias de capital internas al sector público</t>
    </r>
  </si>
  <si>
    <r>
      <rPr>
        <sz val="11"/>
        <rFont val="Arial MT"/>
        <family val="2"/>
      </rPr>
      <t>4.07.03.03.01</t>
    </r>
  </si>
  <si>
    <r>
      <rPr>
        <sz val="11"/>
        <rFont val="Arial MT"/>
        <family val="2"/>
      </rPr>
      <t>Transferencias de capital a la República</t>
    </r>
  </si>
  <si>
    <r>
      <rPr>
        <sz val="11"/>
        <rFont val="Arial MT"/>
        <family val="2"/>
      </rPr>
      <t>4.07.03.03.02</t>
    </r>
  </si>
  <si>
    <r>
      <rPr>
        <sz val="11"/>
        <rFont val="Arial MT"/>
        <family val="2"/>
      </rPr>
      <t>Transferencias   de   capital   a   entes   descentralizados   sin   fines empresariales</t>
    </r>
  </si>
  <si>
    <r>
      <rPr>
        <sz val="11"/>
        <rFont val="Arial MT"/>
        <family val="2"/>
      </rPr>
      <t>4.07.03.03.03</t>
    </r>
  </si>
  <si>
    <r>
      <rPr>
        <sz val="11"/>
        <rFont val="Arial MT"/>
        <family val="2"/>
      </rPr>
      <t>Transferencias de capital a instituciones de protección social</t>
    </r>
  </si>
  <si>
    <r>
      <rPr>
        <sz val="11"/>
        <rFont val="Arial MT"/>
        <family val="2"/>
      </rPr>
      <t>4.07.03.03.04</t>
    </r>
  </si>
  <si>
    <r>
      <rPr>
        <sz val="11"/>
        <rFont val="Arial MT"/>
        <family val="2"/>
      </rPr>
      <t>Transferencias   de   capital   a   entes   descentralizados   con   fines empresariales petroleros</t>
    </r>
  </si>
  <si>
    <r>
      <rPr>
        <sz val="11"/>
        <rFont val="Arial MT"/>
        <family val="2"/>
      </rPr>
      <t>4.07.03.03.05</t>
    </r>
  </si>
  <si>
    <r>
      <rPr>
        <sz val="11"/>
        <rFont val="Arial MT"/>
        <family val="2"/>
      </rPr>
      <t>Transferencias   de   capital   a   entes   descentralizados   con   fines empresariales no petroleros</t>
    </r>
  </si>
  <si>
    <r>
      <rPr>
        <sz val="11"/>
        <rFont val="Arial MT"/>
        <family val="2"/>
      </rPr>
      <t>4.07.03.03.06</t>
    </r>
  </si>
  <si>
    <r>
      <rPr>
        <sz val="11"/>
        <rFont val="Arial MT"/>
        <family val="2"/>
      </rPr>
      <t>Transferencias   de   capital   a   entes   descentralizados   financieros bancarios</t>
    </r>
  </si>
  <si>
    <r>
      <rPr>
        <sz val="11"/>
        <rFont val="Arial MT"/>
        <family val="2"/>
      </rPr>
      <t>4.07.03.03.07</t>
    </r>
  </si>
  <si>
    <r>
      <rPr>
        <sz val="11"/>
        <rFont val="Arial MT"/>
        <family val="2"/>
      </rPr>
      <t>Transferencias  de  capital  a  entes  descentralizados  financieros  no bancarios</t>
    </r>
  </si>
  <si>
    <r>
      <rPr>
        <sz val="11"/>
        <rFont val="Arial MT"/>
        <family val="2"/>
      </rPr>
      <t>4.07.03.03.08</t>
    </r>
  </si>
  <si>
    <r>
      <rPr>
        <sz val="11"/>
        <rFont val="Arial MT"/>
        <family val="2"/>
      </rPr>
      <t>Transferencias de capital al Poder Estadal</t>
    </r>
  </si>
  <si>
    <r>
      <rPr>
        <sz val="11"/>
        <rFont val="Arial MT"/>
        <family val="2"/>
      </rPr>
      <t>4.07.03.03.09</t>
    </r>
  </si>
  <si>
    <r>
      <rPr>
        <sz val="11"/>
        <rFont val="Arial MT"/>
        <family val="2"/>
      </rPr>
      <t>Transferencias de capital al Poder Municipal</t>
    </r>
  </si>
  <si>
    <r>
      <rPr>
        <sz val="11"/>
        <rFont val="Arial MT"/>
        <family val="2"/>
      </rPr>
      <t>4.07.03.03.99</t>
    </r>
  </si>
  <si>
    <r>
      <rPr>
        <sz val="11"/>
        <rFont val="Arial MT"/>
        <family val="2"/>
      </rPr>
      <t>Otras transferencias de capital internas al sector público</t>
    </r>
  </si>
  <si>
    <r>
      <rPr>
        <sz val="11"/>
        <rFont val="Arial MT"/>
        <family val="2"/>
      </rPr>
      <t>4.07.03.04.00</t>
    </r>
  </si>
  <si>
    <r>
      <rPr>
        <sz val="11"/>
        <rFont val="Arial MT"/>
        <family val="2"/>
      </rPr>
      <t>Donaciones de capital internas al sector público</t>
    </r>
  </si>
  <si>
    <r>
      <rPr>
        <sz val="11"/>
        <rFont val="Arial MT"/>
        <family val="2"/>
      </rPr>
      <t>4.07.03.04.01</t>
    </r>
  </si>
  <si>
    <r>
      <rPr>
        <sz val="11"/>
        <rFont val="Arial MT"/>
        <family val="2"/>
      </rPr>
      <t>Donaciones de capital a la República</t>
    </r>
  </si>
  <si>
    <r>
      <rPr>
        <sz val="11"/>
        <rFont val="Arial MT"/>
        <family val="2"/>
      </rPr>
      <t>4.07.03.04.02</t>
    </r>
  </si>
  <si>
    <r>
      <rPr>
        <sz val="11"/>
        <rFont val="Arial MT"/>
        <family val="2"/>
      </rPr>
      <t>Donaciones    de    capital    a    entes    descentralizados    sin    fines empresariales</t>
    </r>
  </si>
  <si>
    <r>
      <rPr>
        <sz val="11"/>
        <rFont val="Arial MT"/>
        <family val="2"/>
      </rPr>
      <t>4.07.03.04.03</t>
    </r>
  </si>
  <si>
    <r>
      <rPr>
        <sz val="11"/>
        <rFont val="Arial MT"/>
        <family val="2"/>
      </rPr>
      <t>Donaciones de capital a instituciones de protección social</t>
    </r>
  </si>
  <si>
    <r>
      <rPr>
        <sz val="11"/>
        <rFont val="Arial MT"/>
        <family val="2"/>
      </rPr>
      <t>4.07.03.04.04</t>
    </r>
  </si>
  <si>
    <r>
      <rPr>
        <sz val="11"/>
        <rFont val="Arial MT"/>
        <family val="2"/>
      </rPr>
      <t>Donaciones    de    capital    a    entes    descentralizados    con    fines empresariales petroleros</t>
    </r>
  </si>
  <si>
    <r>
      <rPr>
        <sz val="11"/>
        <rFont val="Arial MT"/>
        <family val="2"/>
      </rPr>
      <t>4.07.03.04.05</t>
    </r>
  </si>
  <si>
    <r>
      <rPr>
        <sz val="11"/>
        <rFont val="Arial MT"/>
        <family val="2"/>
      </rPr>
      <t>Donaciones    de    capital    a    entes    descentralizados    con    fines empresariales no petroleros</t>
    </r>
  </si>
  <si>
    <r>
      <rPr>
        <sz val="11"/>
        <rFont val="Arial MT"/>
        <family val="2"/>
      </rPr>
      <t>4.07.03.04.06</t>
    </r>
  </si>
  <si>
    <r>
      <rPr>
        <sz val="11"/>
        <rFont val="Arial MT"/>
        <family val="2"/>
      </rPr>
      <t>Donaciones de capital a entes descentralizados financieros bancarios</t>
    </r>
  </si>
  <si>
    <r>
      <rPr>
        <sz val="11"/>
        <rFont val="Arial MT"/>
        <family val="2"/>
      </rPr>
      <t>4.07.03.04.07</t>
    </r>
  </si>
  <si>
    <r>
      <rPr>
        <sz val="11"/>
        <rFont val="Arial MT"/>
        <family val="2"/>
      </rPr>
      <t>Donaciones   de  capital  a  entes  descentralizados  financieros  no bancarios</t>
    </r>
  </si>
  <si>
    <r>
      <rPr>
        <sz val="11"/>
        <rFont val="Arial MT"/>
        <family val="2"/>
      </rPr>
      <t>4.07.03.04.08</t>
    </r>
  </si>
  <si>
    <r>
      <rPr>
        <sz val="11"/>
        <rFont val="Arial MT"/>
        <family val="2"/>
      </rPr>
      <t>Donaciones de capital al Poder Estadal</t>
    </r>
  </si>
  <si>
    <r>
      <rPr>
        <sz val="11"/>
        <rFont val="Arial MT"/>
        <family val="2"/>
      </rPr>
      <t>4.07.03.04.09</t>
    </r>
  </si>
  <si>
    <r>
      <rPr>
        <sz val="11"/>
        <rFont val="Arial MT"/>
        <family val="2"/>
      </rPr>
      <t>Donaciones de capital al Poder Municipal</t>
    </r>
  </si>
  <si>
    <r>
      <rPr>
        <b/>
        <sz val="11"/>
        <rFont val="Arial"/>
        <family val="2"/>
      </rPr>
      <t>4.07.04.00.00</t>
    </r>
  </si>
  <si>
    <r>
      <rPr>
        <b/>
        <sz val="11"/>
        <rFont val="Arial"/>
        <family val="2"/>
      </rPr>
      <t>Transferencias y donaciones de capital al exterior</t>
    </r>
  </si>
  <si>
    <r>
      <rPr>
        <sz val="11"/>
        <rFont val="Arial MT"/>
        <family val="2"/>
      </rPr>
      <t>4.07.04.01.00</t>
    </r>
  </si>
  <si>
    <r>
      <rPr>
        <sz val="11"/>
        <rFont val="Arial MT"/>
        <family val="2"/>
      </rPr>
      <t>Transferencias de capital al exterior</t>
    </r>
  </si>
  <si>
    <r>
      <rPr>
        <sz val="11"/>
        <rFont val="Arial MT"/>
        <family val="2"/>
      </rPr>
      <t>4.07.04.01.01</t>
    </r>
  </si>
  <si>
    <r>
      <rPr>
        <sz val="11"/>
        <rFont val="Arial MT"/>
        <family val="2"/>
      </rPr>
      <t>4.07.04.01.02</t>
    </r>
  </si>
  <si>
    <r>
      <rPr>
        <sz val="11"/>
        <rFont val="Arial MT"/>
        <family val="2"/>
      </rPr>
      <t>4.07.04.01.03</t>
    </r>
  </si>
  <si>
    <r>
      <rPr>
        <sz val="11"/>
        <rFont val="Arial MT"/>
        <family val="2"/>
      </rPr>
      <t>Transferencias de capital a gobiernos extranjeros</t>
    </r>
  </si>
  <si>
    <r>
      <rPr>
        <sz val="11"/>
        <rFont val="Arial MT"/>
        <family val="2"/>
      </rPr>
      <t>4.07.04.01.04</t>
    </r>
  </si>
  <si>
    <r>
      <rPr>
        <sz val="11"/>
        <rFont val="Arial MT"/>
        <family val="2"/>
      </rPr>
      <t>Transferencias de capital a organismos internacionales</t>
    </r>
  </si>
  <si>
    <r>
      <rPr>
        <sz val="11"/>
        <rFont val="Arial MT"/>
        <family val="2"/>
      </rPr>
      <t>4.07.04.02.00</t>
    </r>
  </si>
  <si>
    <r>
      <rPr>
        <sz val="11"/>
        <rFont val="Arial MT"/>
        <family val="2"/>
      </rPr>
      <t>Donaciones de capital al exterior</t>
    </r>
  </si>
  <si>
    <r>
      <rPr>
        <sz val="11"/>
        <rFont val="Arial MT"/>
        <family val="2"/>
      </rPr>
      <t>4.07.04.02.01</t>
    </r>
  </si>
  <si>
    <r>
      <rPr>
        <sz val="11"/>
        <rFont val="Arial MT"/>
        <family val="2"/>
      </rPr>
      <t>4.07.04.02.02</t>
    </r>
  </si>
  <si>
    <r>
      <rPr>
        <sz val="11"/>
        <rFont val="Arial MT"/>
        <family val="2"/>
      </rPr>
      <t>4.07.04.02.03</t>
    </r>
  </si>
  <si>
    <r>
      <rPr>
        <sz val="11"/>
        <rFont val="Arial MT"/>
        <family val="2"/>
      </rPr>
      <t>Donaciones de capital a gobiernos extranjeros</t>
    </r>
  </si>
  <si>
    <r>
      <rPr>
        <sz val="11"/>
        <rFont val="Arial MT"/>
        <family val="2"/>
      </rPr>
      <t>4.07.04.02.04</t>
    </r>
  </si>
  <si>
    <r>
      <rPr>
        <sz val="11"/>
        <rFont val="Arial MT"/>
        <family val="2"/>
      </rPr>
      <t>Donaciones de capital a organismos internacionales</t>
    </r>
  </si>
  <si>
    <r>
      <rPr>
        <b/>
        <sz val="11"/>
        <rFont val="Arial"/>
        <family val="2"/>
      </rPr>
      <t>4.07.05.00.00</t>
    </r>
  </si>
  <si>
    <r>
      <rPr>
        <b/>
        <sz val="11"/>
        <rFont val="Arial"/>
        <family val="2"/>
      </rPr>
      <t>Situado</t>
    </r>
  </si>
  <si>
    <r>
      <rPr>
        <sz val="11"/>
        <rFont val="Arial MT"/>
        <family val="2"/>
      </rPr>
      <t>4.07.05.01.00</t>
    </r>
  </si>
  <si>
    <r>
      <rPr>
        <sz val="11"/>
        <rFont val="Arial MT"/>
        <family val="2"/>
      </rPr>
      <t>Situado Constitucional</t>
    </r>
  </si>
  <si>
    <r>
      <rPr>
        <sz val="11"/>
        <rFont val="Arial MT"/>
        <family val="2"/>
      </rPr>
      <t>4.07.05.01.01</t>
    </r>
  </si>
  <si>
    <r>
      <rPr>
        <sz val="11"/>
        <rFont val="Arial MT"/>
        <family val="2"/>
      </rPr>
      <t>Situado Estadal</t>
    </r>
  </si>
  <si>
    <r>
      <rPr>
        <sz val="11"/>
        <rFont val="Arial MT"/>
        <family val="2"/>
      </rPr>
      <t>4.07.05.01.02</t>
    </r>
  </si>
  <si>
    <r>
      <rPr>
        <sz val="11"/>
        <rFont val="Arial MT"/>
        <family val="2"/>
      </rPr>
      <t>Situado Municipal</t>
    </r>
  </si>
  <si>
    <r>
      <rPr>
        <sz val="11"/>
        <rFont val="Arial MT"/>
        <family val="2"/>
      </rPr>
      <t>4.07.05.02.00</t>
    </r>
  </si>
  <si>
    <r>
      <rPr>
        <sz val="11"/>
        <rFont val="Arial MT"/>
        <family val="2"/>
      </rPr>
      <t>Situado Estadal a Municipal</t>
    </r>
  </si>
  <si>
    <r>
      <rPr>
        <b/>
        <sz val="11"/>
        <rFont val="Arial"/>
        <family val="2"/>
      </rPr>
      <t>4.07.06.00.00</t>
    </r>
  </si>
  <si>
    <r>
      <rPr>
        <b/>
        <sz val="11"/>
        <rFont val="Arial"/>
        <family val="2"/>
      </rPr>
      <t>Subsidio de Régimen Especial</t>
    </r>
  </si>
  <si>
    <r>
      <rPr>
        <sz val="11"/>
        <rFont val="Arial MT"/>
        <family val="2"/>
      </rPr>
      <t>4.07.06.01.00</t>
    </r>
  </si>
  <si>
    <r>
      <rPr>
        <sz val="11"/>
        <rFont val="Arial MT"/>
        <family val="2"/>
      </rPr>
      <t>Subsidio de Régimen Especial</t>
    </r>
  </si>
  <si>
    <r>
      <rPr>
        <b/>
        <sz val="11"/>
        <rFont val="Arial"/>
        <family val="2"/>
      </rPr>
      <t>4.07.07.00.00</t>
    </r>
  </si>
  <si>
    <r>
      <rPr>
        <b/>
        <sz val="11"/>
        <rFont val="Arial"/>
        <family val="2"/>
      </rPr>
      <t>Subsidio de capitalidad</t>
    </r>
  </si>
  <si>
    <r>
      <rPr>
        <sz val="11"/>
        <rFont val="Arial MT"/>
        <family val="2"/>
      </rPr>
      <t>4.07.07.01.00</t>
    </r>
  </si>
  <si>
    <r>
      <rPr>
        <sz val="11"/>
        <rFont val="Arial MT"/>
        <family val="2"/>
      </rPr>
      <t>Subsidio de capitalidad</t>
    </r>
  </si>
  <si>
    <r>
      <rPr>
        <b/>
        <sz val="11"/>
        <rFont val="Arial"/>
        <family val="2"/>
      </rPr>
      <t>4.07.08.00.00</t>
    </r>
  </si>
  <si>
    <r>
      <rPr>
        <b/>
        <sz val="11"/>
        <rFont val="Arial"/>
        <family val="2"/>
      </rPr>
      <t>Asignaciones Económicas Especiales (LAEE)</t>
    </r>
  </si>
  <si>
    <r>
      <rPr>
        <sz val="11"/>
        <rFont val="Arial MT"/>
        <family val="2"/>
      </rPr>
      <t>4.07.08.01.00</t>
    </r>
  </si>
  <si>
    <r>
      <rPr>
        <sz val="11"/>
        <rFont val="Arial MT"/>
        <family val="2"/>
      </rPr>
      <t>Asignaciones Económicas Especiales (LAEE) Estadal</t>
    </r>
  </si>
  <si>
    <r>
      <rPr>
        <sz val="11"/>
        <rFont val="Arial MT"/>
        <family val="2"/>
      </rPr>
      <t>4.07.08.02.00</t>
    </r>
  </si>
  <si>
    <r>
      <rPr>
        <sz val="11"/>
        <rFont val="Arial MT"/>
        <family val="2"/>
      </rPr>
      <t>Asignaciones Económicas Especiales (LAEE) Estadal a Municipal</t>
    </r>
  </si>
  <si>
    <r>
      <rPr>
        <sz val="11"/>
        <rFont val="Arial MT"/>
        <family val="2"/>
      </rPr>
      <t>4.07.08.03.00</t>
    </r>
  </si>
  <si>
    <r>
      <rPr>
        <sz val="11"/>
        <rFont val="Arial MT"/>
        <family val="2"/>
      </rPr>
      <t>Asignaciones Económicas Especiales (LAEE) Municipal</t>
    </r>
  </si>
  <si>
    <r>
      <rPr>
        <sz val="11"/>
        <rFont val="Arial MT"/>
        <family val="2"/>
      </rPr>
      <t>4.07.08.04.00</t>
    </r>
  </si>
  <si>
    <r>
      <rPr>
        <sz val="11"/>
        <rFont val="Arial MT"/>
        <family val="2"/>
      </rPr>
      <t>Asignaciones Económicas Especiales (LAEE) Fondo Nacional de los Consejos Comunales</t>
    </r>
  </si>
  <si>
    <r>
      <rPr>
        <sz val="11"/>
        <rFont val="Arial MT"/>
        <family val="2"/>
      </rPr>
      <t>4.07.08.05.00</t>
    </r>
  </si>
  <si>
    <r>
      <rPr>
        <sz val="11"/>
        <rFont val="Arial MT"/>
        <family val="2"/>
      </rPr>
      <t>Asignaciones     Económicas     Especiales     (LAEE)     Apoyo     al Fortalecimiento Institucional</t>
    </r>
  </si>
  <si>
    <r>
      <rPr>
        <b/>
        <sz val="11"/>
        <rFont val="Arial"/>
        <family val="2"/>
      </rPr>
      <t>4.07.09.00.00</t>
    </r>
  </si>
  <si>
    <r>
      <rPr>
        <b/>
        <sz val="11"/>
        <rFont val="Arial"/>
        <family val="2"/>
      </rPr>
      <t>Aportes al Poder Estadal y al Poder Municipal por transferencia de servicios</t>
    </r>
  </si>
  <si>
    <r>
      <rPr>
        <sz val="11"/>
        <rFont val="Arial MT"/>
        <family val="2"/>
      </rPr>
      <t>4.07.09.01.00</t>
    </r>
  </si>
  <si>
    <r>
      <rPr>
        <sz val="11"/>
        <rFont val="Arial MT"/>
        <family val="2"/>
      </rPr>
      <t>Aportes al Poder Estadal por transferencia de servicios</t>
    </r>
  </si>
  <si>
    <r>
      <rPr>
        <sz val="11"/>
        <rFont val="Arial MT"/>
        <family val="2"/>
      </rPr>
      <t>4.07.09.02.00</t>
    </r>
  </si>
  <si>
    <r>
      <rPr>
        <sz val="11"/>
        <rFont val="Arial MT"/>
        <family val="2"/>
      </rPr>
      <t>Aportes al Poder Municipal por transferencia de servicios</t>
    </r>
  </si>
  <si>
    <r>
      <rPr>
        <b/>
        <sz val="11"/>
        <rFont val="Arial"/>
        <family val="2"/>
      </rPr>
      <t>4.07.10.00.00</t>
    </r>
  </si>
  <si>
    <r>
      <rPr>
        <b/>
        <sz val="11"/>
        <rFont val="Arial"/>
        <family val="2"/>
      </rPr>
      <t>Fondo Intergubernamental para la Descentralización (FIDES)</t>
    </r>
  </si>
  <si>
    <r>
      <rPr>
        <sz val="11"/>
        <rFont val="Arial MT"/>
        <family val="2"/>
      </rPr>
      <t>4.07.10.01.00</t>
    </r>
  </si>
  <si>
    <r>
      <rPr>
        <sz val="11"/>
        <rFont val="Arial MT"/>
        <family val="2"/>
      </rPr>
      <t>Fondo Intergubernamental para la Descentralización (FIDES)</t>
    </r>
  </si>
  <si>
    <r>
      <rPr>
        <b/>
        <sz val="11"/>
        <rFont val="Arial"/>
        <family val="2"/>
      </rPr>
      <t>4.07.11.00.00</t>
    </r>
  </si>
  <si>
    <r>
      <rPr>
        <b/>
        <sz val="11"/>
        <rFont val="Arial"/>
        <family val="2"/>
      </rPr>
      <t>Fondo de Compensación Interterritorial</t>
    </r>
  </si>
  <si>
    <r>
      <rPr>
        <sz val="11"/>
        <rFont val="Arial MT"/>
        <family val="2"/>
      </rPr>
      <t>4.07.11.01.00</t>
    </r>
  </si>
  <si>
    <r>
      <rPr>
        <sz val="11"/>
        <rFont val="Arial MT"/>
        <family val="2"/>
      </rPr>
      <t>Fondo de Compensación Interterritorial Estadal</t>
    </r>
  </si>
  <si>
    <r>
      <rPr>
        <sz val="11"/>
        <rFont val="Arial MT"/>
        <family val="2"/>
      </rPr>
      <t>4.07.11.02.00</t>
    </r>
  </si>
  <si>
    <r>
      <rPr>
        <sz val="11"/>
        <rFont val="Arial MT"/>
        <family val="2"/>
      </rPr>
      <t>Fondo de Compensación Interterritorial Municipal</t>
    </r>
  </si>
  <si>
    <r>
      <rPr>
        <sz val="11"/>
        <rFont val="Arial MT"/>
        <family val="2"/>
      </rPr>
      <t>4.07.11.03.00</t>
    </r>
  </si>
  <si>
    <r>
      <rPr>
        <sz val="11"/>
        <rFont val="Arial MT"/>
        <family val="2"/>
      </rPr>
      <t>Fondo de Compensación Interterritorial Poder Popular</t>
    </r>
  </si>
  <si>
    <r>
      <rPr>
        <sz val="11"/>
        <rFont val="Arial MT"/>
        <family val="2"/>
      </rPr>
      <t>4.07.11.04.00</t>
    </r>
  </si>
  <si>
    <r>
      <rPr>
        <sz val="11"/>
        <rFont val="Arial MT"/>
        <family val="2"/>
      </rPr>
      <t>Fondo de Compensación Interterritorial Fortalecimiento Institucional</t>
    </r>
  </si>
  <si>
    <r>
      <rPr>
        <b/>
        <sz val="11"/>
        <rFont val="Arial"/>
        <family val="2"/>
      </rPr>
      <t>4.07.12.00.00</t>
    </r>
  </si>
  <si>
    <r>
      <rPr>
        <b/>
        <sz val="11"/>
        <rFont val="Arial"/>
        <family val="2"/>
      </rPr>
      <t>Transferencias y donaciones de Organismos del Sector Público a  Consejos  Comunales,  Comunas  y  demás  organizaciones  de base del poder popular</t>
    </r>
  </si>
  <si>
    <r>
      <rPr>
        <sz val="11"/>
        <rFont val="Arial MT"/>
        <family val="2"/>
      </rPr>
      <t>4.07.12.01.00</t>
    </r>
  </si>
  <si>
    <r>
      <rPr>
        <sz val="11"/>
        <rFont val="Arial MT"/>
        <family val="2"/>
      </rPr>
      <t>Transferencias  y  donaciones  corrientes  de  Organismos  del  Sector Público a Consejos Comunales, Comunas y demás organizaciones de base del poder popular</t>
    </r>
  </si>
  <si>
    <r>
      <rPr>
        <sz val="11"/>
        <rFont val="Arial MT"/>
        <family val="2"/>
      </rPr>
      <t>4.07.12.01.01</t>
    </r>
  </si>
  <si>
    <r>
      <rPr>
        <sz val="11"/>
        <rFont val="Arial MT"/>
        <family val="2"/>
      </rPr>
      <t>Transferencias   corrientes   de   Organismos   del   Sector   Público   a Consejos Comunales, Comunas y demás organizaciones de base del poder popular</t>
    </r>
  </si>
  <si>
    <r>
      <rPr>
        <sz val="11"/>
        <rFont val="Arial MT"/>
        <family val="2"/>
      </rPr>
      <t>4.07.12.01.02</t>
    </r>
  </si>
  <si>
    <r>
      <rPr>
        <sz val="11"/>
        <rFont val="Arial MT"/>
        <family val="2"/>
      </rPr>
      <t xml:space="preserve">Donaciones corrientes de Organismos del Sector Público a Consejos Comunales,  Comunas  y  demás  organizaciones  de  base  del  poder
</t>
    </r>
    <r>
      <rPr>
        <sz val="11"/>
        <rFont val="Arial MT"/>
        <family val="2"/>
      </rPr>
      <t>popular</t>
    </r>
  </si>
  <si>
    <r>
      <rPr>
        <sz val="11"/>
        <rFont val="Arial MT"/>
        <family val="2"/>
      </rPr>
      <t>4.07.12.02.00</t>
    </r>
  </si>
  <si>
    <r>
      <rPr>
        <sz val="11"/>
        <rFont val="Arial MT"/>
        <family val="2"/>
      </rPr>
      <t>Transferencias  y  donaciones  de  capital  de  Organismos  del  Sector Público a Consejos Comunales, Comunas y demás organizaciones de base del poder popular</t>
    </r>
  </si>
  <si>
    <r>
      <rPr>
        <sz val="11"/>
        <rFont val="Arial MT"/>
        <family val="2"/>
      </rPr>
      <t>4.07.12.02.01</t>
    </r>
  </si>
  <si>
    <r>
      <rPr>
        <sz val="11"/>
        <rFont val="Arial MT"/>
        <family val="2"/>
      </rPr>
      <t>Transferencias  de  capital  de  Organismos  del  Sector  Público  a Consejos Comunales, Comunas y demás organizaciones de base del poder popular</t>
    </r>
  </si>
  <si>
    <r>
      <rPr>
        <sz val="11"/>
        <rFont val="Arial MT"/>
        <family val="2"/>
      </rPr>
      <t>4.07.12.02.02</t>
    </r>
  </si>
  <si>
    <r>
      <rPr>
        <sz val="11"/>
        <rFont val="Arial MT"/>
        <family val="2"/>
      </rPr>
      <t>Donaciones de capital de Organismos del Sector Público a Consejos Comunales,  Comunas  y  demás  organizaciones  de  base  del  poder popular</t>
    </r>
  </si>
  <si>
    <r>
      <rPr>
        <b/>
        <sz val="11"/>
        <rFont val="Arial"/>
        <family val="2"/>
      </rPr>
      <t>4.08.00.00.00</t>
    </r>
  </si>
  <si>
    <r>
      <rPr>
        <b/>
        <sz val="11"/>
        <rFont val="Arial"/>
        <family val="2"/>
      </rPr>
      <t>OTROS GASTOS</t>
    </r>
  </si>
  <si>
    <r>
      <rPr>
        <b/>
        <sz val="11"/>
        <rFont val="Arial"/>
        <family val="2"/>
      </rPr>
      <t>4.08.01.00.00</t>
    </r>
  </si>
  <si>
    <r>
      <rPr>
        <b/>
        <sz val="11"/>
        <rFont val="Arial"/>
        <family val="2"/>
      </rPr>
      <t>Depreciación y amortización</t>
    </r>
  </si>
  <si>
    <r>
      <rPr>
        <sz val="11"/>
        <rFont val="Arial MT"/>
        <family val="2"/>
      </rPr>
      <t>4.08.01.01.00</t>
    </r>
  </si>
  <si>
    <r>
      <rPr>
        <sz val="11"/>
        <rFont val="Arial MT"/>
        <family val="2"/>
      </rPr>
      <t>Depreciación</t>
    </r>
  </si>
  <si>
    <r>
      <rPr>
        <sz val="11"/>
        <rFont val="Arial MT"/>
        <family val="2"/>
      </rPr>
      <t>4.08.01.01.01</t>
    </r>
  </si>
  <si>
    <r>
      <rPr>
        <sz val="11"/>
        <rFont val="Arial MT"/>
        <family val="2"/>
      </rPr>
      <t>Depreciación de edificios e instalaciones</t>
    </r>
  </si>
  <si>
    <r>
      <rPr>
        <sz val="11"/>
        <rFont val="Arial MT"/>
        <family val="2"/>
      </rPr>
      <t>4.08.01.01.02</t>
    </r>
  </si>
  <si>
    <r>
      <rPr>
        <sz val="11"/>
        <rFont val="Arial MT"/>
        <family val="2"/>
      </rPr>
      <t>Depreciación  de  maquinaria  y  demás  equipos  de  construcción, campo, industria y taller</t>
    </r>
  </si>
  <si>
    <r>
      <rPr>
        <sz val="11"/>
        <rFont val="Arial MT"/>
        <family val="2"/>
      </rPr>
      <t>4.08.01.01.03</t>
    </r>
  </si>
  <si>
    <r>
      <rPr>
        <sz val="11"/>
        <rFont val="Arial MT"/>
        <family val="2"/>
      </rPr>
      <t>Depreciación de equipos de transporte, tracción y elevación</t>
    </r>
  </si>
  <si>
    <r>
      <rPr>
        <sz val="11"/>
        <rFont val="Arial MT"/>
        <family val="2"/>
      </rPr>
      <t>4.08.01.01.04</t>
    </r>
  </si>
  <si>
    <r>
      <rPr>
        <sz val="11"/>
        <rFont val="Arial MT"/>
        <family val="2"/>
      </rPr>
      <t>Depreciación de equipos de comunicaciones y de señalamiento</t>
    </r>
  </si>
  <si>
    <r>
      <rPr>
        <sz val="11"/>
        <rFont val="Arial MT"/>
        <family val="2"/>
      </rPr>
      <t>4.08.01.01.05</t>
    </r>
  </si>
  <si>
    <r>
      <rPr>
        <sz val="11"/>
        <rFont val="Arial MT"/>
        <family val="2"/>
      </rPr>
      <t>Depreciación   de   equipos   médico   -   quirúrgicos,   dentales   y   de veterinaria</t>
    </r>
  </si>
  <si>
    <r>
      <rPr>
        <sz val="11"/>
        <rFont val="Arial MT"/>
        <family val="2"/>
      </rPr>
      <t>4.08.01.01.06</t>
    </r>
  </si>
  <si>
    <r>
      <rPr>
        <sz val="11"/>
        <rFont val="Arial MT"/>
        <family val="2"/>
      </rPr>
      <t>Depreciación  de  equipos  científicos,  religiosos,  de  enseñanza  y recreación</t>
    </r>
  </si>
  <si>
    <r>
      <rPr>
        <sz val="11"/>
        <rFont val="Arial MT"/>
        <family val="2"/>
      </rPr>
      <t>4.08.01.01.07</t>
    </r>
  </si>
  <si>
    <r>
      <rPr>
        <sz val="11"/>
        <rFont val="Arial MT"/>
        <family val="2"/>
      </rPr>
      <t>Depreciación de equipos para la seguridad pública</t>
    </r>
  </si>
  <si>
    <r>
      <rPr>
        <sz val="11"/>
        <rFont val="Arial MT"/>
        <family val="2"/>
      </rPr>
      <t>4.08.01.01.08</t>
    </r>
  </si>
  <si>
    <r>
      <rPr>
        <sz val="11"/>
        <rFont val="Arial MT"/>
        <family val="2"/>
      </rPr>
      <t>Depreciación de máquinas, muebles y demás equipos de oficina y alojamiento</t>
    </r>
  </si>
  <si>
    <r>
      <rPr>
        <sz val="11"/>
        <rFont val="Arial MT"/>
        <family val="2"/>
      </rPr>
      <t>4.08.01.01.09</t>
    </r>
  </si>
  <si>
    <r>
      <rPr>
        <sz val="11"/>
        <rFont val="Arial MT"/>
        <family val="2"/>
      </rPr>
      <t>Depreciación  de semovientes</t>
    </r>
  </si>
  <si>
    <r>
      <rPr>
        <sz val="11"/>
        <rFont val="Arial MT"/>
        <family val="2"/>
      </rPr>
      <t>4.08.01.01.99</t>
    </r>
  </si>
  <si>
    <r>
      <rPr>
        <sz val="11"/>
        <rFont val="Arial MT"/>
        <family val="2"/>
      </rPr>
      <t>Depreciación  de otros bienes de uso</t>
    </r>
  </si>
  <si>
    <r>
      <rPr>
        <sz val="11"/>
        <rFont val="Arial MT"/>
        <family val="2"/>
      </rPr>
      <t>4.08.01.02.00</t>
    </r>
  </si>
  <si>
    <r>
      <rPr>
        <sz val="11"/>
        <rFont val="Arial MT"/>
        <family val="2"/>
      </rPr>
      <t>Amortización</t>
    </r>
  </si>
  <si>
    <r>
      <rPr>
        <sz val="11"/>
        <rFont val="Arial MT"/>
        <family val="2"/>
      </rPr>
      <t>4.08.01.02.01</t>
    </r>
  </si>
  <si>
    <r>
      <rPr>
        <sz val="11"/>
        <rFont val="Arial MT"/>
        <family val="2"/>
      </rPr>
      <t>Amortización de marcas de fábrica y patentes de invención</t>
    </r>
  </si>
  <si>
    <r>
      <rPr>
        <sz val="11"/>
        <rFont val="Arial MT"/>
        <family val="2"/>
      </rPr>
      <t>4.08.01.02.02</t>
    </r>
  </si>
  <si>
    <r>
      <rPr>
        <sz val="11"/>
        <rFont val="Arial MT"/>
        <family val="2"/>
      </rPr>
      <t>Amortización de derechos de autor</t>
    </r>
  </si>
  <si>
    <r>
      <rPr>
        <sz val="11"/>
        <rFont val="Arial MT"/>
        <family val="2"/>
      </rPr>
      <t>4.08.01.02.03</t>
    </r>
  </si>
  <si>
    <r>
      <rPr>
        <sz val="11"/>
        <rFont val="Arial MT"/>
        <family val="2"/>
      </rPr>
      <t>Amortización de gastos de organización</t>
    </r>
  </si>
  <si>
    <r>
      <rPr>
        <sz val="11"/>
        <rFont val="Arial MT"/>
        <family val="2"/>
      </rPr>
      <t>4.08.01.02.04</t>
    </r>
  </si>
  <si>
    <r>
      <rPr>
        <sz val="11"/>
        <rFont val="Arial MT"/>
        <family val="2"/>
      </rPr>
      <t>Amortización de paquetes y programas de computación</t>
    </r>
  </si>
  <si>
    <r>
      <rPr>
        <sz val="11"/>
        <rFont val="Arial MT"/>
        <family val="2"/>
      </rPr>
      <t>4.08.01.02.05</t>
    </r>
  </si>
  <si>
    <r>
      <rPr>
        <sz val="11"/>
        <rFont val="Arial MT"/>
        <family val="2"/>
      </rPr>
      <t>Amortización de estudios y proyectos</t>
    </r>
  </si>
  <si>
    <r>
      <rPr>
        <sz val="11"/>
        <rFont val="Arial MT"/>
        <family val="2"/>
      </rPr>
      <t>4.08.01.02.99</t>
    </r>
  </si>
  <si>
    <r>
      <rPr>
        <sz val="11"/>
        <rFont val="Arial MT"/>
        <family val="2"/>
      </rPr>
      <t>Amortización de otros activos intangibles</t>
    </r>
  </si>
  <si>
    <r>
      <rPr>
        <b/>
        <sz val="11"/>
        <rFont val="Arial"/>
        <family val="2"/>
      </rPr>
      <t>4.08.02.00.00</t>
    </r>
  </si>
  <si>
    <r>
      <rPr>
        <b/>
        <sz val="11"/>
        <rFont val="Arial"/>
        <family val="2"/>
      </rPr>
      <t>Intereses por operaciones  financieras</t>
    </r>
  </si>
  <si>
    <r>
      <rPr>
        <sz val="11"/>
        <rFont val="Arial MT"/>
        <family val="2"/>
      </rPr>
      <t>4.08.02.01.00</t>
    </r>
  </si>
  <si>
    <r>
      <rPr>
        <sz val="11"/>
        <rFont val="Arial MT"/>
        <family val="2"/>
      </rPr>
      <t>Intereses por depósitos internos</t>
    </r>
  </si>
  <si>
    <r>
      <rPr>
        <sz val="11"/>
        <rFont val="Arial MT"/>
        <family val="2"/>
      </rPr>
      <t>4.08.02.02.00</t>
    </r>
  </si>
  <si>
    <r>
      <rPr>
        <sz val="11"/>
        <rFont val="Arial MT"/>
        <family val="2"/>
      </rPr>
      <t>Intereses por títulos y valores</t>
    </r>
  </si>
  <si>
    <r>
      <rPr>
        <sz val="11"/>
        <rFont val="Arial MT"/>
        <family val="2"/>
      </rPr>
      <t>4.08.02.03.00</t>
    </r>
  </si>
  <si>
    <r>
      <rPr>
        <sz val="11"/>
        <rFont val="Arial MT"/>
        <family val="2"/>
      </rPr>
      <t>Intereses por otros financiamientos</t>
    </r>
  </si>
  <si>
    <r>
      <rPr>
        <b/>
        <sz val="11"/>
        <rFont val="Arial"/>
        <family val="2"/>
      </rPr>
      <t>4.08.03.00.00</t>
    </r>
  </si>
  <si>
    <r>
      <rPr>
        <b/>
        <sz val="11"/>
        <rFont val="Arial"/>
        <family val="2"/>
      </rPr>
      <t>Gastos por operaciones de seguro</t>
    </r>
  </si>
  <si>
    <r>
      <rPr>
        <sz val="11"/>
        <rFont val="Arial MT"/>
        <family val="2"/>
      </rPr>
      <t>4.08.03.01.00</t>
    </r>
  </si>
  <si>
    <r>
      <rPr>
        <sz val="11"/>
        <rFont val="Arial MT"/>
        <family val="2"/>
      </rPr>
      <t>Gastos de siniestros</t>
    </r>
  </si>
  <si>
    <r>
      <rPr>
        <sz val="11"/>
        <rFont val="Arial MT"/>
        <family val="2"/>
      </rPr>
      <t>4.08.03.02.00</t>
    </r>
  </si>
  <si>
    <r>
      <rPr>
        <sz val="11"/>
        <rFont val="Arial MT"/>
        <family val="2"/>
      </rPr>
      <t>Gastos de operaciones de reaseguros</t>
    </r>
  </si>
  <si>
    <r>
      <rPr>
        <sz val="11"/>
        <rFont val="Arial MT"/>
        <family val="2"/>
      </rPr>
      <t>4.08.03.99.00</t>
    </r>
  </si>
  <si>
    <r>
      <rPr>
        <sz val="11"/>
        <rFont val="Arial MT"/>
        <family val="2"/>
      </rPr>
      <t>Otros gastos de operaciones de seguro</t>
    </r>
  </si>
  <si>
    <r>
      <rPr>
        <b/>
        <sz val="11"/>
        <rFont val="Arial"/>
        <family val="2"/>
      </rPr>
      <t>4.08.04.00.00</t>
    </r>
  </si>
  <si>
    <r>
      <rPr>
        <b/>
        <sz val="11"/>
        <rFont val="Arial"/>
        <family val="2"/>
      </rPr>
      <t>Pérdida en operaciones de los servicios básicos</t>
    </r>
  </si>
  <si>
    <r>
      <rPr>
        <sz val="11"/>
        <rFont val="Arial MT"/>
        <family val="2"/>
      </rPr>
      <t>4.08.04.01.00</t>
    </r>
  </si>
  <si>
    <r>
      <rPr>
        <sz val="11"/>
        <rFont val="Arial MT"/>
        <family val="2"/>
      </rPr>
      <t>Pérdidas en el proceso de distribución de los servicios</t>
    </r>
  </si>
  <si>
    <r>
      <rPr>
        <sz val="11"/>
        <rFont val="Arial MT"/>
        <family val="2"/>
      </rPr>
      <t>4.08.04.99.00</t>
    </r>
  </si>
  <si>
    <r>
      <rPr>
        <sz val="11"/>
        <rFont val="Arial MT"/>
        <family val="2"/>
      </rPr>
      <t>Otras pérdidas en operación</t>
    </r>
  </si>
  <si>
    <r>
      <rPr>
        <b/>
        <sz val="11"/>
        <rFont val="Arial"/>
        <family val="2"/>
      </rPr>
      <t>4.08.05.00.00</t>
    </r>
  </si>
  <si>
    <r>
      <rPr>
        <b/>
        <sz val="11"/>
        <rFont val="Arial"/>
        <family val="2"/>
      </rPr>
      <t>Obligaciones en el ejercicio vigente</t>
    </r>
  </si>
  <si>
    <r>
      <rPr>
        <sz val="11"/>
        <rFont val="Arial MT"/>
        <family val="2"/>
      </rPr>
      <t>4.08.05.01.00</t>
    </r>
  </si>
  <si>
    <r>
      <rPr>
        <sz val="11"/>
        <rFont val="Arial MT"/>
        <family val="2"/>
      </rPr>
      <t>Devoluciones de cobros indebidos</t>
    </r>
  </si>
  <si>
    <r>
      <rPr>
        <sz val="11"/>
        <rFont val="Arial MT"/>
        <family val="2"/>
      </rPr>
      <t>4.08.05.02.00</t>
    </r>
  </si>
  <si>
    <r>
      <rPr>
        <sz val="11"/>
        <rFont val="Arial MT"/>
        <family val="2"/>
      </rPr>
      <t>Devoluciones y reintegros diversos</t>
    </r>
  </si>
  <si>
    <r>
      <rPr>
        <sz val="11"/>
        <rFont val="Arial MT"/>
        <family val="2"/>
      </rPr>
      <t>4.08.05.03.00</t>
    </r>
  </si>
  <si>
    <r>
      <rPr>
        <sz val="11"/>
        <rFont val="Arial MT"/>
        <family val="2"/>
      </rPr>
      <t>Indemnizaciones diversas</t>
    </r>
  </si>
  <si>
    <r>
      <rPr>
        <b/>
        <sz val="11"/>
        <rFont val="Arial"/>
        <family val="2"/>
      </rPr>
      <t>4.08.06.00.00</t>
    </r>
  </si>
  <si>
    <r>
      <rPr>
        <b/>
        <sz val="11"/>
        <rFont val="Arial"/>
        <family val="2"/>
      </rPr>
      <t>Pérdidas ajenas a la operación</t>
    </r>
  </si>
  <si>
    <r>
      <rPr>
        <sz val="11"/>
        <rFont val="Arial MT"/>
        <family val="2"/>
      </rPr>
      <t>4.08.06.01.00</t>
    </r>
  </si>
  <si>
    <r>
      <rPr>
        <sz val="11"/>
        <rFont val="Arial MT"/>
        <family val="2"/>
      </rPr>
      <t>Pérdidas en inventarios</t>
    </r>
  </si>
  <si>
    <r>
      <rPr>
        <sz val="11"/>
        <rFont val="Arial MT"/>
        <family val="2"/>
      </rPr>
      <t>4.08.06.02.00</t>
    </r>
  </si>
  <si>
    <r>
      <rPr>
        <sz val="11"/>
        <rFont val="Arial MT"/>
        <family val="2"/>
      </rPr>
      <t>Pérdidas en operaciones cambiarias</t>
    </r>
  </si>
  <si>
    <r>
      <rPr>
        <sz val="11"/>
        <rFont val="Arial MT"/>
        <family val="2"/>
      </rPr>
      <t>4.08.06.03.00</t>
    </r>
  </si>
  <si>
    <r>
      <rPr>
        <sz val="11"/>
        <rFont val="Arial MT"/>
        <family val="2"/>
      </rPr>
      <t>Pérdidas en ventas de activos</t>
    </r>
  </si>
  <si>
    <r>
      <rPr>
        <sz val="11"/>
        <rFont val="Arial MT"/>
        <family val="2"/>
      </rPr>
      <t>4.08.06.04.00</t>
    </r>
  </si>
  <si>
    <r>
      <rPr>
        <sz val="11"/>
        <rFont val="Arial MT"/>
        <family val="2"/>
      </rPr>
      <t>Pérdidas por cuentas incobrables</t>
    </r>
  </si>
  <si>
    <r>
      <rPr>
        <sz val="11"/>
        <rFont val="Arial MT"/>
        <family val="2"/>
      </rPr>
      <t>4.08.06.05.00</t>
    </r>
  </si>
  <si>
    <r>
      <rPr>
        <sz val="11"/>
        <rFont val="Arial MT"/>
        <family val="2"/>
      </rPr>
      <t>Participación en pérdidas de otras empresas</t>
    </r>
  </si>
  <si>
    <r>
      <rPr>
        <sz val="11"/>
        <rFont val="Arial MT"/>
        <family val="2"/>
      </rPr>
      <t>4.08.06.06.00</t>
    </r>
  </si>
  <si>
    <r>
      <rPr>
        <sz val="11"/>
        <rFont val="Arial MT"/>
        <family val="2"/>
      </rPr>
      <t>Pérdidas por auto-seguro</t>
    </r>
  </si>
  <si>
    <r>
      <rPr>
        <sz val="11"/>
        <rFont val="Arial MT"/>
        <family val="2"/>
      </rPr>
      <t>4.08.06.07.00</t>
    </r>
  </si>
  <si>
    <r>
      <rPr>
        <sz val="11"/>
        <rFont val="Arial MT"/>
        <family val="2"/>
      </rPr>
      <t>Impuestos directos</t>
    </r>
  </si>
  <si>
    <r>
      <rPr>
        <sz val="11"/>
        <rFont val="Arial MT"/>
        <family val="2"/>
      </rPr>
      <t>4.08.06.08.00</t>
    </r>
  </si>
  <si>
    <r>
      <rPr>
        <sz val="11"/>
        <rFont val="Arial MT"/>
        <family val="2"/>
      </rPr>
      <t>Intereses de mora</t>
    </r>
  </si>
  <si>
    <r>
      <rPr>
        <sz val="11"/>
        <rFont val="Arial MT"/>
        <family val="2"/>
      </rPr>
      <t>4.08.06.09.00</t>
    </r>
  </si>
  <si>
    <r>
      <rPr>
        <sz val="11"/>
        <rFont val="Arial MT"/>
        <family val="2"/>
      </rPr>
      <t>Reservas técnicas</t>
    </r>
  </si>
  <si>
    <r>
      <rPr>
        <b/>
        <sz val="11"/>
        <rFont val="Arial"/>
        <family val="2"/>
      </rPr>
      <t>4.08.07.00.00</t>
    </r>
  </si>
  <si>
    <r>
      <rPr>
        <b/>
        <sz val="11"/>
        <rFont val="Arial"/>
        <family val="2"/>
      </rPr>
      <t>Descuentos, bonificaciones y devoluciones</t>
    </r>
  </si>
  <si>
    <r>
      <rPr>
        <sz val="11"/>
        <rFont val="Arial MT"/>
        <family val="2"/>
      </rPr>
      <t>4.08.07.01.00</t>
    </r>
  </si>
  <si>
    <r>
      <rPr>
        <sz val="11"/>
        <rFont val="Arial MT"/>
        <family val="2"/>
      </rPr>
      <t>Descuentos sobre ventas</t>
    </r>
  </si>
  <si>
    <r>
      <rPr>
        <sz val="11"/>
        <rFont val="Arial MT"/>
        <family val="2"/>
      </rPr>
      <t>4.08.07.02.00</t>
    </r>
  </si>
  <si>
    <r>
      <rPr>
        <sz val="11"/>
        <rFont val="Arial MT"/>
        <family val="2"/>
      </rPr>
      <t>Bonificaciones por ventas</t>
    </r>
  </si>
  <si>
    <r>
      <rPr>
        <sz val="11"/>
        <rFont val="Arial MT"/>
        <family val="2"/>
      </rPr>
      <t>4.08.07.03.00</t>
    </r>
  </si>
  <si>
    <r>
      <rPr>
        <sz val="11"/>
        <rFont val="Arial MT"/>
        <family val="2"/>
      </rPr>
      <t>Devoluciones por ventas</t>
    </r>
  </si>
  <si>
    <r>
      <rPr>
        <sz val="11"/>
        <rFont val="Arial MT"/>
        <family val="2"/>
      </rPr>
      <t>4.08.07.04.00</t>
    </r>
  </si>
  <si>
    <r>
      <rPr>
        <sz val="11"/>
        <rFont val="Arial MT"/>
        <family val="2"/>
      </rPr>
      <t>Devoluciones por primas de seguro</t>
    </r>
  </si>
  <si>
    <r>
      <rPr>
        <b/>
        <sz val="11"/>
        <rFont val="Arial"/>
        <family val="2"/>
      </rPr>
      <t>4.08.08.00.00</t>
    </r>
  </si>
  <si>
    <r>
      <rPr>
        <b/>
        <sz val="11"/>
        <rFont val="Arial"/>
        <family val="2"/>
      </rPr>
      <t>Indemnizaciones y sanciones pecuniarias</t>
    </r>
  </si>
  <si>
    <r>
      <rPr>
        <sz val="11"/>
        <rFont val="Arial MT"/>
        <family val="2"/>
      </rPr>
      <t>4.08.08.01.00</t>
    </r>
  </si>
  <si>
    <r>
      <rPr>
        <sz val="11"/>
        <rFont val="Arial MT"/>
        <family val="2"/>
      </rPr>
      <t>Indemnizaciones por daños y perjuicios</t>
    </r>
  </si>
  <si>
    <r>
      <rPr>
        <sz val="11"/>
        <rFont val="Arial MT"/>
        <family val="2"/>
      </rPr>
      <t>4.08.08.01.01</t>
    </r>
  </si>
  <si>
    <r>
      <rPr>
        <sz val="11"/>
        <rFont val="Arial MT"/>
        <family val="2"/>
      </rPr>
      <t>Indemnizaciones por daños y perjuicios ocasionados por organismos de la República, del Poder Estadal y del Poder Municipal</t>
    </r>
  </si>
  <si>
    <r>
      <rPr>
        <sz val="11"/>
        <rFont val="Arial MT"/>
        <family val="2"/>
      </rPr>
      <t>4.08.08.01.02</t>
    </r>
  </si>
  <si>
    <r>
      <rPr>
        <sz val="11"/>
        <rFont val="Arial MT"/>
        <family val="2"/>
      </rPr>
      <t>Indemnizaciones  por  daños  y  perjuicios  ocasionados  por  entes descentralizados sin fines empresariales</t>
    </r>
  </si>
  <si>
    <r>
      <rPr>
        <sz val="11"/>
        <rFont val="Arial MT"/>
        <family val="2"/>
      </rPr>
      <t>4.08.08.01.03</t>
    </r>
  </si>
  <si>
    <r>
      <rPr>
        <sz val="11"/>
        <rFont val="Arial MT"/>
        <family val="2"/>
      </rPr>
      <t>Indemnizaciones  por  daños  y  perjuicios  ocasionados  por  entes descentralizados con fines empresariales</t>
    </r>
  </si>
  <si>
    <r>
      <rPr>
        <sz val="11"/>
        <rFont val="Arial MT"/>
        <family val="2"/>
      </rPr>
      <t>4.08.08.02.00</t>
    </r>
  </si>
  <si>
    <r>
      <rPr>
        <sz val="11"/>
        <rFont val="Arial MT"/>
        <family val="2"/>
      </rPr>
      <t>Sanciones pecuniarias</t>
    </r>
  </si>
  <si>
    <r>
      <rPr>
        <sz val="11"/>
        <rFont val="Arial MT"/>
        <family val="2"/>
      </rPr>
      <t>4.08.08.02.01</t>
    </r>
  </si>
  <si>
    <r>
      <rPr>
        <sz val="11"/>
        <rFont val="Arial MT"/>
        <family val="2"/>
      </rPr>
      <t>Sanciones pecuniarias impuestas a los organismos de la República, del Poder Estadal y del Poder Municipal</t>
    </r>
  </si>
  <si>
    <r>
      <rPr>
        <sz val="11"/>
        <rFont val="Arial MT"/>
        <family val="2"/>
      </rPr>
      <t>4.08.08.02.02</t>
    </r>
  </si>
  <si>
    <r>
      <rPr>
        <sz val="11"/>
        <rFont val="Arial MT"/>
        <family val="2"/>
      </rPr>
      <t>Sanciones  pecuniarias  impuestas  a  los  entes  descentralizados  sin fines empresariales</t>
    </r>
  </si>
  <si>
    <r>
      <rPr>
        <sz val="11"/>
        <rFont val="Arial MT"/>
        <family val="2"/>
      </rPr>
      <t>4.08.08.02.03</t>
    </r>
  </si>
  <si>
    <r>
      <rPr>
        <sz val="11"/>
        <rFont val="Arial MT"/>
        <family val="2"/>
      </rPr>
      <t>Sanciones pecuniarias impuestas a los entes descentralizados con fines empresariales</t>
    </r>
  </si>
  <si>
    <r>
      <rPr>
        <b/>
        <sz val="11"/>
        <rFont val="Arial"/>
        <family val="2"/>
      </rPr>
      <t>4.08.99.00.00</t>
    </r>
  </si>
  <si>
    <r>
      <rPr>
        <b/>
        <sz val="11"/>
        <rFont val="Arial"/>
        <family val="2"/>
      </rPr>
      <t>Otros gastos</t>
    </r>
  </si>
  <si>
    <r>
      <rPr>
        <sz val="11"/>
        <rFont val="Arial MT"/>
        <family val="2"/>
      </rPr>
      <t>4.08.99.01.00</t>
    </r>
  </si>
  <si>
    <r>
      <rPr>
        <sz val="11"/>
        <rFont val="Arial MT"/>
        <family val="2"/>
      </rPr>
      <t>Otros gastos</t>
    </r>
  </si>
  <si>
    <r>
      <rPr>
        <b/>
        <sz val="11"/>
        <rFont val="Arial"/>
        <family val="2"/>
      </rPr>
      <t>4.09.00.00.00</t>
    </r>
  </si>
  <si>
    <r>
      <rPr>
        <b/>
        <sz val="11"/>
        <rFont val="Arial"/>
        <family val="2"/>
      </rPr>
      <t>ASIGNACIONES NO DISTRIBUIDAS</t>
    </r>
  </si>
  <si>
    <r>
      <rPr>
        <b/>
        <sz val="11"/>
        <rFont val="Arial"/>
        <family val="2"/>
      </rPr>
      <t>4.09.01.00.00</t>
    </r>
  </si>
  <si>
    <r>
      <rPr>
        <b/>
        <sz val="11"/>
        <rFont val="Arial"/>
        <family val="2"/>
      </rPr>
      <t>Asignaciones  no distribuidas de la Asamblea Nacional</t>
    </r>
  </si>
  <si>
    <r>
      <rPr>
        <sz val="11"/>
        <rFont val="Arial MT"/>
        <family val="2"/>
      </rPr>
      <t>4.09.01.01.00</t>
    </r>
  </si>
  <si>
    <r>
      <rPr>
        <sz val="11"/>
        <rFont val="Arial MT"/>
        <family val="2"/>
      </rPr>
      <t>Asignaciones  no distribuidas de la Asamblea Nacional</t>
    </r>
  </si>
  <si>
    <r>
      <rPr>
        <b/>
        <sz val="11"/>
        <rFont val="Arial"/>
        <family val="2"/>
      </rPr>
      <t>4.09.02.00.00</t>
    </r>
  </si>
  <si>
    <r>
      <rPr>
        <b/>
        <sz val="11"/>
        <rFont val="Arial"/>
        <family val="2"/>
      </rPr>
      <t>Asignaciones  no  distribuidas  de  la  Contraloría  General  de  la República</t>
    </r>
  </si>
  <si>
    <r>
      <rPr>
        <sz val="11"/>
        <rFont val="Arial MT"/>
        <family val="2"/>
      </rPr>
      <t>4.09.02.01.00</t>
    </r>
  </si>
  <si>
    <r>
      <rPr>
        <sz val="11"/>
        <rFont val="Arial MT"/>
        <family val="2"/>
      </rPr>
      <t>Asignaciones   no   distribuidas   de   la   Contraloría   General   de   la República</t>
    </r>
  </si>
  <si>
    <r>
      <rPr>
        <b/>
        <sz val="11"/>
        <rFont val="Arial"/>
        <family val="2"/>
      </rPr>
      <t>4.09.03.00.00</t>
    </r>
  </si>
  <si>
    <r>
      <rPr>
        <b/>
        <sz val="11"/>
        <rFont val="Arial"/>
        <family val="2"/>
      </rPr>
      <t>Asignaciones no distribuidas del Consejo Nacional Electoral</t>
    </r>
  </si>
  <si>
    <r>
      <rPr>
        <sz val="11"/>
        <rFont val="Arial MT"/>
        <family val="2"/>
      </rPr>
      <t>4.09.03.01.00</t>
    </r>
  </si>
  <si>
    <r>
      <rPr>
        <sz val="11"/>
        <rFont val="Arial MT"/>
        <family val="2"/>
      </rPr>
      <t>Asignaciones no distribuidas del Consejo Nacional Electoral</t>
    </r>
  </si>
  <si>
    <r>
      <rPr>
        <b/>
        <sz val="11"/>
        <rFont val="Arial"/>
        <family val="2"/>
      </rPr>
      <t>4.09.04.00.00</t>
    </r>
  </si>
  <si>
    <r>
      <rPr>
        <b/>
        <sz val="11"/>
        <rFont val="Arial"/>
        <family val="2"/>
      </rPr>
      <t>Asignaciones no distribuidas del Tribunal Supremo de Justicia</t>
    </r>
  </si>
  <si>
    <r>
      <rPr>
        <sz val="11"/>
        <rFont val="Arial MT"/>
        <family val="2"/>
      </rPr>
      <t>4.09.04.01.00</t>
    </r>
  </si>
  <si>
    <r>
      <rPr>
        <sz val="11"/>
        <rFont val="Arial MT"/>
        <family val="2"/>
      </rPr>
      <t>Asignaciones no distribuidas del Tribunal Supremo de Justicia</t>
    </r>
  </si>
  <si>
    <r>
      <rPr>
        <b/>
        <sz val="11"/>
        <rFont val="Arial"/>
        <family val="2"/>
      </rPr>
      <t>4.09.05.00.00</t>
    </r>
  </si>
  <si>
    <r>
      <rPr>
        <b/>
        <sz val="11"/>
        <rFont val="Arial"/>
        <family val="2"/>
      </rPr>
      <t>Asignaciones no distribuidas del Ministerio Público</t>
    </r>
  </si>
  <si>
    <r>
      <rPr>
        <sz val="11"/>
        <rFont val="Arial MT"/>
        <family val="2"/>
      </rPr>
      <t>4.09.05.01.00</t>
    </r>
  </si>
  <si>
    <r>
      <rPr>
        <sz val="11"/>
        <rFont val="Arial MT"/>
        <family val="2"/>
      </rPr>
      <t>Asignaciones no distribuidas del Ministerio Público</t>
    </r>
  </si>
  <si>
    <r>
      <rPr>
        <b/>
        <sz val="11"/>
        <rFont val="Arial"/>
        <family val="2"/>
      </rPr>
      <t>4.09.06.00.00</t>
    </r>
  </si>
  <si>
    <r>
      <rPr>
        <b/>
        <sz val="11"/>
        <rFont val="Arial"/>
        <family val="2"/>
      </rPr>
      <t>Asignaciones no distribuidas de la Defensoría del Pueblo</t>
    </r>
  </si>
  <si>
    <r>
      <rPr>
        <sz val="11"/>
        <rFont val="Arial MT"/>
        <family val="2"/>
      </rPr>
      <t>4.09.06.01.00</t>
    </r>
  </si>
  <si>
    <r>
      <rPr>
        <sz val="11"/>
        <rFont val="Arial MT"/>
        <family val="2"/>
      </rPr>
      <t>Asignaciones no distribuidas de la Defensoría del Pueblo</t>
    </r>
  </si>
  <si>
    <r>
      <rPr>
        <b/>
        <sz val="11"/>
        <rFont val="Arial"/>
        <family val="2"/>
      </rPr>
      <t>4.09.07.00.00</t>
    </r>
  </si>
  <si>
    <r>
      <rPr>
        <b/>
        <sz val="11"/>
        <rFont val="Arial"/>
        <family val="2"/>
      </rPr>
      <t>Asignaciones no distribuidas del Consejo Moral Republicano</t>
    </r>
  </si>
  <si>
    <r>
      <rPr>
        <sz val="11"/>
        <rFont val="Arial MT"/>
        <family val="2"/>
      </rPr>
      <t>4.09.07.01.00</t>
    </r>
  </si>
  <si>
    <r>
      <rPr>
        <sz val="11"/>
        <rFont val="Arial MT"/>
        <family val="2"/>
      </rPr>
      <t>Asignaciones no distribuidas del Consejo Moral Republicano</t>
    </r>
  </si>
  <si>
    <r>
      <rPr>
        <b/>
        <sz val="11"/>
        <rFont val="Arial"/>
        <family val="2"/>
      </rPr>
      <t>4.09.08.00.00</t>
    </r>
  </si>
  <si>
    <r>
      <rPr>
        <b/>
        <sz val="11"/>
        <rFont val="Arial"/>
        <family val="2"/>
      </rPr>
      <t>Reestructuración de organismos del sector público</t>
    </r>
  </si>
  <si>
    <r>
      <rPr>
        <sz val="11"/>
        <rFont val="Arial MT"/>
        <family val="2"/>
      </rPr>
      <t>4.09.08.01.00</t>
    </r>
  </si>
  <si>
    <r>
      <rPr>
        <sz val="11"/>
        <rFont val="Arial MT"/>
        <family val="2"/>
      </rPr>
      <t>Reestructuración de organismos del sector público</t>
    </r>
  </si>
  <si>
    <r>
      <rPr>
        <b/>
        <sz val="11"/>
        <rFont val="Arial"/>
        <family val="2"/>
      </rPr>
      <t>4.09.09.00.00</t>
    </r>
  </si>
  <si>
    <r>
      <rPr>
        <b/>
        <sz val="11"/>
        <rFont val="Arial"/>
        <family val="2"/>
      </rPr>
      <t>Fondo de apoyo al trabajador y su grupo familiar</t>
    </r>
  </si>
  <si>
    <r>
      <rPr>
        <sz val="11"/>
        <rFont val="Arial MT"/>
        <family val="2"/>
      </rPr>
      <t>4.09.09.01.00</t>
    </r>
  </si>
  <si>
    <r>
      <rPr>
        <sz val="11"/>
        <rFont val="Arial MT"/>
        <family val="2"/>
      </rPr>
      <t>Fondo de apoyo al personal y su grupo familiar de la Administración Pública Nacional</t>
    </r>
  </si>
  <si>
    <r>
      <rPr>
        <sz val="11"/>
        <rFont val="Arial MT"/>
        <family val="2"/>
      </rPr>
      <t>4.09.09.02.00</t>
    </r>
  </si>
  <si>
    <r>
      <rPr>
        <sz val="11"/>
        <rFont val="Arial MT"/>
        <family val="2"/>
      </rPr>
      <t>Fondo  de  apoyo  al  personal  y  su  grupo  familiar  de  los  Estados  y Municipios</t>
    </r>
  </si>
  <si>
    <r>
      <rPr>
        <b/>
        <sz val="11"/>
        <rFont val="Arial"/>
        <family val="2"/>
      </rPr>
      <t>4.09.10.00.00</t>
    </r>
  </si>
  <si>
    <r>
      <rPr>
        <b/>
        <sz val="11"/>
        <rFont val="Arial"/>
        <family val="2"/>
      </rPr>
      <t>Reforma de la seguridad social</t>
    </r>
  </si>
  <si>
    <r>
      <rPr>
        <sz val="11"/>
        <rFont val="Arial MT"/>
        <family val="2"/>
      </rPr>
      <t>4.09.10.01.00</t>
    </r>
  </si>
  <si>
    <r>
      <rPr>
        <sz val="11"/>
        <rFont val="Arial MT"/>
        <family val="2"/>
      </rPr>
      <t>Reforma de la seguridad social</t>
    </r>
  </si>
  <si>
    <r>
      <rPr>
        <b/>
        <sz val="11"/>
        <rFont val="Arial"/>
        <family val="2"/>
      </rPr>
      <t>4.09.11.00.00</t>
    </r>
  </si>
  <si>
    <r>
      <rPr>
        <b/>
        <sz val="11"/>
        <rFont val="Arial"/>
        <family val="2"/>
      </rPr>
      <t>Emergencias en el territorio nacional</t>
    </r>
  </si>
  <si>
    <r>
      <rPr>
        <sz val="11"/>
        <rFont val="Arial MT"/>
        <family val="2"/>
      </rPr>
      <t>4.09.11.01.00</t>
    </r>
  </si>
  <si>
    <r>
      <rPr>
        <sz val="11"/>
        <rFont val="Arial MT"/>
        <family val="2"/>
      </rPr>
      <t>Emergencias en el territorio nacional</t>
    </r>
  </si>
  <si>
    <r>
      <rPr>
        <b/>
        <sz val="11"/>
        <rFont val="Arial"/>
        <family val="2"/>
      </rPr>
      <t>4.09.12.00.00</t>
    </r>
  </si>
  <si>
    <r>
      <rPr>
        <b/>
        <sz val="11"/>
        <rFont val="Arial"/>
        <family val="2"/>
      </rPr>
      <t>Fondo para la cancelación de pasivos laborales</t>
    </r>
  </si>
  <si>
    <r>
      <rPr>
        <sz val="11"/>
        <rFont val="Arial MT"/>
        <family val="2"/>
      </rPr>
      <t>4.09.12.01.00</t>
    </r>
  </si>
  <si>
    <r>
      <rPr>
        <sz val="11"/>
        <rFont val="Arial MT"/>
        <family val="2"/>
      </rPr>
      <t>Fondo para la cancelación de pasivos laborales</t>
    </r>
  </si>
  <si>
    <r>
      <rPr>
        <b/>
        <sz val="11"/>
        <rFont val="Arial"/>
        <family val="2"/>
      </rPr>
      <t>4.09.13.00.00</t>
    </r>
  </si>
  <si>
    <r>
      <rPr>
        <b/>
        <sz val="11"/>
        <rFont val="Arial"/>
        <family val="2"/>
      </rPr>
      <t>Fondo   para   la   cancelación   de   deuda   por   servicios   de electricidad, teléfono, aseo, agua y condominio</t>
    </r>
  </si>
  <si>
    <r>
      <rPr>
        <sz val="11"/>
        <rFont val="Arial MT"/>
        <family val="2"/>
      </rPr>
      <t>4.09.13.01.00</t>
    </r>
  </si>
  <si>
    <r>
      <rPr>
        <sz val="11"/>
        <rFont val="Arial MT"/>
        <family val="2"/>
      </rPr>
      <t>Fondo  para  la  cancelación  de  deuda  por  servicios  de  electricidad, teléfono,   aseo,   agua   y   condominio,   de   los   organismos   de   la Administración Central</t>
    </r>
  </si>
  <si>
    <r>
      <rPr>
        <sz val="11"/>
        <rFont val="Arial MT"/>
        <family val="2"/>
      </rPr>
      <t>4.09.13.02.00</t>
    </r>
  </si>
  <si>
    <r>
      <rPr>
        <sz val="11"/>
        <rFont val="Arial MT"/>
        <family val="2"/>
      </rPr>
      <t>Fondo  para  la  cancelación  de  deuda  por  servicios  de  electricidad, teléfono,   aseo,   agua   y   condominio,   de   los   organismos   de   la Administración Descentralizada Nacional</t>
    </r>
  </si>
  <si>
    <r>
      <rPr>
        <b/>
        <sz val="11"/>
        <rFont val="Arial"/>
        <family val="2"/>
      </rPr>
      <t>4.09.14.00.00</t>
    </r>
  </si>
  <si>
    <r>
      <rPr>
        <b/>
        <sz val="11"/>
        <rFont val="Arial"/>
        <family val="2"/>
      </rPr>
      <t>Fondo  para  remuneraciones,  pensiones  y  jubilaciones  y  otras retribuciones</t>
    </r>
  </si>
  <si>
    <r>
      <rPr>
        <sz val="11"/>
        <rFont val="Arial MT"/>
        <family val="2"/>
      </rPr>
      <t>4.09.14.01.00</t>
    </r>
  </si>
  <si>
    <r>
      <rPr>
        <sz val="11"/>
        <rFont val="Arial MT"/>
        <family val="2"/>
      </rPr>
      <t>Fondo   para   remuneraciones,   pensiones   y   jubilaciones   y   otras retribuciones</t>
    </r>
  </si>
  <si>
    <r>
      <rPr>
        <b/>
        <sz val="11"/>
        <rFont val="Arial"/>
        <family val="2"/>
      </rPr>
      <t>4.09.15.00.00</t>
    </r>
  </si>
  <si>
    <r>
      <rPr>
        <b/>
        <sz val="11"/>
        <rFont val="Arial"/>
        <family val="2"/>
      </rPr>
      <t>Fondo para atender compromisos generados de la Ley Orgánica del Trabajo, los Trabajadores y las Trabajadoras</t>
    </r>
  </si>
  <si>
    <r>
      <rPr>
        <sz val="11"/>
        <rFont val="Arial MT"/>
        <family val="2"/>
      </rPr>
      <t>4.09.15.01.00</t>
    </r>
  </si>
  <si>
    <r>
      <rPr>
        <sz val="11"/>
        <rFont val="Arial MT"/>
        <family val="2"/>
      </rPr>
      <t>Fondo para atender compromisos generados de la Ley Orgánica del Trabajo, los Trabajadores y las Trabajadoras</t>
    </r>
  </si>
  <si>
    <r>
      <rPr>
        <b/>
        <sz val="11"/>
        <rFont val="Arial"/>
        <family val="2"/>
      </rPr>
      <t>4.09.16.00.00</t>
    </r>
  </si>
  <si>
    <r>
      <rPr>
        <b/>
        <sz val="11"/>
        <rFont val="Arial"/>
        <family val="2"/>
      </rPr>
      <t>Asignaciones    para    cancelar    compromisos   pendientes    de ejercicios económico financieros anteriores</t>
    </r>
  </si>
  <si>
    <r>
      <rPr>
        <sz val="11"/>
        <rFont val="Arial MT"/>
        <family val="2"/>
      </rPr>
      <t>4.09.16.01.00</t>
    </r>
  </si>
  <si>
    <r>
      <rPr>
        <sz val="11"/>
        <rFont val="Arial MT"/>
        <family val="2"/>
      </rPr>
      <t>Asignaciones  para  cancelar  compromisos  pendientes  de  ejercicios económico financieros anteriores</t>
    </r>
  </si>
  <si>
    <r>
      <rPr>
        <b/>
        <sz val="11"/>
        <rFont val="Arial"/>
        <family val="2"/>
      </rPr>
      <t>4.09.17.00.00</t>
    </r>
  </si>
  <si>
    <r>
      <rPr>
        <b/>
        <sz val="11"/>
        <rFont val="Arial"/>
        <family val="2"/>
      </rPr>
      <t>Asignaciones   para   cancelar   la   deuda   Fogade   –   Ministerio competente   en   Materia   de   Finanzas   –   Banco   Central   de Venezuela (BCV)</t>
    </r>
  </si>
  <si>
    <r>
      <rPr>
        <sz val="11"/>
        <rFont val="Arial MT"/>
        <family val="2"/>
      </rPr>
      <t>4.09.17.01.00</t>
    </r>
  </si>
  <si>
    <r>
      <rPr>
        <sz val="11"/>
        <rFont val="Arial MT"/>
        <family val="2"/>
      </rPr>
      <t>Asignaciones para cancelar la deuda Fogade – Ministerio competente en Materia de Finanzas – Banco Central de Venezuela (BCV)</t>
    </r>
  </si>
  <si>
    <r>
      <rPr>
        <b/>
        <sz val="11"/>
        <rFont val="Arial"/>
        <family val="2"/>
      </rPr>
      <t>4.09.18.00.00</t>
    </r>
  </si>
  <si>
    <r>
      <rPr>
        <b/>
        <sz val="11"/>
        <rFont val="Arial"/>
        <family val="2"/>
      </rPr>
      <t>Asignaciones   para   atender   los   gastos   de   la   referenda   y elecciones</t>
    </r>
  </si>
  <si>
    <r>
      <rPr>
        <sz val="11"/>
        <rFont val="Arial MT"/>
        <family val="2"/>
      </rPr>
      <t>4.09.18.01.00</t>
    </r>
  </si>
  <si>
    <r>
      <rPr>
        <sz val="11"/>
        <rFont val="Arial MT"/>
        <family val="2"/>
      </rPr>
      <t>Asignaciones para atender los gastos de la referenda y elecciones</t>
    </r>
  </si>
  <si>
    <r>
      <rPr>
        <b/>
        <sz val="11"/>
        <rFont val="Arial"/>
        <family val="2"/>
      </rPr>
      <t>4.09.19.00.00</t>
    </r>
  </si>
  <si>
    <r>
      <rPr>
        <b/>
        <sz val="11"/>
        <rFont val="Arial"/>
        <family val="2"/>
      </rPr>
      <t>Asignaciones    para    atender    los    gastos    por    honorarios profesionales   de   bufetes   internacionales,   costas   y   costos judiciales</t>
    </r>
  </si>
  <si>
    <r>
      <rPr>
        <sz val="11"/>
        <rFont val="Arial MT"/>
        <family val="2"/>
      </rPr>
      <t>4.09.19.01.00</t>
    </r>
  </si>
  <si>
    <r>
      <rPr>
        <sz val="11"/>
        <rFont val="Arial MT"/>
        <family val="2"/>
      </rPr>
      <t>Asignaciones para atender los gastos por honorarios profesionales de bufetes internacionales, costas y costos judiciales</t>
    </r>
  </si>
  <si>
    <r>
      <rPr>
        <b/>
        <sz val="11"/>
        <rFont val="Arial"/>
        <family val="2"/>
      </rPr>
      <t>4.09.20.00.00</t>
    </r>
  </si>
  <si>
    <r>
      <rPr>
        <b/>
        <sz val="11"/>
        <rFont val="Arial"/>
        <family val="2"/>
      </rPr>
      <t>Fondo para atender compromisos generados por la contratación colectiva</t>
    </r>
  </si>
  <si>
    <r>
      <rPr>
        <sz val="11"/>
        <rFont val="Arial MT"/>
        <family val="2"/>
      </rPr>
      <t>4.09.20.01.00</t>
    </r>
  </si>
  <si>
    <r>
      <rPr>
        <sz val="11"/>
        <rFont val="Arial MT"/>
        <family val="2"/>
      </rPr>
      <t>Fondo  para  atender  compromisos  generados  por  la  contratación colectiva</t>
    </r>
  </si>
  <si>
    <r>
      <rPr>
        <b/>
        <sz val="11"/>
        <rFont val="Arial"/>
        <family val="2"/>
      </rPr>
      <t>4.09.21.00.00</t>
    </r>
  </si>
  <si>
    <r>
      <rPr>
        <b/>
        <sz val="11"/>
        <rFont val="Arial"/>
        <family val="2"/>
      </rPr>
      <t>Proyecto social especial</t>
    </r>
  </si>
  <si>
    <r>
      <rPr>
        <sz val="11"/>
        <rFont val="Arial MT"/>
        <family val="2"/>
      </rPr>
      <t>4.09.21.01.00</t>
    </r>
  </si>
  <si>
    <r>
      <rPr>
        <sz val="11"/>
        <rFont val="Arial MT"/>
        <family val="2"/>
      </rPr>
      <t>Proyecto social especial</t>
    </r>
  </si>
  <si>
    <r>
      <rPr>
        <b/>
        <sz val="11"/>
        <rFont val="Arial"/>
        <family val="2"/>
      </rPr>
      <t>4.09.22.00.00</t>
    </r>
  </si>
  <si>
    <r>
      <rPr>
        <b/>
        <sz val="11"/>
        <rFont val="Arial"/>
        <family val="2"/>
      </rPr>
      <t>Asignaciones  para  programas  y  proyectos  financiados  con recursos de organismos multilaterales y/o bilaterales</t>
    </r>
  </si>
  <si>
    <r>
      <rPr>
        <sz val="11"/>
        <rFont val="Arial MT"/>
        <family val="2"/>
      </rPr>
      <t>4.09.22.01.00</t>
    </r>
  </si>
  <si>
    <r>
      <rPr>
        <sz val="11"/>
        <rFont val="Arial MT"/>
        <family val="2"/>
      </rPr>
      <t>Asignaciones para programas y proyectos financiados con recursos de organismos multilaterales y/o bilaterales</t>
    </r>
  </si>
  <si>
    <r>
      <rPr>
        <b/>
        <sz val="11"/>
        <rFont val="Arial"/>
        <family val="2"/>
      </rPr>
      <t>4.09.23.00.00</t>
    </r>
  </si>
  <si>
    <r>
      <rPr>
        <b/>
        <sz val="11"/>
        <rFont val="Arial"/>
        <family val="2"/>
      </rPr>
      <t>Asignación para facilitar la preparación de proyectos</t>
    </r>
  </si>
  <si>
    <r>
      <rPr>
        <sz val="11"/>
        <rFont val="Arial MT"/>
        <family val="2"/>
      </rPr>
      <t>4.09.23.01.00</t>
    </r>
  </si>
  <si>
    <r>
      <rPr>
        <sz val="11"/>
        <rFont val="Arial MT"/>
        <family val="2"/>
      </rPr>
      <t>Asignación para facilitar la preparación de proyectos</t>
    </r>
  </si>
  <si>
    <r>
      <rPr>
        <b/>
        <sz val="11"/>
        <rFont val="Arial"/>
        <family val="2"/>
      </rPr>
      <t>4.09.24.00.00</t>
    </r>
  </si>
  <si>
    <r>
      <rPr>
        <b/>
        <sz val="11"/>
        <rFont val="Arial"/>
        <family val="2"/>
      </rPr>
      <t>Programas    de    inversión    para    las    entidades    estadales, municipalidades y otras instituciones</t>
    </r>
  </si>
  <si>
    <r>
      <rPr>
        <sz val="11"/>
        <rFont val="Arial MT"/>
        <family val="2"/>
      </rPr>
      <t>4.09.24.01.00</t>
    </r>
  </si>
  <si>
    <r>
      <rPr>
        <sz val="11"/>
        <rFont val="Arial MT"/>
        <family val="2"/>
      </rPr>
      <t>Programas     de     inversión     para     las     entidades     estadales, municipalidades y otras instituciones</t>
    </r>
  </si>
  <si>
    <r>
      <rPr>
        <b/>
        <sz val="11"/>
        <rFont val="Arial"/>
        <family val="2"/>
      </rPr>
      <t>4.09.25.00.00</t>
    </r>
  </si>
  <si>
    <r>
      <rPr>
        <b/>
        <sz val="11"/>
        <rFont val="Arial"/>
        <family val="2"/>
      </rPr>
      <t>Cancelación de compromisos</t>
    </r>
  </si>
  <si>
    <r>
      <rPr>
        <sz val="11"/>
        <rFont val="Arial MT"/>
        <family val="2"/>
      </rPr>
      <t>4.09.25.01.00</t>
    </r>
  </si>
  <si>
    <r>
      <rPr>
        <sz val="11"/>
        <rFont val="Arial MT"/>
        <family val="2"/>
      </rPr>
      <t>Cancelación de compromisos</t>
    </r>
  </si>
  <si>
    <r>
      <rPr>
        <b/>
        <sz val="11"/>
        <rFont val="Arial"/>
        <family val="2"/>
      </rPr>
      <t>4.09.26.00.00</t>
    </r>
  </si>
  <si>
    <r>
      <rPr>
        <b/>
        <sz val="11"/>
        <rFont val="Arial"/>
        <family val="2"/>
      </rPr>
      <t>Asignaciones para atender gastos de los organismos del sector público</t>
    </r>
  </si>
  <si>
    <r>
      <rPr>
        <sz val="11"/>
        <rFont val="Arial MT"/>
        <family val="2"/>
      </rPr>
      <t>4.09.26.01.00</t>
    </r>
  </si>
  <si>
    <r>
      <rPr>
        <sz val="11"/>
        <rFont val="Arial MT"/>
        <family val="2"/>
      </rPr>
      <t>Asignaciones  para  atender  gastos  de  los  organismos  del  sector público</t>
    </r>
  </si>
  <si>
    <r>
      <rPr>
        <b/>
        <sz val="11"/>
        <rFont val="Arial"/>
        <family val="2"/>
      </rPr>
      <t>4.09.27.00.00</t>
    </r>
  </si>
  <si>
    <r>
      <rPr>
        <b/>
        <sz val="11"/>
        <rFont val="Arial"/>
        <family val="2"/>
      </rPr>
      <t>Convenio de Cooperación Especial</t>
    </r>
  </si>
  <si>
    <r>
      <rPr>
        <sz val="11"/>
        <rFont val="Arial MT"/>
        <family val="2"/>
      </rPr>
      <t>4.09.27.01.00</t>
    </r>
  </si>
  <si>
    <r>
      <rPr>
        <sz val="11"/>
        <rFont val="Arial MT"/>
        <family val="2"/>
      </rPr>
      <t>Convenio de Cooperación Especial</t>
    </r>
  </si>
  <si>
    <r>
      <rPr>
        <b/>
        <sz val="11"/>
        <rFont val="Arial"/>
        <family val="2"/>
      </rPr>
      <t>4.10.00.00.00</t>
    </r>
  </si>
  <si>
    <r>
      <rPr>
        <b/>
        <sz val="11"/>
        <rFont val="Arial"/>
        <family val="2"/>
      </rPr>
      <t>SERVICIO DE LA DEUDA PÚBLICA</t>
    </r>
  </si>
  <si>
    <r>
      <rPr>
        <b/>
        <sz val="11"/>
        <rFont val="Arial"/>
        <family val="2"/>
      </rPr>
      <t>4.10.01.00.00</t>
    </r>
  </si>
  <si>
    <r>
      <rPr>
        <b/>
        <sz val="11"/>
        <rFont val="Arial"/>
        <family val="2"/>
      </rPr>
      <t>Servicio de la deuda pública interna a corto plazo</t>
    </r>
  </si>
  <si>
    <r>
      <rPr>
        <sz val="11"/>
        <rFont val="Arial MT"/>
        <family val="2"/>
      </rPr>
      <t>4.10.01.01.00</t>
    </r>
  </si>
  <si>
    <r>
      <rPr>
        <sz val="11"/>
        <rFont val="Arial MT"/>
        <family val="2"/>
      </rPr>
      <t>Servicio de la deuda pública interna a corto plazo de títulos y valores</t>
    </r>
  </si>
  <si>
    <r>
      <rPr>
        <sz val="11"/>
        <rFont val="Arial MT"/>
        <family val="2"/>
      </rPr>
      <t>4.10.01.01.01</t>
    </r>
  </si>
  <si>
    <r>
      <rPr>
        <sz val="11"/>
        <rFont val="Arial MT"/>
        <family val="2"/>
      </rPr>
      <t>Amortización de la deuda pública interna a corto plazo de títulos y valores</t>
    </r>
  </si>
  <si>
    <r>
      <rPr>
        <sz val="11"/>
        <rFont val="Arial MT"/>
        <family val="2"/>
      </rPr>
      <t>4.10.01.01.02</t>
    </r>
  </si>
  <si>
    <r>
      <rPr>
        <sz val="11"/>
        <rFont val="Arial MT"/>
        <family val="2"/>
      </rPr>
      <t>Amortización de la deuda pública interna a corto plazo de letras del tesoro</t>
    </r>
  </si>
  <si>
    <r>
      <rPr>
        <sz val="11"/>
        <rFont val="Arial MT"/>
        <family val="2"/>
      </rPr>
      <t>4.10.01.01.03</t>
    </r>
  </si>
  <si>
    <r>
      <rPr>
        <sz val="11"/>
        <rFont val="Arial MT"/>
        <family val="2"/>
      </rPr>
      <t>Intereses de la deuda pública interna a corto plazo de títulos y valores</t>
    </r>
  </si>
  <si>
    <r>
      <rPr>
        <sz val="11"/>
        <rFont val="Arial MT"/>
        <family val="2"/>
      </rPr>
      <t>4.10.01.01.04</t>
    </r>
  </si>
  <si>
    <r>
      <rPr>
        <sz val="11"/>
        <rFont val="Arial MT"/>
        <family val="2"/>
      </rPr>
      <t>Intereses por mora y multas de la deuda pública interna a corto plazo de títulos y valores</t>
    </r>
  </si>
  <si>
    <r>
      <rPr>
        <sz val="11"/>
        <rFont val="Arial MT"/>
        <family val="2"/>
      </rPr>
      <t>4.10.01.01.05</t>
    </r>
  </si>
  <si>
    <r>
      <rPr>
        <sz val="11"/>
        <rFont val="Arial MT"/>
        <family val="2"/>
      </rPr>
      <t>Comisiones y otros gastos de la deuda pública interna a corto plazo de títulos y valores</t>
    </r>
  </si>
  <si>
    <r>
      <rPr>
        <sz val="11"/>
        <rFont val="Arial MT"/>
        <family val="2"/>
      </rPr>
      <t>4.10.01.01.06</t>
    </r>
  </si>
  <si>
    <r>
      <rPr>
        <sz val="11"/>
        <rFont val="Arial MT"/>
        <family val="2"/>
      </rPr>
      <t>Descuentos en colocación de títulos y valores de la deuda pública interna a  corto plazo</t>
    </r>
  </si>
  <si>
    <r>
      <rPr>
        <sz val="11"/>
        <rFont val="Arial MT"/>
        <family val="2"/>
      </rPr>
      <t>4.10.01.01.07</t>
    </r>
  </si>
  <si>
    <r>
      <rPr>
        <sz val="11"/>
        <rFont val="Arial MT"/>
        <family val="2"/>
      </rPr>
      <t>Descuentos en colocación de letras del tesoro a corto plazo</t>
    </r>
  </si>
  <si>
    <r>
      <rPr>
        <sz val="11"/>
        <rFont val="Arial MT"/>
        <family val="2"/>
      </rPr>
      <t>4.10.01.02.00</t>
    </r>
  </si>
  <si>
    <r>
      <rPr>
        <sz val="11"/>
        <rFont val="Arial MT"/>
        <family val="2"/>
      </rPr>
      <t>Servicio de la deuda pública interna por préstamos a corto plazo</t>
    </r>
  </si>
  <si>
    <r>
      <rPr>
        <sz val="11"/>
        <rFont val="Arial MT"/>
        <family val="2"/>
      </rPr>
      <t>4.10.01.02.01</t>
    </r>
  </si>
  <si>
    <r>
      <rPr>
        <sz val="11"/>
        <rFont val="Arial MT"/>
        <family val="2"/>
      </rPr>
      <t>Amortización de la deuda pública interna por préstamos recibidos del sector privado a corto plazo</t>
    </r>
  </si>
  <si>
    <r>
      <rPr>
        <sz val="11"/>
        <rFont val="Arial MT"/>
        <family val="2"/>
      </rPr>
      <t>4.10.01.02.02</t>
    </r>
  </si>
  <si>
    <r>
      <rPr>
        <sz val="11"/>
        <rFont val="Arial MT"/>
        <family val="2"/>
      </rPr>
      <t>Amortización de la deuda pública interna por préstamos recibidos de la República a corto plazo</t>
    </r>
  </si>
  <si>
    <r>
      <rPr>
        <sz val="11"/>
        <rFont val="Arial MT"/>
        <family val="2"/>
      </rPr>
      <t>4.10.01.02.03</t>
    </r>
  </si>
  <si>
    <r>
      <rPr>
        <sz val="11"/>
        <rFont val="Arial MT"/>
        <family val="2"/>
      </rPr>
      <t>Amortización de la deuda pública interna por préstamos recibidos de entes descentralizados sin fines empresariales a corto plazo</t>
    </r>
  </si>
  <si>
    <r>
      <rPr>
        <sz val="11"/>
        <rFont val="Arial MT"/>
        <family val="2"/>
      </rPr>
      <t>4.10.01.02.04</t>
    </r>
  </si>
  <si>
    <r>
      <rPr>
        <sz val="11"/>
        <rFont val="Arial MT"/>
        <family val="2"/>
      </rPr>
      <t>Amortización de la deuda pública interna por préstamos recibidos de instituciones de protección social a corto plazo</t>
    </r>
  </si>
  <si>
    <r>
      <rPr>
        <sz val="11"/>
        <rFont val="Arial MT"/>
        <family val="2"/>
      </rPr>
      <t>4.10.01.02.05</t>
    </r>
  </si>
  <si>
    <r>
      <rPr>
        <sz val="11"/>
        <rFont val="Arial MT"/>
        <family val="2"/>
      </rPr>
      <t>Amortización de la deuda pública interna por préstamos recibidos de entes  descentralizados  con  fines  empresariales  petroleros  a  corto plazo</t>
    </r>
  </si>
  <si>
    <r>
      <rPr>
        <sz val="11"/>
        <rFont val="Arial MT"/>
        <family val="2"/>
      </rPr>
      <t>4.10.01.02.06</t>
    </r>
  </si>
  <si>
    <r>
      <rPr>
        <sz val="11"/>
        <rFont val="Arial MT"/>
        <family val="2"/>
      </rPr>
      <t>Amortización de la deuda pública interna por préstamos recibidos de entes descentralizados con fines empresariales no petroleros a corto plazo</t>
    </r>
  </si>
  <si>
    <r>
      <rPr>
        <sz val="11"/>
        <rFont val="Arial MT"/>
        <family val="2"/>
      </rPr>
      <t>4.10.01.02.07</t>
    </r>
  </si>
  <si>
    <r>
      <rPr>
        <sz val="11"/>
        <rFont val="Arial MT"/>
        <family val="2"/>
      </rPr>
      <t>Amortización de la deuda pública interna por préstamos recibidos de entes descentralizados financieros bancarios a corto plazo</t>
    </r>
  </si>
  <si>
    <r>
      <rPr>
        <sz val="11"/>
        <rFont val="Arial MT"/>
        <family val="2"/>
      </rPr>
      <t>4.10.01.02.08</t>
    </r>
  </si>
  <si>
    <r>
      <rPr>
        <sz val="11"/>
        <rFont val="Arial MT"/>
        <family val="2"/>
      </rPr>
      <t>Amortización de la deuda pública interna por préstamos recibidos de entes descentralizados financieros no bancarios a corto plazo</t>
    </r>
  </si>
  <si>
    <r>
      <rPr>
        <sz val="11"/>
        <rFont val="Arial MT"/>
        <family val="2"/>
      </rPr>
      <t>4.10.01.02.09</t>
    </r>
  </si>
  <si>
    <r>
      <rPr>
        <sz val="11"/>
        <rFont val="Arial MT"/>
        <family val="2"/>
      </rPr>
      <t>Amortización de la deuda pública interna por préstamos recibidos del Poder Estadal a corto plazo</t>
    </r>
  </si>
  <si>
    <r>
      <rPr>
        <sz val="11"/>
        <rFont val="Arial MT"/>
        <family val="2"/>
      </rPr>
      <t>4.10.01.02.10</t>
    </r>
  </si>
  <si>
    <r>
      <rPr>
        <sz val="11"/>
        <rFont val="Arial MT"/>
        <family val="2"/>
      </rPr>
      <t>Amortización de la deuda pública interna por préstamos recibidos del Poder Municipal a corto plazo</t>
    </r>
  </si>
  <si>
    <r>
      <rPr>
        <sz val="11"/>
        <rFont val="Arial MT"/>
        <family val="2"/>
      </rPr>
      <t>4.10.01.02.11</t>
    </r>
  </si>
  <si>
    <r>
      <rPr>
        <sz val="11"/>
        <rFont val="Arial MT"/>
        <family val="2"/>
      </rPr>
      <t>Intereses  de  la  deuda  pública  interna  por  préstamos  recibidos  del sector privado a corto plazo</t>
    </r>
  </si>
  <si>
    <r>
      <rPr>
        <sz val="11"/>
        <rFont val="Arial MT"/>
        <family val="2"/>
      </rPr>
      <t>4.10.01.02.12</t>
    </r>
  </si>
  <si>
    <r>
      <rPr>
        <sz val="11"/>
        <rFont val="Arial MT"/>
        <family val="2"/>
      </rPr>
      <t>Intereses de la deuda pública interna por préstamos recibidos de la República a corto plazo</t>
    </r>
  </si>
  <si>
    <r>
      <rPr>
        <sz val="11"/>
        <rFont val="Arial MT"/>
        <family val="2"/>
      </rPr>
      <t>4.10.01.02.13</t>
    </r>
  </si>
  <si>
    <r>
      <rPr>
        <sz val="11"/>
        <rFont val="Arial MT"/>
        <family val="2"/>
      </rPr>
      <t>Intereses  de  la  deuda  pública  interna  por  préstamos  recibidos  de entes descentralizados sin fines empresariales a corto plazo</t>
    </r>
  </si>
  <si>
    <r>
      <rPr>
        <sz val="11"/>
        <rFont val="Arial MT"/>
        <family val="2"/>
      </rPr>
      <t>4.10.01.02.14</t>
    </r>
  </si>
  <si>
    <r>
      <rPr>
        <sz val="11"/>
        <rFont val="Arial MT"/>
        <family val="2"/>
      </rPr>
      <t>Intereses  de  la  deuda  pública  interna  por  préstamos  recibidos  de instituciones de protección social a corto plazo</t>
    </r>
  </si>
  <si>
    <r>
      <rPr>
        <sz val="11"/>
        <rFont val="Arial MT"/>
        <family val="2"/>
      </rPr>
      <t>4.10.01.02.15</t>
    </r>
  </si>
  <si>
    <r>
      <rPr>
        <sz val="11"/>
        <rFont val="Arial MT"/>
        <family val="2"/>
      </rPr>
      <t>Intereses  de  la  deuda  pública  interna  por  préstamos  recibidos  de entes  descentralizados  con  fines  empresariales  petroleros  a  corto plazo</t>
    </r>
  </si>
  <si>
    <r>
      <rPr>
        <sz val="11"/>
        <rFont val="Arial MT"/>
        <family val="2"/>
      </rPr>
      <t>4.10.01.02.16</t>
    </r>
  </si>
  <si>
    <r>
      <rPr>
        <sz val="11"/>
        <rFont val="Arial MT"/>
        <family val="2"/>
      </rPr>
      <t>Intereses  de  la  deuda  pública  interna  por  préstamos  recibidos  de entes descentralizados con fines empresariales no petroleros a corto plazo</t>
    </r>
  </si>
  <si>
    <r>
      <rPr>
        <sz val="11"/>
        <rFont val="Arial MT"/>
        <family val="2"/>
      </rPr>
      <t>4.10.01.02.17</t>
    </r>
  </si>
  <si>
    <r>
      <rPr>
        <sz val="11"/>
        <rFont val="Arial MT"/>
        <family val="2"/>
      </rPr>
      <t>Intereses  de  la  deuda  pública  interna  por  préstamos  recibidos  de entes descentralizados financieros bancarios a corto plazo</t>
    </r>
  </si>
  <si>
    <r>
      <rPr>
        <sz val="11"/>
        <rFont val="Arial MT"/>
        <family val="2"/>
      </rPr>
      <t>4.10.01.02.18</t>
    </r>
  </si>
  <si>
    <r>
      <rPr>
        <sz val="11"/>
        <rFont val="Arial MT"/>
        <family val="2"/>
      </rPr>
      <t>Intereses  de  la  deuda  pública  interna  por  préstamos  recibidos  de entes descentralizados financieros no bancarios a corto plazo</t>
    </r>
  </si>
  <si>
    <r>
      <rPr>
        <sz val="11"/>
        <rFont val="Arial MT"/>
        <family val="2"/>
      </rPr>
      <t>4.10.01.02.19</t>
    </r>
  </si>
  <si>
    <r>
      <rPr>
        <sz val="11"/>
        <rFont val="Arial MT"/>
        <family val="2"/>
      </rPr>
      <t>Intereses  de  la  deuda  pública  interna  por  préstamos  recibidos  del Poder Estadal a corto plazo</t>
    </r>
  </si>
  <si>
    <r>
      <rPr>
        <sz val="11"/>
        <rFont val="Arial MT"/>
        <family val="2"/>
      </rPr>
      <t>4.10.01.02.20</t>
    </r>
  </si>
  <si>
    <r>
      <rPr>
        <sz val="11"/>
        <rFont val="Arial MT"/>
        <family val="2"/>
      </rPr>
      <t>Intereses  de  la  deuda  pública  interna  por  préstamos  recibidos  del Poder Municipal a corto plazo</t>
    </r>
  </si>
  <si>
    <r>
      <rPr>
        <sz val="11"/>
        <rFont val="Arial MT"/>
        <family val="2"/>
      </rPr>
      <t>4.10.01.02.21</t>
    </r>
  </si>
  <si>
    <r>
      <rPr>
        <sz val="11"/>
        <rFont val="Arial MT"/>
        <family val="2"/>
      </rPr>
      <t>Intereses   por  mora   y  multas   de   la   deuda  pública   interna  por préstamos recibidos del sector privado a corto plazo</t>
    </r>
  </si>
  <si>
    <r>
      <rPr>
        <sz val="11"/>
        <rFont val="Arial MT"/>
        <family val="2"/>
      </rPr>
      <t>4.10.01.02.22</t>
    </r>
  </si>
  <si>
    <r>
      <rPr>
        <sz val="11"/>
        <rFont val="Arial MT"/>
        <family val="2"/>
      </rPr>
      <t>Intereses   por  mora   y  multas   de   la   deuda  pública   interna  por préstamos recibidos de la República a corto plazo</t>
    </r>
  </si>
  <si>
    <r>
      <rPr>
        <sz val="11"/>
        <rFont val="Arial MT"/>
        <family val="2"/>
      </rPr>
      <t>4.10.01.02.23</t>
    </r>
  </si>
  <si>
    <r>
      <rPr>
        <sz val="11"/>
        <rFont val="Arial MT"/>
        <family val="2"/>
      </rPr>
      <t>Intereses   por  mora   y  multas   de   la   deuda  pública   interna  por préstamos    recibidos    de    entes    descentralizados     sin    fines empresariales a corto plazo</t>
    </r>
  </si>
  <si>
    <r>
      <rPr>
        <sz val="11"/>
        <rFont val="Arial MT"/>
        <family val="2"/>
      </rPr>
      <t>4.10.01.02.24</t>
    </r>
  </si>
  <si>
    <r>
      <rPr>
        <sz val="11"/>
        <rFont val="Arial MT"/>
        <family val="2"/>
      </rPr>
      <t>Intereses   por  mora   y  multas   de   la   deuda  pública   interna  por préstamos  recibidos  de  instituciones  de  protección  social  a  corto plazo</t>
    </r>
  </si>
  <si>
    <r>
      <rPr>
        <sz val="11"/>
        <rFont val="Arial MT"/>
        <family val="2"/>
      </rPr>
      <t>4.10.01.02.25</t>
    </r>
  </si>
  <si>
    <r>
      <rPr>
        <sz val="11"/>
        <rFont val="Arial MT"/>
        <family val="2"/>
      </rPr>
      <t>Intereses   por  mora   y  multas   de   la   deuda  pública   interna   por préstamos    recibidos    de    entes    descentralizados    con    fines empresariales petroleros a corto plazo</t>
    </r>
  </si>
  <si>
    <r>
      <rPr>
        <sz val="11"/>
        <rFont val="Arial MT"/>
        <family val="2"/>
      </rPr>
      <t>4.10.01.02.26</t>
    </r>
  </si>
  <si>
    <r>
      <rPr>
        <sz val="11"/>
        <rFont val="Arial MT"/>
        <family val="2"/>
      </rPr>
      <t>Intereses   por  mora   y  multas   de   la   deuda  pública   interna  por préstamos    recibidos    de    entes    descentralizados    con    fines empresariales no petroleros a corto plazo</t>
    </r>
  </si>
  <si>
    <r>
      <rPr>
        <sz val="11"/>
        <rFont val="Arial MT"/>
        <family val="2"/>
      </rPr>
      <t>4.10.01.02.27</t>
    </r>
  </si>
  <si>
    <r>
      <rPr>
        <sz val="11"/>
        <rFont val="Arial MT"/>
        <family val="2"/>
      </rPr>
      <t>Intereses   por  mora   y  multas   de   la   deuda  pública   interna  por préstamos recibidos de entes descentralizados financieros bancarios a corto plazo</t>
    </r>
  </si>
  <si>
    <r>
      <rPr>
        <sz val="11"/>
        <rFont val="Arial MT"/>
        <family val="2"/>
      </rPr>
      <t>4.10.01.02.28</t>
    </r>
  </si>
  <si>
    <r>
      <rPr>
        <sz val="11"/>
        <rFont val="Arial MT"/>
        <family val="2"/>
      </rPr>
      <t>Intereses   por  mora   y  multas   de   la   deuda  pública   interna   por préstamos   recibidos   de   entes   descentralizados   financieros   no bancarios a corto plazo</t>
    </r>
  </si>
  <si>
    <r>
      <rPr>
        <sz val="11"/>
        <rFont val="Arial MT"/>
        <family val="2"/>
      </rPr>
      <t>4.10.01.02.29</t>
    </r>
  </si>
  <si>
    <r>
      <rPr>
        <sz val="11"/>
        <rFont val="Arial MT"/>
        <family val="2"/>
      </rPr>
      <t>Intereses   por  mora   y  multas   de   la   deuda  pública   interna  por préstamos recibidos del Poder Estadal a corto plazo</t>
    </r>
  </si>
  <si>
    <r>
      <rPr>
        <sz val="11"/>
        <rFont val="Arial MT"/>
        <family val="2"/>
      </rPr>
      <t>4.10.01.02.30</t>
    </r>
  </si>
  <si>
    <r>
      <rPr>
        <sz val="11"/>
        <rFont val="Arial MT"/>
        <family val="2"/>
      </rPr>
      <t>Intereses   por  mora   y  multas   de   la   deuda  pública   interna  por préstamos recibidos del Poder Municipal a corto plazo</t>
    </r>
  </si>
  <si>
    <r>
      <rPr>
        <sz val="11"/>
        <rFont val="Arial MT"/>
        <family val="2"/>
      </rPr>
      <t>4.10.01.02.31</t>
    </r>
  </si>
  <si>
    <r>
      <rPr>
        <sz val="11"/>
        <rFont val="Arial MT"/>
        <family val="2"/>
      </rPr>
      <t>Comisiones y otros gastos de la deuda pública interna por préstamos recibidos del sector privado a corto plazo</t>
    </r>
  </si>
  <si>
    <r>
      <rPr>
        <sz val="11"/>
        <rFont val="Arial MT"/>
        <family val="2"/>
      </rPr>
      <t>4.10.01.02.32</t>
    </r>
  </si>
  <si>
    <r>
      <rPr>
        <sz val="11"/>
        <rFont val="Arial MT"/>
        <family val="2"/>
      </rPr>
      <t>Comisiones y otros gastos de la deuda pública interna por préstamos recibidos de la República a corto plazo</t>
    </r>
  </si>
  <si>
    <r>
      <rPr>
        <sz val="11"/>
        <rFont val="Arial MT"/>
        <family val="2"/>
      </rPr>
      <t>4.10.01.02.33</t>
    </r>
  </si>
  <si>
    <r>
      <rPr>
        <sz val="11"/>
        <rFont val="Arial MT"/>
        <family val="2"/>
      </rPr>
      <t>Comisiones y otros gastos de la deuda pública interna por préstamos recibidos de entes descentralizados sin fines empresariales a corto plazo</t>
    </r>
  </si>
  <si>
    <r>
      <rPr>
        <sz val="11"/>
        <rFont val="Arial MT"/>
        <family val="2"/>
      </rPr>
      <t>4.10.01.02.34</t>
    </r>
  </si>
  <si>
    <r>
      <rPr>
        <sz val="11"/>
        <rFont val="Arial MT"/>
        <family val="2"/>
      </rPr>
      <t>Comisiones y otros gastos de la deuda pública interna por préstamos recibidos de instituciones de protección social a corto  plazo</t>
    </r>
  </si>
  <si>
    <r>
      <rPr>
        <sz val="11"/>
        <rFont val="Arial MT"/>
        <family val="2"/>
      </rPr>
      <t>4.10.01.02.35</t>
    </r>
  </si>
  <si>
    <r>
      <rPr>
        <sz val="11"/>
        <rFont val="Arial MT"/>
        <family val="2"/>
      </rPr>
      <t>Comisiones y otros gastos de la deuda pública interna por préstamos recibidos   de   entes   descentralizados   con   fines   empresariales petroleros a corto plazo</t>
    </r>
  </si>
  <si>
    <r>
      <rPr>
        <sz val="11"/>
        <rFont val="Arial MT"/>
        <family val="2"/>
      </rPr>
      <t>4.10.01.02.36</t>
    </r>
  </si>
  <si>
    <r>
      <rPr>
        <sz val="11"/>
        <rFont val="Arial MT"/>
        <family val="2"/>
      </rPr>
      <t xml:space="preserve">Comisiones y otros gastos de la deuda pública interna por préstamos recibidos  de  entes  descentralizados  con  fines  empresariales  no
</t>
    </r>
    <r>
      <rPr>
        <sz val="11"/>
        <rFont val="Arial MT"/>
        <family val="2"/>
      </rPr>
      <t>petroleros a corto plazo</t>
    </r>
  </si>
  <si>
    <r>
      <rPr>
        <sz val="11"/>
        <rFont val="Arial MT"/>
        <family val="2"/>
      </rPr>
      <t>4.10.01.02.37</t>
    </r>
  </si>
  <si>
    <r>
      <rPr>
        <sz val="11"/>
        <rFont val="Arial MT"/>
        <family val="2"/>
      </rPr>
      <t>Comisiones y otros gastos de la deuda pública interna por préstamos recibidos  de  entes  descentralizados  financieros  bancarios  a  corto plazo</t>
    </r>
  </si>
  <si>
    <r>
      <rPr>
        <sz val="11"/>
        <rFont val="Arial MT"/>
        <family val="2"/>
      </rPr>
      <t>4.10.01.02.38</t>
    </r>
  </si>
  <si>
    <r>
      <rPr>
        <sz val="11"/>
        <rFont val="Arial MT"/>
        <family val="2"/>
      </rPr>
      <t>Comisiones y otros gastos de la deuda pública interna por préstamos recibidos de entes descentralizados financieros no bancarios a corto plazo</t>
    </r>
  </si>
  <si>
    <r>
      <rPr>
        <sz val="11"/>
        <rFont val="Arial MT"/>
        <family val="2"/>
      </rPr>
      <t>4.10.01.02.39</t>
    </r>
  </si>
  <si>
    <r>
      <rPr>
        <sz val="11"/>
        <rFont val="Arial MT"/>
        <family val="2"/>
      </rPr>
      <t>Comisiones y otros gastos de la deuda pública interna por préstamos recibidos del Poder Estadal a corto plazo</t>
    </r>
  </si>
  <si>
    <r>
      <rPr>
        <sz val="11"/>
        <rFont val="Arial MT"/>
        <family val="2"/>
      </rPr>
      <t>4.10.01.02.40</t>
    </r>
  </si>
  <si>
    <r>
      <rPr>
        <sz val="11"/>
        <rFont val="Arial MT"/>
        <family val="2"/>
      </rPr>
      <t>Comisiones y otros gastos de la deuda pública interna por préstamos recibidos del Poder Municipal a corto  plazo</t>
    </r>
  </si>
  <si>
    <r>
      <rPr>
        <sz val="11"/>
        <rFont val="Arial MT"/>
        <family val="2"/>
      </rPr>
      <t>4.10.01.03.00</t>
    </r>
  </si>
  <si>
    <r>
      <rPr>
        <sz val="11"/>
        <rFont val="Arial MT"/>
        <family val="2"/>
      </rPr>
      <t>Servicio de la deuda pública interna indirecta por préstamos a corto plazo</t>
    </r>
  </si>
  <si>
    <r>
      <rPr>
        <sz val="11"/>
        <rFont val="Arial MT"/>
        <family val="2"/>
      </rPr>
      <t>4.10.01.03.01</t>
    </r>
  </si>
  <si>
    <r>
      <rPr>
        <sz val="11"/>
        <rFont val="Arial MT"/>
        <family val="2"/>
      </rPr>
      <t>Amortización  de  la  deuda  pública  interna  indirecta  por  préstamos recibidos del sector privado a corto plazo</t>
    </r>
  </si>
  <si>
    <r>
      <rPr>
        <sz val="11"/>
        <rFont val="Arial MT"/>
        <family val="2"/>
      </rPr>
      <t>4.10.01.03.02</t>
    </r>
  </si>
  <si>
    <r>
      <rPr>
        <sz val="11"/>
        <rFont val="Arial MT"/>
        <family val="2"/>
      </rPr>
      <t>Amortización  de  la  deuda  pública  interna  indirecta  por  préstamos recibidos del sector público a corto plazo</t>
    </r>
  </si>
  <si>
    <r>
      <rPr>
        <sz val="11"/>
        <rFont val="Arial MT"/>
        <family val="2"/>
      </rPr>
      <t>4.10.01.03.03</t>
    </r>
  </si>
  <si>
    <r>
      <rPr>
        <sz val="11"/>
        <rFont val="Arial MT"/>
        <family val="2"/>
      </rPr>
      <t>Intereses   de   la   deuda   pública   interna   indirecta   por   préstamos recibidos del sector privado a corto plazo</t>
    </r>
  </si>
  <si>
    <r>
      <rPr>
        <sz val="11"/>
        <rFont val="Arial MT"/>
        <family val="2"/>
      </rPr>
      <t>4.10.01.03.04</t>
    </r>
  </si>
  <si>
    <r>
      <rPr>
        <sz val="11"/>
        <rFont val="Arial MT"/>
        <family val="2"/>
      </rPr>
      <t>Intereses   de   la   deuda   pública   interna   indirecta   por   préstamos recibidos del sector público a corto plazo</t>
    </r>
  </si>
  <si>
    <r>
      <rPr>
        <sz val="11"/>
        <rFont val="Arial MT"/>
        <family val="2"/>
      </rPr>
      <t>4.10.01.03.05</t>
    </r>
  </si>
  <si>
    <r>
      <rPr>
        <sz val="11"/>
        <rFont val="Arial MT"/>
        <family val="2"/>
      </rPr>
      <t>Intereses por mora y multas de la deuda pública interna indirecta por préstamos recibidos del sector privado a corto plazo</t>
    </r>
  </si>
  <si>
    <r>
      <rPr>
        <sz val="11"/>
        <rFont val="Arial MT"/>
        <family val="2"/>
      </rPr>
      <t>4.10.01.03.06</t>
    </r>
  </si>
  <si>
    <r>
      <rPr>
        <sz val="11"/>
        <rFont val="Arial MT"/>
        <family val="2"/>
      </rPr>
      <t>Intereses por mora y multas de la deuda pública interna indirecta por préstamos recibidos del sector público a corto plazo</t>
    </r>
  </si>
  <si>
    <r>
      <rPr>
        <sz val="11"/>
        <rFont val="Arial MT"/>
        <family val="2"/>
      </rPr>
      <t>4.10.01.03.07</t>
    </r>
  </si>
  <si>
    <r>
      <rPr>
        <sz val="11"/>
        <rFont val="Arial MT"/>
        <family val="2"/>
      </rPr>
      <t>Comisiones y otros gastos de la deuda pública interna indirecta por préstamos recibidos del sector privado a corto plazo</t>
    </r>
  </si>
  <si>
    <r>
      <rPr>
        <sz val="11"/>
        <rFont val="Arial MT"/>
        <family val="2"/>
      </rPr>
      <t>4.10.01.03.08</t>
    </r>
  </si>
  <si>
    <r>
      <rPr>
        <sz val="11"/>
        <rFont val="Arial MT"/>
        <family val="2"/>
      </rPr>
      <t>Comisiones y otros gastos de la deuda pública interna indirecta por préstamos recibidos del sector público a corto plazo</t>
    </r>
  </si>
  <si>
    <r>
      <rPr>
        <b/>
        <sz val="11"/>
        <rFont val="Arial"/>
        <family val="2"/>
      </rPr>
      <t>4.10.02.00.00</t>
    </r>
  </si>
  <si>
    <r>
      <rPr>
        <b/>
        <sz val="11"/>
        <rFont val="Arial"/>
        <family val="2"/>
      </rPr>
      <t>Servicio de la deuda pública interna a largo plazo</t>
    </r>
  </si>
  <si>
    <r>
      <rPr>
        <sz val="11"/>
        <rFont val="Arial MT"/>
        <family val="2"/>
      </rPr>
      <t>4.10.02.01.00</t>
    </r>
  </si>
  <si>
    <r>
      <rPr>
        <sz val="11"/>
        <rFont val="Arial MT"/>
        <family val="2"/>
      </rPr>
      <t>Servicio de la deuda pública interna a largo plazo de títulos y valores</t>
    </r>
  </si>
  <si>
    <r>
      <rPr>
        <sz val="11"/>
        <rFont val="Arial MT"/>
        <family val="2"/>
      </rPr>
      <t>4.10.02.01.01</t>
    </r>
  </si>
  <si>
    <r>
      <rPr>
        <sz val="11"/>
        <rFont val="Arial MT"/>
        <family val="2"/>
      </rPr>
      <t>Amortización de la deuda pública interna a largo plazo de títulos y valores</t>
    </r>
  </si>
  <si>
    <r>
      <rPr>
        <sz val="11"/>
        <rFont val="Arial MT"/>
        <family val="2"/>
      </rPr>
      <t>4.10.02.01.02</t>
    </r>
  </si>
  <si>
    <r>
      <rPr>
        <sz val="11"/>
        <rFont val="Arial MT"/>
        <family val="2"/>
      </rPr>
      <t>Amortización de la deuda pública interna a largo plazo de letras del tesoro</t>
    </r>
  </si>
  <si>
    <r>
      <rPr>
        <sz val="11"/>
        <rFont val="Arial MT"/>
        <family val="2"/>
      </rPr>
      <t>4.10.02.01.03</t>
    </r>
  </si>
  <si>
    <r>
      <rPr>
        <sz val="11"/>
        <rFont val="Arial MT"/>
        <family val="2"/>
      </rPr>
      <t>Intereses de la deuda pública interna a largo plazo de títulos y valores</t>
    </r>
  </si>
  <si>
    <r>
      <rPr>
        <sz val="11"/>
        <rFont val="Arial MT"/>
        <family val="2"/>
      </rPr>
      <t>4.10.02.01.04</t>
    </r>
  </si>
  <si>
    <r>
      <rPr>
        <sz val="11"/>
        <rFont val="Arial MT"/>
        <family val="2"/>
      </rPr>
      <t>Intereses por mora y multas de la deuda pública interna a largo plazo de títulos y valores</t>
    </r>
  </si>
  <si>
    <r>
      <rPr>
        <sz val="11"/>
        <rFont val="Arial MT"/>
        <family val="2"/>
      </rPr>
      <t>4.10.02.01.05</t>
    </r>
  </si>
  <si>
    <r>
      <rPr>
        <sz val="11"/>
        <rFont val="Arial MT"/>
        <family val="2"/>
      </rPr>
      <t>Comisiones y otros gastos de la deuda pública interna a largo plazo de títulos y valores</t>
    </r>
  </si>
  <si>
    <r>
      <rPr>
        <sz val="11"/>
        <rFont val="Arial MT"/>
        <family val="2"/>
      </rPr>
      <t>4.10.02.01.06</t>
    </r>
  </si>
  <si>
    <r>
      <rPr>
        <sz val="11"/>
        <rFont val="Arial MT"/>
        <family val="2"/>
      </rPr>
      <t>Descuentos en colocación de títulos y valores de la deuda pública interna a largo plazo</t>
    </r>
  </si>
  <si>
    <r>
      <rPr>
        <sz val="11"/>
        <rFont val="Arial MT"/>
        <family val="2"/>
      </rPr>
      <t>4.10.02.01.07</t>
    </r>
  </si>
  <si>
    <r>
      <rPr>
        <sz val="11"/>
        <rFont val="Arial MT"/>
        <family val="2"/>
      </rPr>
      <t>Descuentos en colocación de letras del tesoro a largo plazo</t>
    </r>
  </si>
  <si>
    <r>
      <rPr>
        <sz val="11"/>
        <rFont val="Arial MT"/>
        <family val="2"/>
      </rPr>
      <t>4.10.02.02.00</t>
    </r>
  </si>
  <si>
    <r>
      <rPr>
        <sz val="11"/>
        <rFont val="Arial MT"/>
        <family val="2"/>
      </rPr>
      <t>Servicio de la deuda pública interna por préstamos a largo plazo</t>
    </r>
  </si>
  <si>
    <r>
      <rPr>
        <sz val="11"/>
        <rFont val="Arial MT"/>
        <family val="2"/>
      </rPr>
      <t>4.10.02.02.01</t>
    </r>
  </si>
  <si>
    <r>
      <rPr>
        <sz val="11"/>
        <rFont val="Arial MT"/>
        <family val="2"/>
      </rPr>
      <t>Amortización de la deuda pública interna por préstamos recibidos del sector privado a largo plazo</t>
    </r>
  </si>
  <si>
    <r>
      <rPr>
        <sz val="11"/>
        <rFont val="Arial MT"/>
        <family val="2"/>
      </rPr>
      <t>4.10.02.02.02</t>
    </r>
  </si>
  <si>
    <r>
      <rPr>
        <sz val="11"/>
        <rFont val="Arial MT"/>
        <family val="2"/>
      </rPr>
      <t>Amortización de la deuda pública interna por préstamos recibidos de la República a largo plazo</t>
    </r>
  </si>
  <si>
    <r>
      <rPr>
        <sz val="11"/>
        <rFont val="Arial MT"/>
        <family val="2"/>
      </rPr>
      <t>4.10.02.02.03</t>
    </r>
  </si>
  <si>
    <r>
      <rPr>
        <sz val="11"/>
        <rFont val="Arial MT"/>
        <family val="2"/>
      </rPr>
      <t>Amortización de la deuda pública interna por préstamos recibidos de entes descentralizados sin fines empresariales a largo plazo</t>
    </r>
  </si>
  <si>
    <r>
      <rPr>
        <sz val="11"/>
        <rFont val="Arial MT"/>
        <family val="2"/>
      </rPr>
      <t>4.10.02.02.04</t>
    </r>
  </si>
  <si>
    <r>
      <rPr>
        <sz val="11"/>
        <rFont val="Arial MT"/>
        <family val="2"/>
      </rPr>
      <t>Amortización de la deuda pública interna por préstamos recibidos de instituciones de protección social a largo plazo</t>
    </r>
  </si>
  <si>
    <r>
      <rPr>
        <sz val="11"/>
        <rFont val="Arial MT"/>
        <family val="2"/>
      </rPr>
      <t>4.10.02.02.05</t>
    </r>
  </si>
  <si>
    <r>
      <rPr>
        <sz val="11"/>
        <rFont val="Arial MT"/>
        <family val="2"/>
      </rPr>
      <t>Amortización de la deuda pública interna por préstamos recibidos de entes  descentralizados  con  fines  empresariales  petroleros  a  largo plazo</t>
    </r>
  </si>
  <si>
    <r>
      <rPr>
        <sz val="11"/>
        <rFont val="Arial MT"/>
        <family val="2"/>
      </rPr>
      <t>4.10.02.02.06</t>
    </r>
  </si>
  <si>
    <r>
      <rPr>
        <sz val="11"/>
        <rFont val="Arial MT"/>
        <family val="2"/>
      </rPr>
      <t>Amortización de la deuda pública interna por préstamos recibidos de entes descentralizados con fines empresariales no petroleros a largo plazo</t>
    </r>
  </si>
  <si>
    <r>
      <rPr>
        <sz val="11"/>
        <rFont val="Arial MT"/>
        <family val="2"/>
      </rPr>
      <t>4.10.02.02.07</t>
    </r>
  </si>
  <si>
    <r>
      <rPr>
        <sz val="11"/>
        <rFont val="Arial MT"/>
        <family val="2"/>
      </rPr>
      <t>Amortización de la deuda pública interna por préstamos recibidos de entes descentralizados financieros bancarios a largo plazo</t>
    </r>
  </si>
  <si>
    <r>
      <rPr>
        <sz val="11"/>
        <rFont val="Arial MT"/>
        <family val="2"/>
      </rPr>
      <t>4.10.02.02.08</t>
    </r>
  </si>
  <si>
    <r>
      <rPr>
        <sz val="11"/>
        <rFont val="Arial MT"/>
        <family val="2"/>
      </rPr>
      <t>Amortización de la deuda pública interna por préstamos recibidos de entes descentralizados financieros no bancarios a largo plazo</t>
    </r>
  </si>
  <si>
    <r>
      <rPr>
        <sz val="11"/>
        <rFont val="Arial MT"/>
        <family val="2"/>
      </rPr>
      <t>4.10.02.02.09</t>
    </r>
  </si>
  <si>
    <r>
      <rPr>
        <sz val="11"/>
        <rFont val="Arial MT"/>
        <family val="2"/>
      </rPr>
      <t>Amortización de la deuda pública interna por préstamos recibidos del Poder Estadal a largo plazo</t>
    </r>
  </si>
  <si>
    <r>
      <rPr>
        <sz val="11"/>
        <rFont val="Arial MT"/>
        <family val="2"/>
      </rPr>
      <t>4.10.02.02.10</t>
    </r>
  </si>
  <si>
    <r>
      <rPr>
        <sz val="11"/>
        <rFont val="Arial MT"/>
        <family val="2"/>
      </rPr>
      <t>Amortización de la deuda pública interna por préstamos recibidos del Poder Municipal a largo plazo</t>
    </r>
  </si>
  <si>
    <r>
      <rPr>
        <sz val="11"/>
        <rFont val="Arial MT"/>
        <family val="2"/>
      </rPr>
      <t>4.10.02.02.11</t>
    </r>
  </si>
  <si>
    <r>
      <rPr>
        <sz val="11"/>
        <rFont val="Arial MT"/>
        <family val="2"/>
      </rPr>
      <t>Intereses  de  la  deuda  pública  interna  por  préstamos  recibidos  del sector privado a largo plazo</t>
    </r>
  </si>
  <si>
    <r>
      <rPr>
        <sz val="11"/>
        <rFont val="Arial MT"/>
        <family val="2"/>
      </rPr>
      <t>4.10.02.02.12</t>
    </r>
  </si>
  <si>
    <r>
      <rPr>
        <sz val="11"/>
        <rFont val="Arial MT"/>
        <family val="2"/>
      </rPr>
      <t>Intereses de la deuda pública interna por préstamos recibidos de la República a largo plazo</t>
    </r>
  </si>
  <si>
    <r>
      <rPr>
        <sz val="11"/>
        <rFont val="Arial MT"/>
        <family val="2"/>
      </rPr>
      <t>4.10.02.02.13</t>
    </r>
  </si>
  <si>
    <r>
      <rPr>
        <sz val="11"/>
        <rFont val="Arial MT"/>
        <family val="2"/>
      </rPr>
      <t>Intereses  de  la  deuda  pública  interna  por  préstamos  recibidos  de entes descentralizados sin fines empresariales a largo plazo</t>
    </r>
  </si>
  <si>
    <r>
      <rPr>
        <sz val="11"/>
        <rFont val="Arial MT"/>
        <family val="2"/>
      </rPr>
      <t>4.10.02.02.14</t>
    </r>
  </si>
  <si>
    <r>
      <rPr>
        <sz val="11"/>
        <rFont val="Arial MT"/>
        <family val="2"/>
      </rPr>
      <t>Intereses  de  la  deuda  pública  interna  por  préstamos  recibidos  de instituciones de protección social a largo plazo</t>
    </r>
  </si>
  <si>
    <r>
      <rPr>
        <sz val="11"/>
        <rFont val="Arial MT"/>
        <family val="2"/>
      </rPr>
      <t>4.10.02.02.15</t>
    </r>
  </si>
  <si>
    <r>
      <rPr>
        <sz val="11"/>
        <rFont val="Arial MT"/>
        <family val="2"/>
      </rPr>
      <t xml:space="preserve">Intereses  de  la  deuda  pública  interna  por  préstamos  recibidos  de entes  descentralizados  con  fines  empresariales  petroleros  a  largo
</t>
    </r>
    <r>
      <rPr>
        <sz val="11"/>
        <rFont val="Arial MT"/>
        <family val="2"/>
      </rPr>
      <t>plazo</t>
    </r>
  </si>
  <si>
    <r>
      <rPr>
        <sz val="11"/>
        <rFont val="Arial MT"/>
        <family val="2"/>
      </rPr>
      <t>4.10.02.02.16</t>
    </r>
  </si>
  <si>
    <r>
      <rPr>
        <sz val="11"/>
        <rFont val="Arial MT"/>
        <family val="2"/>
      </rPr>
      <t>Intereses  de  la  deuda  pública  interna  por  préstamos  recibidos  de entes descentralizados con fines empresariales no petroleros a largo plazo</t>
    </r>
  </si>
  <si>
    <r>
      <rPr>
        <sz val="11"/>
        <rFont val="Arial MT"/>
        <family val="2"/>
      </rPr>
      <t>4.10.02.02.17</t>
    </r>
  </si>
  <si>
    <r>
      <rPr>
        <sz val="11"/>
        <rFont val="Arial MT"/>
        <family val="2"/>
      </rPr>
      <t>Intereses  de  la  deuda  pública  interna  por  préstamos  recibidos  de entes descentralizados financieros bancarios a largo plazo</t>
    </r>
  </si>
  <si>
    <r>
      <rPr>
        <sz val="11"/>
        <rFont val="Arial MT"/>
        <family val="2"/>
      </rPr>
      <t>4.10.02.02.18</t>
    </r>
  </si>
  <si>
    <r>
      <rPr>
        <sz val="11"/>
        <rFont val="Arial MT"/>
        <family val="2"/>
      </rPr>
      <t>Intereses  de  la  deuda  pública  interna  por  préstamos  recibidos  de entes descentralizados financieros no bancarios a largo plazo</t>
    </r>
  </si>
  <si>
    <r>
      <rPr>
        <sz val="11"/>
        <rFont val="Arial MT"/>
        <family val="2"/>
      </rPr>
      <t>4.10.02.02.19</t>
    </r>
  </si>
  <si>
    <r>
      <rPr>
        <sz val="11"/>
        <rFont val="Arial MT"/>
        <family val="2"/>
      </rPr>
      <t>Intereses  de  la  deuda  pública  interna  por  préstamos  recibidos  del Poder Estadal a largo plazo</t>
    </r>
  </si>
  <si>
    <r>
      <rPr>
        <sz val="11"/>
        <rFont val="Arial MT"/>
        <family val="2"/>
      </rPr>
      <t>4.10.02.02.20</t>
    </r>
  </si>
  <si>
    <r>
      <rPr>
        <sz val="11"/>
        <rFont val="Arial MT"/>
        <family val="2"/>
      </rPr>
      <t>Intereses  de  la  deuda  pública  interna  por  préstamos  recibidos  del Poder Municipal a largo plazo</t>
    </r>
  </si>
  <si>
    <r>
      <rPr>
        <sz val="11"/>
        <rFont val="Arial MT"/>
        <family val="2"/>
      </rPr>
      <t>4.10.02.02.21</t>
    </r>
  </si>
  <si>
    <r>
      <rPr>
        <sz val="11"/>
        <rFont val="Arial MT"/>
        <family val="2"/>
      </rPr>
      <t>Intereses   por  mora   y  multas   de   la   deuda   pública   interna  por préstamos recibidos del sector privado a largo plazo</t>
    </r>
  </si>
  <si>
    <r>
      <rPr>
        <sz val="11"/>
        <rFont val="Arial MT"/>
        <family val="2"/>
      </rPr>
      <t>4.10.02.02.22</t>
    </r>
  </si>
  <si>
    <r>
      <rPr>
        <sz val="11"/>
        <rFont val="Arial MT"/>
        <family val="2"/>
      </rPr>
      <t>Intereses   por  mora   y  multas   de   la   deuda  pública   interna  por préstamos recibidos de la República a largo plazo</t>
    </r>
  </si>
  <si>
    <r>
      <rPr>
        <sz val="11"/>
        <rFont val="Arial MT"/>
        <family val="2"/>
      </rPr>
      <t>4.10.02.02.23</t>
    </r>
  </si>
  <si>
    <r>
      <rPr>
        <sz val="11"/>
        <rFont val="Arial MT"/>
        <family val="2"/>
      </rPr>
      <t>Intereses   por  mora   y  multas   de   la   deuda  pública   interna  por préstamos    recibidos    de    entes    descentralizados    sin    fines empresariales a largo plazo</t>
    </r>
  </si>
  <si>
    <r>
      <rPr>
        <sz val="11"/>
        <rFont val="Arial MT"/>
        <family val="2"/>
      </rPr>
      <t>4.10.02.02.24</t>
    </r>
  </si>
  <si>
    <r>
      <rPr>
        <sz val="11"/>
        <rFont val="Arial MT"/>
        <family val="2"/>
      </rPr>
      <t>Intereses   por  mora   y  multas  de  la   deuda  pública   interna  por préstamos  recibidos  de  instituciones  de  protección  social  a  largo plazo</t>
    </r>
  </si>
  <si>
    <r>
      <rPr>
        <sz val="11"/>
        <rFont val="Arial MT"/>
        <family val="2"/>
      </rPr>
      <t>4.10.02.02.25</t>
    </r>
  </si>
  <si>
    <r>
      <rPr>
        <sz val="11"/>
        <rFont val="Arial MT"/>
        <family val="2"/>
      </rPr>
      <t>Intereses   por  mora   y  multas   de   la   deuda  pública   interna  por préstamos    recibidos    de    entes    descentralizados    con    fines empresariales petroleros a largo plazo</t>
    </r>
  </si>
  <si>
    <r>
      <rPr>
        <sz val="11"/>
        <rFont val="Arial MT"/>
        <family val="2"/>
      </rPr>
      <t>4.10.02.02.26</t>
    </r>
  </si>
  <si>
    <r>
      <rPr>
        <sz val="11"/>
        <rFont val="Arial MT"/>
        <family val="2"/>
      </rPr>
      <t>Intereses   por  mora   y  multas   de   la   deuda  pública   interna  por préstamos    recibidos    de    entes    descentralizados    con    fines empresariales no petroleros a largo plazo</t>
    </r>
  </si>
  <si>
    <r>
      <rPr>
        <sz val="11"/>
        <rFont val="Arial MT"/>
        <family val="2"/>
      </rPr>
      <t>4.10.02.02.27</t>
    </r>
  </si>
  <si>
    <r>
      <rPr>
        <sz val="11"/>
        <rFont val="Arial MT"/>
        <family val="2"/>
      </rPr>
      <t>Intereses   por  mora   y  multas   de   la   deuda   pública   interna  por préstamos recibidos de entes descentralizados financieros bancarios a largo plazo</t>
    </r>
  </si>
  <si>
    <r>
      <rPr>
        <sz val="11"/>
        <rFont val="Arial MT"/>
        <family val="2"/>
      </rPr>
      <t>4.10.02.02.28</t>
    </r>
  </si>
  <si>
    <r>
      <rPr>
        <sz val="11"/>
        <rFont val="Arial MT"/>
        <family val="2"/>
      </rPr>
      <t>Intereses   por  mora   y  multas   de   la   deuda  pública   interna  por préstamos   recibidos   de   entes   descentralizados   financieros   no bancarios a largo plazo</t>
    </r>
  </si>
  <si>
    <r>
      <rPr>
        <sz val="11"/>
        <rFont val="Arial MT"/>
        <family val="2"/>
      </rPr>
      <t>4.10.02.02.29</t>
    </r>
  </si>
  <si>
    <r>
      <rPr>
        <sz val="11"/>
        <rFont val="Arial MT"/>
        <family val="2"/>
      </rPr>
      <t>Intereses   por  mora   y  multas   de   la   deuda  pública   interna  por préstamos recibidos del Poder Estadal a largo plazo</t>
    </r>
  </si>
  <si>
    <r>
      <rPr>
        <sz val="11"/>
        <rFont val="Arial MT"/>
        <family val="2"/>
      </rPr>
      <t>4.10.02.02.30</t>
    </r>
  </si>
  <si>
    <r>
      <rPr>
        <sz val="11"/>
        <rFont val="Arial MT"/>
        <family val="2"/>
      </rPr>
      <t>Intereses   por  mora   y  multas   de   la   deuda  pública   interna  por préstamos recibidos del Poder Municipal a largo plazo</t>
    </r>
  </si>
  <si>
    <r>
      <rPr>
        <sz val="11"/>
        <rFont val="Arial MT"/>
        <family val="2"/>
      </rPr>
      <t>4.10.02.02.31</t>
    </r>
  </si>
  <si>
    <r>
      <rPr>
        <sz val="11"/>
        <rFont val="Arial MT"/>
        <family val="2"/>
      </rPr>
      <t>Comisiones y otros gastos de la deuda pública interna por préstamos recibidos del sector privado a largo plazo</t>
    </r>
  </si>
  <si>
    <r>
      <rPr>
        <sz val="11"/>
        <rFont val="Arial MT"/>
        <family val="2"/>
      </rPr>
      <t>4.10.02.02.32</t>
    </r>
  </si>
  <si>
    <r>
      <rPr>
        <sz val="11"/>
        <rFont val="Arial MT"/>
        <family val="2"/>
      </rPr>
      <t>Comisiones y otros gastos de la deuda pública interna por préstamos recibidos de la República a largo plazo</t>
    </r>
  </si>
  <si>
    <r>
      <rPr>
        <sz val="11"/>
        <rFont val="Arial MT"/>
        <family val="2"/>
      </rPr>
      <t>4.10.02.02.33</t>
    </r>
  </si>
  <si>
    <r>
      <rPr>
        <sz val="11"/>
        <rFont val="Arial MT"/>
        <family val="2"/>
      </rPr>
      <t>Comisiones y otros gastos de la deuda pública interna por préstamos recibidos de entes descentralizados sin fines empresariales a largo plazo</t>
    </r>
  </si>
  <si>
    <r>
      <rPr>
        <sz val="11"/>
        <rFont val="Arial MT"/>
        <family val="2"/>
      </rPr>
      <t>4.10.02.02.34</t>
    </r>
  </si>
  <si>
    <r>
      <rPr>
        <sz val="11"/>
        <rFont val="Arial MT"/>
        <family val="2"/>
      </rPr>
      <t>Comisiones y otros gastos de la deuda pública interna por préstamos recibidos de instituciones de protección social a largo plazo</t>
    </r>
  </si>
  <si>
    <r>
      <rPr>
        <sz val="11"/>
        <rFont val="Arial MT"/>
        <family val="2"/>
      </rPr>
      <t>4.10.02.02.35</t>
    </r>
  </si>
  <si>
    <r>
      <rPr>
        <sz val="11"/>
        <rFont val="Arial MT"/>
        <family val="2"/>
      </rPr>
      <t>Comisiones y otros gastos de la deuda pública interna por préstamos recibidos   de   entes   descentralizados   con   fines   empresariales petroleros a largo plazo</t>
    </r>
  </si>
  <si>
    <r>
      <rPr>
        <sz val="11"/>
        <rFont val="Arial MT"/>
        <family val="2"/>
      </rPr>
      <t>4.10.02.02.36</t>
    </r>
  </si>
  <si>
    <r>
      <rPr>
        <sz val="11"/>
        <rFont val="Arial MT"/>
        <family val="2"/>
      </rPr>
      <t>Comisiones y otros gastos de la deuda pública interna por préstamos recibidos  de  entes  descentralizados  con  fines  empresariales  no petroleros a largo plazo</t>
    </r>
  </si>
  <si>
    <r>
      <rPr>
        <sz val="11"/>
        <rFont val="Arial MT"/>
        <family val="2"/>
      </rPr>
      <t>4.10.02.02.37</t>
    </r>
  </si>
  <si>
    <r>
      <rPr>
        <sz val="11"/>
        <rFont val="Arial MT"/>
        <family val="2"/>
      </rPr>
      <t>Comisiones y otros gastos de la deuda pública interna por préstamos recibidos  de  entes  descentralizados  financieros  bancarios  a  largo plazo</t>
    </r>
  </si>
  <si>
    <r>
      <rPr>
        <sz val="11"/>
        <rFont val="Arial MT"/>
        <family val="2"/>
      </rPr>
      <t>4.10.02.02.38</t>
    </r>
  </si>
  <si>
    <r>
      <rPr>
        <sz val="11"/>
        <rFont val="Arial MT"/>
        <family val="2"/>
      </rPr>
      <t>Comisiones y otros gastos de la deuda pública interna por préstamos recibidos de entes descentralizados financieros no bancarios a largo plazo</t>
    </r>
  </si>
  <si>
    <r>
      <rPr>
        <sz val="11"/>
        <rFont val="Arial MT"/>
        <family val="2"/>
      </rPr>
      <t>4.10.02.02.39</t>
    </r>
  </si>
  <si>
    <r>
      <rPr>
        <sz val="11"/>
        <rFont val="Arial MT"/>
        <family val="2"/>
      </rPr>
      <t>Comisiones y otros gastos de la deuda pública interna por préstamos recibidos del Poder Estadal a largo plazo</t>
    </r>
  </si>
  <si>
    <r>
      <rPr>
        <sz val="11"/>
        <rFont val="Arial MT"/>
        <family val="2"/>
      </rPr>
      <t>4.10.02.02.40</t>
    </r>
  </si>
  <si>
    <r>
      <rPr>
        <sz val="11"/>
        <rFont val="Arial MT"/>
        <family val="2"/>
      </rPr>
      <t>Comisiones y otros gastos de la deuda pública interna por préstamos recibidos del Poder Municipal a largo plazo</t>
    </r>
  </si>
  <si>
    <r>
      <rPr>
        <sz val="11"/>
        <rFont val="Arial MT"/>
        <family val="2"/>
      </rPr>
      <t>4.10.02.03.00</t>
    </r>
  </si>
  <si>
    <r>
      <rPr>
        <sz val="11"/>
        <rFont val="Arial MT"/>
        <family val="2"/>
      </rPr>
      <t>Servicio de la deuda pública interna indirecta a largo plazo de títulos y valores</t>
    </r>
  </si>
  <si>
    <r>
      <rPr>
        <sz val="11"/>
        <rFont val="Arial MT"/>
        <family val="2"/>
      </rPr>
      <t>4.10.02.03.01</t>
    </r>
  </si>
  <si>
    <r>
      <rPr>
        <sz val="11"/>
        <rFont val="Arial MT"/>
        <family val="2"/>
      </rPr>
      <t>Amortización de la deuda pública interna indirecta a largo plazo de títulos y valores</t>
    </r>
  </si>
  <si>
    <r>
      <rPr>
        <sz val="11"/>
        <rFont val="Arial MT"/>
        <family val="2"/>
      </rPr>
      <t>4.10.02.03.02</t>
    </r>
  </si>
  <si>
    <r>
      <rPr>
        <sz val="11"/>
        <rFont val="Arial MT"/>
        <family val="2"/>
      </rPr>
      <t>Intereses de la deuda pública interna indirecta a largo plazo de títulos y valores</t>
    </r>
  </si>
  <si>
    <r>
      <rPr>
        <sz val="11"/>
        <rFont val="Arial MT"/>
        <family val="2"/>
      </rPr>
      <t>4.10.02.03.03</t>
    </r>
  </si>
  <si>
    <r>
      <rPr>
        <sz val="11"/>
        <rFont val="Arial MT"/>
        <family val="2"/>
      </rPr>
      <t>Intereses por mora y multas de la deuda pública interna indirecta a largo plazo de títulos y valores</t>
    </r>
  </si>
  <si>
    <r>
      <rPr>
        <sz val="11"/>
        <rFont val="Arial MT"/>
        <family val="2"/>
      </rPr>
      <t>4.10.02.03.04</t>
    </r>
  </si>
  <si>
    <r>
      <rPr>
        <sz val="11"/>
        <rFont val="Arial MT"/>
        <family val="2"/>
      </rPr>
      <t>Comisiones  y  otros  gastos  de  la  deuda  pública  interna  indirecta  a largo plazo de títulos y valores</t>
    </r>
  </si>
  <si>
    <r>
      <rPr>
        <sz val="11"/>
        <rFont val="Arial MT"/>
        <family val="2"/>
      </rPr>
      <t>4.10.02.03.05</t>
    </r>
  </si>
  <si>
    <r>
      <rPr>
        <sz val="11"/>
        <rFont val="Arial MT"/>
        <family val="2"/>
      </rPr>
      <t>Descuentos en colocación de títulos y valores de la deuda pública interna indirecta de largo plazo</t>
    </r>
  </si>
  <si>
    <r>
      <rPr>
        <sz val="11"/>
        <rFont val="Arial MT"/>
        <family val="2"/>
      </rPr>
      <t>4.10.02.04.00</t>
    </r>
  </si>
  <si>
    <r>
      <rPr>
        <sz val="11"/>
        <rFont val="Arial MT"/>
        <family val="2"/>
      </rPr>
      <t>Servicio de la deuda pública interna indirecta por préstamos a largo plazo</t>
    </r>
  </si>
  <si>
    <r>
      <rPr>
        <sz val="11"/>
        <rFont val="Arial MT"/>
        <family val="2"/>
      </rPr>
      <t>4.10.02.04.01</t>
    </r>
  </si>
  <si>
    <r>
      <rPr>
        <sz val="11"/>
        <rFont val="Arial MT"/>
        <family val="2"/>
      </rPr>
      <t>Amortización  de  la  deuda  pública  interna  indirecta  por  préstamos recibidos del sector privado a largo plazo</t>
    </r>
  </si>
  <si>
    <r>
      <rPr>
        <sz val="11"/>
        <rFont val="Arial MT"/>
        <family val="2"/>
      </rPr>
      <t>4.10.02.04.02</t>
    </r>
  </si>
  <si>
    <r>
      <rPr>
        <sz val="11"/>
        <rFont val="Arial MT"/>
        <family val="2"/>
      </rPr>
      <t>Amortización  de  la  deuda  pública  interna  indirecta  por  préstamos recibidos del sector público a largo plazo</t>
    </r>
  </si>
  <si>
    <r>
      <rPr>
        <sz val="11"/>
        <rFont val="Arial MT"/>
        <family val="2"/>
      </rPr>
      <t>4.10.02.04.03</t>
    </r>
  </si>
  <si>
    <r>
      <rPr>
        <sz val="11"/>
        <rFont val="Arial MT"/>
        <family val="2"/>
      </rPr>
      <t>Intereses   de   la   deuda   pública   interna   indirecta   por   préstamos recibidos del sector privado a largo plazo</t>
    </r>
  </si>
  <si>
    <r>
      <rPr>
        <sz val="11"/>
        <rFont val="Arial MT"/>
        <family val="2"/>
      </rPr>
      <t>4.10.02.04.04</t>
    </r>
  </si>
  <si>
    <r>
      <rPr>
        <sz val="11"/>
        <rFont val="Arial MT"/>
        <family val="2"/>
      </rPr>
      <t>Intereses   de   la   deuda   pública   interna   indirecta   por   préstamos recibidos del sector público a largo plazo</t>
    </r>
  </si>
  <si>
    <r>
      <rPr>
        <sz val="11"/>
        <rFont val="Arial MT"/>
        <family val="2"/>
      </rPr>
      <t>4.10.02.04.05</t>
    </r>
  </si>
  <si>
    <r>
      <rPr>
        <sz val="11"/>
        <rFont val="Arial MT"/>
        <family val="2"/>
      </rPr>
      <t>Intereses por mora y multas de la deuda pública interna indirecta por préstamos recibidos del sector privado a largo plazo</t>
    </r>
  </si>
  <si>
    <r>
      <rPr>
        <sz val="11"/>
        <rFont val="Arial MT"/>
        <family val="2"/>
      </rPr>
      <t>4.10.02.04.06</t>
    </r>
  </si>
  <si>
    <r>
      <rPr>
        <sz val="11"/>
        <rFont val="Arial MT"/>
        <family val="2"/>
      </rPr>
      <t>Intereses por mora y multas de la deuda pública interna indirecta por préstamos recibidos del sector público a largo plazo</t>
    </r>
  </si>
  <si>
    <r>
      <rPr>
        <sz val="11"/>
        <rFont val="Arial MT"/>
        <family val="2"/>
      </rPr>
      <t>4.10.02.04.07</t>
    </r>
  </si>
  <si>
    <r>
      <rPr>
        <sz val="11"/>
        <rFont val="Arial MT"/>
        <family val="2"/>
      </rPr>
      <t>Comisiones y otros gastos de la deuda pública interna indirecta por préstamos recibidos del sector privado a largo plazo</t>
    </r>
  </si>
  <si>
    <r>
      <rPr>
        <sz val="11"/>
        <rFont val="Arial MT"/>
        <family val="2"/>
      </rPr>
      <t>4.10.02.04.08</t>
    </r>
  </si>
  <si>
    <r>
      <rPr>
        <sz val="11"/>
        <rFont val="Arial MT"/>
        <family val="2"/>
      </rPr>
      <t>Comisiones y otros gastos de la deuda pública interna indirecta por préstamos recibidos del sector público a largo plazo</t>
    </r>
  </si>
  <si>
    <r>
      <rPr>
        <b/>
        <sz val="11"/>
        <rFont val="Arial"/>
        <family val="2"/>
      </rPr>
      <t>4.10.03.00.00</t>
    </r>
  </si>
  <si>
    <r>
      <rPr>
        <b/>
        <sz val="11"/>
        <rFont val="Arial"/>
        <family val="2"/>
      </rPr>
      <t>Servicio de la deuda pública externa a corto plazo</t>
    </r>
  </si>
  <si>
    <r>
      <rPr>
        <sz val="11"/>
        <rFont val="Arial MT"/>
        <family val="2"/>
      </rPr>
      <t>4.10.03.01.00</t>
    </r>
  </si>
  <si>
    <r>
      <rPr>
        <sz val="11"/>
        <rFont val="Arial MT"/>
        <family val="2"/>
      </rPr>
      <t>Servicio de la deuda pública externa a corto plazo de títulos y valores</t>
    </r>
  </si>
  <si>
    <r>
      <rPr>
        <sz val="11"/>
        <rFont val="Arial MT"/>
        <family val="2"/>
      </rPr>
      <t>4.10.03.01.01</t>
    </r>
  </si>
  <si>
    <r>
      <rPr>
        <sz val="11"/>
        <rFont val="Arial MT"/>
        <family val="2"/>
      </rPr>
      <t>Amortización de la deuda pública externa a corto plazo de títulos y valores</t>
    </r>
  </si>
  <si>
    <r>
      <rPr>
        <sz val="11"/>
        <rFont val="Arial MT"/>
        <family val="2"/>
      </rPr>
      <t>4.10.03.01.02</t>
    </r>
  </si>
  <si>
    <r>
      <rPr>
        <sz val="11"/>
        <rFont val="Arial MT"/>
        <family val="2"/>
      </rPr>
      <t>Intereses de la deuda pública externa a corto plazo de títulos y valores</t>
    </r>
  </si>
  <si>
    <r>
      <rPr>
        <sz val="11"/>
        <rFont val="Arial MT"/>
        <family val="2"/>
      </rPr>
      <t>4.10.03.01.03</t>
    </r>
  </si>
  <si>
    <r>
      <rPr>
        <sz val="11"/>
        <rFont val="Arial MT"/>
        <family val="2"/>
      </rPr>
      <t>Intereses por mora y multas de la deuda pública externa a corto plazo de títulos y valores</t>
    </r>
  </si>
  <si>
    <r>
      <rPr>
        <sz val="11"/>
        <rFont val="Arial MT"/>
        <family val="2"/>
      </rPr>
      <t>4.10.03.01.04</t>
    </r>
  </si>
  <si>
    <r>
      <rPr>
        <sz val="11"/>
        <rFont val="Arial MT"/>
        <family val="2"/>
      </rPr>
      <t>Comisiones y otros gastos de la deuda pública externa a corto plazo de títulos y valores</t>
    </r>
  </si>
  <si>
    <r>
      <rPr>
        <sz val="11"/>
        <rFont val="Arial MT"/>
        <family val="2"/>
      </rPr>
      <t>4.10.03.01.05</t>
    </r>
  </si>
  <si>
    <r>
      <rPr>
        <sz val="11"/>
        <rFont val="Arial MT"/>
        <family val="2"/>
      </rPr>
      <t>Descuentos en colocación de títulos y valores de la deuda pública externa a corto plazo</t>
    </r>
  </si>
  <si>
    <r>
      <rPr>
        <sz val="11"/>
        <rFont val="Arial MT"/>
        <family val="2"/>
      </rPr>
      <t>4.10.03.02.00</t>
    </r>
  </si>
  <si>
    <r>
      <rPr>
        <sz val="11"/>
        <rFont val="Arial MT"/>
        <family val="2"/>
      </rPr>
      <t>Servicio de la deuda pública externa por préstamos a corto plazo</t>
    </r>
  </si>
  <si>
    <r>
      <rPr>
        <sz val="11"/>
        <rFont val="Arial MT"/>
        <family val="2"/>
      </rPr>
      <t>4.10.03.02.01</t>
    </r>
  </si>
  <si>
    <r>
      <rPr>
        <sz val="11"/>
        <rFont val="Arial MT"/>
        <family val="2"/>
      </rPr>
      <t>Amortización de la deuda pública externa por préstamos recibidos de gobiernos extranjeros a corto plazo</t>
    </r>
  </si>
  <si>
    <r>
      <rPr>
        <sz val="11"/>
        <rFont val="Arial MT"/>
        <family val="2"/>
      </rPr>
      <t>4.10.03.02.02</t>
    </r>
  </si>
  <si>
    <r>
      <rPr>
        <sz val="11"/>
        <rFont val="Arial MT"/>
        <family val="2"/>
      </rPr>
      <t>Amortización de la deuda pública externa por préstamos recibidos de organismos internacionales a corto plazo</t>
    </r>
  </si>
  <si>
    <r>
      <rPr>
        <sz val="11"/>
        <rFont val="Arial MT"/>
        <family val="2"/>
      </rPr>
      <t>4.10.03.02.03</t>
    </r>
  </si>
  <si>
    <r>
      <rPr>
        <sz val="11"/>
        <rFont val="Arial MT"/>
        <family val="2"/>
      </rPr>
      <t>Amortización de la deuda pública externa por préstamos recibidos de instituciones financieras externas a corto plazo</t>
    </r>
  </si>
  <si>
    <r>
      <rPr>
        <sz val="11"/>
        <rFont val="Arial MT"/>
        <family val="2"/>
      </rPr>
      <t>4.10.03.02.04</t>
    </r>
  </si>
  <si>
    <r>
      <rPr>
        <sz val="11"/>
        <rFont val="Arial MT"/>
        <family val="2"/>
      </rPr>
      <t>Amortización de la deuda pública externa por préstamos recibidos de proveedores de bienes y servicios externos a corto plazo</t>
    </r>
  </si>
  <si>
    <r>
      <rPr>
        <sz val="11"/>
        <rFont val="Arial MT"/>
        <family val="2"/>
      </rPr>
      <t>4.10.03.02.05</t>
    </r>
  </si>
  <si>
    <r>
      <rPr>
        <sz val="11"/>
        <rFont val="Arial MT"/>
        <family val="2"/>
      </rPr>
      <t>Intereses de la deuda pública externa por préstamos   recibidos de gobiernos extranjeros a corto plazo</t>
    </r>
  </si>
  <si>
    <r>
      <rPr>
        <sz val="11"/>
        <rFont val="Arial MT"/>
        <family val="2"/>
      </rPr>
      <t>4.10.03.02.06</t>
    </r>
  </si>
  <si>
    <r>
      <rPr>
        <sz val="11"/>
        <rFont val="Arial MT"/>
        <family val="2"/>
      </rPr>
      <t>Intereses de la deuda pública externa por préstamos   recibidos de organismos internacionales a corto plazo</t>
    </r>
  </si>
  <si>
    <r>
      <rPr>
        <sz val="11"/>
        <rFont val="Arial MT"/>
        <family val="2"/>
      </rPr>
      <t>4.10.03.02.07</t>
    </r>
  </si>
  <si>
    <r>
      <rPr>
        <sz val="11"/>
        <rFont val="Arial MT"/>
        <family val="2"/>
      </rPr>
      <t>Intereses de la deuda pública externa por préstamos   recibidos de instituciones financieras externas a corto plazo</t>
    </r>
  </si>
  <si>
    <r>
      <rPr>
        <sz val="11"/>
        <rFont val="Arial MT"/>
        <family val="2"/>
      </rPr>
      <t>4.10.03.02.08</t>
    </r>
  </si>
  <si>
    <r>
      <rPr>
        <sz val="11"/>
        <rFont val="Arial MT"/>
        <family val="2"/>
      </rPr>
      <t>Intereses de la deuda pública externa por préstamos   recibidos de proveedores de bienes y servicios externos a corto plazo</t>
    </r>
  </si>
  <si>
    <r>
      <rPr>
        <sz val="11"/>
        <rFont val="Arial MT"/>
        <family val="2"/>
      </rPr>
      <t>4.10.03.02.09</t>
    </r>
  </si>
  <si>
    <r>
      <rPr>
        <sz val="11"/>
        <rFont val="Arial MT"/>
        <family val="2"/>
      </rPr>
      <t>Intereses  por  mora  y  multas  de  la  deuda  pública  externa  por préstamos recibidos de gobiernos extranjeros a corto plazo</t>
    </r>
  </si>
  <si>
    <r>
      <rPr>
        <sz val="11"/>
        <rFont val="Arial MT"/>
        <family val="2"/>
      </rPr>
      <t>4.10.03.02.10</t>
    </r>
  </si>
  <si>
    <r>
      <rPr>
        <sz val="11"/>
        <rFont val="Arial MT"/>
        <family val="2"/>
      </rPr>
      <t>Intereses  por  mora  y  multas  de  la  deuda  pública  externa  por préstamos recibidos  de organismos internacionales a corto plazo</t>
    </r>
  </si>
  <si>
    <r>
      <rPr>
        <sz val="11"/>
        <rFont val="Arial MT"/>
        <family val="2"/>
      </rPr>
      <t>4.10.03.02.11</t>
    </r>
  </si>
  <si>
    <r>
      <rPr>
        <sz val="11"/>
        <rFont val="Arial MT"/>
        <family val="2"/>
      </rPr>
      <t>Intereses  por  mora  y  multas  de  la  deuda  pública  externa  por préstamos  recibidos  de  instituciones  financieras  externas  a  corto plazo</t>
    </r>
  </si>
  <si>
    <r>
      <rPr>
        <sz val="11"/>
        <rFont val="Arial MT"/>
        <family val="2"/>
      </rPr>
      <t>4.10.03.02.12</t>
    </r>
  </si>
  <si>
    <r>
      <rPr>
        <sz val="11"/>
        <rFont val="Arial MT"/>
        <family val="2"/>
      </rPr>
      <t>Intereses  por  mora  y  multas  de  la  deuda  pública  externa  por préstamos recibidos de proveedores de bienes y servicios externos a corto plazo</t>
    </r>
  </si>
  <si>
    <r>
      <rPr>
        <sz val="11"/>
        <rFont val="Arial MT"/>
        <family val="2"/>
      </rPr>
      <t>4.10.03.02.13</t>
    </r>
  </si>
  <si>
    <r>
      <rPr>
        <sz val="11"/>
        <rFont val="Arial MT"/>
        <family val="2"/>
      </rPr>
      <t>Comisiones y otros gastos de la deuda pública externa por préstamos recibidos de gobiernos extranjeros a corto plazo</t>
    </r>
  </si>
  <si>
    <r>
      <rPr>
        <sz val="11"/>
        <rFont val="Arial MT"/>
        <family val="2"/>
      </rPr>
      <t>4.10.03.02.14</t>
    </r>
  </si>
  <si>
    <r>
      <rPr>
        <sz val="11"/>
        <rFont val="Arial MT"/>
        <family val="2"/>
      </rPr>
      <t>Comisiones y otros gastos de la deuda pública externa por préstamos recibidos  de organismos internacionales a corto plazo</t>
    </r>
  </si>
  <si>
    <r>
      <rPr>
        <sz val="11"/>
        <rFont val="Arial MT"/>
        <family val="2"/>
      </rPr>
      <t>4.10.03.02.15</t>
    </r>
  </si>
  <si>
    <r>
      <rPr>
        <sz val="11"/>
        <rFont val="Arial MT"/>
        <family val="2"/>
      </rPr>
      <t>Comisiones y otros gastos de la deuda pública externa por préstamos recibidos de instituciones financieras externas a corto plazo</t>
    </r>
  </si>
  <si>
    <r>
      <rPr>
        <sz val="11"/>
        <rFont val="Arial MT"/>
        <family val="2"/>
      </rPr>
      <t>4.10.03.02.16</t>
    </r>
  </si>
  <si>
    <r>
      <rPr>
        <sz val="11"/>
        <rFont val="Arial MT"/>
        <family val="2"/>
      </rPr>
      <t>Comisiones y otros gastos de la deuda pública externa por préstamos recibidos de proveedores de bienes y servicios externos a corto plazo</t>
    </r>
  </si>
  <si>
    <r>
      <rPr>
        <sz val="11"/>
        <rFont val="Arial MT"/>
        <family val="2"/>
      </rPr>
      <t>4.10.03.03.00</t>
    </r>
  </si>
  <si>
    <r>
      <rPr>
        <sz val="11"/>
        <rFont val="Arial MT"/>
        <family val="2"/>
      </rPr>
      <t>Servicio de la deuda pública externa indirecta por préstamos a corto plazo</t>
    </r>
  </si>
  <si>
    <r>
      <rPr>
        <sz val="11"/>
        <rFont val="Arial MT"/>
        <family val="2"/>
      </rPr>
      <t>4.10.03.03.01</t>
    </r>
  </si>
  <si>
    <r>
      <rPr>
        <sz val="11"/>
        <rFont val="Arial MT"/>
        <family val="2"/>
      </rPr>
      <t>Amortización  de  la  deuda  pública  externa  indirecta  por  préstamos recibidos de gobiernos extranjeros a corto plazo</t>
    </r>
  </si>
  <si>
    <r>
      <rPr>
        <sz val="11"/>
        <rFont val="Arial MT"/>
        <family val="2"/>
      </rPr>
      <t>4.10.03.03.02</t>
    </r>
  </si>
  <si>
    <r>
      <rPr>
        <sz val="11"/>
        <rFont val="Arial MT"/>
        <family val="2"/>
      </rPr>
      <t>Amortización  de  la  deuda  pública  externa  indirecta  por  préstamos recibidos de organismos internacionales a corto plazo</t>
    </r>
  </si>
  <si>
    <r>
      <rPr>
        <sz val="11"/>
        <rFont val="Arial MT"/>
        <family val="2"/>
      </rPr>
      <t>4.10.03.03.03</t>
    </r>
  </si>
  <si>
    <r>
      <rPr>
        <sz val="11"/>
        <rFont val="Arial MT"/>
        <family val="2"/>
      </rPr>
      <t>Amortización  de  la  deuda  pública  externa  indirecta  por  préstamos recibidos de instituciones financieras externas a corto plazo</t>
    </r>
  </si>
  <si>
    <r>
      <rPr>
        <sz val="11"/>
        <rFont val="Arial MT"/>
        <family val="2"/>
      </rPr>
      <t>4.10.03.03.04</t>
    </r>
  </si>
  <si>
    <r>
      <rPr>
        <sz val="11"/>
        <rFont val="Arial MT"/>
        <family val="2"/>
      </rPr>
      <t>Amortización  de  la  deuda  pública  externa  indirecta  por  préstamos recibidos de proveedores de bienes y servicios externos a corto plazo</t>
    </r>
  </si>
  <si>
    <r>
      <rPr>
        <sz val="11"/>
        <rFont val="Arial MT"/>
        <family val="2"/>
      </rPr>
      <t>4.10.03.03.05</t>
    </r>
  </si>
  <si>
    <r>
      <rPr>
        <sz val="11"/>
        <rFont val="Arial MT"/>
        <family val="2"/>
      </rPr>
      <t>Intereses  de  la  deuda  pública  externa  indirecta  por  préstamos recibidos de gobiernos extranjeros a corto plazo</t>
    </r>
  </si>
  <si>
    <r>
      <rPr>
        <sz val="11"/>
        <rFont val="Arial MT"/>
        <family val="2"/>
      </rPr>
      <t>4.10.03.03.06</t>
    </r>
  </si>
  <si>
    <r>
      <rPr>
        <sz val="11"/>
        <rFont val="Arial MT"/>
        <family val="2"/>
      </rPr>
      <t>Intereses  de  la  deuda  pública  externa  indirecta  por  préstamos recibidos de organismos internacionales a corto plazo</t>
    </r>
  </si>
  <si>
    <r>
      <rPr>
        <sz val="11"/>
        <rFont val="Arial MT"/>
        <family val="2"/>
      </rPr>
      <t>4.10.03.03.07</t>
    </r>
  </si>
  <si>
    <r>
      <rPr>
        <sz val="11"/>
        <rFont val="Arial MT"/>
        <family val="2"/>
      </rPr>
      <t>Intereses  de  la  deuda  pública  externa  indirecta  por  préstamos recibidos de instituciones financieras externas a corto plazo</t>
    </r>
  </si>
  <si>
    <r>
      <rPr>
        <sz val="11"/>
        <rFont val="Arial MT"/>
        <family val="2"/>
      </rPr>
      <t>4.10.03.03.08</t>
    </r>
  </si>
  <si>
    <r>
      <rPr>
        <sz val="11"/>
        <rFont val="Arial MT"/>
        <family val="2"/>
      </rPr>
      <t>Intereses  de  la  deuda  pública  externa  indirecta  por  préstamos recibidos de proveedores de bienes y servicios externos a corto plazo</t>
    </r>
  </si>
  <si>
    <r>
      <rPr>
        <sz val="11"/>
        <rFont val="Arial MT"/>
        <family val="2"/>
      </rPr>
      <t>4.10.03.03.09</t>
    </r>
  </si>
  <si>
    <r>
      <rPr>
        <sz val="11"/>
        <rFont val="Arial MT"/>
        <family val="2"/>
      </rPr>
      <t>Intereses por mora y multas de la deuda pública externa indirecta por préstamos  recibidos de gobiernos extranjeros a corto plazo</t>
    </r>
  </si>
  <si>
    <r>
      <rPr>
        <sz val="11"/>
        <rFont val="Arial MT"/>
        <family val="2"/>
      </rPr>
      <t>4.10.03.03.10</t>
    </r>
  </si>
  <si>
    <r>
      <rPr>
        <sz val="11"/>
        <rFont val="Arial MT"/>
        <family val="2"/>
      </rPr>
      <t>Intereses por mora y multas de la deuda pública externa indirecta por préstamos recibidos de organismos internacionales a corto plazo</t>
    </r>
  </si>
  <si>
    <r>
      <rPr>
        <sz val="11"/>
        <rFont val="Arial MT"/>
        <family val="2"/>
      </rPr>
      <t>4.10.03.03.11</t>
    </r>
  </si>
  <si>
    <r>
      <rPr>
        <sz val="11"/>
        <rFont val="Arial MT"/>
        <family val="2"/>
      </rPr>
      <t>Intereses por mora y multas de la deuda pública externa indirecta por préstamos  recibidos  de  instituciones  financieras  externas  a  corto plazo</t>
    </r>
  </si>
  <si>
    <r>
      <rPr>
        <sz val="11"/>
        <rFont val="Arial MT"/>
        <family val="2"/>
      </rPr>
      <t>4.10.03.03.12</t>
    </r>
  </si>
  <si>
    <r>
      <rPr>
        <sz val="11"/>
        <rFont val="Arial MT"/>
        <family val="2"/>
      </rPr>
      <t>Intereses por mora y multas de la deuda pública externa indirecta por préstamos  recibidos de proveedores de bienes y servicios externos a corto plazo</t>
    </r>
  </si>
  <si>
    <r>
      <rPr>
        <sz val="11"/>
        <rFont val="Arial MT"/>
        <family val="2"/>
      </rPr>
      <t>4.10.03.03.13</t>
    </r>
  </si>
  <si>
    <r>
      <rPr>
        <sz val="11"/>
        <rFont val="Arial MT"/>
        <family val="2"/>
      </rPr>
      <t>Comisiones y otros gastos de la deuda pública externa indirecta por préstamos  recibidos de gobiernos extranjeros a corto plazo</t>
    </r>
  </si>
  <si>
    <r>
      <rPr>
        <sz val="11"/>
        <rFont val="Arial MT"/>
        <family val="2"/>
      </rPr>
      <t>4.10.03.03.14</t>
    </r>
  </si>
  <si>
    <r>
      <rPr>
        <sz val="11"/>
        <rFont val="Arial MT"/>
        <family val="2"/>
      </rPr>
      <t>Comisiones y otros gastos de la deuda pública externa indirecta por préstamos recibidos de organismos internacionales a corto plazo</t>
    </r>
  </si>
  <si>
    <r>
      <rPr>
        <sz val="11"/>
        <rFont val="Arial MT"/>
        <family val="2"/>
      </rPr>
      <t>4.10.03.03.15</t>
    </r>
  </si>
  <si>
    <r>
      <rPr>
        <sz val="11"/>
        <rFont val="Arial MT"/>
        <family val="2"/>
      </rPr>
      <t>Comisiones y otros gastos de la deuda pública externa indirecta por préstamos   recibidos  de  instituciones  financieras  externas  a  corto plazo</t>
    </r>
  </si>
  <si>
    <r>
      <rPr>
        <sz val="11"/>
        <rFont val="Arial MT"/>
        <family val="2"/>
      </rPr>
      <t>4.10.03.03.16</t>
    </r>
  </si>
  <si>
    <r>
      <rPr>
        <sz val="11"/>
        <rFont val="Arial MT"/>
        <family val="2"/>
      </rPr>
      <t>Comisiones y otros gastos de la deuda pública externa indirecta por préstamos recibidos de proveedores de bienes y servicios externos a corto plazo</t>
    </r>
  </si>
  <si>
    <r>
      <rPr>
        <b/>
        <sz val="11"/>
        <rFont val="Arial"/>
        <family val="2"/>
      </rPr>
      <t>4.10.04.00.00</t>
    </r>
  </si>
  <si>
    <r>
      <rPr>
        <b/>
        <sz val="11"/>
        <rFont val="Arial"/>
        <family val="2"/>
      </rPr>
      <t>Servicio de la deuda pública externa a largo plazo</t>
    </r>
  </si>
  <si>
    <r>
      <rPr>
        <sz val="11"/>
        <rFont val="Arial MT"/>
        <family val="2"/>
      </rPr>
      <t>4.10.04.01.00</t>
    </r>
  </si>
  <si>
    <r>
      <rPr>
        <sz val="11"/>
        <rFont val="Arial MT"/>
        <family val="2"/>
      </rPr>
      <t>Servicio de la deuda pública externa a largo plazo de títulos y valores</t>
    </r>
  </si>
  <si>
    <r>
      <rPr>
        <sz val="11"/>
        <rFont val="Arial MT"/>
        <family val="2"/>
      </rPr>
      <t>4.10.04.01.01</t>
    </r>
  </si>
  <si>
    <r>
      <rPr>
        <sz val="11"/>
        <rFont val="Arial MT"/>
        <family val="2"/>
      </rPr>
      <t>Amortización de la deuda pública externa a largo plazo de títulos y valores</t>
    </r>
  </si>
  <si>
    <r>
      <rPr>
        <sz val="11"/>
        <rFont val="Arial MT"/>
        <family val="2"/>
      </rPr>
      <t>4.10.04.01.02</t>
    </r>
  </si>
  <si>
    <r>
      <rPr>
        <sz val="11"/>
        <rFont val="Arial MT"/>
        <family val="2"/>
      </rPr>
      <t>Intereses de la deuda pública externa a largo plazo de títulos y valores</t>
    </r>
  </si>
  <si>
    <r>
      <rPr>
        <sz val="11"/>
        <rFont val="Arial MT"/>
        <family val="2"/>
      </rPr>
      <t>4.10.04.01.03</t>
    </r>
  </si>
  <si>
    <r>
      <rPr>
        <sz val="11"/>
        <rFont val="Arial MT"/>
        <family val="2"/>
      </rPr>
      <t>Intereses por mora y multas de la deuda pública externa a largo plazo de títulos y valores</t>
    </r>
  </si>
  <si>
    <r>
      <rPr>
        <sz val="11"/>
        <rFont val="Arial MT"/>
        <family val="2"/>
      </rPr>
      <t>4.10.04.01.04</t>
    </r>
  </si>
  <si>
    <r>
      <rPr>
        <sz val="11"/>
        <rFont val="Arial MT"/>
        <family val="2"/>
      </rPr>
      <t>Comisiones y otros gastos de la deuda pública externa a largo plazo de títulos y valores</t>
    </r>
  </si>
  <si>
    <r>
      <rPr>
        <sz val="11"/>
        <rFont val="Arial MT"/>
        <family val="2"/>
      </rPr>
      <t>4.10.04.01.05</t>
    </r>
  </si>
  <si>
    <r>
      <rPr>
        <sz val="11"/>
        <rFont val="Arial MT"/>
        <family val="2"/>
      </rPr>
      <t>Descuentos en colocación de títulos y valores de la deuda pública externa a largo plazo</t>
    </r>
  </si>
  <si>
    <r>
      <rPr>
        <sz val="11"/>
        <rFont val="Arial MT"/>
        <family val="2"/>
      </rPr>
      <t>4.10.04.02.00</t>
    </r>
  </si>
  <si>
    <r>
      <rPr>
        <sz val="11"/>
        <rFont val="Arial MT"/>
        <family val="2"/>
      </rPr>
      <t>Servicio de la deuda pública externa por préstamos a largo plazo</t>
    </r>
  </si>
  <si>
    <r>
      <rPr>
        <sz val="11"/>
        <rFont val="Arial MT"/>
        <family val="2"/>
      </rPr>
      <t>4.10.04.02.01</t>
    </r>
  </si>
  <si>
    <r>
      <rPr>
        <sz val="11"/>
        <rFont val="Arial MT"/>
        <family val="2"/>
      </rPr>
      <t>Amortización de la deuda pública externa por préstamos recibidos de gobiernos extranjeros a  largo plazo</t>
    </r>
  </si>
  <si>
    <r>
      <rPr>
        <sz val="11"/>
        <rFont val="Arial MT"/>
        <family val="2"/>
      </rPr>
      <t>4.10.04.02.02</t>
    </r>
  </si>
  <si>
    <r>
      <rPr>
        <sz val="11"/>
        <rFont val="Arial MT"/>
        <family val="2"/>
      </rPr>
      <t>Amortización de la deuda pública externa por préstamos  recibidos de organismos internacionales a largo plazo</t>
    </r>
  </si>
  <si>
    <r>
      <rPr>
        <sz val="11"/>
        <rFont val="Arial MT"/>
        <family val="2"/>
      </rPr>
      <t>4.10.04.02.03</t>
    </r>
  </si>
  <si>
    <r>
      <rPr>
        <sz val="11"/>
        <rFont val="Arial MT"/>
        <family val="2"/>
      </rPr>
      <t>Amortización de la deuda pública externa por préstamos recibidos de instituciones financieras externas  a largo plazo</t>
    </r>
  </si>
  <si>
    <r>
      <rPr>
        <sz val="11"/>
        <rFont val="Arial MT"/>
        <family val="2"/>
      </rPr>
      <t>4.10.04.02.04</t>
    </r>
    <r>
      <rPr>
        <sz val="11"/>
        <color theme="1"/>
        <rFont val="Calibri"/>
        <family val="2"/>
        <scheme val="minor"/>
      </rPr>
      <t/>
    </r>
  </si>
  <si>
    <t>Amortización de la deuda pública externa por préstamos recibidos de proveedores de bienes y servicios externos a largo plazo</t>
  </si>
  <si>
    <r>
      <rPr>
        <sz val="11"/>
        <rFont val="Arial MT"/>
        <family val="2"/>
      </rPr>
      <t>4.10.04.02.05</t>
    </r>
    <r>
      <rPr>
        <sz val="11"/>
        <color theme="1"/>
        <rFont val="Calibri"/>
        <family val="2"/>
        <scheme val="minor"/>
      </rPr>
      <t/>
    </r>
  </si>
  <si>
    <t>Intereses de la deuda pública externa por préstamos recibidos de gobiernos extranjeros a largo plazo</t>
  </si>
  <si>
    <r>
      <rPr>
        <sz val="11"/>
        <rFont val="Arial MT"/>
        <family val="2"/>
      </rPr>
      <t>4.10.04.02.06</t>
    </r>
    <r>
      <rPr>
        <sz val="11"/>
        <color theme="1"/>
        <rFont val="Calibri"/>
        <family val="2"/>
        <scheme val="minor"/>
      </rPr>
      <t/>
    </r>
  </si>
  <si>
    <t>Intereses de la deuda pública externa por préstamos recibidos de organismos internacionales a largo plazo</t>
  </si>
  <si>
    <r>
      <rPr>
        <sz val="11"/>
        <rFont val="Arial MT"/>
        <family val="2"/>
      </rPr>
      <t>4.10.04.02.07</t>
    </r>
    <r>
      <rPr>
        <sz val="11"/>
        <color theme="1"/>
        <rFont val="Calibri"/>
        <family val="2"/>
        <scheme val="minor"/>
      </rPr>
      <t/>
    </r>
  </si>
  <si>
    <t>Intereses de la deuda pública externa por préstamos recibidos de instituciones financieras externas a largo plazo</t>
  </si>
  <si>
    <r>
      <rPr>
        <sz val="11"/>
        <rFont val="Arial MT"/>
        <family val="2"/>
      </rPr>
      <t>4.10.04.02.08</t>
    </r>
    <r>
      <rPr>
        <sz val="11"/>
        <color theme="1"/>
        <rFont val="Calibri"/>
        <family val="2"/>
        <scheme val="minor"/>
      </rPr>
      <t/>
    </r>
  </si>
  <si>
    <t>Intereses de la deuda pública externa por préstamos recibidos de proveedores de bienes y servicios externos a largo plazo</t>
  </si>
  <si>
    <r>
      <rPr>
        <sz val="11"/>
        <rFont val="Arial MT"/>
        <family val="2"/>
      </rPr>
      <t>4.10.04.02.09</t>
    </r>
    <r>
      <rPr>
        <sz val="11"/>
        <color theme="1"/>
        <rFont val="Calibri"/>
        <family val="2"/>
        <scheme val="minor"/>
      </rPr>
      <t/>
    </r>
  </si>
  <si>
    <t>Intereses por mora y multas de la deuda pública externa por préstamos recibidos de gobiernos extranjeros a largo plazo</t>
  </si>
  <si>
    <r>
      <rPr>
        <sz val="11"/>
        <rFont val="Arial MT"/>
        <family val="2"/>
      </rPr>
      <t>4.10.04.02.10</t>
    </r>
  </si>
  <si>
    <r>
      <rPr>
        <sz val="11"/>
        <rFont val="Arial MT"/>
        <family val="2"/>
      </rPr>
      <t>Intereses  por  mora  y  multas  de  la  deuda  pública  externa  por préstamos recibidos de organismos internacionales a largo plazo</t>
    </r>
  </si>
  <si>
    <r>
      <rPr>
        <sz val="11"/>
        <rFont val="Arial MT"/>
        <family val="2"/>
      </rPr>
      <t>4.10.04.02.11</t>
    </r>
  </si>
  <si>
    <r>
      <rPr>
        <sz val="11"/>
        <rFont val="Arial MT"/>
        <family val="2"/>
      </rPr>
      <t>Intereses  por  mora  y  multas  de  la  deuda  pública  externa  por préstamos  recibidos  de  instituciones  financieras  externas   a  largo plazo</t>
    </r>
  </si>
  <si>
    <r>
      <rPr>
        <sz val="11"/>
        <rFont val="Arial MT"/>
        <family val="2"/>
      </rPr>
      <t>4.10.04.02.12</t>
    </r>
  </si>
  <si>
    <r>
      <rPr>
        <sz val="11"/>
        <rFont val="Arial MT"/>
        <family val="2"/>
      </rPr>
      <t>Intereses  por  mora  y  multas  de  la  deuda  pública  externa  por préstamos recibidos de proveedores de bienes y servicios externos  a largo plazo</t>
    </r>
  </si>
  <si>
    <r>
      <rPr>
        <sz val="11"/>
        <rFont val="Arial MT"/>
        <family val="2"/>
      </rPr>
      <t>4.10.04.02.13</t>
    </r>
  </si>
  <si>
    <r>
      <rPr>
        <sz val="11"/>
        <rFont val="Arial MT"/>
        <family val="2"/>
      </rPr>
      <t>Comisiones y otros gastos de la deuda pública externa por préstamos recibidos de gobiernos extranjeros  a largo plazo</t>
    </r>
  </si>
  <si>
    <r>
      <rPr>
        <sz val="11"/>
        <rFont val="Arial MT"/>
        <family val="2"/>
      </rPr>
      <t>4.10.04.02.14</t>
    </r>
  </si>
  <si>
    <r>
      <rPr>
        <sz val="11"/>
        <rFont val="Arial MT"/>
        <family val="2"/>
      </rPr>
      <t>Comisiones y otros gastos de la deuda pública externa por préstamos recibidos de organismos internacionales a largo plazo</t>
    </r>
  </si>
  <si>
    <r>
      <rPr>
        <sz val="11"/>
        <rFont val="Arial MT"/>
        <family val="2"/>
      </rPr>
      <t>4.10.04.02.15</t>
    </r>
  </si>
  <si>
    <r>
      <rPr>
        <sz val="11"/>
        <rFont val="Arial MT"/>
        <family val="2"/>
      </rPr>
      <t>Comisiones y otros gastos de la deuda pública externa por préstamos recibidos de instituciones financieras externas  a largo plazo</t>
    </r>
  </si>
  <si>
    <r>
      <rPr>
        <sz val="11"/>
        <rFont val="Arial MT"/>
        <family val="2"/>
      </rPr>
      <t>4.10.04.02.16</t>
    </r>
  </si>
  <si>
    <r>
      <rPr>
        <sz val="11"/>
        <rFont val="Arial MT"/>
        <family val="2"/>
      </rPr>
      <t>Comisiones y otros gastos de la deuda pública externa por préstamos recibidos de proveedores de bienes y servicios externos  a largo plazo</t>
    </r>
  </si>
  <si>
    <r>
      <rPr>
        <sz val="11"/>
        <rFont val="Arial MT"/>
        <family val="2"/>
      </rPr>
      <t>4.10.04.03.00</t>
    </r>
  </si>
  <si>
    <r>
      <rPr>
        <sz val="11"/>
        <rFont val="Arial MT"/>
        <family val="2"/>
      </rPr>
      <t>Servicio de la deuda pública externa indirecta a largo plazo de títulos y valores</t>
    </r>
  </si>
  <si>
    <r>
      <rPr>
        <sz val="11"/>
        <rFont val="Arial MT"/>
        <family val="2"/>
      </rPr>
      <t>4.10.04.03.01</t>
    </r>
  </si>
  <si>
    <r>
      <rPr>
        <sz val="11"/>
        <rFont val="Arial MT"/>
        <family val="2"/>
      </rPr>
      <t>Amortización de la deuda pública externa indirecta a largo plazo de títulos y valores</t>
    </r>
  </si>
  <si>
    <r>
      <rPr>
        <sz val="11"/>
        <rFont val="Arial MT"/>
        <family val="2"/>
      </rPr>
      <t>4.10.04.03.02</t>
    </r>
  </si>
  <si>
    <r>
      <rPr>
        <sz val="11"/>
        <rFont val="Arial MT"/>
        <family val="2"/>
      </rPr>
      <t>Intereses de la deuda pública externa indirecta a largo plazo de títulos y valores</t>
    </r>
  </si>
  <si>
    <r>
      <rPr>
        <sz val="11"/>
        <rFont val="Arial MT"/>
        <family val="2"/>
      </rPr>
      <t>4.10.04.03.03</t>
    </r>
  </si>
  <si>
    <r>
      <rPr>
        <sz val="11"/>
        <rFont val="Arial MT"/>
        <family val="2"/>
      </rPr>
      <t>Intereses por mora y multas de la deuda pública externa indirecta a largo plazo de títulos y valores</t>
    </r>
  </si>
  <si>
    <r>
      <rPr>
        <sz val="11"/>
        <rFont val="Arial MT"/>
        <family val="2"/>
      </rPr>
      <t>4.10.04.03.04</t>
    </r>
  </si>
  <si>
    <r>
      <rPr>
        <sz val="11"/>
        <rFont val="Arial MT"/>
        <family val="2"/>
      </rPr>
      <t>Comisiones  y otros gastos  de la deuda pública externa indirecta a largo plazo de títulos y valores</t>
    </r>
  </si>
  <si>
    <r>
      <rPr>
        <sz val="11"/>
        <rFont val="Arial MT"/>
        <family val="2"/>
      </rPr>
      <t>4.10.04.03.05</t>
    </r>
  </si>
  <si>
    <r>
      <rPr>
        <sz val="11"/>
        <rFont val="Arial MT"/>
        <family val="2"/>
      </rPr>
      <t>Descuentos en colocación de títulos y valores de la deuda pública externa indirecta a largo plazo</t>
    </r>
  </si>
  <si>
    <r>
      <rPr>
        <sz val="11"/>
        <rFont val="Arial MT"/>
        <family val="2"/>
      </rPr>
      <t>4.10.04.04.00</t>
    </r>
  </si>
  <si>
    <r>
      <rPr>
        <sz val="11"/>
        <rFont val="Arial MT"/>
        <family val="2"/>
      </rPr>
      <t>Servicio de la deuda pública externa indirecta por préstamos a largo plazo</t>
    </r>
  </si>
  <si>
    <r>
      <rPr>
        <sz val="11"/>
        <rFont val="Arial MT"/>
        <family val="2"/>
      </rPr>
      <t>4.10.04.04.01</t>
    </r>
  </si>
  <si>
    <r>
      <rPr>
        <sz val="11"/>
        <rFont val="Arial MT"/>
        <family val="2"/>
      </rPr>
      <t>Amortización  de  la  deuda  pública  externa  indirecta  por  préstamos recibidos de gobiernos extranjeros a largo plazo</t>
    </r>
  </si>
  <si>
    <r>
      <rPr>
        <sz val="11"/>
        <rFont val="Arial MT"/>
        <family val="2"/>
      </rPr>
      <t>4.10.04.04.02</t>
    </r>
  </si>
  <si>
    <r>
      <rPr>
        <sz val="11"/>
        <rFont val="Arial MT"/>
        <family val="2"/>
      </rPr>
      <t>Amortización  de  la  deuda  pública  externa  indirecta  por  préstamos recibidos de organismos internacionales a largo plazo</t>
    </r>
  </si>
  <si>
    <r>
      <rPr>
        <sz val="11"/>
        <rFont val="Arial MT"/>
        <family val="2"/>
      </rPr>
      <t>4.10.04.04.03</t>
    </r>
  </si>
  <si>
    <r>
      <rPr>
        <sz val="11"/>
        <rFont val="Arial MT"/>
        <family val="2"/>
      </rPr>
      <t>Amortización  de  la  deuda  pública  externa  indirecta  por  préstamos recibidos de instituciones financieras externas a largo plazo</t>
    </r>
  </si>
  <si>
    <r>
      <rPr>
        <sz val="11"/>
        <rFont val="Arial MT"/>
        <family val="2"/>
      </rPr>
      <t>4.10.04.04.04</t>
    </r>
  </si>
  <si>
    <r>
      <rPr>
        <sz val="11"/>
        <rFont val="Arial MT"/>
        <family val="2"/>
      </rPr>
      <t>Amortización  de  la  deuda  pública  externa  indirecta  por  préstamos recibidos de proveedores de bienes y servicios externos  a largo plazo</t>
    </r>
  </si>
  <si>
    <r>
      <rPr>
        <sz val="11"/>
        <rFont val="Arial MT"/>
        <family val="2"/>
      </rPr>
      <t>4.10.04.04.05</t>
    </r>
  </si>
  <si>
    <r>
      <rPr>
        <sz val="11"/>
        <rFont val="Arial MT"/>
        <family val="2"/>
      </rPr>
      <t>Intereses  de  la  deuda  pública  externa  indirecta  por  préstamos recibidos de gobiernos extranjeros a largo plazo</t>
    </r>
  </si>
  <si>
    <r>
      <rPr>
        <sz val="11"/>
        <rFont val="Arial MT"/>
        <family val="2"/>
      </rPr>
      <t>4.10.04.04.06</t>
    </r>
  </si>
  <si>
    <r>
      <rPr>
        <sz val="11"/>
        <rFont val="Arial MT"/>
        <family val="2"/>
      </rPr>
      <t>Intereses  de  la  deuda  pública  externa  indirecta  por  préstamos recibidos de organismos internacionales a largo plazo</t>
    </r>
  </si>
  <si>
    <r>
      <rPr>
        <sz val="11"/>
        <rFont val="Arial MT"/>
        <family val="2"/>
      </rPr>
      <t>4.10.04.04.07</t>
    </r>
  </si>
  <si>
    <r>
      <rPr>
        <sz val="11"/>
        <rFont val="Arial MT"/>
        <family val="2"/>
      </rPr>
      <t>Intereses  de  la  deuda  pública  externa  indirecta  por  préstamos recibidos de instituciones financieras externas a largo plazo</t>
    </r>
  </si>
  <si>
    <r>
      <rPr>
        <sz val="11"/>
        <rFont val="Arial MT"/>
        <family val="2"/>
      </rPr>
      <t>4.10.04.04.08</t>
    </r>
  </si>
  <si>
    <r>
      <rPr>
        <sz val="11"/>
        <rFont val="Arial MT"/>
        <family val="2"/>
      </rPr>
      <t>Intereses  de  la  deuda  pública  externa  indirecta  por  préstamos recibidos de proveedores de bienes y servicios externos  a largo plazo</t>
    </r>
  </si>
  <si>
    <r>
      <rPr>
        <sz val="11"/>
        <rFont val="Arial MT"/>
        <family val="2"/>
      </rPr>
      <t>4.10.04.04.09</t>
    </r>
  </si>
  <si>
    <r>
      <rPr>
        <sz val="11"/>
        <rFont val="Arial MT"/>
        <family val="2"/>
      </rPr>
      <t>Intereses por mora y multas de la deuda pública externa indirecta por préstamos recibidos de gobiernos extranjeros a largo plazo</t>
    </r>
  </si>
  <si>
    <r>
      <rPr>
        <sz val="11"/>
        <rFont val="Arial MT"/>
        <family val="2"/>
      </rPr>
      <t>4.10.04.04.10</t>
    </r>
  </si>
  <si>
    <r>
      <rPr>
        <sz val="11"/>
        <rFont val="Arial MT"/>
        <family val="2"/>
      </rPr>
      <t>Intereses por mora y multas de la deuda pública externa indirecta por préstamos recibidos de organismos internacionales a largo plazo</t>
    </r>
  </si>
  <si>
    <r>
      <rPr>
        <sz val="11"/>
        <rFont val="Arial MT"/>
        <family val="2"/>
      </rPr>
      <t>4.10.04.04.11</t>
    </r>
  </si>
  <si>
    <r>
      <rPr>
        <sz val="11"/>
        <rFont val="Arial MT"/>
        <family val="2"/>
      </rPr>
      <t>Intereses por mora y multas de la deuda pública externa indirecta por préstamos  recibidos  de  instituciones  financieras  externas  a  largo plazo</t>
    </r>
  </si>
  <si>
    <r>
      <rPr>
        <sz val="11"/>
        <rFont val="Arial MT"/>
        <family val="2"/>
      </rPr>
      <t>4.10.04.04.12</t>
    </r>
  </si>
  <si>
    <r>
      <rPr>
        <sz val="11"/>
        <rFont val="Arial MT"/>
        <family val="2"/>
      </rPr>
      <t>Intereses por mora y multas de la deuda pública externa indirecta por préstamos recibidos de proveedores de bienes y servicios externos a largo plazo</t>
    </r>
  </si>
  <si>
    <r>
      <rPr>
        <sz val="11"/>
        <rFont val="Arial MT"/>
        <family val="2"/>
      </rPr>
      <t>4.10.04.04.13</t>
    </r>
  </si>
  <si>
    <r>
      <rPr>
        <sz val="11"/>
        <rFont val="Arial MT"/>
        <family val="2"/>
      </rPr>
      <t>Comisiones y otros gastos de la deuda pública externa indirecta por préstamos recibidos de gobiernos extranjeros a largo plazo</t>
    </r>
  </si>
  <si>
    <r>
      <rPr>
        <sz val="11"/>
        <rFont val="Arial MT"/>
        <family val="2"/>
      </rPr>
      <t>4.10.04.04.14</t>
    </r>
  </si>
  <si>
    <r>
      <rPr>
        <sz val="11"/>
        <rFont val="Arial MT"/>
        <family val="2"/>
      </rPr>
      <t>Comisiones y otros gastos de la deuda pública externa indirecta por préstamos recibidos de organismos internacionales a largo plazo</t>
    </r>
  </si>
  <si>
    <r>
      <rPr>
        <sz val="11"/>
        <rFont val="Arial MT"/>
        <family val="2"/>
      </rPr>
      <t>4.10.04.04.15</t>
    </r>
  </si>
  <si>
    <r>
      <rPr>
        <sz val="11"/>
        <rFont val="Arial MT"/>
        <family val="2"/>
      </rPr>
      <t>Comisiones y otros gastos de la deuda pública externa indirecta por préstamos  recibidos  de  instituciones  financieras  externas  a  largo plazo</t>
    </r>
  </si>
  <si>
    <r>
      <rPr>
        <sz val="11"/>
        <rFont val="Arial MT"/>
        <family val="2"/>
      </rPr>
      <t>4.10.04.04.16</t>
    </r>
  </si>
  <si>
    <r>
      <rPr>
        <sz val="11"/>
        <rFont val="Arial MT"/>
        <family val="2"/>
      </rPr>
      <t>Comisiones y otros gastos de la deuda pública externa indirecta por préstamos recibidos de proveedores de bienes y servicios externos a largo plazo</t>
    </r>
  </si>
  <si>
    <r>
      <rPr>
        <b/>
        <sz val="11"/>
        <rFont val="Arial"/>
        <family val="2"/>
      </rPr>
      <t>4.10.05.00.00</t>
    </r>
  </si>
  <si>
    <r>
      <rPr>
        <b/>
        <sz val="11"/>
        <rFont val="Arial"/>
        <family val="2"/>
      </rPr>
      <t>Reestructuración y/o refinanciamiento de la deuda publica</t>
    </r>
  </si>
  <si>
    <r>
      <rPr>
        <sz val="11"/>
        <rFont val="Arial MT"/>
        <family val="2"/>
      </rPr>
      <t>4.10.05.01.00</t>
    </r>
  </si>
  <si>
    <r>
      <rPr>
        <sz val="11"/>
        <rFont val="Arial MT"/>
        <family val="2"/>
      </rPr>
      <t>Disminución  por  reestructuración  y/o  refinanciamiento  de  la  deuda interna a largo plazo, en a corto plazo</t>
    </r>
  </si>
  <si>
    <r>
      <rPr>
        <sz val="11"/>
        <rFont val="Arial MT"/>
        <family val="2"/>
      </rPr>
      <t>4.10.05.02.00</t>
    </r>
  </si>
  <si>
    <r>
      <rPr>
        <sz val="11"/>
        <rFont val="Arial MT"/>
        <family val="2"/>
      </rPr>
      <t>Disminución  por  reestructuración  y/o  refinanciamiento  de  la  deuda interna a corto plazo, en a largo plazo</t>
    </r>
  </si>
  <si>
    <r>
      <rPr>
        <sz val="11"/>
        <rFont val="Arial MT"/>
        <family val="2"/>
      </rPr>
      <t>4.10.05.03.00</t>
    </r>
  </si>
  <si>
    <r>
      <rPr>
        <sz val="11"/>
        <rFont val="Arial MT"/>
        <family val="2"/>
      </rPr>
      <t>Disminución  por  reestructuración  y/o  refinanciamiento  de  la  deuda externa a largo plazo, en a corto plazo</t>
    </r>
  </si>
  <si>
    <r>
      <rPr>
        <sz val="11"/>
        <rFont val="Arial MT"/>
        <family val="2"/>
      </rPr>
      <t>4.10.05.04.00</t>
    </r>
  </si>
  <si>
    <r>
      <rPr>
        <sz val="11"/>
        <rFont val="Arial MT"/>
        <family val="2"/>
      </rPr>
      <t>Disminución  por  reestructuración  y/o  refinanciamiento  de  la  deuda externa a corto plazo, en a largo plazo</t>
    </r>
  </si>
  <si>
    <r>
      <rPr>
        <sz val="11"/>
        <rFont val="Arial MT"/>
        <family val="2"/>
      </rPr>
      <t>4.10.05.05.00</t>
    </r>
  </si>
  <si>
    <r>
      <rPr>
        <sz val="11"/>
        <rFont val="Arial MT"/>
        <family val="2"/>
      </rPr>
      <t>Disminución  de la deuda pública por distribuir</t>
    </r>
  </si>
  <si>
    <r>
      <rPr>
        <sz val="11"/>
        <rFont val="Arial MT"/>
        <family val="2"/>
      </rPr>
      <t>4.10.05.05.01</t>
    </r>
  </si>
  <si>
    <r>
      <rPr>
        <sz val="11"/>
        <rFont val="Arial MT"/>
        <family val="2"/>
      </rPr>
      <t>Disminución  de la deuda pública interna por distribuir</t>
    </r>
  </si>
  <si>
    <r>
      <rPr>
        <sz val="11"/>
        <rFont val="Arial MT"/>
        <family val="2"/>
      </rPr>
      <t>4.10.05.05.02</t>
    </r>
  </si>
  <si>
    <r>
      <rPr>
        <sz val="11"/>
        <rFont val="Arial MT"/>
        <family val="2"/>
      </rPr>
      <t>Disminución de la deuda pública externa por distribuir</t>
    </r>
  </si>
  <si>
    <r>
      <rPr>
        <b/>
        <sz val="11"/>
        <rFont val="Arial"/>
        <family val="2"/>
      </rPr>
      <t>4.10.06.00.00</t>
    </r>
  </si>
  <si>
    <r>
      <rPr>
        <b/>
        <sz val="11"/>
        <rFont val="Arial"/>
        <family val="2"/>
      </rPr>
      <t>Servicio  de  la  deuda  pública  por  obligaciones  de  ejercicios económico financieros anteriores</t>
    </r>
  </si>
  <si>
    <r>
      <rPr>
        <sz val="11"/>
        <rFont val="Arial MT"/>
        <family val="2"/>
      </rPr>
      <t>4.10.06.01.00</t>
    </r>
  </si>
  <si>
    <r>
      <rPr>
        <sz val="11"/>
        <rFont val="Arial MT"/>
        <family val="2"/>
      </rPr>
      <t>Amortización  de  la  deuda  pública  de  obligaciones  pendientes  de ejercicios económico financieros anteriores</t>
    </r>
  </si>
  <si>
    <r>
      <rPr>
        <sz val="11"/>
        <rFont val="Arial MT"/>
        <family val="2"/>
      </rPr>
      <t>4.10.06.02.00</t>
    </r>
  </si>
  <si>
    <r>
      <rPr>
        <sz val="11"/>
        <rFont val="Arial MT"/>
        <family val="2"/>
      </rPr>
      <t>Intereses   de   la   deuda   pública   de   obligaciones   pendientes   de ejercicios económico financieros anteriores</t>
    </r>
  </si>
  <si>
    <r>
      <rPr>
        <sz val="11"/>
        <rFont val="Arial MT"/>
        <family val="2"/>
      </rPr>
      <t>4.10.06.03.00</t>
    </r>
  </si>
  <si>
    <r>
      <rPr>
        <sz val="11"/>
        <rFont val="Arial MT"/>
        <family val="2"/>
      </rPr>
      <t>Intereses  por  mora  y  multas  de  la  deuda  pública  de  obligaciones pendientes de ejercicios económico financieros anteriores</t>
    </r>
  </si>
  <si>
    <r>
      <rPr>
        <sz val="11"/>
        <rFont val="Arial MT"/>
        <family val="2"/>
      </rPr>
      <t>4.10.06.04.00</t>
    </r>
  </si>
  <si>
    <r>
      <rPr>
        <sz val="11"/>
        <rFont val="Arial MT"/>
        <family val="2"/>
      </rPr>
      <t>Comisiones  y  otros  gastos  de  la  deuda  pública  de  obligaciones pendientes de ejercicios económico financieros anteriores</t>
    </r>
  </si>
  <si>
    <r>
      <rPr>
        <b/>
        <sz val="11"/>
        <rFont val="Arial"/>
        <family val="2"/>
      </rPr>
      <t>4.11.00.00.00</t>
    </r>
  </si>
  <si>
    <r>
      <rPr>
        <b/>
        <sz val="11"/>
        <rFont val="Arial"/>
        <family val="2"/>
      </rPr>
      <t>DISMINUCION DE PASIVOS</t>
    </r>
  </si>
  <si>
    <r>
      <rPr>
        <b/>
        <sz val="11"/>
        <rFont val="Arial"/>
        <family val="2"/>
      </rPr>
      <t>4.11.01.00.00</t>
    </r>
  </si>
  <si>
    <r>
      <rPr>
        <b/>
        <sz val="11"/>
        <rFont val="Arial"/>
        <family val="2"/>
      </rPr>
      <t>Disminución de gastos de personal por pagar</t>
    </r>
  </si>
  <si>
    <r>
      <rPr>
        <sz val="11"/>
        <rFont val="Arial MT"/>
        <family val="2"/>
      </rPr>
      <t>4.11.01.01.00</t>
    </r>
  </si>
  <si>
    <r>
      <rPr>
        <sz val="11"/>
        <rFont val="Arial MT"/>
        <family val="2"/>
      </rPr>
      <t>Disminución de sueldos, salarios y otras remuneraciones por pagar</t>
    </r>
  </si>
  <si>
    <r>
      <rPr>
        <b/>
        <sz val="11"/>
        <rFont val="Arial"/>
        <family val="2"/>
      </rPr>
      <t>4.11.02.00.00</t>
    </r>
  </si>
  <si>
    <r>
      <rPr>
        <b/>
        <sz val="11"/>
        <rFont val="Arial"/>
        <family val="2"/>
      </rPr>
      <t>Disminución de aportes patronales y retenciones laborales por pagar</t>
    </r>
  </si>
  <si>
    <r>
      <rPr>
        <sz val="11"/>
        <rFont val="Arial MT"/>
        <family val="2"/>
      </rPr>
      <t>4.11.02.01.00</t>
    </r>
  </si>
  <si>
    <r>
      <rPr>
        <sz val="11"/>
        <rFont val="Arial MT"/>
        <family val="2"/>
      </rPr>
      <t>Disminución de aportes patronales y retenciones laborales por pagar al Instituto Venezolano de los Seguros Sociales (IVSS)</t>
    </r>
  </si>
  <si>
    <r>
      <rPr>
        <sz val="11"/>
        <rFont val="Arial MT"/>
        <family val="2"/>
      </rPr>
      <t>4.11.02.02.00</t>
    </r>
  </si>
  <si>
    <r>
      <rPr>
        <sz val="11"/>
        <rFont val="Arial MT"/>
        <family val="2"/>
      </rPr>
      <t>Disminución de aportes patronales y retenciones laborales por pagar al Instituto de Previsión Social del Ministerio de Educación (Ipasme)</t>
    </r>
  </si>
  <si>
    <r>
      <rPr>
        <sz val="11"/>
        <rFont val="Arial MT"/>
        <family val="2"/>
      </rPr>
      <t>4.11.02.03.00</t>
    </r>
  </si>
  <si>
    <r>
      <rPr>
        <sz val="11"/>
        <rFont val="Arial MT"/>
        <family val="2"/>
      </rPr>
      <t>Disminución de aportes patronales y retenciones laborales por pagar al Fondo de Jubilaciones</t>
    </r>
  </si>
  <si>
    <r>
      <rPr>
        <sz val="11"/>
        <rFont val="Arial MT"/>
        <family val="2"/>
      </rPr>
      <t>4.11.02.04.00</t>
    </r>
  </si>
  <si>
    <r>
      <rPr>
        <sz val="11"/>
        <rFont val="Arial MT"/>
        <family val="2"/>
      </rPr>
      <t>Disminución de aportes patronales y retenciones laborales por pagar al Fondo Contributivo del Régimen Prestacional de Empleo</t>
    </r>
  </si>
  <si>
    <r>
      <rPr>
        <sz val="11"/>
        <rFont val="Arial MT"/>
        <family val="2"/>
      </rPr>
      <t>4.11.02.05.00</t>
    </r>
  </si>
  <si>
    <r>
      <rPr>
        <sz val="11"/>
        <rFont val="Arial MT"/>
        <family val="2"/>
      </rPr>
      <t>Disminución de aportes patronales y retenciones laborales por pagar al Fondo de Ahorro Obligatorio para la Vivienda (FAOV)</t>
    </r>
  </si>
  <si>
    <r>
      <rPr>
        <sz val="11"/>
        <rFont val="Arial MT"/>
        <family val="2"/>
      </rPr>
      <t>4.11.02.06.00</t>
    </r>
  </si>
  <si>
    <r>
      <rPr>
        <sz val="11"/>
        <rFont val="Arial MT"/>
        <family val="2"/>
      </rPr>
      <t>Disminución de aportes patronales y retenciones laborales por pagar al  seguro  de  vida,  accidentes  personales,  hospitalización,  cirugía, maternidad (HCM) y gastos funerarios</t>
    </r>
  </si>
  <si>
    <r>
      <rPr>
        <sz val="11"/>
        <rFont val="Arial MT"/>
        <family val="2"/>
      </rPr>
      <t>4.11.02.07.00</t>
    </r>
  </si>
  <si>
    <r>
      <rPr>
        <sz val="11"/>
        <rFont val="Arial MT"/>
        <family val="2"/>
      </rPr>
      <t>Disminución de aportes patronales y retenciones laborales por pagar a cajas de ahorro</t>
    </r>
  </si>
  <si>
    <r>
      <rPr>
        <sz val="11"/>
        <rFont val="Arial MT"/>
        <family val="2"/>
      </rPr>
      <t>4.11.02.08.00</t>
    </r>
  </si>
  <si>
    <r>
      <rPr>
        <sz val="11"/>
        <rFont val="Arial MT"/>
        <family val="2"/>
      </rPr>
      <t>Disminución  de  aportes  patronales  por  pagar  a  organismos  de seguridad social</t>
    </r>
  </si>
  <si>
    <r>
      <rPr>
        <sz val="11"/>
        <rFont val="Arial MT"/>
        <family val="2"/>
      </rPr>
      <t>4.11.02.09.00</t>
    </r>
  </si>
  <si>
    <r>
      <rPr>
        <sz val="11"/>
        <rFont val="Arial MT"/>
        <family val="2"/>
      </rPr>
      <t>Disminución de retenciones laborales por pagar  al  Instituto Nacional de Capacitación y Educación Socialista (Inces)</t>
    </r>
  </si>
  <si>
    <r>
      <rPr>
        <sz val="11"/>
        <rFont val="Arial MT"/>
        <family val="2"/>
      </rPr>
      <t>4.11.02.10.00</t>
    </r>
  </si>
  <si>
    <r>
      <rPr>
        <sz val="11"/>
        <rFont val="Arial MT"/>
        <family val="2"/>
      </rPr>
      <t>Disminución   de   retenciones   laborales   por   pagar   por   pensión alimenticia</t>
    </r>
  </si>
  <si>
    <r>
      <rPr>
        <sz val="11"/>
        <rFont val="Arial MT"/>
        <family val="2"/>
      </rPr>
      <t>4.11.02.98.00</t>
    </r>
  </si>
  <si>
    <r>
      <rPr>
        <sz val="11"/>
        <rFont val="Arial MT"/>
        <family val="2"/>
      </rPr>
      <t>Disminución de otros aportes legales por pagar</t>
    </r>
  </si>
  <si>
    <r>
      <rPr>
        <sz val="11"/>
        <rFont val="Arial MT"/>
        <family val="2"/>
      </rPr>
      <t>4.11.02.99.00</t>
    </r>
  </si>
  <si>
    <r>
      <rPr>
        <sz val="11"/>
        <rFont val="Arial MT"/>
        <family val="2"/>
      </rPr>
      <t>Disminución de otras retenciones laborales por pagar</t>
    </r>
  </si>
  <si>
    <r>
      <rPr>
        <b/>
        <sz val="11"/>
        <rFont val="Arial"/>
        <family val="2"/>
      </rPr>
      <t>4.11.03.00.00</t>
    </r>
  </si>
  <si>
    <r>
      <rPr>
        <b/>
        <sz val="11"/>
        <rFont val="Arial"/>
        <family val="2"/>
      </rPr>
      <t>Disminución de cuentas y efectos por pagar a proveedores</t>
    </r>
  </si>
  <si>
    <r>
      <rPr>
        <sz val="11"/>
        <rFont val="Arial MT"/>
        <family val="2"/>
      </rPr>
      <t>4.11.03.01.00</t>
    </r>
  </si>
  <si>
    <r>
      <rPr>
        <sz val="11"/>
        <rFont val="Arial MT"/>
        <family val="2"/>
      </rPr>
      <t>Disminución de cuentas por pagar a proveedores a corto plazo</t>
    </r>
  </si>
  <si>
    <r>
      <rPr>
        <sz val="11"/>
        <rFont val="Arial MT"/>
        <family val="2"/>
      </rPr>
      <t>4.11.03.02.00</t>
    </r>
  </si>
  <si>
    <r>
      <rPr>
        <sz val="11"/>
        <rFont val="Arial MT"/>
        <family val="2"/>
      </rPr>
      <t>Disminución de efectos por pagar a proveedores a corto plazo</t>
    </r>
  </si>
  <si>
    <r>
      <rPr>
        <sz val="11"/>
        <rFont val="Arial MT"/>
        <family val="2"/>
      </rPr>
      <t>4.11.03.03.00</t>
    </r>
  </si>
  <si>
    <r>
      <rPr>
        <sz val="11"/>
        <rFont val="Arial MT"/>
        <family val="2"/>
      </rPr>
      <t>Disminución de cuentas por pagar a proveedores a mediano y largo plazo</t>
    </r>
  </si>
  <si>
    <r>
      <rPr>
        <sz val="11"/>
        <rFont val="Arial MT"/>
        <family val="2"/>
      </rPr>
      <t>4.11.03.04.00</t>
    </r>
  </si>
  <si>
    <r>
      <rPr>
        <sz val="11"/>
        <rFont val="Arial MT"/>
        <family val="2"/>
      </rPr>
      <t>Disminución de efectos por pagar a proveedores a mediano y largo plazo</t>
    </r>
  </si>
  <si>
    <r>
      <rPr>
        <b/>
        <sz val="11"/>
        <rFont val="Arial"/>
        <family val="2"/>
      </rPr>
      <t>4.11.04.00.00</t>
    </r>
  </si>
  <si>
    <r>
      <rPr>
        <b/>
        <sz val="11"/>
        <rFont val="Arial"/>
        <family val="2"/>
      </rPr>
      <t>Disminución de cuentas y efectos por pagar a contratistas</t>
    </r>
  </si>
  <si>
    <r>
      <rPr>
        <sz val="11"/>
        <rFont val="Arial MT"/>
        <family val="2"/>
      </rPr>
      <t>4.11.04.01.00</t>
    </r>
  </si>
  <si>
    <r>
      <rPr>
        <sz val="11"/>
        <rFont val="Arial MT"/>
        <family val="2"/>
      </rPr>
      <t>Disminución de cuentas por pagar a contratistas a corto plazo</t>
    </r>
  </si>
  <si>
    <r>
      <rPr>
        <sz val="11"/>
        <rFont val="Arial MT"/>
        <family val="2"/>
      </rPr>
      <t>4.11.04.02.00</t>
    </r>
  </si>
  <si>
    <r>
      <rPr>
        <sz val="11"/>
        <rFont val="Arial MT"/>
        <family val="2"/>
      </rPr>
      <t>Disminución de efectos por pagar a contratistas a corto plazo</t>
    </r>
  </si>
  <si>
    <r>
      <rPr>
        <sz val="11"/>
        <rFont val="Arial MT"/>
        <family val="2"/>
      </rPr>
      <t>4.11.04.03.00</t>
    </r>
  </si>
  <si>
    <r>
      <rPr>
        <sz val="11"/>
        <rFont val="Arial MT"/>
        <family val="2"/>
      </rPr>
      <t>Disminución de cuentas por pagar a contratistas a mediano largo y plazo</t>
    </r>
  </si>
  <si>
    <r>
      <rPr>
        <sz val="11"/>
        <rFont val="Arial MT"/>
        <family val="2"/>
      </rPr>
      <t>4.11.04.04.00</t>
    </r>
  </si>
  <si>
    <r>
      <rPr>
        <sz val="11"/>
        <rFont val="Arial MT"/>
        <family val="2"/>
      </rPr>
      <t>Disminución de efectos por pagar a contratistas a mediano y plazo</t>
    </r>
  </si>
  <si>
    <r>
      <rPr>
        <b/>
        <sz val="11"/>
        <rFont val="Arial"/>
        <family val="2"/>
      </rPr>
      <t>4.11.05.00.00</t>
    </r>
  </si>
  <si>
    <r>
      <rPr>
        <b/>
        <sz val="11"/>
        <rFont val="Arial"/>
        <family val="2"/>
      </rPr>
      <t>Disminución de intereses por pagar</t>
    </r>
  </si>
  <si>
    <r>
      <rPr>
        <sz val="11"/>
        <rFont val="Arial MT"/>
        <family val="2"/>
      </rPr>
      <t>4.11.05.01.00</t>
    </r>
  </si>
  <si>
    <r>
      <rPr>
        <sz val="11"/>
        <rFont val="Arial MT"/>
        <family val="2"/>
      </rPr>
      <t>Disminución de intereses internos por pagar</t>
    </r>
  </si>
  <si>
    <r>
      <rPr>
        <sz val="11"/>
        <rFont val="Arial MT"/>
        <family val="2"/>
      </rPr>
      <t>4.11.05.02.00</t>
    </r>
  </si>
  <si>
    <r>
      <rPr>
        <sz val="11"/>
        <rFont val="Arial MT"/>
        <family val="2"/>
      </rPr>
      <t>Disminución de intereses externos por pagar</t>
    </r>
  </si>
  <si>
    <r>
      <rPr>
        <b/>
        <sz val="11"/>
        <rFont val="Arial"/>
        <family val="2"/>
      </rPr>
      <t>4.11.06.00.00</t>
    </r>
  </si>
  <si>
    <r>
      <rPr>
        <b/>
        <sz val="11"/>
        <rFont val="Arial"/>
        <family val="2"/>
      </rPr>
      <t>Disminución de otras cuentas y efectos por pagar a corto plazo</t>
    </r>
  </si>
  <si>
    <r>
      <rPr>
        <sz val="11"/>
        <rFont val="Arial MT"/>
        <family val="2"/>
      </rPr>
      <t>4.11.06.01.00</t>
    </r>
  </si>
  <si>
    <r>
      <rPr>
        <sz val="11"/>
        <rFont val="Arial MT"/>
        <family val="2"/>
      </rPr>
      <t>Disminución  de  obligaciones  de  ejercicios  económico  financieros anteriores</t>
    </r>
  </si>
  <si>
    <r>
      <rPr>
        <sz val="11"/>
        <rFont val="Arial MT"/>
        <family val="2"/>
      </rPr>
      <t>4.11.06.02.00</t>
    </r>
  </si>
  <si>
    <r>
      <rPr>
        <sz val="11"/>
        <rFont val="Arial MT"/>
        <family val="2"/>
      </rPr>
      <t>Disminución de otras cuentas por pagar a corto plazo</t>
    </r>
  </si>
  <si>
    <r>
      <rPr>
        <sz val="11"/>
        <rFont val="Arial MT"/>
        <family val="2"/>
      </rPr>
      <t>4.11.06.03.00</t>
    </r>
  </si>
  <si>
    <r>
      <rPr>
        <sz val="11"/>
        <rFont val="Arial MT"/>
        <family val="2"/>
      </rPr>
      <t>Disminución de otros efectos por pagar a corto plazo</t>
    </r>
  </si>
  <si>
    <r>
      <rPr>
        <b/>
        <sz val="11"/>
        <rFont val="Arial"/>
        <family val="2"/>
      </rPr>
      <t>4.11.07.00.00</t>
    </r>
  </si>
  <si>
    <r>
      <rPr>
        <b/>
        <sz val="11"/>
        <rFont val="Arial"/>
        <family val="2"/>
      </rPr>
      <t>Disminución de pasivos diferidos</t>
    </r>
  </si>
  <si>
    <r>
      <rPr>
        <sz val="11"/>
        <rFont val="Arial MT"/>
        <family val="2"/>
      </rPr>
      <t>4.11.07.01.00</t>
    </r>
  </si>
  <si>
    <r>
      <rPr>
        <sz val="11"/>
        <rFont val="Arial MT"/>
        <family val="2"/>
      </rPr>
      <t>Disminución de pasivos diferidos a corto plazo</t>
    </r>
  </si>
  <si>
    <r>
      <rPr>
        <sz val="11"/>
        <rFont val="Arial MT"/>
        <family val="2"/>
      </rPr>
      <t>4.11.07.01.01</t>
    </r>
  </si>
  <si>
    <r>
      <rPr>
        <sz val="11"/>
        <rFont val="Arial MT"/>
        <family val="2"/>
      </rPr>
      <t>Disminución de rentas diferidas por recaudar a corto plazo</t>
    </r>
  </si>
  <si>
    <r>
      <rPr>
        <sz val="11"/>
        <rFont val="Arial MT"/>
        <family val="2"/>
      </rPr>
      <t>4.11.07.02.00</t>
    </r>
  </si>
  <si>
    <r>
      <rPr>
        <sz val="11"/>
        <rFont val="Arial MT"/>
        <family val="2"/>
      </rPr>
      <t>Disminución de pasivos diferidos a mediano y largo plazo</t>
    </r>
  </si>
  <si>
    <r>
      <rPr>
        <sz val="11"/>
        <rFont val="Arial MT"/>
        <family val="2"/>
      </rPr>
      <t>4.11.07.02.01</t>
    </r>
  </si>
  <si>
    <r>
      <rPr>
        <sz val="11"/>
        <rFont val="Arial MT"/>
        <family val="2"/>
      </rPr>
      <t>Disminución del rescate de certificados de reintegro tributario</t>
    </r>
  </si>
  <si>
    <r>
      <rPr>
        <sz val="11"/>
        <rFont val="Arial MT"/>
        <family val="2"/>
      </rPr>
      <t>4.11.07.02.02</t>
    </r>
  </si>
  <si>
    <r>
      <rPr>
        <sz val="11"/>
        <rFont val="Arial MT"/>
        <family val="2"/>
      </rPr>
      <t>Disminución del rescate de bonos de exportación</t>
    </r>
  </si>
  <si>
    <r>
      <rPr>
        <sz val="11"/>
        <rFont val="Arial MT"/>
        <family val="2"/>
      </rPr>
      <t>4.11.07.02.03</t>
    </r>
  </si>
  <si>
    <r>
      <rPr>
        <sz val="11"/>
        <rFont val="Arial MT"/>
        <family val="2"/>
      </rPr>
      <t>Disminución del rescate de bonos en dación de pagos</t>
    </r>
  </si>
  <si>
    <r>
      <rPr>
        <b/>
        <sz val="11"/>
        <rFont val="Arial"/>
        <family val="2"/>
      </rPr>
      <t>4.11.08.00.00</t>
    </r>
  </si>
  <si>
    <r>
      <rPr>
        <b/>
        <sz val="11"/>
        <rFont val="Arial"/>
        <family val="2"/>
      </rPr>
      <t>Disminución de provisiones y reservas técnicas</t>
    </r>
  </si>
  <si>
    <r>
      <rPr>
        <sz val="11"/>
        <rFont val="Arial MT"/>
        <family val="2"/>
      </rPr>
      <t>4.11.08.01.00</t>
    </r>
  </si>
  <si>
    <r>
      <rPr>
        <sz val="11"/>
        <rFont val="Arial MT"/>
        <family val="2"/>
      </rPr>
      <t>Disminución de provisiones</t>
    </r>
  </si>
  <si>
    <r>
      <rPr>
        <sz val="11"/>
        <rFont val="Arial MT"/>
        <family val="2"/>
      </rPr>
      <t>4.11.08.01.01</t>
    </r>
  </si>
  <si>
    <r>
      <rPr>
        <sz val="11"/>
        <rFont val="Arial MT"/>
        <family val="2"/>
      </rPr>
      <t>Disminución de provisiones para cuentas incobrables</t>
    </r>
  </si>
  <si>
    <r>
      <rPr>
        <sz val="11"/>
        <rFont val="Arial MT"/>
        <family val="2"/>
      </rPr>
      <t>4.11.08.01.02</t>
    </r>
  </si>
  <si>
    <r>
      <rPr>
        <sz val="11"/>
        <rFont val="Arial MT"/>
        <family val="2"/>
      </rPr>
      <t>Disminución de provisiones para despidos</t>
    </r>
  </si>
  <si>
    <r>
      <rPr>
        <sz val="11"/>
        <rFont val="Arial MT"/>
        <family val="2"/>
      </rPr>
      <t>4.11.08.01.03</t>
    </r>
  </si>
  <si>
    <r>
      <rPr>
        <sz val="11"/>
        <rFont val="Arial MT"/>
        <family val="2"/>
      </rPr>
      <t>Disminución de provisiones para pérdidas en el inventario</t>
    </r>
  </si>
  <si>
    <r>
      <rPr>
        <sz val="11"/>
        <rFont val="Arial MT"/>
        <family val="2"/>
      </rPr>
      <t>4.11.08.01.04</t>
    </r>
  </si>
  <si>
    <r>
      <rPr>
        <sz val="11"/>
        <rFont val="Arial MT"/>
        <family val="2"/>
      </rPr>
      <t>Disminución de provisiones  para beneficios sociales</t>
    </r>
  </si>
  <si>
    <r>
      <rPr>
        <sz val="11"/>
        <rFont val="Arial MT"/>
        <family val="2"/>
      </rPr>
      <t>4.11.08.01.99</t>
    </r>
  </si>
  <si>
    <r>
      <rPr>
        <sz val="11"/>
        <rFont val="Arial MT"/>
        <family val="2"/>
      </rPr>
      <t>Disminución de otras  provisiones</t>
    </r>
  </si>
  <si>
    <r>
      <rPr>
        <sz val="11"/>
        <rFont val="Arial MT"/>
        <family val="2"/>
      </rPr>
      <t>4.11.08.02.00</t>
    </r>
  </si>
  <si>
    <r>
      <rPr>
        <sz val="11"/>
        <rFont val="Arial MT"/>
        <family val="2"/>
      </rPr>
      <t>Disminución de reservas técnicas</t>
    </r>
  </si>
  <si>
    <r>
      <rPr>
        <b/>
        <sz val="11"/>
        <rFont val="Arial"/>
        <family val="2"/>
      </rPr>
      <t>4.11.09.00.00</t>
    </r>
  </si>
  <si>
    <r>
      <rPr>
        <b/>
        <sz val="11"/>
        <rFont val="Arial"/>
        <family val="2"/>
      </rPr>
      <t>Disminución de fondos de terceros</t>
    </r>
  </si>
  <si>
    <r>
      <rPr>
        <sz val="11"/>
        <rFont val="Arial MT"/>
        <family val="2"/>
      </rPr>
      <t>4.11.09.01.00</t>
    </r>
  </si>
  <si>
    <r>
      <rPr>
        <sz val="11"/>
        <rFont val="Arial MT"/>
        <family val="2"/>
      </rPr>
      <t>Disminución de depósitos recibidos en garantía</t>
    </r>
  </si>
  <si>
    <r>
      <rPr>
        <sz val="11"/>
        <rFont val="Arial MT"/>
        <family val="2"/>
      </rPr>
      <t>4.11.09.02.00</t>
    </r>
  </si>
  <si>
    <r>
      <rPr>
        <sz val="11"/>
        <rFont val="Arial MT"/>
        <family val="2"/>
      </rPr>
      <t>Disminución  de  depósitos  recibidos  por  enteramiento  de  fondos públicos</t>
    </r>
  </si>
  <si>
    <r>
      <rPr>
        <sz val="11"/>
        <rFont val="Arial MT"/>
        <family val="2"/>
      </rPr>
      <t>4.11.09.99.00</t>
    </r>
  </si>
  <si>
    <r>
      <rPr>
        <sz val="11"/>
        <rFont val="Arial MT"/>
        <family val="2"/>
      </rPr>
      <t>Disminución de otros fondos de terceros</t>
    </r>
  </si>
  <si>
    <r>
      <rPr>
        <b/>
        <sz val="11"/>
        <rFont val="Arial"/>
        <family val="2"/>
      </rPr>
      <t>4.11.10.00.00</t>
    </r>
  </si>
  <si>
    <r>
      <rPr>
        <b/>
        <sz val="11"/>
        <rFont val="Arial"/>
        <family val="2"/>
      </rPr>
      <t>Disminución  de  depósitos  de instituciones financieras</t>
    </r>
  </si>
  <si>
    <r>
      <rPr>
        <sz val="11"/>
        <rFont val="Arial MT"/>
        <family val="2"/>
      </rPr>
      <t>4.11.10.01.00</t>
    </r>
  </si>
  <si>
    <r>
      <rPr>
        <sz val="11"/>
        <rFont val="Arial MT"/>
        <family val="2"/>
      </rPr>
      <t>Disminución de depósitos a la vista</t>
    </r>
  </si>
  <si>
    <r>
      <rPr>
        <sz val="11"/>
        <rFont val="Arial MT"/>
        <family val="2"/>
      </rPr>
      <t>4.11.10.01.01</t>
    </r>
  </si>
  <si>
    <r>
      <rPr>
        <sz val="11"/>
        <rFont val="Arial MT"/>
        <family val="2"/>
      </rPr>
      <t>Disminución  de  depósitos   de  terceros  a  la  vista  de  organismos del   sector público</t>
    </r>
  </si>
  <si>
    <r>
      <rPr>
        <sz val="11"/>
        <rFont val="Arial MT"/>
        <family val="2"/>
      </rPr>
      <t>4.11.10.01.02</t>
    </r>
  </si>
  <si>
    <r>
      <rPr>
        <sz val="11"/>
        <rFont val="Arial MT"/>
        <family val="2"/>
      </rPr>
      <t>Disminución     de  depósitos  de  terceros  a  la  vista  de  personas naturales y jurídicas del sector privado</t>
    </r>
  </si>
  <si>
    <r>
      <rPr>
        <sz val="11"/>
        <rFont val="Arial MT"/>
        <family val="2"/>
      </rPr>
      <t>4.11.10.02.00</t>
    </r>
  </si>
  <si>
    <r>
      <rPr>
        <sz val="11"/>
        <rFont val="Arial MT"/>
        <family val="2"/>
      </rPr>
      <t>Disminución de depósitos a plazo fijo</t>
    </r>
  </si>
  <si>
    <r>
      <rPr>
        <sz val="11"/>
        <rFont val="Arial MT"/>
        <family val="2"/>
      </rPr>
      <t>4.11.10.02.01</t>
    </r>
  </si>
  <si>
    <r>
      <rPr>
        <sz val="11"/>
        <rFont val="Arial MT"/>
        <family val="2"/>
      </rPr>
      <t>Disminución  de  depósitos  a  plazo  fijo  de  organismos  del  sector público</t>
    </r>
  </si>
  <si>
    <r>
      <rPr>
        <sz val="11"/>
        <rFont val="Arial MT"/>
        <family val="2"/>
      </rPr>
      <t>4.11.10.02.02</t>
    </r>
  </si>
  <si>
    <r>
      <rPr>
        <sz val="11"/>
        <rFont val="Arial MT"/>
        <family val="2"/>
      </rPr>
      <t>Disminución  de  depósitos  a  plazo  fijo  de  personas  naturales  y jurídicas del sector privado</t>
    </r>
  </si>
  <si>
    <r>
      <rPr>
        <b/>
        <sz val="11"/>
        <rFont val="Arial"/>
        <family val="2"/>
      </rPr>
      <t>4.11.11.00.00</t>
    </r>
  </si>
  <si>
    <r>
      <rPr>
        <b/>
        <sz val="11"/>
        <rFont val="Arial"/>
        <family val="2"/>
      </rPr>
      <t>Obligaciones de ejercicios económico financieros anteriores</t>
    </r>
  </si>
  <si>
    <r>
      <rPr>
        <sz val="11"/>
        <rFont val="Arial MT"/>
        <family val="2"/>
      </rPr>
      <t>4.11.11.01.00</t>
    </r>
  </si>
  <si>
    <r>
      <rPr>
        <sz val="11"/>
        <rFont val="Arial MT"/>
        <family val="2"/>
      </rPr>
      <t>4.11.11.02.00</t>
    </r>
  </si>
  <si>
    <r>
      <rPr>
        <sz val="11"/>
        <rFont val="Arial MT"/>
        <family val="2"/>
      </rPr>
      <t>4.11.11.03.00</t>
    </r>
  </si>
  <si>
    <r>
      <rPr>
        <sz val="11"/>
        <rFont val="Arial MT"/>
        <family val="2"/>
      </rPr>
      <t>4.11.11.04.00</t>
    </r>
  </si>
  <si>
    <r>
      <rPr>
        <sz val="11"/>
        <rFont val="Arial MT"/>
        <family val="2"/>
      </rPr>
      <t>Compromisos   pendientes   de   ejercicios   económico   financieros anteriores</t>
    </r>
  </si>
  <si>
    <r>
      <rPr>
        <sz val="11"/>
        <rFont val="Arial MT"/>
        <family val="2"/>
      </rPr>
      <t>4.11.11.05.00</t>
    </r>
  </si>
  <si>
    <r>
      <rPr>
        <sz val="11"/>
        <rFont val="Arial MT"/>
        <family val="2"/>
      </rPr>
      <t>Prestaciones sociales originadas por la aplicación de la Ley Orgánica del Trabajo, los Trabajadores y las Trabajadoras</t>
    </r>
  </si>
  <si>
    <r>
      <rPr>
        <b/>
        <sz val="11"/>
        <rFont val="Arial"/>
        <family val="2"/>
      </rPr>
      <t>4.11.98.00.00</t>
    </r>
  </si>
  <si>
    <r>
      <rPr>
        <b/>
        <sz val="11"/>
        <rFont val="Arial"/>
        <family val="2"/>
      </rPr>
      <t>Disminución de otros pasivos a corto plazo</t>
    </r>
  </si>
  <si>
    <r>
      <rPr>
        <sz val="11"/>
        <rFont val="Arial MT"/>
        <family val="2"/>
      </rPr>
      <t>4.11.98.01.00</t>
    </r>
  </si>
  <si>
    <r>
      <rPr>
        <sz val="11"/>
        <rFont val="Arial MT"/>
        <family val="2"/>
      </rPr>
      <t>Disminución de otros pasivos a corto plazo</t>
    </r>
  </si>
  <si>
    <r>
      <rPr>
        <b/>
        <sz val="11"/>
        <rFont val="Arial"/>
        <family val="2"/>
      </rPr>
      <t>4.11.99.00.00</t>
    </r>
  </si>
  <si>
    <r>
      <rPr>
        <b/>
        <sz val="11"/>
        <rFont val="Arial"/>
        <family val="2"/>
      </rPr>
      <t>Disminución de otros pasivos a mediano y largo plazo</t>
    </r>
  </si>
  <si>
    <r>
      <rPr>
        <sz val="11"/>
        <rFont val="Arial MT"/>
        <family val="2"/>
      </rPr>
      <t>4.11.99.01.00</t>
    </r>
  </si>
  <si>
    <r>
      <rPr>
        <sz val="11"/>
        <rFont val="Arial MT"/>
        <family val="2"/>
      </rPr>
      <t>Disminución de otros pasivos a mediano y largo plazo</t>
    </r>
  </si>
  <si>
    <r>
      <rPr>
        <b/>
        <sz val="11"/>
        <rFont val="Arial"/>
        <family val="2"/>
      </rPr>
      <t>4.12.00.00.00</t>
    </r>
  </si>
  <si>
    <r>
      <rPr>
        <b/>
        <sz val="11"/>
        <rFont val="Arial"/>
        <family val="2"/>
      </rPr>
      <t>DISMINUCIÓN DEL PATRIMONIO</t>
    </r>
  </si>
  <si>
    <r>
      <rPr>
        <b/>
        <sz val="11"/>
        <rFont val="Arial"/>
        <family val="2"/>
      </rPr>
      <t>4.12.01.00.00</t>
    </r>
  </si>
  <si>
    <r>
      <rPr>
        <b/>
        <sz val="11"/>
        <rFont val="Arial"/>
        <family val="2"/>
      </rPr>
      <t>Disminución del capital</t>
    </r>
  </si>
  <si>
    <r>
      <rPr>
        <sz val="11"/>
        <rFont val="Arial MT"/>
        <family val="2"/>
      </rPr>
      <t>4.12.01.01.00</t>
    </r>
  </si>
  <si>
    <r>
      <rPr>
        <sz val="11"/>
        <rFont val="Arial MT"/>
        <family val="2"/>
      </rPr>
      <t>Disminución del capital fiscal e institucional</t>
    </r>
  </si>
  <si>
    <r>
      <rPr>
        <sz val="11"/>
        <rFont val="Arial MT"/>
        <family val="2"/>
      </rPr>
      <t>4.12.01.02.00</t>
    </r>
  </si>
  <si>
    <r>
      <rPr>
        <sz val="11"/>
        <rFont val="Arial MT"/>
        <family val="2"/>
      </rPr>
      <t>Disminución de aportes por capitalizar</t>
    </r>
  </si>
  <si>
    <r>
      <rPr>
        <sz val="11"/>
        <rFont val="Arial MT"/>
        <family val="2"/>
      </rPr>
      <t>4.12.01.03.00</t>
    </r>
  </si>
  <si>
    <r>
      <rPr>
        <sz val="11"/>
        <rFont val="Arial MT"/>
        <family val="2"/>
      </rPr>
      <t>Disminución de dividendos a distribuir</t>
    </r>
  </si>
  <si>
    <r>
      <rPr>
        <b/>
        <sz val="11"/>
        <rFont val="Arial"/>
        <family val="2"/>
      </rPr>
      <t>4.12.02.00.00</t>
    </r>
  </si>
  <si>
    <r>
      <rPr>
        <b/>
        <sz val="11"/>
        <rFont val="Arial"/>
        <family val="2"/>
      </rPr>
      <t>Disminución de reservas</t>
    </r>
  </si>
  <si>
    <r>
      <rPr>
        <sz val="11"/>
        <rFont val="Arial MT"/>
        <family val="2"/>
      </rPr>
      <t>4.12.02.01.00</t>
    </r>
  </si>
  <si>
    <r>
      <rPr>
        <sz val="11"/>
        <rFont val="Arial MT"/>
        <family val="2"/>
      </rPr>
      <t>Disminución de reservas</t>
    </r>
  </si>
  <si>
    <r>
      <rPr>
        <b/>
        <sz val="11"/>
        <rFont val="Arial"/>
        <family val="2"/>
      </rPr>
      <t>4.12.03.00.00</t>
    </r>
  </si>
  <si>
    <r>
      <rPr>
        <b/>
        <sz val="11"/>
        <rFont val="Arial"/>
        <family val="2"/>
      </rPr>
      <t>Ajuste por inflación</t>
    </r>
  </si>
  <si>
    <r>
      <rPr>
        <sz val="11"/>
        <rFont val="Arial MT"/>
        <family val="2"/>
      </rPr>
      <t>4.12.03.01.00</t>
    </r>
  </si>
  <si>
    <r>
      <rPr>
        <sz val="11"/>
        <rFont val="Arial MT"/>
        <family val="2"/>
      </rPr>
      <t>Ajuste por inflación</t>
    </r>
  </si>
  <si>
    <r>
      <rPr>
        <b/>
        <sz val="11"/>
        <rFont val="Arial"/>
        <family val="2"/>
      </rPr>
      <t>4.12.04.00.00</t>
    </r>
  </si>
  <si>
    <r>
      <rPr>
        <b/>
        <sz val="11"/>
        <rFont val="Arial"/>
        <family val="2"/>
      </rPr>
      <t>Disminución de resultados</t>
    </r>
  </si>
  <si>
    <r>
      <rPr>
        <sz val="11"/>
        <rFont val="Arial MT"/>
        <family val="2"/>
      </rPr>
      <t>4.12.04.01.00</t>
    </r>
  </si>
  <si>
    <r>
      <rPr>
        <sz val="11"/>
        <rFont val="Arial MT"/>
        <family val="2"/>
      </rPr>
      <t>Disminución de resultados acumulados</t>
    </r>
  </si>
  <si>
    <r>
      <rPr>
        <sz val="11"/>
        <rFont val="Arial MT"/>
        <family val="2"/>
      </rPr>
      <t>4.12.04.02.00</t>
    </r>
  </si>
  <si>
    <r>
      <rPr>
        <sz val="11"/>
        <rFont val="Arial MT"/>
        <family val="2"/>
      </rPr>
      <t>Disminución de resultados del ejercicio económico financiero</t>
    </r>
  </si>
  <si>
    <r>
      <rPr>
        <b/>
        <sz val="11"/>
        <rFont val="Arial"/>
        <family val="2"/>
      </rPr>
      <t>4.98.00.00.00</t>
    </r>
  </si>
  <si>
    <r>
      <rPr>
        <b/>
        <sz val="11"/>
        <rFont val="Arial"/>
        <family val="2"/>
      </rPr>
      <t>RECTIFICACIONES AL PRESUPUESTO</t>
    </r>
  </si>
  <si>
    <r>
      <rPr>
        <b/>
        <sz val="11"/>
        <rFont val="Arial"/>
        <family val="2"/>
      </rPr>
      <t>4.98.01.00.00</t>
    </r>
  </si>
  <si>
    <r>
      <rPr>
        <b/>
        <u/>
        <sz val="11"/>
        <rFont val="Arial"/>
        <family val="2"/>
      </rPr>
      <t>Rectificaciones al presupuesto</t>
    </r>
  </si>
  <si>
    <r>
      <rPr>
        <sz val="11"/>
        <rFont val="Arial MT"/>
        <family val="2"/>
      </rPr>
      <t>4.98.01.01.00</t>
    </r>
  </si>
  <si>
    <r>
      <rPr>
        <sz val="11"/>
        <rFont val="Arial MT"/>
        <family val="2"/>
      </rPr>
      <t>Rectificaciones al presupuesto</t>
    </r>
  </si>
  <si>
    <t>4363</t>
  </si>
  <si>
    <t>2024-03-0379</t>
  </si>
  <si>
    <t>CodigoPartida</t>
  </si>
  <si>
    <t>CODIGO</t>
  </si>
  <si>
    <t>PROVEEDOR Y/O EMPLEADO</t>
  </si>
  <si>
    <t>RIF - CEDULA</t>
  </si>
  <si>
    <t>TELEFONO</t>
  </si>
  <si>
    <t>DIRECCION</t>
  </si>
  <si>
    <t>LOTERIA DEL ZULIA</t>
  </si>
  <si>
    <t>G200076496</t>
  </si>
  <si>
    <t>0261-7924483</t>
  </si>
  <si>
    <t>CALLE 72 ENTRE AV 3F Y 3GEDIF LOTERIA DEL ZULIA</t>
  </si>
  <si>
    <t>MARIA GUTIERREZ</t>
  </si>
  <si>
    <t xml:space="preserve">18 DE OCTUBRE </t>
  </si>
  <si>
    <t>YOMARI LINARES</t>
  </si>
  <si>
    <t>URB RAUL LEONI BLOQUE 4 APTO 02-01 1 ETAPA</t>
  </si>
  <si>
    <t>YASMIN RONDON</t>
  </si>
  <si>
    <t>KM4</t>
  </si>
  <si>
    <t xml:space="preserve">OSVALDO BARRIOS </t>
  </si>
  <si>
    <t>SECTOR AMPARO AV 36 CON CALLE 83A N° 61A-147</t>
  </si>
  <si>
    <t>MILTON GUERRERO</t>
  </si>
  <si>
    <t>SANTA ROSA</t>
  </si>
  <si>
    <t>PEDRO HERRERA</t>
  </si>
  <si>
    <t>MARIOLY ARAUJO</t>
  </si>
  <si>
    <t>NOHELIANA BERMUDEZ</t>
  </si>
  <si>
    <t>MARBELYS PERDOMO</t>
  </si>
  <si>
    <t>LUDYS YEPEZ</t>
  </si>
  <si>
    <t>LISSETH FLORES</t>
  </si>
  <si>
    <t>AV 2 EL MILAGRO SECTOR SERRO DE MARIN N° 2E-85</t>
  </si>
  <si>
    <t>ELIZABETH BASTIDAS</t>
  </si>
  <si>
    <t>YULEGNI PIRELA</t>
  </si>
  <si>
    <t>ANDRELYS CHOURIO</t>
  </si>
  <si>
    <t>LA PASTORA CALLE 95E N° 51B-63</t>
  </si>
  <si>
    <t>ALEXANDER TORRES</t>
  </si>
  <si>
    <t>URNB ROSAL SUR CALLE 40 N° 14A-63</t>
  </si>
  <si>
    <t>FRIO CONSTANTE, C.A</t>
  </si>
  <si>
    <t>AV 24B CON CALLE 89A, LOCAL 89A-30</t>
  </si>
  <si>
    <t>MIGUEL GONZALEZ</t>
  </si>
  <si>
    <t>BARRIO PANAMERICANO CALLE 71 CASA N° 78-123</t>
  </si>
  <si>
    <t>MERLIN RODRIGUEZ</t>
  </si>
  <si>
    <t>-</t>
  </si>
  <si>
    <t>NELSON BELZAREZ</t>
  </si>
  <si>
    <t>COMERCIALIZADORA QUE MOLLEJA ,CA</t>
  </si>
  <si>
    <t>CALLE 72 CON AV 3GEDIF RESIDENCIA EL CARMEN</t>
  </si>
  <si>
    <t>INCARSICA</t>
  </si>
  <si>
    <t>CREATIVIDAD SIN LIMITE,C.A</t>
  </si>
  <si>
    <t>AV 20 CON CALLE 72 C.C MONTIELCO LOCAL PA2-5</t>
  </si>
  <si>
    <t>FARMACIA LAS MERCEDES, C.A</t>
  </si>
  <si>
    <t>LILA ATENCIO</t>
  </si>
  <si>
    <t xml:space="preserve">MASTER TONER MARACAIBO C,A </t>
  </si>
  <si>
    <t>AV 15 Q CON CALLE 57 LOCAL N°5 URB LA TRINIDAD</t>
  </si>
  <si>
    <t>LOCAL SHOP, C.A</t>
  </si>
  <si>
    <t>AV 15 DELICIAS C.C. DELICIAS PLAZA NIVEL PLANTA B</t>
  </si>
  <si>
    <t>JOAN HUERTA</t>
  </si>
  <si>
    <t>JOSE LUIS MOLERO</t>
  </si>
  <si>
    <t>CONJUNTO RESD EL CUJI NUCLEO 6 EDIF 3 APTO 2D</t>
  </si>
  <si>
    <t>PROBUS CENTRO DE DIAGNOSTICO INTEGRAL ,C.A</t>
  </si>
  <si>
    <t>CALLE 69 ENTRE AV 16 Y 15D EDIF PROBUS PISO U CENTRO COMERCIAL LA CASCADA</t>
  </si>
  <si>
    <t>DIONER VILLALOBOS</t>
  </si>
  <si>
    <t>FAMY PLAST, C.A.</t>
  </si>
  <si>
    <t>AV. 4 CASA NRO 60-32 SECTOR BELLA VISTA</t>
  </si>
  <si>
    <t>TAPICENTER. C.A.</t>
  </si>
  <si>
    <t>CALLE 65. ENTRE AV 8 (SANTA RITA) Y AV 4( BELLA VISTA) GALPON NRO834000 SECTOR SANTA RITA-DETRÁS DE TOSTADAS SAN BENITO</t>
  </si>
  <si>
    <t>FERRETERIA ALPECA, C.A.</t>
  </si>
  <si>
    <t>AV CALLE 58 ENTRE AV 2 Y 1 LOCAL NRO 2-75 BARRIO 18 DE OCTUBRE</t>
  </si>
  <si>
    <t>SUMINISTROS MEDIPAZ, C.A.</t>
  </si>
  <si>
    <t>CALLE 67A CASA NRO. 78A-05 URB. LA VICTORIA SEGUNDA ETAPA</t>
  </si>
  <si>
    <t>BITUPLAST C.A.</t>
  </si>
  <si>
    <t>AV. 50 EDIF. GALPONES Y OFICINA PISO 0 OF PB ZONA INDUSTRIAL II SAN FRANCISCO</t>
  </si>
  <si>
    <t>YNGRID MARTINEZ</t>
  </si>
  <si>
    <t>PAPELERIA ESTEVA C.A.</t>
  </si>
  <si>
    <t>AV BELLA VISTA CC COSTA VERDE NIVEL PB LOCAL PB36</t>
  </si>
  <si>
    <t>GERMAN LUGO</t>
  </si>
  <si>
    <t>PEDRO MORILLO</t>
  </si>
  <si>
    <t>MARIA EUGENIA AÑEZ</t>
  </si>
  <si>
    <t>FARMACIA FARMAEXPRESS 24 BELLA VISTA, C.A.</t>
  </si>
  <si>
    <t>AV. 4 BELLA VISTA CON CALLE 66. SECTOR BELLA VISTA</t>
  </si>
  <si>
    <t>JOSIBETH MOLANO</t>
  </si>
  <si>
    <t>0416-8620194</t>
  </si>
  <si>
    <t>AV. 2 EL MILAGRO, FRENTE A RESIDENCIAS MARTIN.</t>
  </si>
  <si>
    <t>CARLOS PULIDO</t>
  </si>
  <si>
    <t>HISPANA DE SEGUROS</t>
  </si>
  <si>
    <t>REDVITAL COMERCIALIZADORA, C.A.</t>
  </si>
  <si>
    <t>SEDATEZ</t>
  </si>
  <si>
    <t>Calle 95 entre AV 4 y 5. Edif. Palacio de Gobierno, Piso 1</t>
  </si>
  <si>
    <t>CAMELIS ACEVEDO</t>
  </si>
  <si>
    <t>FERREMUNDO78, C.A.</t>
  </si>
  <si>
    <t>CALLE 78 CON AV. 8A-35 SECTOR LA CONSOLACIÒN</t>
  </si>
  <si>
    <t>ING. CARLOS PAZ</t>
  </si>
  <si>
    <t>HOGAR CLINICA SAN RAFAEL</t>
  </si>
  <si>
    <t>0261-7911660</t>
  </si>
  <si>
    <t>AV. 3F CON CALLE 64 LOCAL 64-95 SECTOR LAS MERCEDES</t>
  </si>
  <si>
    <t>IVANNA VARGAS</t>
  </si>
  <si>
    <t>INVERSIONES 2008, C.A.</t>
  </si>
  <si>
    <t>AV. 3H CASA NRO. 73-50 SECTOR LA LAGO</t>
  </si>
  <si>
    <t>SERPAZ, C.A.</t>
  </si>
  <si>
    <t>0414-0640983</t>
  </si>
  <si>
    <t>CALLE 67A, CASA NRO. 78A-05, URB. LA VICTORIA</t>
  </si>
  <si>
    <t>FIDEL GONZALEZ</t>
  </si>
  <si>
    <t>PAOLA GONZALEZ</t>
  </si>
  <si>
    <t>MUSIC &amp; SPORT DELICIAS, COMPAÑÍA ANONIMA</t>
  </si>
  <si>
    <t>J402405790</t>
  </si>
  <si>
    <t>PROGRESS CONNECTION, C.A.</t>
  </si>
  <si>
    <t>0261-7628097</t>
  </si>
  <si>
    <t>AV. 23 CON CALLE 20 LOCAL CENTER 23/70 NO 5 SECTOR PARAISO</t>
  </si>
  <si>
    <t>INMOBILIARIA SALHA</t>
  </si>
  <si>
    <t>0261-7976928</t>
  </si>
  <si>
    <t>AV 4 BELLA VISTA CON ESQ CALLE 70 EDIF PINTA PB OFIC 01</t>
  </si>
  <si>
    <t>LAGO PRINT C.A</t>
  </si>
  <si>
    <t>0261-7982965</t>
  </si>
  <si>
    <t>CALLE 71 ENTRE AVS. 14A Y 15 LOCAL 14A SECTOR DELICIAS</t>
  </si>
  <si>
    <t>CANTV</t>
  </si>
  <si>
    <t>AV. LIBERTADOR EDIF. NEA (ADMINISTRATIVO), PISO 6, OF. NORTE, URB. GUAICAIPURO</t>
  </si>
  <si>
    <t>PANADERIA RITZ 72, C.A.</t>
  </si>
  <si>
    <t>CALLE 72 ENTRE AV 3F Y 3GEDIFICIO SUPER RITZ 72 PISO 1 LOCAL 1 SECTOR LA LAGO</t>
  </si>
  <si>
    <t>COMISION NACIONAL DE TELECOMUNICACIONES CONATEL (CONATEL)</t>
  </si>
  <si>
    <t>IMPRESOS GRAFICOS J&amp;G</t>
  </si>
  <si>
    <t>0424-6657607</t>
  </si>
  <si>
    <t>AV. 4 BELLA VISTA, ENTRE CALLE 90 Y 91 #90-75</t>
  </si>
  <si>
    <t>DARWIN RONDON</t>
  </si>
  <si>
    <t>SOLUCIONES MEDICA BRITO MARIN, C.A</t>
  </si>
  <si>
    <t>0414-6160411</t>
  </si>
  <si>
    <t>EL MOJAN</t>
  </si>
  <si>
    <t>VIRGINIA MEDINA</t>
  </si>
  <si>
    <t>ADIMUEBLES, C.A</t>
  </si>
  <si>
    <t>INVERSIONES REPREDICA,C.A</t>
  </si>
  <si>
    <t>BARRA RESTAURANT SPORT PIAMONTE, C.A</t>
  </si>
  <si>
    <t>AV 15 EDIF GREDOS PISO 1</t>
  </si>
  <si>
    <t>CONALOT</t>
  </si>
  <si>
    <t>G200073977</t>
  </si>
  <si>
    <t>EXOPLANET, C.A</t>
  </si>
  <si>
    <t>JESUS LEON</t>
  </si>
  <si>
    <t>ZANDER MARQUEZ</t>
  </si>
  <si>
    <t>CODECA COMERCIALIZADORA DE CAUCHOS, C.A</t>
  </si>
  <si>
    <t>0261-7979626</t>
  </si>
  <si>
    <t xml:space="preserve">AV 14A Nº-80-55 SECTOR DELICIAS </t>
  </si>
  <si>
    <t>YURAIMA BELZAREZ</t>
  </si>
  <si>
    <t>DAYCO TELECOM</t>
  </si>
  <si>
    <t>EXTINTORES PROFESIONALES, C.A</t>
  </si>
  <si>
    <t>FARMAEXPRESS 24 LA 72</t>
  </si>
  <si>
    <t>YOLIMAR REYES</t>
  </si>
  <si>
    <t>CONSTRUCCIONES Y SERVICIOS OCCIDENTALES 22, C.A</t>
  </si>
  <si>
    <t>OSCAR MORA</t>
  </si>
  <si>
    <t>AUTO REFRIGERACION LOS HERMANOS, C.A</t>
  </si>
  <si>
    <t>IVSS</t>
  </si>
  <si>
    <t>Z14410585</t>
  </si>
  <si>
    <t>ORTOPEDIA ZULIA, C.A</t>
  </si>
  <si>
    <t>JULIA ACOSTA</t>
  </si>
  <si>
    <t>BANAVIH</t>
  </si>
  <si>
    <t>G2000085-6</t>
  </si>
  <si>
    <t>MARY FERNANDEZ</t>
  </si>
  <si>
    <t>KATERINE PEREZ</t>
  </si>
  <si>
    <t>ADOLFO ORTEGA</t>
  </si>
  <si>
    <t>CARLOS LUNA</t>
  </si>
  <si>
    <t>TELCOM JPS, C.A</t>
  </si>
  <si>
    <t>FRENOS 18 DE OCTUBRE</t>
  </si>
  <si>
    <t>ANA JULIA FLORES</t>
  </si>
  <si>
    <t>V14630516</t>
  </si>
  <si>
    <t>MARIANA VALBUENA</t>
  </si>
  <si>
    <t>ANDREINA GALUE</t>
  </si>
  <si>
    <t>AUTO JEEP 67, C.A</t>
  </si>
  <si>
    <t>FABIOLA CAMACHO</t>
  </si>
  <si>
    <t>FUNDALUZ</t>
  </si>
  <si>
    <t>YASNICK CARVAJAL</t>
  </si>
  <si>
    <t>JORGE ORDOÑEZ</t>
  </si>
  <si>
    <t>MAX FERRER SUCS, CA</t>
  </si>
  <si>
    <t>ORLANDO OLIVEROS</t>
  </si>
  <si>
    <t>V12406184</t>
  </si>
  <si>
    <t>INVERSIONES MUNDO ELECTRICO J&amp;L, C.A</t>
  </si>
  <si>
    <t>RICHARD CORONA</t>
  </si>
  <si>
    <t>V10413514</t>
  </si>
  <si>
    <t>EDDY ORTIZ</t>
  </si>
  <si>
    <t>MONACO INVERSIONES C.A.</t>
  </si>
  <si>
    <t>J403408734</t>
  </si>
  <si>
    <t>CONCEPTS CELULAR, C.A</t>
  </si>
  <si>
    <t>J293981042</t>
  </si>
  <si>
    <t>MARIA TERESA MEDINA</t>
  </si>
  <si>
    <t>V18925369</t>
  </si>
  <si>
    <t>ARELIS PAZ</t>
  </si>
  <si>
    <t>V11066436</t>
  </si>
  <si>
    <t>NICOLA RUVOLO</t>
  </si>
  <si>
    <t>V18744045</t>
  </si>
  <si>
    <t>AGROINDUSTRIA PACOMELA</t>
  </si>
  <si>
    <t>J070390921</t>
  </si>
  <si>
    <t>MAKRO COMERCIALIZADORA, C.A</t>
  </si>
  <si>
    <t>J003192350</t>
  </si>
  <si>
    <t>WISKERIA DISTRIBUCIONES, C.A</t>
  </si>
  <si>
    <t>J405262940</t>
  </si>
  <si>
    <t>INVERSIONES RAMOS, C.A</t>
  </si>
  <si>
    <t>J070456418</t>
  </si>
  <si>
    <t>UDIMAGEN, C.A</t>
  </si>
  <si>
    <t>J306475532</t>
  </si>
  <si>
    <t>SAMUEL MOLERO</t>
  </si>
  <si>
    <t>V18517303</t>
  </si>
  <si>
    <t>SIGNALS</t>
  </si>
  <si>
    <t>J410769769</t>
  </si>
  <si>
    <t>JOEL PEREIRA FUENMAYOR</t>
  </si>
  <si>
    <t>V126212990</t>
  </si>
  <si>
    <t>MARIA MEDINA</t>
  </si>
  <si>
    <t>DEILIMAR FUENMAYOR</t>
  </si>
  <si>
    <t>V31326867</t>
  </si>
  <si>
    <t>DESIREE NAVAS</t>
  </si>
  <si>
    <t>V16566428</t>
  </si>
  <si>
    <t>XELAR, C.A</t>
  </si>
  <si>
    <t>J306437665</t>
  </si>
  <si>
    <t>GRIPO RIMINI, S.A</t>
  </si>
  <si>
    <t>JOSE MIGUEL GUTIERREZ</t>
  </si>
  <si>
    <t>CORPORACION DIGITEL</t>
  </si>
  <si>
    <t>0212-3189000</t>
  </si>
  <si>
    <t>CARACAS</t>
  </si>
  <si>
    <t>ANA CARDENAS</t>
  </si>
  <si>
    <t>APOYO</t>
  </si>
  <si>
    <t>SAMUEL GONZALEZ</t>
  </si>
  <si>
    <t>ROBERTH GUTIERREZ</t>
  </si>
  <si>
    <t>0412-9017704</t>
  </si>
  <si>
    <t>SERCTOR LA LAGO</t>
  </si>
  <si>
    <t>DE LEON PRODUCCIONES</t>
  </si>
  <si>
    <t>0414-6237730</t>
  </si>
  <si>
    <t>AV 66 CASA N° 96C-18 URB SAN MIGUEL</t>
  </si>
  <si>
    <t>CORPOELEC</t>
  </si>
  <si>
    <t xml:space="preserve">PIEDAD SILVA </t>
  </si>
  <si>
    <t>0414-6335433</t>
  </si>
  <si>
    <t xml:space="preserve">U.E SANTO CRISTO </t>
  </si>
  <si>
    <t>FELIX JOSE MORENO</t>
  </si>
  <si>
    <t>CESAR CONTRERAS PETIT</t>
  </si>
  <si>
    <t>0424-6415007</t>
  </si>
  <si>
    <t>SECTOR SAN BENITO CALLE #27A CASA #25-85</t>
  </si>
  <si>
    <t>REPUESTOS ALIRON, C.A</t>
  </si>
  <si>
    <t>0414-6513858</t>
  </si>
  <si>
    <t xml:space="preserve">SECTOR EL MOJAN AV LIBERTADOR </t>
  </si>
  <si>
    <t>CENTRO MEDICO MADRE MARIA DE SAN JOSE</t>
  </si>
  <si>
    <t>SECTOR LA COROMOTO</t>
  </si>
  <si>
    <t>AMILCAR JOSE FERMIN</t>
  </si>
  <si>
    <t>0412-2192119</t>
  </si>
  <si>
    <t>LUIS HERRERA</t>
  </si>
  <si>
    <t>V25225660</t>
  </si>
  <si>
    <t>04127851247</t>
  </si>
  <si>
    <t>DEYANIRA FUENMAYOR</t>
  </si>
  <si>
    <t>04126703288</t>
  </si>
  <si>
    <t xml:space="preserve">KATTYA MALO </t>
  </si>
  <si>
    <t>04246208338</t>
  </si>
  <si>
    <t>ANGEL LOPEZ</t>
  </si>
  <si>
    <t>CARMEN BRICEÑO</t>
  </si>
  <si>
    <t>04246177464</t>
  </si>
  <si>
    <t>ANGELA VARGAS</t>
  </si>
  <si>
    <t>04160261432</t>
  </si>
  <si>
    <t>MORAIMA GUTIERREZ</t>
  </si>
  <si>
    <t>04146059989</t>
  </si>
  <si>
    <t>DIEGO A VILLALOBOS</t>
  </si>
  <si>
    <t>04126677487</t>
  </si>
  <si>
    <t>JESUS MORILLO</t>
  </si>
  <si>
    <t>04126812519</t>
  </si>
  <si>
    <t>CONJUNTO RESIDENCIAL CAMINO LA LAGUNITA CASA 22</t>
  </si>
  <si>
    <t>HUMBERTO GONZALEZ</t>
  </si>
  <si>
    <t>0412-6190188</t>
  </si>
  <si>
    <t xml:space="preserve">BARRIO ARMANDO REVEROL CALLE 99C CASA NR-55A-188 </t>
  </si>
  <si>
    <t>LUZ MARIS CALDERAS</t>
  </si>
  <si>
    <t>04162609409</t>
  </si>
  <si>
    <t xml:space="preserve">DAVID GARCIA </t>
  </si>
  <si>
    <t>04246425540</t>
  </si>
  <si>
    <t>SECTOR VERITA AV11 CALLE 91 CASA Nº-91,78</t>
  </si>
  <si>
    <t>NERIO CASTELLANO</t>
  </si>
  <si>
    <t>04120628296</t>
  </si>
  <si>
    <t xml:space="preserve">SANTA ROSA DE AGUA AV 6 CASA Nº-24-245 </t>
  </si>
  <si>
    <t>JOSE GREGORIO FGARCIA</t>
  </si>
  <si>
    <t>04246643066</t>
  </si>
  <si>
    <t>URB EL CAUJARO Nº-AV J 148A-20</t>
  </si>
  <si>
    <t>CIRIA DELGADO DE OLIVEROS</t>
  </si>
  <si>
    <t>ROSANELE M GONZALEZ</t>
  </si>
  <si>
    <t>YENDER PRIMERA</t>
  </si>
  <si>
    <t>GALIZ ANTONIO</t>
  </si>
  <si>
    <t>CINGARELA CHAVEZ</t>
  </si>
  <si>
    <t>04149642089</t>
  </si>
  <si>
    <t>CALLE 85A Nº-3C SANTA LUCIA</t>
  </si>
  <si>
    <t>DocBeneficiario</t>
  </si>
  <si>
    <t>CANCELACION DE FACTURA Nº- 0562 POPR CONCEPTO DE ALMUERZOS PARA EMPLEADOS DE LA INSTITUCION EN HORARIO EXTRAORDINARIO</t>
  </si>
  <si>
    <t>0562</t>
  </si>
  <si>
    <t>2024-03-0380</t>
  </si>
  <si>
    <t>4.03.99.01.00</t>
  </si>
  <si>
    <t xml:space="preserve">TRASLADO DE PERSONAL DE LA INSTITUCION </t>
  </si>
  <si>
    <t>2024-03-0381</t>
  </si>
  <si>
    <t>4.03.09.01.00</t>
  </si>
  <si>
    <t>VIATICOS PAGADOS AL PERSONAL POR TRASLADO AL MUNICIPIO MACHIQUES DE PERIJA PARA JORNADA SOCIAL Y ENTREGA DE DONATIVO</t>
  </si>
  <si>
    <t>Otros Servicios No Personales</t>
  </si>
  <si>
    <t>Viaticos</t>
  </si>
  <si>
    <t>V16560554</t>
  </si>
  <si>
    <t>V12441043</t>
  </si>
  <si>
    <t>V11289632</t>
  </si>
  <si>
    <t>V4155163</t>
  </si>
  <si>
    <t>V7788875</t>
  </si>
  <si>
    <t>V12299068</t>
  </si>
  <si>
    <t>V17183107</t>
  </si>
  <si>
    <t>V14523704</t>
  </si>
  <si>
    <t>V17835980</t>
  </si>
  <si>
    <t>V25197052</t>
  </si>
  <si>
    <t>V11609293</t>
  </si>
  <si>
    <t>V16066170</t>
  </si>
  <si>
    <t>V16624450</t>
  </si>
  <si>
    <t>V26410947</t>
  </si>
  <si>
    <t>V12404935</t>
  </si>
  <si>
    <t>J500860560</t>
  </si>
  <si>
    <t>V9527363</t>
  </si>
  <si>
    <t>V12869231</t>
  </si>
  <si>
    <t>V7611283</t>
  </si>
  <si>
    <t>J501183503</t>
  </si>
  <si>
    <t>J309326042</t>
  </si>
  <si>
    <t>J310783357</t>
  </si>
  <si>
    <t>J297886257</t>
  </si>
  <si>
    <t>J406054518</t>
  </si>
  <si>
    <t>J501273243</t>
  </si>
  <si>
    <t>V12307723</t>
  </si>
  <si>
    <t>V15012860</t>
  </si>
  <si>
    <t>J408826321</t>
  </si>
  <si>
    <t>V3110801</t>
  </si>
  <si>
    <t>J40959691V5</t>
  </si>
  <si>
    <t>J293741866</t>
  </si>
  <si>
    <t>J407012231</t>
  </si>
  <si>
    <t>J502119175</t>
  </si>
  <si>
    <t>J070194901</t>
  </si>
  <si>
    <t>V11660237</t>
  </si>
  <si>
    <t>J070180110</t>
  </si>
  <si>
    <t>V10604493</t>
  </si>
  <si>
    <t>J412793365</t>
  </si>
  <si>
    <t>V18201919</t>
  </si>
  <si>
    <t>V16079952</t>
  </si>
  <si>
    <t>J304677960</t>
  </si>
  <si>
    <t>J500328800</t>
  </si>
  <si>
    <t>G200111291</t>
  </si>
  <si>
    <t>V13064270</t>
  </si>
  <si>
    <t>J501477086</t>
  </si>
  <si>
    <t>J138787059</t>
  </si>
  <si>
    <t>J070168722</t>
  </si>
  <si>
    <t>V26694841</t>
  </si>
  <si>
    <t>J316942961</t>
  </si>
  <si>
    <t>J400869676</t>
  </si>
  <si>
    <t>V20328201</t>
  </si>
  <si>
    <t>V17951795</t>
  </si>
  <si>
    <t>J31271972</t>
  </si>
  <si>
    <t>J070119365</t>
  </si>
  <si>
    <t>J314872168</t>
  </si>
  <si>
    <t>J001241345</t>
  </si>
  <si>
    <t>J070300019</t>
  </si>
  <si>
    <t>G200008261</t>
  </si>
  <si>
    <t>V-238635922</t>
  </si>
  <si>
    <t>V12328349</t>
  </si>
  <si>
    <t>J407160605</t>
  </si>
  <si>
    <t>V18307532</t>
  </si>
  <si>
    <t>J296469920</t>
  </si>
  <si>
    <t>J317613910</t>
  </si>
  <si>
    <t>J306340165</t>
  </si>
  <si>
    <t>J500617020</t>
  </si>
  <si>
    <t>V26032899</t>
  </si>
  <si>
    <t>V7757554</t>
  </si>
  <si>
    <t>J070552808</t>
  </si>
  <si>
    <t>V6748970</t>
  </si>
  <si>
    <t>J305027498</t>
  </si>
  <si>
    <t>J314953036</t>
  </si>
  <si>
    <t>J409182002</t>
  </si>
  <si>
    <t>J501960534</t>
  </si>
  <si>
    <t>V4989045</t>
  </si>
  <si>
    <t>J297071806</t>
  </si>
  <si>
    <t>J400910250</t>
  </si>
  <si>
    <t>V4983162</t>
  </si>
  <si>
    <t>V14116739</t>
  </si>
  <si>
    <t>V20842161</t>
  </si>
  <si>
    <t>V10453590</t>
  </si>
  <si>
    <t>V14629336</t>
  </si>
  <si>
    <t>J317486269</t>
  </si>
  <si>
    <t>J297127941</t>
  </si>
  <si>
    <t>V21490975</t>
  </si>
  <si>
    <t>V25540459</t>
  </si>
  <si>
    <t>J501300470</t>
  </si>
  <si>
    <t>V17938763</t>
  </si>
  <si>
    <t>J070269189</t>
  </si>
  <si>
    <t>V25724078</t>
  </si>
  <si>
    <t>V11066890</t>
  </si>
  <si>
    <t>J070027410</t>
  </si>
  <si>
    <t>J501733660</t>
  </si>
  <si>
    <t>V26575184</t>
  </si>
  <si>
    <t>V18696879</t>
  </si>
  <si>
    <t>J304689713</t>
  </si>
  <si>
    <t>V13704215</t>
  </si>
  <si>
    <t>V997030142</t>
  </si>
  <si>
    <t>G200100141</t>
  </si>
  <si>
    <t>V5854013</t>
  </si>
  <si>
    <t>J70377739</t>
  </si>
  <si>
    <t>V78634576</t>
  </si>
  <si>
    <t>V169208782</t>
  </si>
  <si>
    <t>J294937543</t>
  </si>
  <si>
    <t>J303102620</t>
  </si>
  <si>
    <t>V16507937</t>
  </si>
  <si>
    <t>V11296888</t>
  </si>
  <si>
    <t>V22052569</t>
  </si>
  <si>
    <t>V22151499</t>
  </si>
  <si>
    <t>V7762402</t>
  </si>
  <si>
    <t>V16832749</t>
  </si>
  <si>
    <t>V18921173</t>
  </si>
  <si>
    <t>V4995448</t>
  </si>
  <si>
    <t>V30364033</t>
  </si>
  <si>
    <t>V25902755</t>
  </si>
  <si>
    <t>V23456047</t>
  </si>
  <si>
    <t>V12211239</t>
  </si>
  <si>
    <t>V9718535</t>
  </si>
  <si>
    <t>V2875078</t>
  </si>
  <si>
    <t>V21224342</t>
  </si>
  <si>
    <t>V24946159</t>
  </si>
  <si>
    <t>V2873813</t>
  </si>
  <si>
    <t>V5165771</t>
  </si>
  <si>
    <t>2024-04-0382</t>
  </si>
  <si>
    <t>2024-04-0383</t>
  </si>
  <si>
    <t>2024-04-0384</t>
  </si>
  <si>
    <t>2024-04-0385</t>
  </si>
  <si>
    <t>2024-04-0386</t>
  </si>
  <si>
    <t>2024-04-0387</t>
  </si>
  <si>
    <t>4.01.04.06.00</t>
  </si>
  <si>
    <t>VIATICOS PAGADOS AL PERSONAL POR TRASLADO AL MUNICIPIO LA CAÑADA EN APOYO AL DEPARTAMENTO DE FISCALIZACION</t>
  </si>
  <si>
    <t>VIATICOS PAGADOS AL PERSONAL POR TRASLADO AL MUNICIPIO ROSARIO DE PERIJA PARA JORNADA SOCIAL CON EL PRESIDENTE DE LA ISNTITUCION</t>
  </si>
  <si>
    <t>COMPLEMNETO AL PERSONAL EMPLEADO POR COMISION DE SERVICIO</t>
  </si>
  <si>
    <t>VIATICO</t>
  </si>
  <si>
    <t>COMPLEMENTO</t>
  </si>
  <si>
    <t>2024-04-0388</t>
  </si>
  <si>
    <t>2024-04-0389</t>
  </si>
  <si>
    <t>2024-04-0390</t>
  </si>
  <si>
    <t>2024-04-0391</t>
  </si>
  <si>
    <t>4.07.01.02.01</t>
  </si>
  <si>
    <t>CANCELACION DE FACTURA Nº- 0650 POR CONCEPTO DE COMPRA DE ALMUERZOS PARA EL PERSONAL DE LA INSTITUCION</t>
  </si>
  <si>
    <t>VIATICOS PAGADOS AL PERSONAL POR TRASADO AL MUNICIPIO MACHIQUES DE PERIJA PARA APOYO TECNICO EN JORNADA SOCIAL</t>
  </si>
  <si>
    <t>CANCELACION FACTURA Nº- 52168 POR CONCEPTO DE COMPRA DE 30 LAMINAS DE ZINC PARA SE DONADAS A DOS FAMILIAS DEL MUNICIPIO CABIMAS</t>
  </si>
  <si>
    <t>APOYO ECONOMICO DONADO A LA CIUDADANA JHOANYELIS ALVAREZ PARA MEJORA DE VIVIENDA</t>
  </si>
  <si>
    <t>0650</t>
  </si>
  <si>
    <t>RELACIONES SOCIALES</t>
  </si>
  <si>
    <t>52168</t>
  </si>
  <si>
    <t>DONACION</t>
  </si>
  <si>
    <t>APOYO DONACION</t>
  </si>
  <si>
    <t>2024-04-0392</t>
  </si>
  <si>
    <t>2024-04-0393</t>
  </si>
  <si>
    <t>2024-04-0394</t>
  </si>
  <si>
    <t>2024-04-0395</t>
  </si>
  <si>
    <t>2024-04-0396</t>
  </si>
  <si>
    <t>2024-04-0397</t>
  </si>
  <si>
    <t>2024-04-0398</t>
  </si>
  <si>
    <t>2024-04-0399</t>
  </si>
  <si>
    <t>2024-04-0400</t>
  </si>
  <si>
    <t>2024-04-0401</t>
  </si>
  <si>
    <t>4.03.12.01.00</t>
  </si>
  <si>
    <t>4.03.18.01.00</t>
  </si>
  <si>
    <t>4.03.18.99.00</t>
  </si>
  <si>
    <t>v12441043</t>
  </si>
  <si>
    <t>CANCELACION DE FACTURA Nº-0181 POR CONCEPTO DE COMPRA E INSTALACION DE BREKERS INDUSTRIAL 3 POLOS DE 600 AMP PARA LA INSTITUCION</t>
  </si>
  <si>
    <t>VIATICOS PAGADOS AL PERSONAL POR TRASLADO AL MUNICIPIO BARALT PARA VISITA SOCIL Y ENTREGA DE DONATIVO</t>
  </si>
  <si>
    <t>VIATICOS PAGADOS AL PERSONAL POR TRASLADO AL MUNICIPIO MACHQIUES DE PERIJA PARA JORNADA SOCIAL CON EL PRESIDENTE DE LA INSTITUCION</t>
  </si>
  <si>
    <t xml:space="preserve">APOYO ECONOMICO DONADO AL CIUDADANO RONALD RODRIGUEZ PARA GASTOS MEDICOS </t>
  </si>
  <si>
    <t>CANCELACION DE FACTURA Nº-0131 POR CONCEPTO DE COMPRA DE 9 SILLAS 3 ANDADERAS Y 3 BASTONES 4PUNTOS PARA SER DONADOS</t>
  </si>
  <si>
    <t>RETENCIONES IVA CORRESPONDIENTES A LA SEGUNDA QUINCENA DEL MES DE MARZO 2024</t>
  </si>
  <si>
    <t>RETENCIONES ISLR CORRESPONDIENTES AL MES DE MARZO 2024</t>
  </si>
  <si>
    <t>0181</t>
  </si>
  <si>
    <t>CONSERVACION T REPARACION MENOR DE OBRA EN BIENES DEL DOMUNIO PRIVADO</t>
  </si>
  <si>
    <t>0131</t>
  </si>
  <si>
    <t>2Q MARZO</t>
  </si>
  <si>
    <t>SENIAT</t>
  </si>
  <si>
    <t>MARZO</t>
  </si>
  <si>
    <t>0171</t>
  </si>
  <si>
    <t>RETENCIONES SEDATEZ CORRESPONDIENTES AL MES DE MARZO 2024</t>
  </si>
  <si>
    <t>2024-04-0402</t>
  </si>
  <si>
    <t>6597</t>
  </si>
  <si>
    <t>2024-04-0403</t>
  </si>
  <si>
    <t xml:space="preserve">DONACION PARA CUBRIR EL PAGO DEL AÑO ESCOLAR A LA NIÑA ABIGAIL CARDENAS DE LA U.E SANTO CRISTO </t>
  </si>
  <si>
    <t>ABRIL</t>
  </si>
  <si>
    <t>2024-04-0404</t>
  </si>
  <si>
    <t>2024-04-0405</t>
  </si>
  <si>
    <t>4.01.07.11.00</t>
  </si>
  <si>
    <t>APORTE PATRONAL A EMPLEADO PARA GASTOS DE GUARDERIA CORRESPONDIENTES A LOS MESES ABRIL SALA 4AÑOS</t>
  </si>
  <si>
    <t xml:space="preserve">VIATICOS PAGADOS AL PEROSNAL POR TRASLADO AL MUNICIPIO LAGUNILLAS PARA TRASLADO DE FISCALIZADORES A JORNADA FISCAL </t>
  </si>
  <si>
    <t>GUARDERIA</t>
  </si>
  <si>
    <t>2024-04-0406</t>
  </si>
  <si>
    <t>APOYO ECONOMICO DONADO A LA CIUDADANA NOHELIANA BERMUDEZ PARA ESDIOS MEDICOS</t>
  </si>
  <si>
    <t>4.01.07.01.00</t>
  </si>
  <si>
    <t>4.03.07.01.00</t>
  </si>
  <si>
    <t>4.03.06.01.00</t>
  </si>
  <si>
    <t>2024-04-0407</t>
  </si>
  <si>
    <t>2024-04-0408</t>
  </si>
  <si>
    <t>2024-04-0409</t>
  </si>
  <si>
    <t>2024-04-0410</t>
  </si>
  <si>
    <t>2024-04-0411</t>
  </si>
  <si>
    <t>2024-04-0412</t>
  </si>
  <si>
    <t>2024-04-0413</t>
  </si>
  <si>
    <t>2024-04-0414</t>
  </si>
  <si>
    <t>v7611283</t>
  </si>
  <si>
    <t>v13704215</t>
  </si>
  <si>
    <t>VIATICOS PAGADOS AL PERSONAL POR TRASLADO AL UNICIPIO VALMORES RODRIGUEZ PARA VISITA SOCIAL</t>
  </si>
  <si>
    <t>CAPACITACION Y ADIESTRAMIENTO AL PERSONAL EMPLEADO MARIOLYS ARAUJO</t>
  </si>
  <si>
    <t xml:space="preserve">CANCELACION DE FACTURA Nº- ???? POR CONCEPTO DE COMPRA DE MATERIAL PARA IMPERMIABILIZACION PARA SER DONADO </t>
  </si>
  <si>
    <t>CANCELACION DE FACTURA Nº-???? POR CONCEPTO DE PUBLICIDAD Y PROPAGANDA</t>
  </si>
  <si>
    <t>APOYO ECONOMICO AL CIUDADANO YENDER PRIMERA PARA ADQUISICION DE LAVADORA</t>
  </si>
  <si>
    <t xml:space="preserve">CANCELACION DE FACTURA Nº-0686 POR CONCEPTO DE PUBLICIDAD INSTITUCIONAL POR PROGRAMA MAS P Y D EN EL ESPACIO RADIAL </t>
  </si>
  <si>
    <t>FLETE POR TRASLADO DE LAMINAS DE ZINC PARA CABIMAS (DONACION )</t>
  </si>
  <si>
    <t>CAPACITACION</t>
  </si>
  <si>
    <t>PENDIENTE</t>
  </si>
  <si>
    <t>PUBLICIDAD Y PROPAGANDA</t>
  </si>
  <si>
    <t>0686</t>
  </si>
  <si>
    <t>0050</t>
  </si>
  <si>
    <t>FLETES Y EMBALAJES</t>
  </si>
  <si>
    <t>2024-04-0415</t>
  </si>
  <si>
    <t>2024-04-0416</t>
  </si>
  <si>
    <t>2024-04-0417</t>
  </si>
  <si>
    <t>2024-04-0418</t>
  </si>
  <si>
    <t>4.02.10.02.00</t>
  </si>
  <si>
    <t>4.02.06.08.00</t>
  </si>
  <si>
    <t>4.02.05.03.00</t>
  </si>
  <si>
    <t>CANCELACION DE FACTURA Nº- 0494 POR CONCEPTO DE COMPRA DE MATERIAL DE LIMPIEZA PARA LA INSTITUCION</t>
  </si>
  <si>
    <t>CANCELACION DE FACTURA Nº- 0495 POR CONCEPTO DE COMRPA DE VASOS PARA LA INSTITUCION</t>
  </si>
  <si>
    <t>CANCELACION DE FACTURA Nº- 0496 POR CONCEPTO DE COMPRA DE CAJA DE PAPAEL HP TAMAÑA CARTA PARA LA INSTITUCION</t>
  </si>
  <si>
    <t>CANCELACION DE FACTURA Nº- 0497  POR CONCEPTO DE COMPRA DE PAÑALES PARA SER DONADOS</t>
  </si>
  <si>
    <t>0494</t>
  </si>
  <si>
    <t>MATERIALES Y UTILES DE LIMPIEZA</t>
  </si>
  <si>
    <t>0495</t>
  </si>
  <si>
    <t>PRODUCTOS PLASTICOS</t>
  </si>
  <si>
    <t>0496</t>
  </si>
  <si>
    <t>PRODUCTO DE PAPEL Y CARTON</t>
  </si>
  <si>
    <t>0497</t>
  </si>
  <si>
    <t>OTROS SERVICIOS DE PERSONALES</t>
  </si>
  <si>
    <t>2024-04-0419</t>
  </si>
  <si>
    <t>2024-04-0420</t>
  </si>
  <si>
    <t>2024-04-0421</t>
  </si>
  <si>
    <t>2024-04-0422</t>
  </si>
  <si>
    <t>2024-04-0423</t>
  </si>
  <si>
    <t>2024-04-0424</t>
  </si>
  <si>
    <t>2024-04-0425</t>
  </si>
  <si>
    <t>2024-04-0426</t>
  </si>
  <si>
    <t>4.01.04.09.00</t>
  </si>
  <si>
    <t>4.02.03.02.00</t>
  </si>
  <si>
    <t>4.03.11.07.00</t>
  </si>
  <si>
    <t xml:space="preserve">TRASLADO AL PERSONAL DE LA INSTITUCION </t>
  </si>
  <si>
    <t>VIATICOS PAGADOS AL PERSONAL POR TRASLADO AL MUNICIPIO GUAJIRA PARA VISITA SOCIAL Y ENTREGA DE DONATIVO</t>
  </si>
  <si>
    <t>BONO COMPENSATORIO DE TRANSPORTE PARA 13 EMPLEADOS PARA TRASLADO  A JORNADA CAMINATA DE LA MISERICORDIA</t>
  </si>
  <si>
    <t>CANCELACION DE FACTURA Nº- ??? POR CONCEPTO DE FRANELAS TIMBRADAS PARA EL PERSONAL CON MOTIVO CAMINATA DE LA MISERICORDIA</t>
  </si>
  <si>
    <t>VIATICOS PAGADOS AL PERSONAL POR TRASLADO AL MUNICIPIO</t>
  </si>
  <si>
    <t>VIATICOS PAGADOS AL MUNICIPIO GUAJIRA PARA VISITA SOCIAL Y ENTREGA DE DONATIVO ( EXTENCION EN EL MUNICIPIO POR JORNADA SIOCIAL )</t>
  </si>
  <si>
    <t>CANCELACION DE FACTURA Nº-???? POR CONCEPTO DE SERVICIO Y REPARACION DE IMPRESORA HP LASER JET 1102W SERIAL VNB3S52198 DE LA INSTITUCION</t>
  </si>
  <si>
    <t>VIATICOS PAGADOS A LA CIUDAD DE CARACAS PARA REUNION CON CONALOT EN APOYO A LA ASISTENCIA DEL PRESIDENTE DE LA INSTITUCION</t>
  </si>
  <si>
    <t>OTROS SERVICIOS NO PERSONALES</t>
  </si>
  <si>
    <t>BONO T</t>
  </si>
  <si>
    <t>PRENDA DE VESTIR</t>
  </si>
  <si>
    <t>CONSERVACION Y REP DE MAQ EQUIPOS DE OFICINA</t>
  </si>
  <si>
    <t>2024-04-0427</t>
  </si>
  <si>
    <t>CANCELACION DE FACTURA Nº- ???? POR CONCEPTO DE RECARGA DE CARTUCHOS TONER DE LA INSTITUCION</t>
  </si>
  <si>
    <t>2024-04-0428</t>
  </si>
  <si>
    <t>G200086980</t>
  </si>
  <si>
    <t xml:space="preserve">FUNDACION NIÑO ZULIANO </t>
  </si>
  <si>
    <t>V15887583</t>
  </si>
  <si>
    <t>YECICA MAVAREZ</t>
  </si>
  <si>
    <t>04147280756</t>
  </si>
  <si>
    <t>ALTOS DE JALISCO CALLE 20 Nº-40-18</t>
  </si>
  <si>
    <t>J500924828</t>
  </si>
  <si>
    <t>MUNDO SOLINCA, C.A</t>
  </si>
  <si>
    <t>TIPO</t>
  </si>
  <si>
    <t>ORGANISMO</t>
  </si>
  <si>
    <t>EMPLEADO</t>
  </si>
  <si>
    <t>PROVEEDOR</t>
  </si>
  <si>
    <t>NroFactura</t>
  </si>
  <si>
    <t>ProcesoNro</t>
  </si>
  <si>
    <t>islrRetenido</t>
  </si>
  <si>
    <t>ivaRetenido</t>
  </si>
  <si>
    <t>Descripcion</t>
  </si>
  <si>
    <t>NotaDebito</t>
  </si>
  <si>
    <t>OrdenPago</t>
  </si>
  <si>
    <t>BERTA CHOURIO</t>
  </si>
  <si>
    <t>V8505400</t>
  </si>
  <si>
    <t>APOYO ECONOMICO DONADO A LA CIUDADANA BERTA CHOURIO PARA MEJORA DE VIVIENDA</t>
  </si>
  <si>
    <t>2024-04-0429</t>
  </si>
  <si>
    <t>CANCELACION DE FACTURA Nº- 0132 POR CONCEPTO DE COMPRA DE 08 SILLAS DE RUEDAS PARA SER DONADAS</t>
  </si>
  <si>
    <t>2024-04-0391-A</t>
  </si>
  <si>
    <t>4.04.05.01.00</t>
  </si>
  <si>
    <t>CANCELACION DE FACTURA Nº- ?? POR CONCEPTO DE PLAN CORPORATIVO CON  5 LINEAS DIGITEL PARA LA INSTITUCION</t>
  </si>
  <si>
    <t>2024-04-0430</t>
  </si>
  <si>
    <t>V15692118</t>
  </si>
  <si>
    <t>MARIA ELENA FONSECA</t>
  </si>
  <si>
    <t>APOYO ECONOMICO DONADO A LA CIUDADANA MARIA  E FONSECA PARA INTERVENCION QUIRURGICA</t>
  </si>
  <si>
    <t>2024-04-0431</t>
  </si>
  <si>
    <t>VIATICOS PAGADOS AL PERSONAL POR TRASLADO AL MUNICIPIO LA CAÑADA DE URDANETA EN APOYO AL DEPARTAMENTO DE FISCALIZACION PARA ENTREGA DE LICENCIAS</t>
  </si>
  <si>
    <t>VIATICOS</t>
  </si>
  <si>
    <t>2024-04-0432</t>
  </si>
  <si>
    <t>VIATICOS PAGADOS AL PERSONAL POR TRASLADO AL MUNICIPIO CABIÑAS PARA ENTREGA DE DONATIVO</t>
  </si>
  <si>
    <t>2024-04-0433</t>
  </si>
  <si>
    <t>2024-04-0434</t>
  </si>
  <si>
    <t>CANCELACION DE FACTURA Nº- ???? POR CONCEPTO DE ?????</t>
  </si>
  <si>
    <t>2024-04-0435</t>
  </si>
  <si>
    <t>4.02.01.01.00</t>
  </si>
  <si>
    <t>CANCELACION DE FACTURA Nº- 0499 POR CONCEPTO DE REFRIGERIO PARA CAMINATA DE LA MISERICORDIA PARA LOS EMPLEADOS DE LA INSTITUCION</t>
  </si>
  <si>
    <t>ALIMENTOS Y BEBIDAS</t>
  </si>
  <si>
    <t>2024-04-0436</t>
  </si>
  <si>
    <t>CANCELACION DE FACTURA Nº- 0498 POR CONCEPTO DE COMPRA DE CARPETAS AMARILLAS PARA LA INSTITUCION</t>
  </si>
  <si>
    <t>PROD DE PAPEL Y CARTON</t>
  </si>
  <si>
    <t>2024-04-0437</t>
  </si>
  <si>
    <t>J408139391</t>
  </si>
  <si>
    <t>SERVICIOS LEZAMA, C.A</t>
  </si>
  <si>
    <t>04246227148</t>
  </si>
  <si>
    <t>CALLE JK CASA Nº- 11-31 URB MONTE BELLO</t>
  </si>
  <si>
    <t>CANCELACION DE FACTURA Nº-0052 POR CONCEPTO DE COMPRA DE NEVERA LANIX 7FT PARA SER DONADA</t>
  </si>
  <si>
    <t>2024-04-0438</t>
  </si>
  <si>
    <t>2024-04-0439</t>
  </si>
  <si>
    <t>2024-04-0440</t>
  </si>
  <si>
    <t>CANCELACION DE FACTURA Nº- 0724 POR CONCEPTO DE ALMUERZO PARA EL PRESIDENCIA DE LA INSTITUCION</t>
  </si>
  <si>
    <t>CANCELACION DE FACTURA Nº- 0791 POR CONCEPTO DE ALMUERZO PARA EL PRESIDENCIA DE LA INSTITUCION</t>
  </si>
  <si>
    <t>CANCELACION DE FACTURA Nº- 0836 POR CONCEPTO DE ALMUERZO PARA EL EMPLEADOS DE LA INSTITUCION</t>
  </si>
  <si>
    <t>2024-04-0441</t>
  </si>
  <si>
    <t>2024-04-0442</t>
  </si>
  <si>
    <t>2024-04-0443</t>
  </si>
  <si>
    <t>2024-04-0444</t>
  </si>
  <si>
    <t>2024-04-0445</t>
  </si>
  <si>
    <t>2024-04-0446</t>
  </si>
  <si>
    <t>2024-04-0447</t>
  </si>
  <si>
    <t>2024-04-0448</t>
  </si>
  <si>
    <t>V5166088</t>
  </si>
  <si>
    <t>RAFAEL URDANETA</t>
  </si>
  <si>
    <t>APOYO ECONOMICO DONADO AL CIUDADANO RAFAEL URDANETA PARA EXTRACCION DENTAL Y COLOCACION DE PROTESIS</t>
  </si>
  <si>
    <t>CANCELACION DE FACTURA 1143 POR CONCEPTO DE COMPRA DE 12 TANQUES DE 1100LT PARA SER DONADOS</t>
  </si>
  <si>
    <t>CANCELACION DE FACTURA Nº- 0053 POR CONCEPTO DE SERVCIO DE FLETE PARA ENTREGA DE DONATIVO</t>
  </si>
  <si>
    <t>VIATICOS PAGADOS AL PERSONAL POR TRASLADO AL MUNICIPIO VALMORES RODRIGUEZ EN COMPAÑÍA DEL PRESIENTE DE LA INSTITUCION DE GIRA CON EL GOBERNADOR</t>
  </si>
  <si>
    <t>VIATICOS AL PERSONAL POR TRASLADO AL MUNCIPIO VALMORES RODRIGUEZ DE GIRA CON EL GOBERNADOR</t>
  </si>
  <si>
    <t>4.11.02.05.00</t>
  </si>
  <si>
    <t>APORTE PATRONAL</t>
  </si>
  <si>
    <t xml:space="preserve">APORTE PATRONAL Y EMPLEADOS AL FAOV CORRESPONDIENTE AL AÑO 2020 </t>
  </si>
  <si>
    <t>VIATICOS PAGADOS AL PERSONAL POR TRASLADOS AL MUNICIPIO VALMORE RODRIGUEZ CON EL PRESIDENTE DE LA INSTITUCION DE GIRA CON EL GOBERNADOR</t>
  </si>
  <si>
    <t>V24604390</t>
  </si>
  <si>
    <t>CIRO IGUARAN</t>
  </si>
  <si>
    <t>J309102613</t>
  </si>
  <si>
    <t>INVERSIONES LUCEMI, C.A.</t>
  </si>
  <si>
    <t>EXTENSION VIATICOS PAGADOS AL PERSONAL POR TRASLADOS A LA CIUDAD DE CARACAS  PARA REUNION CON CONALOT EN APOYO AL PRESIDENTE DE LA INSTITUCION</t>
  </si>
  <si>
    <t>APOYO ECONOMICO PARA LOS MOTO TAXISTA DE LA COOPERATIVA DEL MUNICIPIO MARA</t>
  </si>
  <si>
    <t>DescripcionPartida</t>
  </si>
  <si>
    <t xml:space="preserve">VIATICOS PAGADOS AL PERSONAL POR  TRASLADOS AL MUNICIPIO LAGUNILLAS PARA FISCALIZACION A CENTRO DE APUESTAS </t>
  </si>
  <si>
    <t>4.02.10.11.00</t>
  </si>
  <si>
    <t>CANCELACION DE FACTURA Nº 01104 POR CONCEPTO DECOMPRA DE FARO TY 4 RUNER PARA CAMIONETA DE USO EN LA INSTITUCION</t>
  </si>
  <si>
    <t>MATERIALES ELECTRICOS</t>
  </si>
  <si>
    <t xml:space="preserve">CANCELACION DE FACTURA Nº6277 POR CONCEPTO DE COMPRA DE PAÑALES PARA SER DONADOS </t>
  </si>
  <si>
    <t>2024-04-0450</t>
  </si>
  <si>
    <t>2024-04-0449</t>
  </si>
  <si>
    <t>2024-04-0451</t>
  </si>
  <si>
    <t>2024-04-0452</t>
  </si>
  <si>
    <t>2024-04-0453</t>
  </si>
  <si>
    <t>2024-04-0454</t>
  </si>
  <si>
    <t>2024-04-0455</t>
  </si>
  <si>
    <t>2024-04-0456</t>
  </si>
  <si>
    <t>2024-04-0457</t>
  </si>
  <si>
    <t>4.03.04.01.00</t>
  </si>
  <si>
    <t xml:space="preserve">CANCELACIÓN DE FACTURA N° 151966 CORRESPONDIENTE AL MES DE ABRIL </t>
  </si>
  <si>
    <t>151966</t>
  </si>
  <si>
    <t>ELECTRICIDAD</t>
  </si>
  <si>
    <t>2024-04-0458</t>
  </si>
  <si>
    <t>4.01.06.01.00</t>
  </si>
  <si>
    <t xml:space="preserve">APORTE PATRONAL Y EMPLEADOS AL IVSS CORRESPONDIENTE AL MES DE FEBRERO 2024 </t>
  </si>
  <si>
    <t>FEBRERO</t>
  </si>
  <si>
    <t>IVSS Z14410585</t>
  </si>
  <si>
    <t>2024-04-0459</t>
  </si>
  <si>
    <t>APORTE PATRONAL Y EPMLEADOS AL IVSS CORRESPONDIENTE AL MES DE MARZO 2024</t>
  </si>
  <si>
    <t>2024-04-0460</t>
  </si>
  <si>
    <t>APORTE PATRONAL Y EMPLEADOS AL IVSS CORRESPONDIENTE AL AÑO 2021</t>
  </si>
  <si>
    <t>2021</t>
  </si>
  <si>
    <t>2024-04-0461</t>
  </si>
  <si>
    <t>VIATICOS AL PERSONAL POR TRASLADO AL MUNICIPIO SUCRE CON LA GERENTE GENERAL DE LA INSTITUCIÓN DE GIRA CON EL GOBERNADOR</t>
  </si>
  <si>
    <t>2024-04-0462</t>
  </si>
  <si>
    <t>VIATICOS PAGADOS AL PERSONAL POR TRASLADOS AL MUNICIPIO SUCRE CON LA GERENTE GENERAL DE LA INSTITUCIÓN DE GIRA CON EL GOBERNADOR</t>
  </si>
  <si>
    <t>2024-04-0463</t>
  </si>
  <si>
    <t>VIATICOS PAGADOS AL PERSONAL POR TRASLADO AL MUNICIPIO SUCRE DE GIRA CON EL GOBERNADOR</t>
  </si>
  <si>
    <t>2024-04-0464</t>
  </si>
  <si>
    <t>2024-04-0465</t>
  </si>
  <si>
    <t>2024-04-0466</t>
  </si>
  <si>
    <t>CANCELACIÓN DE FACTURA N° 1566 POR CONCEPTO DE COMPRA DE BALONES PARA SER DONADOS</t>
  </si>
  <si>
    <t>1566</t>
  </si>
  <si>
    <t>2024-04-0467</t>
  </si>
  <si>
    <t>2024-04-0468</t>
  </si>
  <si>
    <t>V9748640</t>
  </si>
  <si>
    <t>DORIS SUAREZ</t>
  </si>
  <si>
    <t>APOYO ECONÓMICO PARA REALIZAR UNOS ESTUDIOS MEDICOS PARA DESCARTAR CANCER</t>
  </si>
  <si>
    <t>2024-04-0469</t>
  </si>
  <si>
    <t>4.02.10.08.00</t>
  </si>
  <si>
    <t>J504499242</t>
  </si>
  <si>
    <t>TECNO ECO IMPRESIONES, C.A.</t>
  </si>
  <si>
    <t>CANCELACIÓN DE FACTURA N° 000011 POR CONCEPTO DE COMPRA DE CARTUCHOS PARA USO DE LA INSTITUCIÓN</t>
  </si>
  <si>
    <t>000011</t>
  </si>
  <si>
    <t>MATERIALES PARA EQUIPOS DE COMPUTACIÓN</t>
  </si>
  <si>
    <t>2024-04-0470</t>
  </si>
  <si>
    <t xml:space="preserve">CANCELACIÓN DE FACTURA N° 0551 POR CONCEPTO DE COMPRA DE CAFÉ PARA LA INSTITUCIÓN </t>
  </si>
  <si>
    <t>0551</t>
  </si>
  <si>
    <t>2024-04-0471</t>
  </si>
  <si>
    <t>CANCELACIÓN DE FACTURA N° 0554 POR CONCEPTO DE COMPRA DE REFRIGERIO PARA REUNIÓN CON PARTIDO</t>
  </si>
  <si>
    <t>0554</t>
  </si>
  <si>
    <t>2024-04-0472</t>
  </si>
  <si>
    <t>4.02.06.04.00</t>
  </si>
  <si>
    <t xml:space="preserve">CANCELACIÓN DE FACTURA N° 0555 POR CONCEPTO DE COMPRA DE ALCOHOL ISOPROPILICO PARA USO DE LA INSTITUCIÓN </t>
  </si>
  <si>
    <t>0555</t>
  </si>
  <si>
    <t>PRODUCTOS FARMACEUTICOS Y MEDICAMENTOS</t>
  </si>
  <si>
    <t>2024-04-0473</t>
  </si>
  <si>
    <t>4.02.10.05.00</t>
  </si>
  <si>
    <t xml:space="preserve">CANCELACIÓN DE FACTURA N° 0500 POR CONCEPTO DE COMPRA DE UTILES DE ESCRITORIO, OFICINA Y M ATERIALES DE INSTRUCCIÓN PARA USO DE LA INSTITUCIÓN </t>
  </si>
  <si>
    <t>0500</t>
  </si>
  <si>
    <t>UTILES DE ESCRITORIO, OFICINA Y MATERIALES DE INSTRUCCIÓN</t>
  </si>
  <si>
    <t>2024-04-0474</t>
  </si>
  <si>
    <t xml:space="preserve">CANCELACIÓN DE FACTURA N° 0553 POR CONCEPTO DE COMPRA DE MATERIALES Y UTILES DE LIMPIEZA Y ASEO PARA USO DE LA INSTITUCIÓN </t>
  </si>
  <si>
    <t>0553</t>
  </si>
  <si>
    <t>2024-04-0475</t>
  </si>
  <si>
    <t>RETENCIONES IVA CORRESPONDIENTES A LA PRIMERA QUINCENA DEL MES DE ABRIL 2024</t>
  </si>
  <si>
    <t xml:space="preserve">1Q ABRIL </t>
  </si>
  <si>
    <t>2024-04-0476</t>
  </si>
  <si>
    <t>VIATICOS PAGADOS AL PRESIDENTE POR TRASLADO A CARACAS CON EL GOBERNADOR</t>
  </si>
  <si>
    <t>2024-04-0477</t>
  </si>
  <si>
    <t>4.03.07.02.00</t>
  </si>
  <si>
    <t>??</t>
  </si>
  <si>
    <t>IMPRENTA Y REPPRODUCCIÓN</t>
  </si>
  <si>
    <t>2024-04-0478</t>
  </si>
  <si>
    <t>2024-04-0479</t>
  </si>
  <si>
    <t>VIATICOS PAGADOS AL PERSONAL POR TRASLADO AL MUNICIPIO MACHIQUES DE PERIJA PARA FISCALIZACIÓN A CENTROS DE APUESTA</t>
  </si>
  <si>
    <t>2024-04-0480</t>
  </si>
  <si>
    <t>CANCELACIÓN DE FACTURA N° 000012 POR CONCEPTO DE RECARGA DE CARTUCHOS PARA USO DE LA INSTITUCIÓN</t>
  </si>
  <si>
    <t>2024-04-0481</t>
  </si>
  <si>
    <t>V26189620</t>
  </si>
  <si>
    <t>MARIA MARIN</t>
  </si>
  <si>
    <t>APOYO ECONÓMICO PARA ADQUISICIÓN DE UNA LAVADORA</t>
  </si>
  <si>
    <t>2024-04-0482</t>
  </si>
  <si>
    <t>CANCELACIÓN DE FACTURA N° 000133 POR CONCEPTO DE COMPRA DE 6 SILLAS DE RUEDA PARA SER DONADAS</t>
  </si>
  <si>
    <t>000133</t>
  </si>
  <si>
    <t>2024-04-0483</t>
  </si>
  <si>
    <t>V10413922</t>
  </si>
  <si>
    <t>JOSE LUIS GONZALEZ</t>
  </si>
  <si>
    <t xml:space="preserve">APOYO ECONÓMICO PARA COMPRA DE GLOBULINA HUMANA PARA NIÑO JOSE GONZALES </t>
  </si>
  <si>
    <t>2024-04-0484</t>
  </si>
  <si>
    <t>V31770175</t>
  </si>
  <si>
    <t>ANGEL LUGO</t>
  </si>
  <si>
    <t>RETRIBUCIONES POR SALARIO, BECAS, PASANTIAS Y SIMILARES</t>
  </si>
  <si>
    <t>PASANTE</t>
  </si>
  <si>
    <t>2024-04-0485</t>
  </si>
  <si>
    <t>V33435396</t>
  </si>
  <si>
    <t>DANIEL MOLERO</t>
  </si>
  <si>
    <t>2024-04-0486</t>
  </si>
  <si>
    <t>V12873246</t>
  </si>
  <si>
    <t>JOAN J FUENMAYOR</t>
  </si>
  <si>
    <t>APOYO ECONÓMICO PARA LA CANCELACIÓN DE ESTUDIOS MEDICOS Y ADQUISICIÓN DE MEDICAMENTOS</t>
  </si>
  <si>
    <t>2024-04-0487</t>
  </si>
  <si>
    <t>2024-04-0488</t>
  </si>
  <si>
    <t>V3116811</t>
  </si>
  <si>
    <t>GUSTAVO LUZARDO</t>
  </si>
  <si>
    <t>APOYO ECONÓMICO PARA ESTUDIOS MEDICOS PARA UNA INTERVENCIÓN QUIRURGICA</t>
  </si>
  <si>
    <t>2024-04-0489</t>
  </si>
  <si>
    <t>HUMBERTO NUCETE</t>
  </si>
  <si>
    <t>APOYO ECONÓMICO PARA LA REPARACIÓN DE SU VEHICULO</t>
  </si>
  <si>
    <t>2024-04-0490</t>
  </si>
  <si>
    <t>2024-04-0491</t>
  </si>
  <si>
    <t>V9040900</t>
  </si>
  <si>
    <t>ANA BETULIA GONZALEZ</t>
  </si>
  <si>
    <t>APOYO ECONÓMICO PARA SOLVENTAR LOS GASTOS DE INTERVENCIÓN QUIRURGICA (CESAREA)</t>
  </si>
  <si>
    <t>2024-04-0492</t>
  </si>
  <si>
    <t>V6830243</t>
  </si>
  <si>
    <t>LIBIA MAVO</t>
  </si>
  <si>
    <t>APOYO ECONÓMICO PARA TRATAMIENTO MÉDICO POR TENER ASTROSIS BILATERAL DE CADERA Y RODILLAS</t>
  </si>
  <si>
    <t>2024-04-0493</t>
  </si>
  <si>
    <t>VIATICO EN APOYO AL JEFE DE FISCALIZACIÓN PARA ASISTENCIA TÉCNICA A CENTROS DE APUESTAS EN EL MUNICIPIO CABIMAS</t>
  </si>
  <si>
    <t>2024-04-0494</t>
  </si>
  <si>
    <t>CANCELACIÓN DE FACTURA N° 0054 POR CONCEPTO DE COMPRA DE NEVERA LANIX PARA SER DONADA</t>
  </si>
  <si>
    <t>0054</t>
  </si>
  <si>
    <t>2024-04-0495</t>
  </si>
  <si>
    <t>VIATICOS PAGADOS AL PERSONAL POR TRASLADO A CARACAS CON EL PRESIDENTE</t>
  </si>
  <si>
    <t>2024-04-0496</t>
  </si>
  <si>
    <t>EXTENSION VIATICO EN APOYO EN ASISTENCIA TECNICA A CENTROS DE APUESTAS EN EL MUNICIPIO CABIMAS</t>
  </si>
  <si>
    <t>2024-04-0497</t>
  </si>
  <si>
    <t>CANCELACIÓN DE FACTURA N° 0055 POR CONCEPTO DE COMPRA DE 2 SILLAS DE RUEDAS PARA SER DONADO</t>
  </si>
  <si>
    <t>0055</t>
  </si>
  <si>
    <t>2024-04-0498</t>
  </si>
  <si>
    <t>ENTENSION VIATICO PAGADOS AL PRESIDENTE POR TRASLADO A CARACAS CON EL GOBERNADOR</t>
  </si>
  <si>
    <t>CANCELACIÓN DE FACTURA N° 0056 POR CONCEPTO DE COMPRA DE 1 ANDADERA Y 4 COLCHONETAS PARA SER DONADO</t>
  </si>
  <si>
    <t>2024-04-0499</t>
  </si>
  <si>
    <t>2024-04-0500</t>
  </si>
  <si>
    <t>2024-04-0501</t>
  </si>
  <si>
    <t>EXTENSION VIATICOS PAGADOS AL PERSONAL POR TRASLADO A CARACAS CON EL PRESIDENTE</t>
  </si>
  <si>
    <t>2024-04-0502</t>
  </si>
  <si>
    <t>V7827101</t>
  </si>
  <si>
    <t>EDIXON CHOURIO</t>
  </si>
  <si>
    <t>APOYO ECONOMICO PARA LA ADQUISICIÓN DE UN EQUIPO DE OXIGENO PORTATIL</t>
  </si>
  <si>
    <t>2024-04-0503</t>
  </si>
  <si>
    <t>TRASLADO DEL PERSONAL DE LA INSTITUCION</t>
  </si>
  <si>
    <t>2024-04-0504</t>
  </si>
  <si>
    <t>EXTENSION VIATICOS PAGADOS AL PRESIDENTE POR TRASLADO A CARACAS CON EL GOBERNADOR</t>
  </si>
  <si>
    <t>2024-04-0505</t>
  </si>
  <si>
    <t>VIATICOS PAGADOS AL PRESIDENTE POR TRASLADO AL MUNICIPIO MARA POR INSPECCION</t>
  </si>
  <si>
    <t>J406636118</t>
  </si>
  <si>
    <t>TONER ECO IMPRESIONES, C.A.</t>
  </si>
  <si>
    <t>J070172172</t>
  </si>
  <si>
    <t>FERRETERIA BICOLOR C.A.</t>
  </si>
  <si>
    <t>0414-6570530</t>
  </si>
  <si>
    <t xml:space="preserve">CR PERIJA KM5 1/2 NRO 1800 SAN FRANCISCO </t>
  </si>
  <si>
    <t>2024-04-0506</t>
  </si>
  <si>
    <t>V7767853</t>
  </si>
  <si>
    <t>ANGEL ZAMBRANO</t>
  </si>
  <si>
    <t>V12590133</t>
  </si>
  <si>
    <t>NORAIMA PAZ</t>
  </si>
  <si>
    <t>APOYO ECONOMICO PARA ADQUIRIR 2 CAUCHOS</t>
  </si>
  <si>
    <t>2024-04-0507</t>
  </si>
  <si>
    <t>APORTE PATRONAL Y EMPLEADO CORRESPONDIENTE AL AÑO 2022</t>
  </si>
  <si>
    <t>2024-04-0508</t>
  </si>
  <si>
    <t>VIATICOS PAGADOS AL PERSONAL POR TRASLADOS AL MUNICIPIO MARA EN APOYO AL PRESIDENTE PARA INSPECCION</t>
  </si>
  <si>
    <t>2024-04-0509</t>
  </si>
  <si>
    <t>VIATICO PAGADOS AL PERSONAL POR TRASLADO AL MUNICIPIO MARA EN APOYO AL PRESIDENTE EN ASISTENCIA TECNICA</t>
  </si>
  <si>
    <t>2024-04-0510</t>
  </si>
  <si>
    <t>APOYO ECONOMICO PARA CONTINUIDAD DE ESTADO UNIVERSITARIO</t>
  </si>
  <si>
    <t>2024-04-0511</t>
  </si>
  <si>
    <t>4.01.04.05.00</t>
  </si>
  <si>
    <t>GASTOS DE REPRESENTACIÓN</t>
  </si>
  <si>
    <t>J314648004</t>
  </si>
  <si>
    <t xml:space="preserve">J&amp;Y PUBLICIDAD, C.A </t>
  </si>
  <si>
    <t>0416-6609434</t>
  </si>
  <si>
    <t>TRONCAL CARIBE VIA EL MOJAN KM 23 SECTOR LAS CRUCES</t>
  </si>
  <si>
    <t>J410581476</t>
  </si>
  <si>
    <t>REYTIRES C.A.</t>
  </si>
  <si>
    <t>0414-1647864</t>
  </si>
  <si>
    <t xml:space="preserve">LOS OLIVOS, AV.60, Maracaibo </t>
  </si>
  <si>
    <t>4.03.08.02.00</t>
  </si>
  <si>
    <t>COMISIONES BANCARIAS CORRESPONDIENTES AL MES DE ABRIL</t>
  </si>
  <si>
    <t>COMISIONES</t>
  </si>
  <si>
    <t>2024-04-0514</t>
  </si>
  <si>
    <t>2024-04-0513</t>
  </si>
  <si>
    <t>2024-04-0515</t>
  </si>
  <si>
    <t>2024-05-0516</t>
  </si>
  <si>
    <t>2024-05-0517</t>
  </si>
  <si>
    <t>000134</t>
  </si>
  <si>
    <t>2024-05-0518</t>
  </si>
  <si>
    <t>VIATICO PAGADOS AL PERSONAL POR TRASLADO AL MUNICIPIO BARALT PARA APOYO DE ASISTENCIA TECNICA A OFICINA DE FISCALIZACION</t>
  </si>
  <si>
    <t>2024-05-0519</t>
  </si>
  <si>
    <t>CANCELACION DE FACTURA N° 000134 POR CONCEPTO DE COMPRA DE 10 SILLAS DE RUEDA, 6 ANDADERAS Y 6 BASTONES DE 4 PUNTOS PARA SER DONADOS</t>
  </si>
  <si>
    <t>CANCELACIÓN DE FACTURA N° 000560 POR CONCEPTO DE COMPRA DE UN PAR DE MULETAS PARA SER DONADOS</t>
  </si>
  <si>
    <t>000560</t>
  </si>
  <si>
    <t>2024-05-0520</t>
  </si>
  <si>
    <t>RETENCIONES SEDATEZ CORRESPONDIENTES AL MES DE ABRIL 2024</t>
  </si>
  <si>
    <t>2024-05-0521</t>
  </si>
  <si>
    <t>RETENCIONES IVA CORRESPONDIENTES A LA SEGUNDA QUINCENA DEL MES DE ABRIL 2024</t>
  </si>
  <si>
    <t>2Q ABRIL</t>
  </si>
  <si>
    <t>2024-05-0522</t>
  </si>
  <si>
    <t>RETENCIONES ISLR CORRESPONDIENTES AL MES DE ABRIL 2024</t>
  </si>
  <si>
    <t>2024-05-0523</t>
  </si>
  <si>
    <t>CANCELACION DE FACTURA N° 1162 POR CONCEPTO DE COMPRA DE 12 TANQUES DE 1100 LTS PARA SER DONADOS</t>
  </si>
  <si>
    <t>1162</t>
  </si>
  <si>
    <t>2024-05-0524</t>
  </si>
  <si>
    <t>V9703014</t>
  </si>
  <si>
    <t>SANTIAGO DE LEON PRODUCCIONES</t>
  </si>
  <si>
    <t>CANCELACION DE FACTURA N° 0688 POR CONCEPTO DE PUBLICIDAD INSTITUCIONAL MAS P Y D EN EL ESPACIO RADIAL</t>
  </si>
  <si>
    <t>0688</t>
  </si>
  <si>
    <t>2024-05-0525</t>
  </si>
  <si>
    <t>CANCELACION DE FACTURA N° 1198 POR CONCEPTO DE ALMUERZOS PARA EMPLEADOS DE LA INSTITUCION</t>
  </si>
  <si>
    <t>1198</t>
  </si>
  <si>
    <t>2024-05-0526</t>
  </si>
  <si>
    <t>V16494264</t>
  </si>
  <si>
    <t>YUENKI SILVA</t>
  </si>
  <si>
    <t>APOYO ECONOMICO PARA LA REPARACIÓN DE SU CASA</t>
  </si>
  <si>
    <t>2024-05-0527</t>
  </si>
  <si>
    <t>CANCELACION DE FACTURA N° 0562 POR CONCEPTO DE COMPRA DE LAPTOP LENOVO PARA SER DONADO</t>
  </si>
  <si>
    <t>2024-05-0528</t>
  </si>
  <si>
    <t>2024-05-0529</t>
  </si>
  <si>
    <t>CANCELACIÓN DE FACTURA N° 0556 POR CONCEPTO DE COMPRA DE VASOS PARA USO DE EMPLEADOS DE LA INSTITUCIÓN</t>
  </si>
  <si>
    <t>0556</t>
  </si>
  <si>
    <t>CANCELACION DE FACTURA N° 0557 POR CONCEPTO DE COMPRA DE MATERIALES DE LIMPIEZA DE LA INSTITUCIÓN</t>
  </si>
  <si>
    <t>MAT Y UTILES DE LIMPIEZA</t>
  </si>
  <si>
    <t>2024-05-0530</t>
  </si>
  <si>
    <t xml:space="preserve">CANCELACION DE FACTURA N° 0558 POR CONCEPTO DE COMPRA DE REFRIGERIO PARA JORNADA </t>
  </si>
  <si>
    <t>0557</t>
  </si>
  <si>
    <t>0558</t>
  </si>
  <si>
    <t>2024-05-0531</t>
  </si>
  <si>
    <t>0559</t>
  </si>
  <si>
    <t>2024-05-0532</t>
  </si>
  <si>
    <t>CANCELACIÓN DE FACTURA N° 0559 POR CONCEPTO DE COMPRA DE UTILES DE ESCRITORIO Y OFICINA PARA USO DE LA INSTITUCIÓN</t>
  </si>
  <si>
    <t>CANCELACIÓN DE FACTURA N° 0561 POR CONCEPTO DE COMPRA DE RESMA DE PAPEL TIPO OFICIO PARA USO DE LA INSTITUCIÓN</t>
  </si>
  <si>
    <t>0561</t>
  </si>
  <si>
    <t xml:space="preserve">PRODUCTOS DE PAPEL Y CARTON </t>
  </si>
  <si>
    <t>2024-05-0533</t>
  </si>
  <si>
    <t>VIATICOS PAGADOS AL PERSONAL POR TRASLADO AL MUNICIPIO BARALT EN APOYO AL DEPARTAMENTO DE FISCALIZACION</t>
  </si>
  <si>
    <t>2024-05-0534</t>
  </si>
  <si>
    <t>2024-05-0535</t>
  </si>
  <si>
    <t>2024-05-0536</t>
  </si>
  <si>
    <t>2024-05-0537</t>
  </si>
  <si>
    <t>2024-05-0538</t>
  </si>
  <si>
    <t>2024-05-0539</t>
  </si>
  <si>
    <t>CANCELACION DE FACTURA N° 0017 POR CONCEPTO DE PAGO DE FRANELAS SEMIGRAFIADAS PARA JORANDA</t>
  </si>
  <si>
    <t>0017</t>
  </si>
  <si>
    <t>2024-05-0540</t>
  </si>
  <si>
    <t>CANCELACION DE FACTURA N° 0016 POR CONCEPTO DE CREACION, DISEÑO Y MANEJO DE RRSS</t>
  </si>
  <si>
    <t>0016</t>
  </si>
  <si>
    <t>2024-05-0541</t>
  </si>
  <si>
    <t>APOYO ECONOMICO PARA EL PAGO DE LA UNIVERSIDAD DE SU HIJO EMILIO GARCIA</t>
  </si>
  <si>
    <t>2024-05-0542</t>
  </si>
  <si>
    <t>2024-05-0543</t>
  </si>
  <si>
    <t>2024-05-0544</t>
  </si>
  <si>
    <t>2024-05-0545</t>
  </si>
  <si>
    <t>2024-05-0546</t>
  </si>
  <si>
    <t>APORTE PATRONAL A EMPLEADO PARA GASTOS DE GUARDERIA CORRESPONDIENTES AL MES DE MAYO SALA 4 AÑOS</t>
  </si>
  <si>
    <t>MAYO</t>
  </si>
  <si>
    <t>2024-05-0547</t>
  </si>
  <si>
    <t>2024-05-0548</t>
  </si>
  <si>
    <t>VIATICO PAGADOS AL PRESIDENTE POR TRASLADO A CARACAS PARA REUNION CON CONALOT</t>
  </si>
  <si>
    <t>2024-05-0549</t>
  </si>
  <si>
    <t>V6114999</t>
  </si>
  <si>
    <t>REMUNERACION POR HONORARIOS PROFESIONALES POR GRABACION DE VOZ PARA LAS REDES (LOTERIA DEL ZULIA)</t>
  </si>
  <si>
    <t>HONORARIOS</t>
  </si>
  <si>
    <t>CANCELACION DE FACTURA Nº- 0576 POPR CONCEPTO DE ALMUERZOS PARA EMPLEADOS DE LA INSTITUCION EN HORARIO EXTRAORDINARIO</t>
  </si>
  <si>
    <t>2024-05-0550</t>
  </si>
  <si>
    <t>0576</t>
  </si>
  <si>
    <t>CANCELACION DE FACTURA Nº- 1392 POR CONCEPTO DE ALMUERZO PARA EL PRESIDENTE DE LA INSTITUCION</t>
  </si>
  <si>
    <t>2024-05-0551</t>
  </si>
  <si>
    <t>1392</t>
  </si>
  <si>
    <t>2024-05-0552</t>
  </si>
  <si>
    <t>V4151748</t>
  </si>
  <si>
    <t>LEOPOLDO CHACIN</t>
  </si>
  <si>
    <t>APOYO ECONOMICO PARA REPARACION DE DU VIVIENDA</t>
  </si>
  <si>
    <t>2024-05-0554</t>
  </si>
  <si>
    <t>VIATICOS PAGADOS AL PERSONAL POR TRASLADO AL MUNICIPIO MACHIQUES DE PERIJA PARA VISITA SOCIAL Y ENTREGA DE DONATIVO CON PERSONAL DE BIENESTAR SOCIAL</t>
  </si>
  <si>
    <t>2024-05-0555</t>
  </si>
  <si>
    <t>V18007160</t>
  </si>
  <si>
    <t>YORELIS RODRIGUEZ</t>
  </si>
  <si>
    <t>APOYO ECONOMICO DONADO A LA CIUDADANA YORELIS RODRIGUEZ PARA MEDICAMENTOS</t>
  </si>
  <si>
    <t>2024-05-0556</t>
  </si>
  <si>
    <t>VIATICOS PAGADOS AL PERSONAL POR TRASLADO AL MUNICIPIO MACHIQUES DE PERIJA PARA VISITA SOCIAL Y ENTREGA DE DONATIVO CON PERSONAL DE BIENESTAR SOCIAL Y ATENCION AL CIUDADANO</t>
  </si>
  <si>
    <t>2024-05-0557</t>
  </si>
  <si>
    <t>VIATICOS PAGADOS AL PERSONAL POR TRASLADO AL MUNICIPIO LAGUNILLAS PARA FISCALIZACION DE CENTROS DE APUESTAS</t>
  </si>
  <si>
    <t>2024-05-0558</t>
  </si>
  <si>
    <t>2024-05-0559</t>
  </si>
  <si>
    <t>CANCELACION DE FACTURA Nº- 0228 POR CONCEPTO DE COMPRA DE BATERIA DE 700 PARA SER DONADA A ????</t>
  </si>
  <si>
    <t>0228</t>
  </si>
  <si>
    <t>CANCELACION DE FACTURA Nº- 0227 POR CONCEPTO DE COMPRA DE BOMBA DE GASOLINA UNIVERSAL,TAPA DE GASOLINA Y BUJIAS PARA SER DONADAS A ????</t>
  </si>
  <si>
    <t>0227</t>
  </si>
  <si>
    <t>2024-05-0552A</t>
  </si>
  <si>
    <t>CANCELACION DE FACTURA Nº- POR CONCEPTO DE PLAN CORPORATIVO CON  5 LINEAS DIGITEL PARA LA INSTITUCION</t>
  </si>
  <si>
    <t>2024-05-0560</t>
  </si>
  <si>
    <t>V7740649</t>
  </si>
  <si>
    <t>DIXIO CARRIZO</t>
  </si>
  <si>
    <t>APOYO ECONOMICO DONADO AL CIUDADANO DIXIO CARRIZO PARA REPARACION DE VEHICULO CON EL QUE TRABAJA PARA SUSTENTAR A SU FAMILIA</t>
  </si>
  <si>
    <t>2024-05-0561</t>
  </si>
  <si>
    <t>VIATICOS PAGADOS AL PERSONAL POR TRASLADO A LA CIUDADA DE CARACAS PARA ASISTIR A PRESIDENTE DE LA INSTITUCION</t>
  </si>
  <si>
    <t>2024-05-0562</t>
  </si>
  <si>
    <t>V7623077</t>
  </si>
  <si>
    <t>APOYO ECONOMICO DONADO AL CIUDADANO ALBERTO GUERRERO PARA MEJORA DE VIVIENDA</t>
  </si>
  <si>
    <t>ALBERTO GUERRERO</t>
  </si>
  <si>
    <t>V29844190</t>
  </si>
  <si>
    <t>ANILBELIS SANTANDER</t>
  </si>
  <si>
    <t>2024-05-0563</t>
  </si>
  <si>
    <t>2024-05-0564</t>
  </si>
  <si>
    <t>MAYEIMPORT</t>
  </si>
  <si>
    <t>CANCELACION DE FACTURA Nº- ???? POR CONCEPTO DE COMPRA DE 6 CEPILLOS SECADORES Y 3 SECADOR PARA OBSEQUIO DE LAS MADRES DE LA INSTITUCION</t>
  </si>
  <si>
    <t>PRODUCTOS VARIOS</t>
  </si>
  <si>
    <t>2024-05-0565</t>
  </si>
  <si>
    <t>CANCELACION DE FACTURA Nº- 0135 POR CONCEPTODE COMPRA DE 11 SILLAS DE RUEDA PARA SER DONADAS</t>
  </si>
  <si>
    <t>0135</t>
  </si>
  <si>
    <t>2024-05-0566</t>
  </si>
  <si>
    <t>CANCELACION DE FACTURA Nº- 0059 POR CONCEPTO DE COMPRA DE MULETAS PARA SER DONADA</t>
  </si>
  <si>
    <t>CANCELACION DE FACTURA Nº- 0058 POR CONCEPTO DE COMPRA DE VENTILADOR PATTON PARA SER DONADO</t>
  </si>
  <si>
    <t>0059</t>
  </si>
  <si>
    <t>2024-05-0567</t>
  </si>
  <si>
    <t>0058</t>
  </si>
  <si>
    <t>2024-05-0568</t>
  </si>
  <si>
    <t>V30337685</t>
  </si>
  <si>
    <t>YAIBELY LOPEZ</t>
  </si>
  <si>
    <t>APOYO ECONOMICO DONADO A LA CIUDADANA YAIBELY LOPEZ PARA MEJORA DE VIVIENDA</t>
  </si>
  <si>
    <t>2024-05-0569</t>
  </si>
  <si>
    <t>V15163320</t>
  </si>
  <si>
    <t>2024-05-0570</t>
  </si>
  <si>
    <t>BONO COMPENSATORIO DE TRANSPORTE PARA EMPLEADO PARA TRASLADO POR HORARIO EXTRAORDINARIO POR 3 DIAS</t>
  </si>
  <si>
    <t>VIATICOS PAGADOS AL PERSONAL POR TRASLADOS AL MUNICIPIO MACHIQUES DE PERIJA PARA VISITA SOCIAL Y ENTREGA DE DONATIVO</t>
  </si>
  <si>
    <t>2024-05-0571</t>
  </si>
  <si>
    <t>2024-05-0572</t>
  </si>
  <si>
    <t>2024-05-0573</t>
  </si>
  <si>
    <t>2024-05-0574</t>
  </si>
  <si>
    <t>2024-05-0575</t>
  </si>
  <si>
    <t>CANCELACION DE FACTURA Nº- 3058 POR CONCEPTO DE COMPRA DE 6 CEPILLOS SECADORES Y 3 SECADOR PARA OBSEQUIO DE LAS MADRES DE LA INSTITUCION</t>
  </si>
  <si>
    <t>3058</t>
  </si>
  <si>
    <t>2024-05-0576</t>
  </si>
  <si>
    <t>CANCELACION DE FACTURA Nº-1538 POR CONCEPTO DE ALMUERZOS PARA EL PERSONAL DE LA INSTITUCION</t>
  </si>
  <si>
    <t>1538</t>
  </si>
  <si>
    <t>2024-05-0577</t>
  </si>
  <si>
    <t xml:space="preserve">CANCELACION DE FACTURA Nº-2746 POR CONCEPTO DE COMPRA DE GORRAS PARA EL PERSONAL JORNADA DE FISCALIACION </t>
  </si>
  <si>
    <t>2746</t>
  </si>
  <si>
    <t>2024-05-0578</t>
  </si>
  <si>
    <t>VIATICOS PAGADOS AL PERSONAL POR TRASLADO AL MUNICIPIO MACHIQUES DE PERIJA PARA VISITA SOCIAL Y ENTREGA DE DONATIVOS CON PERSONAL DE BIENESTAR SOCIAL</t>
  </si>
  <si>
    <t>2024-05-0579</t>
  </si>
  <si>
    <t>SERVICIO DE TRASLADO DE PERSONAL DE LA INSTITUCION</t>
  </si>
  <si>
    <t>2024-05-0580</t>
  </si>
  <si>
    <t>VIATICOS PAGADOS AL PERSONAL POR TRASLADO AL MUNICIPIO LAGUNILLAS  EN APOYO AL DEPARTAMENTO DE FISCALIZACION PARA ENTREGA DE LICENCIAS</t>
  </si>
  <si>
    <t>2024-05-0581</t>
  </si>
  <si>
    <t>V14511167</t>
  </si>
  <si>
    <t>YUPELY VERA</t>
  </si>
  <si>
    <t xml:space="preserve">APOYO ECONOMICO DONADO A LA CIUDADANA YUPELY VERA PARA ADQUISICION DE AIRE </t>
  </si>
  <si>
    <t>2024-05-0582</t>
  </si>
  <si>
    <t>2024-05-0583</t>
  </si>
  <si>
    <t>2024-05-0584</t>
  </si>
  <si>
    <t>V12697355</t>
  </si>
  <si>
    <t>DANIEL VIELMA</t>
  </si>
  <si>
    <t>APOYO ECONOMICO DONADO AL CIUDADANO DANIEL VIELA POR CONCEPTO DE PASAJES URGENTES AL EXTERIOR POR MOTIVO DE SALUD</t>
  </si>
  <si>
    <t>2024-05-0585</t>
  </si>
  <si>
    <t>VIATICO PAGADOS AL PERSONAL POR TRASLADO AL MUNICIPIO MACHIQUES DE PERIJA EN APOYO AL DEPARTAMENTO DE BIENESTAR SOCIAL Y EN COMPAÑIOA DEL PR4ESIDENTE DE LA INSTITUCION</t>
  </si>
  <si>
    <t>0019</t>
  </si>
  <si>
    <t>CANCELACION DE FACTURA Nº- 0019 POR CONCEPTO SERVICIO DE FOTOGRAFIA PROFESIONAL , DEPUBLICIDAD Y PROPAGANDA</t>
  </si>
  <si>
    <t>2024-05-0586</t>
  </si>
  <si>
    <t>VIATICOS PAGADOS AL PERSONAL POR TRASLADO A L MUNICIPIO COLON PARA VISITA SOCIAL CON PERSONAL DE ATENCION AL CIUDADANO</t>
  </si>
  <si>
    <t>2024-05-0587</t>
  </si>
  <si>
    <t>CANCELACION DE FATURA Nº- 0060 POR CONCEPTO DE COMPRA DE 3 CAJAS DE AGUA PARA ÑA INSTITUCION</t>
  </si>
  <si>
    <t>0060</t>
  </si>
  <si>
    <t>2024-05-0588</t>
  </si>
  <si>
    <t>J298264900</t>
  </si>
  <si>
    <t>QUALITY WATER, C.A</t>
  </si>
  <si>
    <t>061-7830637</t>
  </si>
  <si>
    <t>CALLE 71 CASA Nº- 26-82 URB SANTA MARIA</t>
  </si>
  <si>
    <t>CANCELACION DE FACTURA Nº- 0977 POR CONCEPTO DE COMPRA DE 5 TAQUES DE 1100 LTS PARA SER DONADOS</t>
  </si>
  <si>
    <t>0977</t>
  </si>
  <si>
    <t>2024-05-0589</t>
  </si>
  <si>
    <t>VIATICOS PAGADOS AL PERSONAL POR TRASLADO AL MUNICIPIO COLON PARA VISITA SOCIALCON PERSONAL DE BIENESTAR SOCIAL</t>
  </si>
  <si>
    <t>2024-05-0590</t>
  </si>
  <si>
    <t>CANCELACION DE FACTURA Nº- 1654 POR OCNCEPTO DE ALMUERZO PARA PERSONAL DE LA INSTITUCION</t>
  </si>
  <si>
    <t>1654</t>
  </si>
  <si>
    <t>2024-05-0591</t>
  </si>
  <si>
    <t xml:space="preserve">CANCELACION DE FACTURA Nº-  0061 POR CONCEPTO DE SERVICIO DE FLETE DE 5 TANQUES DE 1100LTS C/U </t>
  </si>
  <si>
    <t>0061</t>
  </si>
  <si>
    <t>2024-05-0592</t>
  </si>
  <si>
    <t>V4746331</t>
  </si>
  <si>
    <t>APOYO ECONOMICO DONADO AL CIUDADANO NIXON SEBRIANT PARA INTERVENCION QUIRURGICA</t>
  </si>
  <si>
    <t>NICXON SEBRIANT</t>
  </si>
  <si>
    <t>2024-05-0593</t>
  </si>
  <si>
    <t>V11866565</t>
  </si>
  <si>
    <t>JIMMY BOHORQUEZ</t>
  </si>
  <si>
    <t>APOYO ECOOMICO DONADO AL CIUDADANO JIMMY BOHORQUEZ PARA MEJORA DE VIVIENDA BARBARA AMADO</t>
  </si>
  <si>
    <t>2024-05-0594</t>
  </si>
  <si>
    <t>CANCELACION DE FACTURA Nº- 0565 POR CONCEPTO DE COMPRA DE PRODUCTOS VARIOS  PARA LA INSTITUCION</t>
  </si>
  <si>
    <t>0565</t>
  </si>
  <si>
    <t>PRODUCTOS VARIOS Y UTILES DIVERSOS</t>
  </si>
  <si>
    <t>2024-05-0595</t>
  </si>
  <si>
    <t>CANCELACION DE FACTURA Nº- 0564 POR CONCEPTO DE COMPRA DE RESMA DE PAPEL CARTA Y OFICIO PARA LA INSTITUCION</t>
  </si>
  <si>
    <t>0564</t>
  </si>
  <si>
    <t>2024-05-0596</t>
  </si>
  <si>
    <t>CANCELACION DE FACTURA Nº- 0563 POR CONCEPTO DE COMPRA DE AGUA PARA LA INSTITUCION</t>
  </si>
  <si>
    <t>0563</t>
  </si>
  <si>
    <t>2024-05-0597</t>
  </si>
  <si>
    <t>VIATICOS PAGADOS AL PERSONAL POR TRASLADOS AL MUNICIPIO COLON PARA VISITA SOCIAL Y ENTREGA DE DONATIVOS</t>
  </si>
  <si>
    <t>PATRIA</t>
  </si>
  <si>
    <t>2024-05-0598</t>
  </si>
  <si>
    <t>NOMINA CORRESPONDIENTE A LA 1Q DEL MES DE MAYO 2024</t>
  </si>
  <si>
    <t>NOMINA</t>
  </si>
  <si>
    <t>2024-05-0599</t>
  </si>
  <si>
    <t>CANCELACION DE FACTURA Nº- 0566 POR CONCEPTO DE COMPRA DE AGUA MINERAL Y COCA COLA PARA JORNADA DE FISCALIZACION Y PERSONAL EN GIRA</t>
  </si>
  <si>
    <t>0567</t>
  </si>
  <si>
    <t>2024-05-0600</t>
  </si>
  <si>
    <t>CANCELACION DE FACTURA Nº- 0567 POR CONCEPTO DE COMPRA DE CAFÉ Y AZUCAR PARA LA INSTITUCION</t>
  </si>
  <si>
    <t>0566</t>
  </si>
  <si>
    <t>2024-05-0601</t>
  </si>
  <si>
    <t>V16780875</t>
  </si>
  <si>
    <t>SANDRA BERMUDEZ</t>
  </si>
  <si>
    <t>APOYO ECONOMICO DONADO A LA CIUDADANA SANDRA BERMUDEZ PARA LA CANCELACION DE LOS ESTUDIOS DE SUS HIJOS</t>
  </si>
  <si>
    <t>2024-05-0602</t>
  </si>
  <si>
    <t>J070291346</t>
  </si>
  <si>
    <t>FERRETERIA ARCI, C.A</t>
  </si>
  <si>
    <t>AV 17 LOS HATICOS LOCAL Nº-102-31 SECTOR PUENTE ESPAÑA</t>
  </si>
  <si>
    <t>CANCELACION DE FACTURA Nº- 86694 POR LA COMPRA DE 16 LAMINAS DE ZINC PARA SER DONADAS A LA CIUDADANA MARIA HERNANDEZ</t>
  </si>
  <si>
    <t>86694</t>
  </si>
  <si>
    <t>2024-05-0603</t>
  </si>
  <si>
    <t>V24509646</t>
  </si>
  <si>
    <t>APOYO ECONOMICO DONADO A LA CIUDADANA ANTHUABERLY MOLERO PARA REPARACION DE SU MOTO , INSTRUMENTO DE TRABAJO EN EL MUNICIPIO MARA</t>
  </si>
  <si>
    <t>ANTHUABERLY MOLERO</t>
  </si>
  <si>
    <t>2024-05-0604</t>
  </si>
  <si>
    <t>VIATICOS PAGADOS AL PERSONAL POR TRASLADO AL MUNICIPIO COLON PARA VISITA SOCIAL Y ENTREGA DE DONATIVO</t>
  </si>
  <si>
    <t>2024-05-0605</t>
  </si>
  <si>
    <t>CANCELACION DE FACTURA Nº- 0062 POR CONCEPTO DE COMPRA DE CAJA DE RESMA TIPO CARTA PARA LA INSTITUCION</t>
  </si>
  <si>
    <t>0062</t>
  </si>
  <si>
    <t>2024-05-0606</t>
  </si>
  <si>
    <t>CANCELACION DE FACTURA Nº- ???? PENDIENTE POR CONCEPTO DE RECARGA DE TONER Y SERVICIO A DOS IMPRESORA DE LA INSTITUCION</t>
  </si>
  <si>
    <t>0026</t>
  </si>
  <si>
    <t>2024-05-0607</t>
  </si>
  <si>
    <t>CANCELACION DE FACTURA Nº-1753 POR CONCEPTO DE REFRIGERIO PARA PRESIDENTE EN REUNION</t>
  </si>
  <si>
    <t>1753</t>
  </si>
  <si>
    <t>2024-05-0608</t>
  </si>
  <si>
    <t>CANCELACION DE FACTURA Nº- 0063 POR CONCEPTO DWE FLETE DE 16 LAMINAS DE ZINC</t>
  </si>
  <si>
    <t>0063</t>
  </si>
  <si>
    <t>2024-05-0609</t>
  </si>
  <si>
    <t>CANCELACION DE FACTURA Nº- 6733 POR CONCEPTO DE COMPRA DE PAÑALES DESECHABLES PARA SER DONADOS AL NIÑO JORGE RAMIREZ</t>
  </si>
  <si>
    <t>6733</t>
  </si>
  <si>
    <t>2024-05-0610</t>
  </si>
  <si>
    <t>TRASLADO DE PERSONAL DE LA INSTITUCION</t>
  </si>
  <si>
    <t>2024-05-0611</t>
  </si>
  <si>
    <t>VIATICOS PAGADOS AL PERSONAL POR TRASLADO A LA CIUDADA DE CARACAS PARA REUNION CON CONALOT Y OPERADORA GREEN CLOVER</t>
  </si>
  <si>
    <t>2024-05-0612</t>
  </si>
  <si>
    <t>COMPLEMENTO AL PERSONAL EMPLEADO POR COMISION DE SERVICIO</t>
  </si>
  <si>
    <t>2024-05-0613</t>
  </si>
  <si>
    <t>VIATICOS PAGADOS AL PERSONAL POR TRASLADO AL UNICIPIO BARALT PARA ENTREGA SOCIAL CON PERSONAL DE BIENESTAR SOCIAL Y ATENCION AL CIUDADANO</t>
  </si>
  <si>
    <t>2024-05-0614</t>
  </si>
  <si>
    <t>CANCELACION DE FACTURA Nº- 0979 POR CONCEPTO DE COMPRA DE 3 TANQUES DE 1.100 LTS PARA SER DONADOS</t>
  </si>
  <si>
    <t>0979</t>
  </si>
  <si>
    <t>2024-05-0615</t>
  </si>
  <si>
    <t>RETENCIONES IVA CORRESPONDIENTE A LA PRIMERA QUINCENA DEL MES DE MAYO 2024</t>
  </si>
  <si>
    <t>1Q MAYO</t>
  </si>
  <si>
    <t>2024-05-0616</t>
  </si>
  <si>
    <t>CANCELACION DE FACTURA Nº- 153885 CORRESPONDIENTE AL SERVICIO ELECTRICO DEL MES DE MAYO 2024</t>
  </si>
  <si>
    <t>153885</t>
  </si>
  <si>
    <t>2024-05-0617</t>
  </si>
  <si>
    <t>CANCELACION DE FACTURA Nº- 0064 POR CONCEPTO DE FLETE DE 3 TANQUES DE 1.100LTS DESDE CAÑADA HONDA HASTA LA INSTITUCION</t>
  </si>
  <si>
    <t>0064</t>
  </si>
  <si>
    <t>2024-05-0618</t>
  </si>
  <si>
    <t>2024-05-0619</t>
  </si>
  <si>
    <t>RETRIBUCIONES POR BECAS SALARIOS PARA PASANTE</t>
  </si>
  <si>
    <t>2024-05-0620</t>
  </si>
  <si>
    <t>2024-05-0621</t>
  </si>
  <si>
    <t>2024-05-0622</t>
  </si>
  <si>
    <t>2024-05-0623</t>
  </si>
  <si>
    <t>2024-05-0624</t>
  </si>
  <si>
    <t xml:space="preserve">APOYO ECONOMICO DONADO A LA CIUDADANA LUZ MARIANA MIQUELENA PARA ADQUISICION DE UN AIRE ACONDICIONADO DE 12BTU </t>
  </si>
  <si>
    <t>BONO DE TRANSPORTE PARA LOS TRABAJADOPRES</t>
  </si>
  <si>
    <t>BONOT</t>
  </si>
  <si>
    <t>V4522172</t>
  </si>
  <si>
    <t>LUZ MARINA MIQUELENA</t>
  </si>
  <si>
    <t>VIATICOS PAGADOS AL PERSONAL POR TRASLADO AL MUNICIPIO BARALT PARA ENTREGA SOCIAL CON PERSONAL DE BIENESTAR SOCIAL</t>
  </si>
  <si>
    <t>2024-05-0625</t>
  </si>
  <si>
    <t>2024-05-0626</t>
  </si>
  <si>
    <t>2024-05-0627</t>
  </si>
  <si>
    <t>V5091995</t>
  </si>
  <si>
    <t>ARTURO ANTEQUERA</t>
  </si>
  <si>
    <t>CANCELACION DE FACTURA Nº- 0020 POR SERVICIO DE PUBLICIDAD Y PROPAGANDA A LA INSTITUCION</t>
  </si>
  <si>
    <t xml:space="preserve">APOYO ECONOMICO DONADO AL CIUDADANO ARTURO ANTEQUERA PARA TRATAMIENTO MEDICO POR INSUFICIENCIA CIRCULATORIA VENOSA CRONICA DEL MIEMBRO INFERIOR IZQUIERDO </t>
  </si>
  <si>
    <t>CANCELACION DE FACTURA Nº- 0650 POR CONCEPTO DE COMPRA DE AGUA PARA EL PERSONAL DE LA INSTITUCION</t>
  </si>
  <si>
    <t>0020</t>
  </si>
  <si>
    <t>0065</t>
  </si>
  <si>
    <t>2024-05-0628</t>
  </si>
  <si>
    <t>VIATICOS PAGDOS AL PERSONAL POR TRASLADO AL MUNICIPIO FCO JAVIER PULGAR PARA VISITA SOCIAL Y ENTREGA CON PERSONAL DE ATENCION AL CIUDADANO</t>
  </si>
  <si>
    <t>2024-05-0629</t>
  </si>
  <si>
    <t>V27723934</t>
  </si>
  <si>
    <t>DEYSIRE FUENMAYOR</t>
  </si>
  <si>
    <t>MARA</t>
  </si>
  <si>
    <t>APOYO ECONOMICO DONADO A LA CIUDADANA DEYSIRE FUENMAYOR PARA ALIMENTACION Y MEDICAMENTOS DE SUS HIJOS MCPO MARA</t>
  </si>
  <si>
    <t>2024-05-0630</t>
  </si>
  <si>
    <t>SERVICIOS DE TAXI TRASLADO DE PERSONAL DE LA INSTITUCION</t>
  </si>
  <si>
    <t>2024-05-0631</t>
  </si>
  <si>
    <t>VIATICOS PAGADOS AL PERSONAL POR TRASLADO AL MUNICIPIO FCO JAVIER PULGAR PARA VISITA SOCIAL Y ENTREGA DE DONATIVO</t>
  </si>
  <si>
    <t>APOYO ECONOMICO DONADO A LA CIUDADANA ANGELICA VILLALOBOS PARA CUBRIR GASTOS DE ALIMENTACION Y TRATAMIENTO MEDICO</t>
  </si>
  <si>
    <t>2024-05-0632</t>
  </si>
  <si>
    <t>V20071527</t>
  </si>
  <si>
    <t>ANGELICA VILLALOBOS</t>
  </si>
  <si>
    <t>MesDeclaracion</t>
  </si>
  <si>
    <t>PeriodoDeclaracion</t>
  </si>
  <si>
    <t>FuenteDeFinanciamiento</t>
  </si>
  <si>
    <t>V12696178</t>
  </si>
  <si>
    <t>VICTOR RUIZ</t>
  </si>
  <si>
    <t>V6982571</t>
  </si>
  <si>
    <t>JUAN VASQUEZ</t>
  </si>
  <si>
    <t>CALLE 32 # 32-150 BARRIO INDIO MARA AV 26</t>
  </si>
  <si>
    <t>V5839007</t>
  </si>
  <si>
    <t>MARLENE UGARTE</t>
  </si>
  <si>
    <t>J295745605</t>
  </si>
  <si>
    <t>HEMODINAMIA AMADO C.A</t>
  </si>
  <si>
    <t>2024-05-0633</t>
  </si>
  <si>
    <t>v12869231</t>
  </si>
  <si>
    <t>VIATICOS PAGADOS AL PERSONAL POR EXTENCION DE DIA EN EL MUNICIPIO FCO JAVIER PULGAR PARA ENTREGA DE DONATIVO</t>
  </si>
  <si>
    <t>vIATICO</t>
  </si>
  <si>
    <t>2024-05-0634</t>
  </si>
  <si>
    <t>j316942961</t>
  </si>
  <si>
    <t>CANCELACION DE FACTURA Nº- 1969 POR CONCEPTO DE COMPRA DE REFRIGERIO PARA REUNION EN LA INSTITUCION</t>
  </si>
  <si>
    <t>1969</t>
  </si>
  <si>
    <t>mayo</t>
  </si>
  <si>
    <t>2da Quincena</t>
  </si>
  <si>
    <t>Recursos por Operaciones</t>
  </si>
  <si>
    <t>2024-05-0635</t>
  </si>
  <si>
    <t>v12696178</t>
  </si>
  <si>
    <t xml:space="preserve">APOYO ECONOMICO DONADO AL CIUDADANO VICTOR RUIZ PARA REPARAR MOTOR DE SU VEHICULO INSTRUMENTO DE TRABAJO </t>
  </si>
  <si>
    <t>2024-05-0636</t>
  </si>
  <si>
    <t xml:space="preserve">VIATICOS PAGADOS ASL PERSONAL POR TRASLADO AL MUNIIPIO BARALT  PARA  ENTREGA DE DONACIONES CON PERSONAL DE ATENCION AL CIUDADANO </t>
  </si>
  <si>
    <t>2024-05-0637</t>
  </si>
  <si>
    <t>CANCELACION DE FACTURA Nº- 0067 POR CONCEPTO DE COMPRA DE BOBA PERIFERICA PARA SER DONADA</t>
  </si>
  <si>
    <t>0067</t>
  </si>
  <si>
    <t>2024-05-0638</t>
  </si>
  <si>
    <t xml:space="preserve">VIATICOS PAGADOS AL PERSONAL POR TRASLADO AL MUNICIPIO GUAJIRA PARA VISITA SOCIAL  </t>
  </si>
  <si>
    <t>2024-05-0639</t>
  </si>
  <si>
    <t>J503715626</t>
  </si>
  <si>
    <t>MR.COOL ELECTRONICS,C.A</t>
  </si>
  <si>
    <t xml:space="preserve">AV 15 DELICIAS CON CALLE 73 C.C. NARO NIVEL PB LOCAL 4 </t>
  </si>
  <si>
    <t>CANCELACION DE FACTURA Nº- 0047 POR CONCEPTO DE COMPRA DE AIRE ACONDICIONADO SPLIT DE 24BTU PARA SER DONADO</t>
  </si>
  <si>
    <t>0047</t>
  </si>
  <si>
    <t>2024-05-0640</t>
  </si>
  <si>
    <t>VIATICOS PAGADOS AL PERSONAL POR TRASLADO AL  MUNICIPIO BARALT PARA VISITA SOCIAL Y FISCALIZACION CON PERSONAL DE BIENESTAR Y FISCALIZACION</t>
  </si>
  <si>
    <t>2024-05-0641</t>
  </si>
  <si>
    <t>VIATICOS PAGADOS AL MUNICIPIO BARALT PARA ENTREGA DE DONATIVO</t>
  </si>
  <si>
    <t>2024-05-0642</t>
  </si>
  <si>
    <t>CANCELACION DE FACTURA Nº- 0070 POR CONCEPTO DE COMPRA DE BANDERAS PARA IZAR EN EL INSTITUTO</t>
  </si>
  <si>
    <t>0070</t>
  </si>
  <si>
    <t>4.02.10.99.00</t>
  </si>
  <si>
    <t>UTILES DIVERSOS</t>
  </si>
  <si>
    <t>0069</t>
  </si>
  <si>
    <t>2024-05-0643</t>
  </si>
  <si>
    <t>CANCELACION DE FACTURA Nº- 0069 POR CONCEPTO DE FLETE PARA TRASLADO DE AIRE ACONDICIONADO DONADO</t>
  </si>
  <si>
    <t>2024-05-0644</t>
  </si>
  <si>
    <t>2024-05-0645</t>
  </si>
  <si>
    <t xml:space="preserve">CANCELACION DE FACTURA Nº- 2753 POR CONCEPTO DE COMPRA DE 20 GORRAS ACRILICAS PARA LOS EMPLEADOS DE LA INSTITUCION (JORNADA DE FISCALIZACION) </t>
  </si>
  <si>
    <t>2753</t>
  </si>
  <si>
    <t>TEXTIL</t>
  </si>
  <si>
    <t>2024-05-0646</t>
  </si>
  <si>
    <t>CANCELACION DE FACTURA Nº- 0021 POR CONCEPTO DE SERVICIO DE PUBLICIDAD Y PROPAGANDA</t>
  </si>
  <si>
    <t>0021</t>
  </si>
  <si>
    <t>2024-05-0647</t>
  </si>
  <si>
    <t>VIATICOS PAGADOS AL PERSONAL POR TRASLADO AL MUNICIPIO BARALT  PARA ENTREGA DE DONATIVO</t>
  </si>
  <si>
    <t>CANCELACION DE  FACTURA Nº- 2152 POR CONCEPTO DE COMPRA DE ALMUERZOS PARA EL PERSONAL EN HORARIO EXTRAORDINARIO</t>
  </si>
  <si>
    <t>2024-05-0648</t>
  </si>
  <si>
    <t>2152</t>
  </si>
  <si>
    <t>2024-05-0649</t>
  </si>
  <si>
    <t>NOMINA CORRESPONDIENTE A LA 2Q DEL MES DE MAYO 2024</t>
  </si>
  <si>
    <t>2024-05-0650</t>
  </si>
  <si>
    <t xml:space="preserve">VIATICOS PAGADOS ASL PERSONAL POR TRASLADO AL MUNIIPIO BARALT  PARA  ENTREGA DE DONACIONES CON PERSONAL DE ATENCION AL CIUDADANO  </t>
  </si>
  <si>
    <t>2024-05-0651</t>
  </si>
  <si>
    <t>V4748692</t>
  </si>
  <si>
    <t>APOYO ECONOMICO DONADO A LA CIUDADANA OLGA ROSAS PARA ESTUDIO DE RX NASOFARINGE A SU NIETO YA QUE TIENE DIFICULTAD RESPIRATORIA</t>
  </si>
  <si>
    <t>OLGA ROSAS</t>
  </si>
  <si>
    <t>0071</t>
  </si>
  <si>
    <t>CANCELACION DE FACTURA Nº- 0071 POR CONCEPTO DE COMPRA DE AGUA Y CAFÉ PARA LA INSTITUCION</t>
  </si>
  <si>
    <t>2024-05-0652</t>
  </si>
  <si>
    <t>COMISIONES BANCARIAS CORRESPONDIENTES AL MES DE MAYO 2024</t>
  </si>
  <si>
    <t>2024-05-0653</t>
  </si>
  <si>
    <t>2024-05-0654</t>
  </si>
  <si>
    <t>2024-06-0655</t>
  </si>
  <si>
    <t>APOYO ECONOMICO DONADO AL CIUDADANO EDIXON CHOURIO PARA INSUMOS MEDICOS PARA SU MAMA</t>
  </si>
  <si>
    <t>CANCELACION DE FACTURA Nº- 00032 POR CONCEPTO DE COMPRA DE  2 CARTUCHO DE TONER  PARA LA INSTITUCION</t>
  </si>
  <si>
    <t>2024-06-0656</t>
  </si>
  <si>
    <t>2024-06-0657</t>
  </si>
  <si>
    <t>VIATICOS PAGADOS AL PERSONAL POR TRASLADO AL MUNICIPIO BARALT PARA VISITA SOCIAL</t>
  </si>
  <si>
    <t>0032</t>
  </si>
  <si>
    <t>junio</t>
  </si>
  <si>
    <t>1ra Quincena</t>
  </si>
  <si>
    <t>Situado Constitucional</t>
  </si>
  <si>
    <t>2024-06-0658</t>
  </si>
  <si>
    <t>RETENCIONES SEDATEZ CORRESPONDIENTES AL MES DE MAYO 2024</t>
  </si>
  <si>
    <t>2024-06-0659</t>
  </si>
  <si>
    <t>RETENCIONES IVA CORRESPONDIENTE A LA SEGUNDA QUINCENA DEL MES DE MAYO 2024</t>
  </si>
  <si>
    <t>2Q MAYO</t>
  </si>
  <si>
    <t>2024-06-0660</t>
  </si>
  <si>
    <t>VIATICOS PAGADOS AL PERSONAL POR TRASLADO A LA CIUDADA DE CARACAS PARA REUNION CON PERSONAL DE FISCALIZACION EN SEDE DE CONALOT</t>
  </si>
  <si>
    <t xml:space="preserve">V5836408 </t>
  </si>
  <si>
    <t>V4156318</t>
  </si>
  <si>
    <t>2024-06-0661</t>
  </si>
  <si>
    <t>0224400000000</t>
  </si>
  <si>
    <t>CANCELACION DE FACTURA Nº 76950576 POR CONCEPTO DE PLAN CORPORATIVO CON 5 LINEAS DIGITEL PARA LA INSTITUCIÓN</t>
  </si>
  <si>
    <t>76950576</t>
  </si>
  <si>
    <t>DIGITEL</t>
  </si>
  <si>
    <t>2024-06-0662</t>
  </si>
  <si>
    <t>CANCELACIÓN DE FACTURA Nº 0136 POR CONCEPTO DE COMPRA DE 9 SILLAS PARA SER DONADAS</t>
  </si>
  <si>
    <t>0136</t>
  </si>
  <si>
    <t>2024-06-0663</t>
  </si>
  <si>
    <t>CANCELACION DE FACTURA Nº 0589 POR CONCEPTO DE COMPRA DE ALMUERZO PARA REUNION EN LA INSTITUCION</t>
  </si>
  <si>
    <t>0589</t>
  </si>
  <si>
    <t>2024-06-0664</t>
  </si>
  <si>
    <t>2024-06-0665</t>
  </si>
  <si>
    <t>CANCELACION DE FACTURA Nº 0022 POR CONCEPTO DE ELABORACION DE CALCOMANIAS</t>
  </si>
  <si>
    <t>0022</t>
  </si>
  <si>
    <t>2024-06-0666</t>
  </si>
  <si>
    <t>VIATICOS PAGADOS AL PERSONAL POR TRASLADO AL MUNCIPIO BARALT PARA VISITA SOCIAL CON PERSONAL DE BIENESTAR SOCIAL (SALIDA JUEVES 06/06/2024)</t>
  </si>
  <si>
    <t>2024-06-0667</t>
  </si>
  <si>
    <t>0023</t>
  </si>
  <si>
    <t>2024-06-0668</t>
  </si>
  <si>
    <t>CANCELACION DE FACTURA Nº 0999 POR CONCEPTO DE COMPRA DE 3 TANQUES PARA SER DONADOS</t>
  </si>
  <si>
    <t>0999</t>
  </si>
  <si>
    <t>2024-06-0669</t>
  </si>
  <si>
    <t>CANCELACION DE FACTURA Nº 0072 POR SERVICIO DE FLETE DE 3 TANQUES DE CAÑADA HONDA HASTA LA INSTITUCIÓN</t>
  </si>
  <si>
    <t>0072</t>
  </si>
  <si>
    <t>2024-06-0670</t>
  </si>
  <si>
    <t>APORTE PATRONAL Y EMPLEADO AL FAOV CORRESPODIENTE AL AÑO 2023</t>
  </si>
  <si>
    <t>2024-06-0671</t>
  </si>
  <si>
    <t>CANCELACION DE  FACTURA Nº- 2287 POR CONCEPTO DE COMPRA DE ALMUERZOS PARA EL PERSONAL EN HORARIO EXTRAORDINARIO</t>
  </si>
  <si>
    <t>2287</t>
  </si>
  <si>
    <t>2024-06-0672</t>
  </si>
  <si>
    <t>CANCELACIÓN DE FACTURA Nº 0690 POR CONCEPTO DE PUBLICIDAD INSTITUCIONAL POR PROGRAMA MAS P Y D, EN ESPACIO RADIAL</t>
  </si>
  <si>
    <t>0690</t>
  </si>
  <si>
    <t>2024-06-0673</t>
  </si>
  <si>
    <t>CANCELACIÓN DE FACTURA Nº 2754 POR CONCEPTO DE COMPRA DE GORRAS PARA EMPLEADOS DE LA INSTITUCIÓN</t>
  </si>
  <si>
    <t>2754</t>
  </si>
  <si>
    <t>2024-06-0674</t>
  </si>
  <si>
    <t>CANCELACION DE FACTURA Nº 0571 POR CONCEPTO DE COMPRA DE FUSILES Y TRANSFORMADORES LED PARA LA INSTITUCION</t>
  </si>
  <si>
    <t>0571</t>
  </si>
  <si>
    <t>2024-06-0675</t>
  </si>
  <si>
    <t>CANCELACION DE FACTURA Nº 0573 POR CONCEPTO DE COMPRA DE AZUCAR Y CAFÉ PARA USO DE LA INSTITUCIÓN</t>
  </si>
  <si>
    <t>V17096283</t>
  </si>
  <si>
    <t>ANULADA</t>
  </si>
  <si>
    <t>V10423815</t>
  </si>
  <si>
    <t>ELIGIO G AGUIAR</t>
  </si>
  <si>
    <t>V7823622</t>
  </si>
  <si>
    <t>JORGE MONTILLA</t>
  </si>
  <si>
    <t>4.01.01.01.00</t>
  </si>
  <si>
    <t>4.01.03.04.00</t>
  </si>
  <si>
    <t>4.01.03.08.00</t>
  </si>
  <si>
    <t>4.01.03.09.00</t>
  </si>
  <si>
    <t>4.01.04.08.00</t>
  </si>
  <si>
    <t>4.01.04.96.00</t>
  </si>
  <si>
    <t>4.01.05.03.00</t>
  </si>
  <si>
    <t>2024-06-0676</t>
  </si>
  <si>
    <t>CANCELACION DE FACTURA Nº-0569 POR CONCEPTO DE COMPRA DE MATERIALES Y UTILES DE LIMPIEZA</t>
  </si>
  <si>
    <t>0569</t>
  </si>
  <si>
    <t>MATERIALES DE LIMPIEZA</t>
  </si>
  <si>
    <t>CANCELACION DE FACTURA Nº- 0570 POR CONCEPTO DE COMPRA DE ALCOHOL ISOPROPILICO PARA LA INSTITUCION</t>
  </si>
  <si>
    <t>2024-06-0677</t>
  </si>
  <si>
    <t>0570</t>
  </si>
  <si>
    <t xml:space="preserve">mayo </t>
  </si>
  <si>
    <t>medicamamentos</t>
  </si>
  <si>
    <t>2024-06-0678</t>
  </si>
  <si>
    <t>CANCELACION DE FACTURA Nº- 0572 POR CONCEPTO DE COMPRA DE AGUA MINERAL Y COCA COLA DESACHABLE PARA LA INSTITUCION</t>
  </si>
  <si>
    <t>0572</t>
  </si>
  <si>
    <t>2024-06-0679</t>
  </si>
  <si>
    <t>CANCELACION DE FACTURA Nº- 0568 POR CONCEPTO DE COMPRA DE VASOS DESACHABLE PARA LA INSTITUCION</t>
  </si>
  <si>
    <t>0568</t>
  </si>
  <si>
    <t>productos plasticos</t>
  </si>
  <si>
    <t>2024-06-0680</t>
  </si>
  <si>
    <t>CANCELACION DE FACTURA Nº- 0073 POR  CONCEPTO DE SERVICIO DE FLETE DE TANQUE DE 1100LTS DESDE LA LOTERIA DEL ZULIA HASTA LA PLAZA DE LAS MADRES</t>
  </si>
  <si>
    <t>2024-06-0681</t>
  </si>
  <si>
    <t>APOYO ECONOMICO DONADO A LA CIUDADANA MARIA TREMONT PARA INTERVENCION QUIRURGICA ( CASO INSTRAGRAM)</t>
  </si>
  <si>
    <t>MARIA G TREMONT</t>
  </si>
  <si>
    <t>2024-06-0682</t>
  </si>
  <si>
    <t>CANCELACION DE FACTURA Nº- 0357 POR CONCEPTO DE ALMUERZOS PARA EL PRESIDNETE  DE LA INSTITUCION EN HORARIO EXTRAORDINARIO</t>
  </si>
  <si>
    <t>2024-06-0683</t>
  </si>
  <si>
    <t>VIATICOS PAGADOS AL PERSONAL POR TRASLADO AL MUNICIPIO LAGUNILLAS PARA JORNADA DE FISCALIZACION</t>
  </si>
  <si>
    <t>2024-06-0684</t>
  </si>
  <si>
    <t xml:space="preserve">Viaticos y pasajes </t>
  </si>
  <si>
    <t>2024-06-0685</t>
  </si>
  <si>
    <t>2024-06-0686</t>
  </si>
  <si>
    <t>2024-06-0687</t>
  </si>
  <si>
    <t>VIATICOS PAGADOS AL PERSONAL POR TRASLADO AL MUNICIPIO ROSARIO DE PERIJA PARA  ENTREGA DE DONATIVO</t>
  </si>
  <si>
    <t>2024-06-0688</t>
  </si>
  <si>
    <t>2024-06-0689</t>
  </si>
  <si>
    <t>2357</t>
  </si>
  <si>
    <t>V15280015</t>
  </si>
  <si>
    <t>VICTOR D RIOS CH</t>
  </si>
  <si>
    <t>V7655861</t>
  </si>
  <si>
    <t xml:space="preserve">JULIO AVILA </t>
  </si>
  <si>
    <t>V11946806</t>
  </si>
  <si>
    <t>MARIA LABARCA</t>
  </si>
  <si>
    <t>V20381800</t>
  </si>
  <si>
    <t>LUIS FUENMAYOR</t>
  </si>
  <si>
    <t>V24375239</t>
  </si>
  <si>
    <t>JOSVELIS HERNANDEZ</t>
  </si>
  <si>
    <t>J &amp; P PUBLICIDAD CA</t>
  </si>
  <si>
    <t>V3643285</t>
  </si>
  <si>
    <t>OMER MUÑOZ</t>
  </si>
  <si>
    <t>2024-06-0690</t>
  </si>
  <si>
    <t>4.02.01.03.00</t>
  </si>
  <si>
    <t>J296466548</t>
  </si>
  <si>
    <t>JARDIN LA ESTRELLA ,C.A</t>
  </si>
  <si>
    <t>CANCELACION DE FACTURA Nº- 0984 POR CONCEPTO DE COMPRA DE ARREGLO DE PLANTA NATURAL PARA LA INSTITUCION</t>
  </si>
  <si>
    <t>0984</t>
  </si>
  <si>
    <t>PRODUCTOS AGRICOAS</t>
  </si>
  <si>
    <t>2024-06-0691</t>
  </si>
  <si>
    <t>APOYO ECONOMICO NODADO AL CIUDADANO ELIGIO AGUIAR PARA COMPRA DE LAMINAS DE ZINC PARA MEJORA DE VIVIENDA</t>
  </si>
  <si>
    <t>2024-06-0692</t>
  </si>
  <si>
    <t>APOYO ECONOMICO NODADO AL CIUDADANO JORGE MONTILLA PARA MEJORA DE VIVIENDA</t>
  </si>
  <si>
    <t>2024-06-0693</t>
  </si>
  <si>
    <t>DONACION PARA CUBRIR EL PAGO DEL AÑO ESCOLAR A LA NIÑA ABIGAIL CARDENAS DE LA U.E SANTO CRISTO</t>
  </si>
  <si>
    <t>2024-06-0694</t>
  </si>
  <si>
    <t>RETENCIONES ISLR CORRESPONDIENTE AL MES DE MAYO 2024</t>
  </si>
  <si>
    <t>ISLR MAYO</t>
  </si>
  <si>
    <t>JUNIO</t>
  </si>
  <si>
    <t>2024-06-0695</t>
  </si>
  <si>
    <t>APORTE PATRONAL A EMPLEADO PARA GASTOS DE GUARDERIA CORRESPONDIENTES AL MES DE JUNIO SALA 4 AÑOS</t>
  </si>
  <si>
    <t>2024-06-0696</t>
  </si>
  <si>
    <t>2024-06-0697</t>
  </si>
  <si>
    <t>CANCELACION DE FACTURA Nº- 0986 POR CONCEPTO DE COMPRA DE ABONO PARA PLATAS DE LA INSTITUCION</t>
  </si>
  <si>
    <t>complemento</t>
  </si>
  <si>
    <t>0986</t>
  </si>
  <si>
    <t>2024-06-0698</t>
  </si>
  <si>
    <t>VIATICOS PAGADOS AL PERSONAL POR TRASLADO AL MUNICIPIO  GUAJIRA PARA JORNADA DE FISCALIZACION</t>
  </si>
  <si>
    <t>2024-06-0699</t>
  </si>
  <si>
    <t>VIATICOS PAGADOS AL PERSONAL POR TRASLADO AL MUNICIPIO GUAJIRA PARA JORNADA DE FISCALIZACION</t>
  </si>
  <si>
    <t>2024-06-0700</t>
  </si>
  <si>
    <t>VIATICOS PAGADOS AL PERSONAL POR TRASLADO AL MUNICIPIO ROSARIO DE PERIJA EN APOYO AL PRESIDENTE DE LA INSTITUCION PARA VISITA SOCIAL</t>
  </si>
  <si>
    <t>2024-06-0701</t>
  </si>
  <si>
    <t>4.04.09.02.00</t>
  </si>
  <si>
    <t>J500598165</t>
  </si>
  <si>
    <t>ONETECH</t>
  </si>
  <si>
    <t>CANCELACION DE FACTURA Nª- 0201 POR CONCEPTO DE COMPRA DE LAPTOP l5-8VA 8GB RAM 256 GB SSD 15,6 PULGADAS SERIAL GQ43M13 PARA ASISTENTE DE PRESIDENCIA</t>
  </si>
  <si>
    <t>0201</t>
  </si>
  <si>
    <t>EQUIPO DE COMPUTACION</t>
  </si>
  <si>
    <t>2024-06-0702</t>
  </si>
  <si>
    <t>VIATICOS PAGADOS AL PERSONAL POR TRASLADO AL MUNICIPIO MACHIQUES DE PERIJA EN APOYO AL DEPARTAMENTO DE FISCALIZACION</t>
  </si>
  <si>
    <t>2024-06-0703</t>
  </si>
  <si>
    <t>V18007960</t>
  </si>
  <si>
    <t>ANABEL VENTURA</t>
  </si>
  <si>
    <t>APOYO ECONOMICO DONADO A LA CIUDADANA ANABEL VENTURA PARA MEDICAMENTOS PARA SU TRATAMIENTO MEDICO</t>
  </si>
  <si>
    <t>2024-06-0704</t>
  </si>
  <si>
    <t>V10113762</t>
  </si>
  <si>
    <t>DIONI RAMIREZ</t>
  </si>
  <si>
    <t xml:space="preserve">APOYO ECONOMICO DONADO AL CIUDADANO DIONI RAMIREZ PARA REPARACION DE VEHICULO INSTRUMENTO DE TRABAJO </t>
  </si>
  <si>
    <t>2024-06-0705</t>
  </si>
  <si>
    <t>PAGO POR EXTENCION EN EL MUNICIPIO ROSARIO DE PERIJA AL PRESIDENTE EN VISITA SOCIAL</t>
  </si>
  <si>
    <t>2024-06-0706</t>
  </si>
  <si>
    <t>CANCELACION DE FACTURA Nº- 0121 POR CONCEPTO DE COMPRA DE 5 TANQUES DE 1100 LTS PARA SER DONADOS</t>
  </si>
  <si>
    <t>1021</t>
  </si>
  <si>
    <t>CANCELACION DE FACTURA Nº- 0077 POR CONCEPTO DE COMPRA DE 02 VENTILADOR PATON PARA SER DONADO</t>
  </si>
  <si>
    <t>CANCELACION DE FACTURA Nº- 0075 POR CONCEPTO DE COMPRA DE 01 VENTILADOR PATON PARA SER DONADO</t>
  </si>
  <si>
    <t>CANCELACION DE FACTURA Nº- 0074 POR CONCEPTO DE COMPRA DE 01 GALON DE PINTURA EMULSIONADA PARA EXTERIORES DE LA INSTITUCION</t>
  </si>
  <si>
    <t>CANCELACION DE FACTURA Nº-0156  POR CONCEPTO DE COMPRA DE 6 SILLAS PARA VISITANTES PARA LA INSTITUCION</t>
  </si>
  <si>
    <t>CANCELACION DE FACTURA Nº- 0574 POR CONCEPTO DE COMPRA DE 02 VENTILADORES DE PEDESTAL PARA SER DONADOS</t>
  </si>
  <si>
    <t>VIATICOS PAGADOS AL PERSONAL POR TRASLADO AL MUNICIPIO ROSARIO DE PERIJA PARA VISITA SOCIAL Y ENTREGA DE DONATIVO</t>
  </si>
  <si>
    <t>CANCELACION DE FACTURA Nº- 0137 POR CONCEPTO DE COMPRA DE 08 SILLAD DE RUEDAS PARA SER DONADAS</t>
  </si>
  <si>
    <t>SERVICIO DE TRANSPORTE AL PERSONAL DE LA INSTITUCION</t>
  </si>
  <si>
    <t>2024-06-0707</t>
  </si>
  <si>
    <t>2024-06-0708</t>
  </si>
  <si>
    <t>2024-06-0709</t>
  </si>
  <si>
    <t>2024-06-0710</t>
  </si>
  <si>
    <t>2024-06-0711</t>
  </si>
  <si>
    <t>2024-06-0712</t>
  </si>
  <si>
    <t>2024-06-0713</t>
  </si>
  <si>
    <t>2024-06-0714</t>
  </si>
  <si>
    <t>2024-06-0715</t>
  </si>
  <si>
    <t>0078</t>
  </si>
  <si>
    <t>0077</t>
  </si>
  <si>
    <t>0075</t>
  </si>
  <si>
    <t>4.02.06.03.00</t>
  </si>
  <si>
    <t>0074</t>
  </si>
  <si>
    <t>TINTAS PINTURAS Y COLORANTES</t>
  </si>
  <si>
    <t>4.04.09.01.00</t>
  </si>
  <si>
    <t>J293492084</t>
  </si>
  <si>
    <t>INVERSIONES ZENSILLAS</t>
  </si>
  <si>
    <t>0156</t>
  </si>
  <si>
    <t>MOBILIARIO</t>
  </si>
  <si>
    <t>0574</t>
  </si>
  <si>
    <t>0137</t>
  </si>
  <si>
    <t>OTROS SERCISIOS NO PERSONALES</t>
  </si>
  <si>
    <t>2024-06-0716</t>
  </si>
  <si>
    <t>2024-06-0717</t>
  </si>
  <si>
    <t>2024-06-0718</t>
  </si>
  <si>
    <t>2024-06-0719</t>
  </si>
  <si>
    <t>2024-06-0720</t>
  </si>
  <si>
    <t>2024-06-0721</t>
  </si>
  <si>
    <t>2024-06-0722</t>
  </si>
  <si>
    <t>2024-06-0723</t>
  </si>
  <si>
    <t>2024-06-0724</t>
  </si>
  <si>
    <t>2024-06-0725</t>
  </si>
  <si>
    <t>2024-06-0726</t>
  </si>
  <si>
    <t>2024-06-0727</t>
  </si>
  <si>
    <t>2024-06-0728</t>
  </si>
  <si>
    <t>2024-06-0729</t>
  </si>
  <si>
    <t>2024-06-0730</t>
  </si>
  <si>
    <t>2024-06-0731</t>
  </si>
  <si>
    <t>2024-06-0732</t>
  </si>
  <si>
    <t>2024-06-0733</t>
  </si>
  <si>
    <t>2024-06-0734</t>
  </si>
  <si>
    <t>2024-06-0735</t>
  </si>
  <si>
    <t>2024-06-0736</t>
  </si>
  <si>
    <t>2024-06-0737</t>
  </si>
  <si>
    <t>2024-06-0738</t>
  </si>
  <si>
    <t>2024-06-0739</t>
  </si>
  <si>
    <t>2024-06-0740</t>
  </si>
  <si>
    <t>V12240040</t>
  </si>
  <si>
    <t>EDID HIDALGO</t>
  </si>
  <si>
    <t>APOYO ECONOMICO DONADO A LA CIUDADANA EDIDY HIDALGO PARA ADQUISICION UNAS LAMINAS DE ZINC</t>
  </si>
  <si>
    <t>VIATICOS PAGADOS AL PERSOAL POR TRASLADO AL MUNCIIPIO ALMIRANTE PADILLA PARA FISCALIZACION EN CENTROS DE APUESTAS</t>
  </si>
  <si>
    <t>V28577896</t>
  </si>
  <si>
    <t>SUSANA TABLANTE</t>
  </si>
  <si>
    <t xml:space="preserve">APOYO ECONOMICO DONADO A LA CIUDADANA SUSANA TABLANTE PARA IMPERMIABILIZACION DE SU VIVIENDA </t>
  </si>
  <si>
    <t>VIATICOS PAGADOS AL PERSONAL POR TRASLADO AL MUNICIPIO ROSARIO DE PERIJA PARA VISITA SOCIAL EN APOYO AL DEPARTAMENTO DE BIENESTAR SOCIAL</t>
  </si>
  <si>
    <t>V7820411</t>
  </si>
  <si>
    <t>APOYO ECONOMICO DONADO A LA CIUDADANA ELVIA OLIVAR PARA ADQUISICION DE UNOS LENTES</t>
  </si>
  <si>
    <t>ELVIA OLIVAR</t>
  </si>
  <si>
    <t>V9743328</t>
  </si>
  <si>
    <t>APOYO ECONOMICO DONADO A LA CIUDADANA BETTY OLIVAR PARA ADQUISICION DE UNOS LENTES</t>
  </si>
  <si>
    <t>BETTY OLIVAR</t>
  </si>
  <si>
    <t>J409695735</t>
  </si>
  <si>
    <t>TRIPPIN EXPEDITIONS</t>
  </si>
  <si>
    <t>CANCELACION DE FACTURA Nº- 0053 POR CONCEPTO DE COMPRA DE PASAJES A LA CIUDADA DE CARACAS DONADOS A LA CIUDADANA ????? SR MERLIN ….</t>
  </si>
  <si>
    <t>0709</t>
  </si>
  <si>
    <t>VIATICOS PAGADOS AL PERSONAL POR TRASLADO AL MUNICIPIO MACHIQUES DE PERIJA PARA VISITA SOCIAL Y ENTREGA DE DONATIVO</t>
  </si>
  <si>
    <t>CANCELACION DE FACTURA Nº-1004 POR CONCEPTO DE COMPRA DE 07 TANQUES DE 1100 LTS PARA ER DONADOS</t>
  </si>
  <si>
    <t>1004</t>
  </si>
  <si>
    <t>CANCELACION DE FACTURA Nº-0040 POR CONCEPTO DE COMPRA DE CARTUCHO DE TONER HP 53A PARA LA INSTITUCION</t>
  </si>
  <si>
    <t>0040</t>
  </si>
  <si>
    <t>j500328800</t>
  </si>
  <si>
    <t>7258</t>
  </si>
  <si>
    <t>CANCELACION DE FACTURA Nº- 7259 POR CONCEPTO DE COMPRA DE PAR DE MULETAS PARA SER DONADAS ROMAN INCIARTE</t>
  </si>
  <si>
    <t>CANCELACION DE FACTURA Nº- 7258 POR CONCEPTO DE COMPRA DE BULTO DE PAÑALES PARA SER DONADOS</t>
  </si>
  <si>
    <t>7259</t>
  </si>
  <si>
    <t xml:space="preserve">GASTOS DE PERSONAL CON EMPLEADOS DE LA INSTITUCION  EN GIRA CON EL GOBERNADOR </t>
  </si>
  <si>
    <t>VIATICOS PAGADOS AL PERSONAL POR TRASLADOS AL MUNICIPIO BARALT PARA VISITA SOCIAL Y ENTREGA DE DONATIVO</t>
  </si>
  <si>
    <t xml:space="preserve">VIATICOS PAGADOS AL PERSONAL POR TRASLADOS AL MUNICIPIO ROSARIO DE PEROJA PARA VISITA SOCIAL </t>
  </si>
  <si>
    <t>NOMINA CORRESPONDIENTE A LA PRIMERA QUINCENA DEL MES DE JUNIO</t>
  </si>
  <si>
    <t>VIATICOS PAGADOS AL PERSONAL POR TRASLADO AL MUNICIPIO ROSARIO DE PERIJA PARA FISCALIZACION DE CENT5ROS DE APUESTA</t>
  </si>
  <si>
    <t>CANCELACION DE FACTURA Nº- 0138 POR CONCEPTO DE COMPRA DE 08 SILLAS DE RUEDA PARA SER DONADAS</t>
  </si>
  <si>
    <t>EXTENCION VIATICOS PAGADOS AL PERSONAL POR TRASLADO AL MUNICIPIO BARALT PARA VISITA SOCIAL Y ENTREGA DE DONATIVOS CON PERSONLA DE BIENESTAR SOCIAL</t>
  </si>
  <si>
    <t>CANCELACION DE FACTURA Nº-0079 POR CONCEPTO DE FLETE DE 07 TANQUES DESDE CAÑADA ONDA HASTA LA SEDE DE LOTERIA DEL ZULIA</t>
  </si>
  <si>
    <t>0079</t>
  </si>
  <si>
    <t>2024-06-0741</t>
  </si>
  <si>
    <t>2024-06-0742</t>
  </si>
  <si>
    <t>2024-06-0743</t>
  </si>
  <si>
    <t>2024-06-0744</t>
  </si>
  <si>
    <t>2024-06-0745</t>
  </si>
  <si>
    <t>2024-06-0746</t>
  </si>
  <si>
    <t>2024-06-0747</t>
  </si>
  <si>
    <t>2024-06-0748</t>
  </si>
  <si>
    <t>2024-06-0749</t>
  </si>
  <si>
    <t>2024-06-0750</t>
  </si>
  <si>
    <t>2024-06-0751</t>
  </si>
  <si>
    <t>2024-06-0752</t>
  </si>
  <si>
    <t>2024-06-0753</t>
  </si>
  <si>
    <t>2024-06-0754</t>
  </si>
  <si>
    <t>2024-06-0755</t>
  </si>
  <si>
    <t>2024-06-0756</t>
  </si>
  <si>
    <t>2024-06-0757</t>
  </si>
  <si>
    <t>2024-06-0758</t>
  </si>
  <si>
    <t>2024-06-0759</t>
  </si>
  <si>
    <t>2024-06-0760</t>
  </si>
  <si>
    <t>2024-06-0761</t>
  </si>
  <si>
    <t>2024-06-0762</t>
  </si>
  <si>
    <t>2024-06-0763</t>
  </si>
  <si>
    <t xml:space="preserve">CANCELACION DE FACTURA Nº- 0577 POR CONCEPTO DE COMPRA DE COCA COLA PARA REUNIONESCON EL PRESIDENTE  EN LA INSTITUCION </t>
  </si>
  <si>
    <t>0577</t>
  </si>
  <si>
    <t>CANCELACION DE FACTURA Nº- 0580 POR CONCEPTO DE COMPRA DE CAFÉ PARA LA INSTITUCION</t>
  </si>
  <si>
    <t>CANCELACION DE FACTURA Nº- 0578 POR CONCEPTO DE COMPRA DE VASOS DESECHABLES PARA LA INSTITUCION</t>
  </si>
  <si>
    <t>0578</t>
  </si>
  <si>
    <t>CANCELACION DE FACTURA Nº- 0576 POR CONCEPTO DE COMPRA DE CERRADURA PARA PUERTA  TIPO POMO</t>
  </si>
  <si>
    <t>OTROS PRODUCTOS Y UTILES DIVERSOS</t>
  </si>
  <si>
    <t>APOYO ECONOMICO DONADO AL CIUDADANO JULIO AVILA PARA CUBRIR ESTUDIO DE RESONANCIA MAGNETICA LUMBAR</t>
  </si>
  <si>
    <t>TRASLADO DE PERSONAL DE LA INSTITUCION EN HORARIO EXTRAORDIANRIO</t>
  </si>
  <si>
    <t>VIATICOS PAGADOS AL PERSONAL POR TRASLADO AL MUNICIPIOLA CAÑADA DE URDANETA PARA FISCALIZACION EN CENTROS DE APUESTA CON PERSONAL DE FISCALIZACION</t>
  </si>
  <si>
    <t>REMUNERACION POR HONORARIOS PROFESIONALES</t>
  </si>
  <si>
    <t>CANCELACION DE FACTURA Nº- 0025 POR CONCEPTO DE CREACION ,DISEÑO Y MONTAJE …... DE RRSS</t>
  </si>
  <si>
    <t>0025</t>
  </si>
  <si>
    <t>CANCELACION DE FACTURA Nº- 1194 POR CONCEPTO DE  COMPRA DE 04 TANQUES DE 1100LTS PARA SER DONADOS</t>
  </si>
  <si>
    <t>1194</t>
  </si>
  <si>
    <t>APOYO ECONOMICO DONADO A LA CIUDADANA MARIA LABARCA PARA ADQUISICION DE AIRE ACONDICIONADO</t>
  </si>
  <si>
    <t>Viáticos y pasajes dentro del país</t>
  </si>
  <si>
    <t>VIATICOS PAGADOS AL PERSONAL POR TRASLADO AL MUNICIPIO BARALT PARA JORNADA DE FISCALIZACION CON PERSONAL DE FISCALIZACION</t>
  </si>
  <si>
    <t>RETENCIONES IVA CORRESPONDIENTES A LA PRIMERA QUINCENA DEL MES DE JUNIO 2024</t>
  </si>
  <si>
    <t>IVA 1ER QUINCENA</t>
  </si>
  <si>
    <t>APOYO ECONOMICO DONADO AL CIUDADANO LUIS FUENMAYOR PARA REPARACION DE SU VEHICULO FUENTE DE TRABAJO</t>
  </si>
  <si>
    <t>VIATICO PAGADO AL PERSONAL POR TRASLADO AL MUNICIPIO BARALT PARA JORNADA DE FISCALIZACION CON PERSONAL DE FISCALIZACION</t>
  </si>
  <si>
    <t>2024-06-0764</t>
  </si>
  <si>
    <t>2024-06-0765</t>
  </si>
  <si>
    <t>2024-06-0766</t>
  </si>
  <si>
    <t>2024-06-0767</t>
  </si>
  <si>
    <t>2024-06-0768</t>
  </si>
  <si>
    <t>2024-06-0769</t>
  </si>
  <si>
    <t>2024-06-0770</t>
  </si>
  <si>
    <t>2024-06-0771</t>
  </si>
  <si>
    <t>2024-06-0772</t>
  </si>
  <si>
    <t>2024-06-0773</t>
  </si>
  <si>
    <t>2024-06-0774</t>
  </si>
  <si>
    <t>2024-06-0775</t>
  </si>
  <si>
    <t>2024-06-0776</t>
  </si>
  <si>
    <t>2024-06-0777</t>
  </si>
  <si>
    <t>2024-06-0778</t>
  </si>
  <si>
    <t>2024-06-0779</t>
  </si>
  <si>
    <t>2024-06-0780</t>
  </si>
  <si>
    <t>2024-06-0781</t>
  </si>
  <si>
    <t>2024-06-0782</t>
  </si>
  <si>
    <t>2024-06-0783</t>
  </si>
  <si>
    <t>2024-06-0784</t>
  </si>
  <si>
    <t>2024-06-0785</t>
  </si>
  <si>
    <t>2024-06-0786</t>
  </si>
  <si>
    <t>2024-06-0787</t>
  </si>
  <si>
    <t>2024-06-0788</t>
  </si>
  <si>
    <t>2024-06-0789</t>
  </si>
  <si>
    <t>2024-06-0790</t>
  </si>
  <si>
    <t>APOYO ECONOMICO DONADO AL CIUDADANO ALEXANDER TORRES PARA REALIZAR TOMOGRAFIA OPTICA A SU PADRE</t>
  </si>
  <si>
    <t>VIATICO PAGADO AL PERSONAL POR TRASLADO AL MUNICIPIO LAGUNILLAS  PARA VISITA SOCIAL Y ENTREGA DE DONATIVO</t>
  </si>
  <si>
    <t>CANCELACION DE FACTURA Nº- 0044 POR CONCEPTO DE R4ECARGA DE TONER DE LA INSTITUCION</t>
  </si>
  <si>
    <t>0044</t>
  </si>
  <si>
    <t>CANCELACION DE FACTURA Nº- 0582 POR CONCEPTO DE COMPRA DE UTILES DE ESDCRITORIO Y MATERIALES DE INSTRUCCCION</t>
  </si>
  <si>
    <t>0582</t>
  </si>
  <si>
    <t>CANCELACION DE FACTURA Nº- 0583 POR CONCEPTO DE COMPRA DE PRODUCTOS PLASTICOS ( VASOS Y SERVILLETAS ) PARA LA INSTITUCION</t>
  </si>
  <si>
    <t>0583</t>
  </si>
  <si>
    <t>PRODUCTOS  PLASTICOS</t>
  </si>
  <si>
    <t>CANCELACION DE FACTURA Nº- 0586 POR CONCEPTO DE COMPRA DE UTILES DE LIMPIEZA PARA LA INSTITUCION</t>
  </si>
  <si>
    <t>0586</t>
  </si>
  <si>
    <t>CANCELACION DE FACTURA Nº- 0584 POR CONCEPTO DE COMPRA DE CAJA DE REMAS TIPO CARTA PARA LA INSTITUCION</t>
  </si>
  <si>
    <t>0584</t>
  </si>
  <si>
    <t>CANCELACION DE FACTURA Nº- 0585 POR CONCEPTO DE COMPRA DE AGUA Y COCA COLA PARA REUNIONES EN LA INSTITUCION</t>
  </si>
  <si>
    <t>0585</t>
  </si>
  <si>
    <t>VIATICOS PAGADOS AL PERSONAL POR TRASLADOS AL MUNICIPIO BARALT CONTINUIDAD PARA VISITA SOCIAL Y ENTREGA DE DONATIVO</t>
  </si>
  <si>
    <t>EXTENCION DE VIATICOS PAGADOS AL PERSONAL POR PERMANENCIA EN EL MUNICIPIO BARALT PARA VISITA SOCIAL</t>
  </si>
  <si>
    <t>CANCELACION DE FACTURA Nº-0727 POR CONCEPTO DE COMPRA DE VOLTEROS AEREOS PARA LA CIUDAD DE CARACAS AL PRESIDENTE Y CONSULTOR JURIDICO DE LA INSTITUCION PARA REUNION CON CONALOT</t>
  </si>
  <si>
    <t>0727</t>
  </si>
  <si>
    <t>J304948352</t>
  </si>
  <si>
    <t>INVERSIONES HOTELERAS 7070</t>
  </si>
  <si>
    <t>CANCELACION DE FACTURA Nº- POR CONCEPTO DE RESERVACION Y HOSPEDAJE PARA PERSONAL DE LA INSTITUCION (CARACAS) REUNION CON CONALOT</t>
  </si>
  <si>
    <t>DIEFERENCIA POR RETENCIONES AL PAGO DE HOSPEDAJE</t>
  </si>
  <si>
    <t>VIATICOS PAGADOS AL PRESIDENTE POR TRASLADO A LA CIUDADA DE CARACAS PARA REUNION CON CONALOT</t>
  </si>
  <si>
    <t xml:space="preserve">VIATICOS PAGADOS AL PERSONAL POR TRASLADO A LA CIUDAD DE CARACAS PARA REUNION CON CONALOT EN COMPAÑÍA DEL PRESIDENTE DE LA INSTITUCION </t>
  </si>
  <si>
    <t>CANCELACION DE FACTURA Nº 1198 POR CONCEPTO DE COMPRA DE 2 TANQUES PARA SER DONADOS</t>
  </si>
  <si>
    <t>CANCELACION DE FACTURA Nº 0080 POR CONCEPTO DE COMPRA DE 2 SILLAS DE RUEDAS DINAMIC PARA SER DONADAS</t>
  </si>
  <si>
    <t>0080</t>
  </si>
  <si>
    <t>VIATICOS PAGADOS AL PERSONAL POR TRASLADO AL MUNICIPIO LAGUNILLAS PARA VISITA SOCIAL Y ENTREGA DE DONATIVO</t>
  </si>
  <si>
    <t>VIATICOS PAGADOS AL PRESIDENTE POR TRASLADO AL MUNICIPIO GUAJIRA PARA VISITA SOCIAL Y ENTREGA DE DONATIVO</t>
  </si>
  <si>
    <t>VIATICOS PAGADOS AL PERSONAL POR TRASLADO AL MUNICIPIO LAGUNILLAS PARA VISITA SOCIAL Y ENTREGA DE DONATIVO CON PERSONAL DE ATENCION AL CIUDADANO</t>
  </si>
  <si>
    <t>VIATICOS PAGADOS AL PERSONAL POR TRASLADO AL MUNICIPIO BARALT PARA VISITA SOCIAL CON PERSONAL DE BIENESTAR SOCIAL</t>
  </si>
  <si>
    <t>APOYO ECONOMICO PARA LA REALIZACION DE UN EXAMEN MEDICO</t>
  </si>
  <si>
    <t>NOMINA CORRESPONDIENTE A LA SEGUNDA QUINCENA DEL MES DE JUNIO</t>
  </si>
  <si>
    <t>2024-06-0791</t>
  </si>
  <si>
    <t>2024-06-0792</t>
  </si>
  <si>
    <t>2024-06-0793</t>
  </si>
  <si>
    <t>G20076496</t>
  </si>
  <si>
    <t>COMISIONES BANCARIAS CORRESPONDIENTES AL MES DE JUNIO 2024</t>
  </si>
  <si>
    <t>2024-07-0794</t>
  </si>
  <si>
    <t>VIATICOS PAGADOS AL PRESIDENTE POR TRASLADO AL MUNICIPIO MACHIQUES DE PERIJA PARA VISITA SOCIAL Y ENTREGA DE DONATIVO</t>
  </si>
  <si>
    <t>2024-07-0795</t>
  </si>
  <si>
    <t>RETENCION DE SEDATEZ CORRESPONDIENTE AL MES DE JUNIO 2024</t>
  </si>
  <si>
    <t>2024-07-0796</t>
  </si>
  <si>
    <t>V07804198</t>
  </si>
  <si>
    <t>RONALD RODRIGUEZ</t>
  </si>
  <si>
    <t xml:space="preserve">APOYO ECONOMICO PARA ATENDER GASTOS  MEDICOS POR PROBLEMAS DE DIABETES Y PROSTATITIS </t>
  </si>
  <si>
    <t>2024-07-0796-A</t>
  </si>
  <si>
    <t>2024-07-0797</t>
  </si>
  <si>
    <t>VIATICOS PAGADOS AL PERSONAL POR TRASLADO AL MUNICIPIO MARA EN APOYO AL DEPARTAMENTO DE BIENESTAR SOCIAL PARA ENTREGA DE DONATIVO</t>
  </si>
  <si>
    <t>2024-07-0798</t>
  </si>
  <si>
    <t>RETENCIONES IVA CORRESPONDIENTES A LA SEGUNDA QUINCENA DEL MES DE JUNIO 2024</t>
  </si>
  <si>
    <t>IVA 2DA QUINCENA</t>
  </si>
  <si>
    <t>2024-07-0799</t>
  </si>
  <si>
    <t>2024-07-0800</t>
  </si>
  <si>
    <t>2024-07-0801</t>
  </si>
  <si>
    <t>2024-07-0802</t>
  </si>
  <si>
    <t>2024-07-0803</t>
  </si>
  <si>
    <t>2024-07-0804</t>
  </si>
  <si>
    <t>2024-07-0805</t>
  </si>
  <si>
    <t>2024-07-0806</t>
  </si>
  <si>
    <t>2024-07-0807</t>
  </si>
  <si>
    <t>2024-07-0808</t>
  </si>
  <si>
    <t>2024-07-0809</t>
  </si>
  <si>
    <t>2024-07-0810</t>
  </si>
  <si>
    <t>2024-07-0811</t>
  </si>
  <si>
    <t>2024-07-0812</t>
  </si>
  <si>
    <t>2024-07-0813</t>
  </si>
  <si>
    <t>2024-07-0814</t>
  </si>
  <si>
    <t>2024-07-0815</t>
  </si>
  <si>
    <t>2024-07-0816</t>
  </si>
  <si>
    <t>2024-07-0817</t>
  </si>
  <si>
    <t>RETENCIONES CORRESPONDIENTES AL MES DE JUNIO 2024</t>
  </si>
  <si>
    <t xml:space="preserve">SERVICIO DE TRANSPORTE PARA EL PERSONAL DE LA INSTITUCION </t>
  </si>
  <si>
    <t>CANCELACION DE FACTURA N° 155353 CORRESPONDIENTE AL SERVICIO ELECTRICO DEL MES DE JUNIO 2024</t>
  </si>
  <si>
    <t>155353</t>
  </si>
  <si>
    <t>EXTENSION VIATICOS PAGADOS AL PRESIDENTE POR TRASLADO AL MUNICIPIO MACHIQUES DE PERIJA PARA VISITA SOCIAL Y ENTREGA DE DONATIVO</t>
  </si>
  <si>
    <t>V20685306</t>
  </si>
  <si>
    <t>CAROLINA URDANETA</t>
  </si>
  <si>
    <t>APOYO ECONOMICO PARA REPARACION DE SU VIVIENDA</t>
  </si>
  <si>
    <t>VIATICOS PAGADOS AL PERSONAL POR TRASLADO AL MUNICIPIO MACHIQUES DE PERIJA EN APOYO AL DEPARTAMENTO DE BIENESTAR SOCIAL PARA ENTREGA DE DONATIVO</t>
  </si>
  <si>
    <t>CANCELACION DE FACTURA N° 0140 POR CONCEPTO DE COMPRA DE 11 SILLAS DE RUEDAS, 2 ANDADERAS Y 3 BASTONES DE 4 PUNTOS PARA SER DONADOS</t>
  </si>
  <si>
    <t>0140</t>
  </si>
  <si>
    <t>julio</t>
  </si>
  <si>
    <t>CANCELACION DE FACTURA N° 0596 POR CONCEPTO DE COMPRA DE ALMUERZO PARA REUNION EN LA INSTITUCION</t>
  </si>
  <si>
    <t>0596</t>
  </si>
  <si>
    <t>2024-07-0818</t>
  </si>
  <si>
    <t>2024-07-0819</t>
  </si>
  <si>
    <t>2024-07-0820</t>
  </si>
  <si>
    <t>2024-07-0821</t>
  </si>
  <si>
    <t>EXTENSION VIATICOS PAGADOS AL PERSONAL POR TRASLADO AL MUNICIPIO MARA EN APOYO AL DEPARTAMENTO DE BIENESTAR SOCIAL PARA ENTREGA DE DONATIVO</t>
  </si>
  <si>
    <t>2024-07-0822</t>
  </si>
  <si>
    <t>VIATICOS PAGADOS AL PERSONAL POR TRASLADO AL MUNICIPIO CABIMAS EN APOYO AL DEPARTAMENTO DE FISCALIZACION PARA ENTREGA DE LICENCIAS A CENTROS DE APUESTA</t>
  </si>
  <si>
    <t>2024-07-0823</t>
  </si>
  <si>
    <t>V11289089</t>
  </si>
  <si>
    <t>GERARDA PUCHE</t>
  </si>
  <si>
    <t>APOYO ECONOMICO PARA REALIZACION DE UNA TOMOGRAFIA SIMPLE PARA SU MAMÁ</t>
  </si>
  <si>
    <t>2024-07-0824</t>
  </si>
  <si>
    <t>APOYO ECONOMICO</t>
  </si>
  <si>
    <t>2024-07-0825</t>
  </si>
  <si>
    <t>2024-07-0826</t>
  </si>
  <si>
    <t xml:space="preserve">CANCELACION DE FACTURA Nº 1039 POR CONCEPTO DE COMPRA DE 6 TANQUES PARA SER DONADOS </t>
  </si>
  <si>
    <t>1039</t>
  </si>
  <si>
    <t>2024-07-0827</t>
  </si>
  <si>
    <t>CANCELACION DE FACTURA Nº 0081 POR SERVICIO DE FLETE DE 6 TANQUES DESDE CAÑADA HONDA HASTA LA SEDE DE LA LOTERIA DEL ZULIA AV. 72</t>
  </si>
  <si>
    <t>0081</t>
  </si>
  <si>
    <t>2024-07-0828</t>
  </si>
  <si>
    <t>VIATICOS PAGADOS AL PERSONAL POR TRASLADO AL MUNICIPIO SUCRE EN APOYO AL DEPARTAMENTO DE BIENESTAR SOCIAL PARA ENTREGA DE DONATIVO</t>
  </si>
  <si>
    <t>2024-07-0829</t>
  </si>
  <si>
    <t>CANCELACION DE FACTURA Nº 0692 POR CONCEPTO DE PUBLICIDAD INSTITUCIONAL POR PROGRAMA MAS P Y D, EN ESPACIO RADIAL</t>
  </si>
  <si>
    <t>0692</t>
  </si>
  <si>
    <t>2024-07-0830</t>
  </si>
  <si>
    <t>CANCELACION DE FACTURA Nº 2814 POR CONCEPTO DE COMPRA DE ALMUERZOS PARA EL PERSONAL EN HORARIO EXTRAORDINARIO</t>
  </si>
  <si>
    <t>2814</t>
  </si>
  <si>
    <t>2024-07-0831</t>
  </si>
  <si>
    <t>CANCELACION DE FACTURA Nº 2946 POR CONCEPTO DE ALMUERZO PARA EL PRESIDENTE DE LA INSTITUCION EN HORARIO EXTRAORDINARIO</t>
  </si>
  <si>
    <t>2946</t>
  </si>
  <si>
    <t>2024-07-0832</t>
  </si>
  <si>
    <t>CANCELACION DE FACTURA Nº 2948 POR CONCEPTO DE COMPRA DE ALMUERZOS PARA EL PERSONAL EN HORARIO EXTRAORDINARIO</t>
  </si>
  <si>
    <t>2948</t>
  </si>
  <si>
    <t>2024-07-0833</t>
  </si>
  <si>
    <t>CANCELACION DE FACTURA Nº 3014 POR CONCEPTO DE REFRIGERIO PARA PRESIDENTE EN REUNION</t>
  </si>
  <si>
    <t>3014</t>
  </si>
  <si>
    <t>2024-07-0834</t>
  </si>
  <si>
    <t>2024-07-0835</t>
  </si>
  <si>
    <t>V29929991</t>
  </si>
  <si>
    <t>MIGUEL A GONZALEZ</t>
  </si>
  <si>
    <t>APOYO ECONOMICO PARA LA ADQUISICION DE UN AIRE</t>
  </si>
  <si>
    <t>2024-07-0836</t>
  </si>
  <si>
    <t>2024-07-0837</t>
  </si>
  <si>
    <t>J298776161</t>
  </si>
  <si>
    <t xml:space="preserve">COMPLEJO MEDICO SAN LUCAS </t>
  </si>
  <si>
    <t>CANCELACION DE FACTURA Nº 146624 POR CONCEPTO DE PAGO DE SESIONES DE QUIMIOTERAPIA AL SR. EDUARDO MASURUBI</t>
  </si>
  <si>
    <t>146624</t>
  </si>
  <si>
    <t>2024-07-0838</t>
  </si>
  <si>
    <t>JULIO</t>
  </si>
  <si>
    <t>2024-07-0839</t>
  </si>
  <si>
    <t>AGOSTO</t>
  </si>
  <si>
    <t>2024-07-0840</t>
  </si>
  <si>
    <t>V24510788</t>
  </si>
  <si>
    <t>ALIRIO PARRA</t>
  </si>
  <si>
    <t>APOYO ECONOMICO PARA LA ADQUISICION DE REPUESTO DE VEHICULO CAMIONETA FORD</t>
  </si>
  <si>
    <t>2024-07-0841</t>
  </si>
  <si>
    <t>V08101184</t>
  </si>
  <si>
    <t>VILMA DE HERRERA</t>
  </si>
  <si>
    <t>APOYO ECONOMICO PARA LA INSCRIPCION DE LA ESCUELA DE DANZA PARA LA NIÑA ANTONELLA ORTEGA</t>
  </si>
  <si>
    <t>2024-07-0842</t>
  </si>
  <si>
    <t>CANCELACION DE FACTURA Nº 0590 POR CONCEPTO DE COMPRA DE BICICLETA PARA SER DONADA</t>
  </si>
  <si>
    <t>0590</t>
  </si>
  <si>
    <t>2024-07-0843</t>
  </si>
  <si>
    <t>2024-07-0844</t>
  </si>
  <si>
    <t>2024-07-0845</t>
  </si>
  <si>
    <t>CANCELACION DE FACTURA Nº 0588 POR CONCEPTO DE COMPRA DE CAFÉ Y AZUCAR PARA LA INSTITUCION</t>
  </si>
  <si>
    <t>2024-07-0846</t>
  </si>
  <si>
    <t>0587</t>
  </si>
  <si>
    <t>CANCELACION DE FACTURA Nº 0587 POR CONCEPTO DE COMPRA DE TACOS PERSONALIZADOS Y CARPETAS PARA LA INSTITUCION</t>
  </si>
  <si>
    <t>2024-07-0847</t>
  </si>
  <si>
    <t>CANCELACION DE FACTURA Nº 0589 POR CONCEPTO DE COMPRA DE COCA COLA Y AGUA PARA REUNION CON EL PRESIDENTE DE LA INSTITUCION</t>
  </si>
  <si>
    <t>2024-07-0848</t>
  </si>
  <si>
    <t>CANELACION DE FACTURA Nº 3296 POR CONCEPTO DE COMPRA DE ALMUERZOS PARA EL PERSONAL EN HORARIO EXTRAORDINARIO</t>
  </si>
  <si>
    <t>3296</t>
  </si>
  <si>
    <t>2024-07-0849</t>
  </si>
  <si>
    <t>V6834893</t>
  </si>
  <si>
    <t>JOEL BRACHO</t>
  </si>
  <si>
    <t>APOYO ECONOMICO PARA MEJORAMIENTO DE SU VIVIENDA (MATERIALES)</t>
  </si>
  <si>
    <t>2024-07-0850</t>
  </si>
  <si>
    <t>VIATICOS PAGADOS AL PERSONAL POR TRASLADO AL MUNICIPIO ROSARIO DE PERIJA EN APOYO AL DEPARTAMENTO DE DE FISCALIZACION PARA ASISTENCIA TECNICA A CENTROS DE APUESTAS</t>
  </si>
  <si>
    <t>2024-07-0851</t>
  </si>
  <si>
    <t>CANCELACION DE FACTURA Nº 1212 POR CONCEPTO DE COMPRA DE 20 TANQUES PARA SER DONADOS</t>
  </si>
  <si>
    <t>1212</t>
  </si>
  <si>
    <t>2024-07-0852</t>
  </si>
  <si>
    <t>CANCELACION DE FACTURA Nº 3326 POR CONCEPTO DE ALMUERZOS PARA EL PRESIDENTE DE LA INSTITUCION EN HORARIO EXTRAORDINARIO</t>
  </si>
  <si>
    <t>3326</t>
  </si>
  <si>
    <t>2024-07-0853</t>
  </si>
  <si>
    <t>V30813996</t>
  </si>
  <si>
    <t>JAVIER PAZ</t>
  </si>
  <si>
    <t>APOYO ECONOMICO PARA ADQUISICION DE UNA BATERIA PARA SU VEHICULO, YA QUE ES SU HERRAMIENTA DE TRABAJO</t>
  </si>
  <si>
    <t>2024-07-0854</t>
  </si>
  <si>
    <t>J501526397</t>
  </si>
  <si>
    <t>FARMACIA Y SERVICIOS LAS DELICIAS, C.A.</t>
  </si>
  <si>
    <t>CANCELACION DE LA FACTURA Nº 50274 POR CONCEPTO DE COMPRA DE MULETAS UNIVERSALES AXILARES PARA SER DONADO</t>
  </si>
  <si>
    <t>50274</t>
  </si>
  <si>
    <t>2024-04-0464A</t>
  </si>
  <si>
    <t>4.01.01.00.00</t>
  </si>
  <si>
    <t>NOMINA CORRESPONDIENTE A LA 1Q DEL MES DE ABRIL 2024</t>
  </si>
  <si>
    <t>2024-04-0512</t>
  </si>
  <si>
    <t>NOMINA CORRESPONDIENTE A LA 2Q DEL MES DE ABRIL 2024</t>
  </si>
  <si>
    <t>2024-07-0855</t>
  </si>
  <si>
    <t>V27999541</t>
  </si>
  <si>
    <t>RICHARD ESPINA</t>
  </si>
  <si>
    <t>APOYO ECONOMICO PARA LA REPARACIÓN DE SU VIVIENDA</t>
  </si>
  <si>
    <t>2024-07-0856</t>
  </si>
  <si>
    <t>CANCELACION DE INSCRIPCION Y UN MES DE ESCOLARIDAD PARALA NIÑA ABIGAIL CARDENAS</t>
  </si>
  <si>
    <t>INSCRIPCION Y MES DE SEPTIEMBRE</t>
  </si>
  <si>
    <t>2024-07-0857</t>
  </si>
  <si>
    <t>VIATICOS PAGADOS AL PRESIDENTE POR TRASLADO AL MUNICIPIO BARALT PARA VISITA SOCIAL Y ENTREGA DE DONATIVO</t>
  </si>
  <si>
    <t>2024-07-0858</t>
  </si>
  <si>
    <t>VIATICOS PAGADOS AL PERSONAL POR TRASLADO AL MUNICIPIO BARALT EN APOYO AL DEPARTAMENTO DE BIENESTAR SOCIAL PARA ENTREGA DE DONATIVO</t>
  </si>
  <si>
    <t>2024-07-0859</t>
  </si>
  <si>
    <t>CANCELACION DE FACTURA Nº 0141 POR CONCEPTO DE COMPRA DE 7 SILLAS DE RUEDA PARA SER DONADO</t>
  </si>
  <si>
    <t>0141</t>
  </si>
  <si>
    <t>2024-07-0860</t>
  </si>
  <si>
    <t>2024-07-0861</t>
  </si>
  <si>
    <t>V5848145</t>
  </si>
  <si>
    <t>GUSTAVO RINCON</t>
  </si>
  <si>
    <t>APOYO ECONOMICO PARA ESTUDIOS MEDICOS (EXAMENES) PARA EL NIÑO SIMON RINCON</t>
  </si>
  <si>
    <t>2024-07-0862</t>
  </si>
  <si>
    <t>VIATICOS PAGADOS AL  PERSONAL POR TRASLADO AL MUNICIPIO ROSARIO DE PERIJA PARA FISCALIZACION A CENTROS DE APUESTA</t>
  </si>
  <si>
    <t>2024-07-0863</t>
  </si>
  <si>
    <t>2024-07-0864</t>
  </si>
  <si>
    <t>V14736684</t>
  </si>
  <si>
    <t xml:space="preserve">ANGI GUTIERREZ </t>
  </si>
  <si>
    <t>APOYO ECONOMICO PARA LA ADQUISCION DE UN LENTE PROGRESIVO</t>
  </si>
  <si>
    <t>2024-07-0865</t>
  </si>
  <si>
    <t>2024-07-0866</t>
  </si>
  <si>
    <t>CANCELACION DE FACTURA Nº 0027 POR CONCEPTO DE DISEÑO E IMPRESIÓN DE MATERIAL PUBLICITARIO</t>
  </si>
  <si>
    <t>0027</t>
  </si>
  <si>
    <t>2024-07-0867</t>
  </si>
  <si>
    <t>V29543896</t>
  </si>
  <si>
    <t>JOSE AVILA</t>
  </si>
  <si>
    <t>APOYO ECONOMICO PARA LA ADQUISICION DE LENTES CORRECTIVOS</t>
  </si>
  <si>
    <t>2024-07-0868</t>
  </si>
  <si>
    <t>V10917098</t>
  </si>
  <si>
    <t>BELKIS VILLALOBOS</t>
  </si>
  <si>
    <t>APOYO ECONOMICO PARA LA ADQUISICION DE UN AIRE ACONDICIONADO</t>
  </si>
  <si>
    <t>2024-07-0869</t>
  </si>
  <si>
    <t>V7803916</t>
  </si>
  <si>
    <t>WILLIAMS GONZALEZ</t>
  </si>
  <si>
    <t>APOYO ECONOMICO PARA REALIZAR TRABAJOS DE ADECUACION EN SU VIVIENDA</t>
  </si>
  <si>
    <t>2024-07-0870</t>
  </si>
  <si>
    <t>V9767947</t>
  </si>
  <si>
    <t>GERARDO LUCES</t>
  </si>
  <si>
    <t>APOYO ECONOMICO PARA REPARACION DEL TECHO DE SU CASA</t>
  </si>
  <si>
    <t>2024-07-0871</t>
  </si>
  <si>
    <t>V5846586</t>
  </si>
  <si>
    <t xml:space="preserve">RAFAEL GALICIA </t>
  </si>
  <si>
    <t>APOYO ECONOMICO PARA IMPERMEABILIZACION DE SU VIVIENDA</t>
  </si>
  <si>
    <t>2024-07-0872</t>
  </si>
  <si>
    <t>V16606844</t>
  </si>
  <si>
    <t xml:space="preserve">MONICA OLAVES </t>
  </si>
  <si>
    <t>APOYO ECONOMICO PARA LA CANCELACION DE LA MATRICULA ESCOLAR A LA NIÑA ISABELLA CARRERO</t>
  </si>
  <si>
    <t>2024-07-0873</t>
  </si>
  <si>
    <t>2024-07-0874</t>
  </si>
  <si>
    <t xml:space="preserve">REMUNERACION AL PERSONAL CONTRATADO A TIEMPO DETERMINADO </t>
  </si>
  <si>
    <t>REMUNERACION AL PERSONAL CONTRATADO</t>
  </si>
  <si>
    <t>2024-07-0875</t>
  </si>
  <si>
    <t>NOMINA CORRESPONDIENTE A LA PRIMERA QUINCENA DEL MES DE JULIO</t>
  </si>
  <si>
    <t>2024-07-0876</t>
  </si>
  <si>
    <t>CANCELACION DE FACTURA Nº 0597 POR CONCEPTO DE COMPRA DE CAFÉ Y AZUCAR PARA LA INSTITUCION</t>
  </si>
  <si>
    <t>2024-07-0877</t>
  </si>
  <si>
    <t>CANCELACION DE FACTURA Nº 0594 POR CONCEPTO DE COMPRA DE COCA COLA Y AGUA MINERAL DE BOTELLITA PARA REUNION EN LA INSTITUCION</t>
  </si>
  <si>
    <t>0594</t>
  </si>
  <si>
    <t>2024-07-0878</t>
  </si>
  <si>
    <t>CANCELACION DE FACTURA Nº 0592 POR CONCEPTO DE COMPRA DE VASOS #77 PARA LA INSTITUCION</t>
  </si>
  <si>
    <t>0592</t>
  </si>
  <si>
    <t>2024-07-0879</t>
  </si>
  <si>
    <t>CANCELACION DE FACTURA Nº 0591 POR CONCEPTO DE COMPRA DE MATERIALES Y UTILES DE LIMPIEZA PARA LA INSTITUCION</t>
  </si>
  <si>
    <t>0591</t>
  </si>
  <si>
    <t>2024-07-0880</t>
  </si>
  <si>
    <t>CANCELACION DE FACTURA Nº 0595 POR CONCEPTO DE COMPRA DE ALCOHOL ISOPROPILICO PARA LA INSTITUCION</t>
  </si>
  <si>
    <t>0595</t>
  </si>
  <si>
    <t>2024-07-0881</t>
  </si>
  <si>
    <t>CANCELACION DE FACTURA Nº 0596 POR CONCEPTO DE COMPRA DE UTILES DE ESCRITORIO PARA LA INSTITUCION</t>
  </si>
  <si>
    <t>2024-07-0882</t>
  </si>
  <si>
    <t>2024-07-0883</t>
  </si>
  <si>
    <t>CANCELACION DE FACTURA Nº 0051 POR CONCEPTO DE COMPRA DE 2 CARTUCHOS TONER ML111S PARA IMPRESORA DE ADMINISTRACION</t>
  </si>
  <si>
    <t>0051</t>
  </si>
  <si>
    <t>MATERIALES DE EQUIPOS DE COMPUTACION</t>
  </si>
  <si>
    <t>2024-07-0884</t>
  </si>
  <si>
    <t>CANCELACION DE FACTURA Nº 0601 POR CONCEPTO DE COMPRA DE RESMAS DE PAPEL CARTA PARA LA INSTITUCION</t>
  </si>
  <si>
    <t>0601</t>
  </si>
  <si>
    <t>2024-07-0885</t>
  </si>
  <si>
    <t xml:space="preserve">CANCELACION DE FACTURA Nº 0600 POR CONCEPTO DE COMPRA DE AGUA MINERAL DE BOTELLITA Y COCA COLA PARA ASAMBLEA EN LA INSTITUCION </t>
  </si>
  <si>
    <t>0600</t>
  </si>
  <si>
    <t>2024-07-0886</t>
  </si>
  <si>
    <t>CANCELACION DE FACTURA Nº 3460 POR CONCEPTO DE REFRIGERIO PARA PRESIDENTE EN REUNION</t>
  </si>
  <si>
    <t>3460</t>
  </si>
  <si>
    <t>2024-07-0887</t>
  </si>
  <si>
    <t>2024-07-0888</t>
  </si>
  <si>
    <t>V11066826</t>
  </si>
  <si>
    <t>ERWIN DELGADO</t>
  </si>
  <si>
    <t>APOYO ECONOMICO PARA FESTIVIDADES  DE LA VIRGEN DEL CARMEN EN LA PARROQUIA SAN RAFAEL DE EL MOJAN</t>
  </si>
  <si>
    <t>2633</t>
  </si>
  <si>
    <t>2024-07-0889</t>
  </si>
  <si>
    <t>RETENCIONES IVA CORRESPONDIENTE A LA PRIMERA QUINCENA DE JULIO 2024</t>
  </si>
  <si>
    <t>2024-07-0890</t>
  </si>
  <si>
    <t>J310934932</t>
  </si>
  <si>
    <t>UE COLEGIO SAN FRANCISCO DE ASIS</t>
  </si>
  <si>
    <t>APOYO ECONOMICO PARA INSCRIPCION ESCOLAR DE LA NIÑA ?</t>
  </si>
  <si>
    <t>2024-07-0891</t>
  </si>
  <si>
    <t>APOYO ECONOMICO PARA UN ESTUDIO TM CUELLO Y LARINGE Y TM CONTRASTE ENDOVENOSO AL SEÑOR RAMON OLIVEROS</t>
  </si>
  <si>
    <t>2024-07-0892</t>
  </si>
  <si>
    <t>V31823643</t>
  </si>
  <si>
    <t>FERNANDO J MORAN</t>
  </si>
  <si>
    <t>APOYO ECONOMICO PARA ADQUIRIR LAMINAS DE ZINC PARA MEJORAMIENTO DEL TECHO DE SU VIVIENDA</t>
  </si>
  <si>
    <t>2024-07-0893</t>
  </si>
  <si>
    <t>VIATICOS PAGADOS AL PERSONAL POR TRASLADO AL MUNICIPIO CATATUMBO EN APOYO AL DEPARTAMENTO DE BIENESTAR SOCIAL PARA ENTREGA DE DONATIVO</t>
  </si>
  <si>
    <t>2024-07-0894</t>
  </si>
  <si>
    <t>2024-07-0895</t>
  </si>
  <si>
    <t>2024-07-0896</t>
  </si>
  <si>
    <t>CANCELACION DE FACTURA Nº 3548 POR CONCEPTO DE REFRIGERIO PARA PRESIDENTE EN REUNION</t>
  </si>
  <si>
    <t>3548</t>
  </si>
  <si>
    <t>2024-07-0897</t>
  </si>
  <si>
    <t>CANCELACION DE FACTURA Nº 3524 POR CONCEPTO DE REFRIGERIO PARA PRESIDENTE EN REUNION</t>
  </si>
  <si>
    <t>3524</t>
  </si>
  <si>
    <t>2024-07-0898</t>
  </si>
  <si>
    <t>CANCELACION DE FACTURA Nº 0028 POR CONCEPTO DE IMPRESIÓN Y CORTE DE ETIQUETA DE MEDIDAS 30*10CM</t>
  </si>
  <si>
    <t>0028</t>
  </si>
  <si>
    <t>2024-07-0899</t>
  </si>
  <si>
    <t>VIATICOS PAGADOS AL PRESIDENTE POR TRASLADO AL MUNICIPIO CABIMAS PARA VISITA SOCIAL Y ENTREGA DE DONATIVO</t>
  </si>
  <si>
    <t>2024-07-0900</t>
  </si>
  <si>
    <t>V25043496</t>
  </si>
  <si>
    <t>JESUS A MORALES</t>
  </si>
  <si>
    <t>APOYO ECONOMICO PARA EMPREDIMIENTO</t>
  </si>
  <si>
    <t>2024-07-0901</t>
  </si>
  <si>
    <t>APORTE PATRONAL A EMPLEADO PARA GASTOS DE GUARDERIA CORRESPONDIENTE AL MES DE JULIO SALA 4 AÑOS</t>
  </si>
  <si>
    <t>2024-07-0902</t>
  </si>
  <si>
    <t>2024-07-0903</t>
  </si>
  <si>
    <t>CANCELACION DE FACTURA Nº 0142 POR CONCEPTO DE COMPRA DE 7 SILLAS DE RUEDA PARA SER DONADO</t>
  </si>
  <si>
    <t>0142</t>
  </si>
  <si>
    <t>2024-07-0904</t>
  </si>
  <si>
    <t xml:space="preserve">APOYO ECONOMICO PARA MEJORAMIENTO DE SU VIVIENDA </t>
  </si>
  <si>
    <t>2024-07-0905</t>
  </si>
  <si>
    <t>CANCELACION DE FACTURA Nº 3703 POR CONCEPTO DE ALMUERZOS PARA EL PRESIDENTE DE LA INSTITUCION EN HORARIO EXTRAORDINARIO</t>
  </si>
  <si>
    <t>3703</t>
  </si>
  <si>
    <t>2024-07-0906</t>
  </si>
  <si>
    <t>CANCELACION DE FACTURA Nº 3730 POR CONCEPTO DE ALMUERZOS PARA EL PRESIDENTE DE LA INSTITUCION EN HORARIO EXTRAORDINARIO</t>
  </si>
  <si>
    <t>3730</t>
  </si>
  <si>
    <t>2024-07-0907</t>
  </si>
  <si>
    <t>VIATICOS PAGADOS AL PERSONAL POR TRASLADO AL MUNICIPIO LAGUNILLAS EN APOYO AL DEPARTAMENTO DE BIENESTAR SOCIAL PARA ENTREGA DE DONATIVO</t>
  </si>
  <si>
    <t>2024-07-0908</t>
  </si>
  <si>
    <t>CANCELACION DE FACTURA Nº 0124 POR CONCEPTO DE COMPRA DE 3 TANQUES PARA SER DONADO</t>
  </si>
  <si>
    <t>0124</t>
  </si>
  <si>
    <t>2024-07-0909</t>
  </si>
  <si>
    <t>V25043893</t>
  </si>
  <si>
    <t>MARGELI SUAREZ</t>
  </si>
  <si>
    <t>APOYO ECONOMICO PARA MEJORAMIENTO DE SU VIVIENDA</t>
  </si>
  <si>
    <t>2024-07-0910</t>
  </si>
  <si>
    <t>2024-07-0911</t>
  </si>
  <si>
    <t>V16211637</t>
  </si>
  <si>
    <t>FERNANDO ALMEIDA</t>
  </si>
  <si>
    <t>APOYO ECONOMICO PARA ADQUIRIR UN A/A YA QUE TIENE ACV HEMORRAGICO Y NECESITA UN AIRE EN SU CASA CON URGENCIA</t>
  </si>
  <si>
    <t>2024-07-0912</t>
  </si>
  <si>
    <t>2024-07-0913</t>
  </si>
  <si>
    <t>CANCELACION DE FACTURA Nº 0143 POR CONCEPTO DE COMPRA DE 6 SILLAS DE RUEDAS PARA DONADO</t>
  </si>
  <si>
    <t>0143</t>
  </si>
  <si>
    <t>2024-07-0914</t>
  </si>
  <si>
    <t>CANCELACION DE FACTURA Nº 0029 POR CONCEPTO DE DISEÑO E IMPRESIÓN DE ?? PARA JORNADAS SOCIALES</t>
  </si>
  <si>
    <t>0029</t>
  </si>
  <si>
    <t>2024-07-0915</t>
  </si>
  <si>
    <t>CANCELACION DE FACTURA Nº 0144 POR CONCEPTO DE COMPRA DE 3 SILLAS DE RUEDAS Y 2 ANDADERAS PARA DONADO</t>
  </si>
  <si>
    <t>0144</t>
  </si>
  <si>
    <t>2024-07-0916</t>
  </si>
  <si>
    <t>EXTENSION VIATICOS PAGADOS AL PERSONAL POR TRASLADO AL MUNICIPIO LAGUNILLAS EN APOYO AL DEPARTAMENTO DE BIENESTAR SOCIAL PARA ENTREGA DE DONATIVO</t>
  </si>
  <si>
    <t>2024-07-0917</t>
  </si>
  <si>
    <t>VIATICOS PAGADOS AL PRESIDENTE POR TRASLADO AL MUNICIPIO MARA PARA VISITA SOCIAL Y ENTREGA DE DONATIVO</t>
  </si>
  <si>
    <t>2024-07-0918</t>
  </si>
  <si>
    <t>2024-07-0919</t>
  </si>
  <si>
    <t>NOMINA CORRESPONDIENTE A LA SEGUNDA QUINCENA DEL MES DE JULIO</t>
  </si>
  <si>
    <t>2024-07-0920</t>
  </si>
  <si>
    <t>4.01.06.05.00</t>
  </si>
  <si>
    <t>APORTE PATRONAL Y EMPLEADO AL FAOV CORRESPODIENTE AL MES DE ENERO 2024</t>
  </si>
  <si>
    <t>ENERO</t>
  </si>
  <si>
    <t>2024-07-0921</t>
  </si>
  <si>
    <t>APORTE PATRONAL Y EMPLEADO AL FAOV CORRESPODIENTE AL MES DE FEBRERO 2024</t>
  </si>
  <si>
    <t>2024-07-0922</t>
  </si>
  <si>
    <t>APORTE PATRONAL Y EMPLEADO AL FAOV CORRESPODIENTE AL MES DE MARZO 2024</t>
  </si>
  <si>
    <t>2024-07-0923</t>
  </si>
  <si>
    <t>APORTE PATRONAL Y EMPLEADO AL FAOV CORRESPODIENTE AL MES DE ABRIL 2024</t>
  </si>
  <si>
    <t>2024-07-0924</t>
  </si>
  <si>
    <t>APORTE PATRONAL Y EMPLEADO AL FAOV CORRESPODIENTE AL MES DE MAYO 2024</t>
  </si>
  <si>
    <t>2024-07-0925</t>
  </si>
  <si>
    <t>2024-07-0801A</t>
  </si>
  <si>
    <t>APORTE PATRONAL Y EMPLEADO CORRESPONDIENTE AL MES DE ABRIL 2024</t>
  </si>
  <si>
    <t>2024-07-0801B</t>
  </si>
  <si>
    <t>APORTE PATRONAL Y EMPLEADO CORRESPONDIENTE AL MES DE  2024</t>
  </si>
  <si>
    <t>2024-07-0926</t>
  </si>
  <si>
    <t>COMISIONES BANCARIAS CORRESPONDIENTES AL MES DE JULIO 2024</t>
  </si>
  <si>
    <t>2024-07-0927</t>
  </si>
  <si>
    <t>2024-07-0928</t>
  </si>
  <si>
    <t>2024-07-0929</t>
  </si>
  <si>
    <t>2024-08-0930</t>
  </si>
  <si>
    <t>CANCELACION DE FACTURA Nº 0145 POR CONCEPTO DE COMPRA DE 8 8 SILLAS DE RUEDAS. 3 MULETAS Y 3 ANDADERAS PARA SER DONADO</t>
  </si>
  <si>
    <t>0145</t>
  </si>
  <si>
    <t>2024-08-0931</t>
  </si>
  <si>
    <t>2024-08-0932</t>
  </si>
  <si>
    <t>EXTENSION VIATICOS PAGADOS AL PRESIDENTE POR TRASLADO AL MUNICIPIO MARA PARA VISITA SOCIAL Y ENTREGA DE DONATIVO</t>
  </si>
  <si>
    <t>2024-08-0933</t>
  </si>
  <si>
    <t>2024-08-0934</t>
  </si>
  <si>
    <t>2024-08-0935</t>
  </si>
  <si>
    <t>V17735784</t>
  </si>
  <si>
    <t>REBECA LOPEZ</t>
  </si>
  <si>
    <t>2024-08-0936</t>
  </si>
  <si>
    <t>2024-08-0937</t>
  </si>
  <si>
    <t>CANCELACION DE FACTURA Nº POR CONCEPTO DE PLAN CORPORATIVO CON 5 LINEAS PARA LA INSTITUCION</t>
  </si>
  <si>
    <t>2024-08-0938</t>
  </si>
  <si>
    <t>CANCELACION DE FACTURA Nº 1219 POR CONCEPTO DE COMPRA DE 16 TANQUES DE 1100 LTS PARA SER DONADOS</t>
  </si>
  <si>
    <t>1219</t>
  </si>
  <si>
    <t>agosto</t>
  </si>
  <si>
    <t>2024-08-0939</t>
  </si>
  <si>
    <t>V7770429</t>
  </si>
  <si>
    <t>MARIBEL URDANETA</t>
  </si>
  <si>
    <t>APOYO ECONOMICO PARA ARREGLAR SU VEHICULO</t>
  </si>
  <si>
    <t>2024-08-0940</t>
  </si>
  <si>
    <t>V13005730</t>
  </si>
  <si>
    <t>FELIX VALBUENA</t>
  </si>
  <si>
    <t>APOYO ECONOMICO PARA ADQUISICION DE MEDICAMENTOS</t>
  </si>
  <si>
    <t>2024-08-0941</t>
  </si>
  <si>
    <t>V30748058</t>
  </si>
  <si>
    <t>KENNEL PEREZ</t>
  </si>
  <si>
    <t>APOYO ECONOMICO PARA INTERVENSION CANCER LEIOMIOSARCOMA</t>
  </si>
  <si>
    <t>2024-08-0942</t>
  </si>
  <si>
    <t>V16561357</t>
  </si>
  <si>
    <t>RAILY SEGOVIA</t>
  </si>
  <si>
    <t>APOYO ECONOMICO PARA LA INTERVENCION DE SU ESPOSA EN EL PARTO</t>
  </si>
  <si>
    <t>2024-08-0943</t>
  </si>
  <si>
    <t>RETENCIONES IVA CORRESPONDIENTES A LA SEGUNDA QUINCENA DEL MES DE JULIO 2024</t>
  </si>
  <si>
    <t>IVA 2DA JULIO</t>
  </si>
  <si>
    <t>2024-08-0944</t>
  </si>
  <si>
    <t>RETENCIONES ISLR CORRESPONDIENTE AL MES DE JULIO 2024</t>
  </si>
  <si>
    <t>2024-08-0945</t>
  </si>
  <si>
    <t>RETENCIONES SEDATEZ CORRESPONDIENTES AL MES DE JULIO 2024</t>
  </si>
  <si>
    <t>2024-08-0946</t>
  </si>
  <si>
    <t>2024-08-0947</t>
  </si>
  <si>
    <t>V11671255</t>
  </si>
  <si>
    <t>ORIMAR PEREZ</t>
  </si>
  <si>
    <t>APOYO ECONOMICO PARA KENNEL PEREZ CON UN DIAGNOSTICO DE CANCER</t>
  </si>
  <si>
    <t>2024-08-0948</t>
  </si>
  <si>
    <t>CANCELACION DE FACTURA Nº 0030 POR CONCEPTO DE SERVICIO DE FOTOGRAFIA PROFESIONAL</t>
  </si>
  <si>
    <t>0030</t>
  </si>
  <si>
    <t>2024-08-0949</t>
  </si>
  <si>
    <t>CANCELACION DE FACTURA Nº 0601 POR CONCEPTO DE COMPRA DE ALMUERZOS PARA EL PERSONAL EN HORARIO EXTRAORDINARIO</t>
  </si>
  <si>
    <t>2024-08-0950</t>
  </si>
  <si>
    <t>CANCELACION DE FACTURA Nº 157040 CORRESPONDIENTE AL SERVICIO ELECTRICO DEL MES DE JULIO 2024</t>
  </si>
  <si>
    <t>157040</t>
  </si>
  <si>
    <t>2024-08-0951</t>
  </si>
  <si>
    <t>CANCELACION DE FACTURA Nº 0695 POR CONCEPTO DE PUBLICIDAD INSTITUCIONAL POR PROGRAMA MAS P Y D, EN ESPACIO RADIAL</t>
  </si>
  <si>
    <t>0695</t>
  </si>
  <si>
    <t>2024-08-0952</t>
  </si>
  <si>
    <t>SERVICIO DE TRASLADO AL PERSONAL DE LA INSTITUCION</t>
  </si>
  <si>
    <t>2024-08-0953</t>
  </si>
  <si>
    <t>2024-08-0954</t>
  </si>
  <si>
    <t>VIATICOS PAGADOS AL PERSONAL POR TRASLADO AL MUNICIPIO SIMON BOLIVAR EN APOYO AL DEPARTAMENTO DE BIENESTAR SOCIAL PARA ENTREGA DE DONATIVO</t>
  </si>
  <si>
    <t>2024-08-0955</t>
  </si>
  <si>
    <t>24731</t>
  </si>
  <si>
    <t>2024-08-0956</t>
  </si>
  <si>
    <t>4.02.10.12.00</t>
  </si>
  <si>
    <t>0602</t>
  </si>
  <si>
    <t>MATERIALES PARA INSTALACIONES SANITARIAS</t>
  </si>
  <si>
    <t>2024-08-0957</t>
  </si>
  <si>
    <t>CANCELACION DE FACTURA Nº 0605 POR CONCEPTO DE COMPRA DE AGUA MINERAL DE BOTELLITA Y COCA COLA PARA ASAMBLEA EN LA INSTITUCION</t>
  </si>
  <si>
    <t>CANCELACION DE FACTURA Nº 0602 POR CONCEPTO DE COMPRA DE KIT DE FLUXOMETRO A-36-A PARA WC SLOAN PARA LA INSTITUCION</t>
  </si>
  <si>
    <t>0605</t>
  </si>
  <si>
    <t>2024-08-0958</t>
  </si>
  <si>
    <t>CANCELACION DE FACTURA Nº 0604 POR CONCEPTO DE COMPRA DE ARCHIVADOR TIPO CARTA PARA USO DE LA INSTITUCION</t>
  </si>
  <si>
    <t>0604</t>
  </si>
  <si>
    <t>2024-08-0959</t>
  </si>
  <si>
    <t>CANCELACION DE FACTURA Nº 0603 POR CONCEPTO DE COMPRA DE AGUA MINERAL DE BOTELLITA Y COCA COLA PARA REUNION EN LA INSTITUCION</t>
  </si>
  <si>
    <t>0603</t>
  </si>
  <si>
    <t>2024-08-0960</t>
  </si>
  <si>
    <t>CANCELACION DE FACTURA Nº 3782 POR CONCEPTO DE REFRIGERIO PARA PRESIDENTE EN REUNION</t>
  </si>
  <si>
    <t>3782</t>
  </si>
  <si>
    <t>2024-08-0961</t>
  </si>
  <si>
    <t>CANCELACION DE FACTURA Nº 3770 POR CONCEPTO DE ALMUERZOS PARA EL PRESIDENTE DE LA INSTITUCION EN HORARIO EXTRAORDINARIO</t>
  </si>
  <si>
    <t>3770</t>
  </si>
  <si>
    <t>2024-08-0962</t>
  </si>
  <si>
    <t>CANCELACION DE FACTURA Nº 3843 POR CONCEPTO DE ALMUERZOS PARA EL PRESIDENTE DE LA INSTITUCION EN HORARIO EXTRAORDINARIO</t>
  </si>
  <si>
    <t>3843</t>
  </si>
  <si>
    <t>2024-08-0963</t>
  </si>
  <si>
    <t>CANCELACION DE FACTURA Nº 3936 POR CONCEPTO DE ALMUERZOS PARA EL PERSONAL EN HORARIO EXTRAORDINARIO</t>
  </si>
  <si>
    <t>3936</t>
  </si>
  <si>
    <t>2024-08-0964</t>
  </si>
  <si>
    <t>VIATICOS PAGADOS AL PERSONAL POR TRASLADO AL MUNICIPIO SIMON BOLIVAR EN APOYO AL DEPARTAMENTO DE FISCALIZACION PARA ASISTENCIA TECNICA A CENTROS DE APUESTAS</t>
  </si>
  <si>
    <t>2024-08-0965</t>
  </si>
  <si>
    <t>2024-08-0966</t>
  </si>
  <si>
    <t>2024-08-0967</t>
  </si>
  <si>
    <t>2024-08-0968</t>
  </si>
  <si>
    <t>2024-08-0969</t>
  </si>
  <si>
    <t>CANCELACION DE FACTURA Nº 1222 POR CONCEPTO DE COMPRA DE 4 TANQUES PARA SER DONADO</t>
  </si>
  <si>
    <t>1222</t>
  </si>
  <si>
    <t>2024-08-0970</t>
  </si>
  <si>
    <t>2024-08-0971</t>
  </si>
  <si>
    <t>V10433888</t>
  </si>
  <si>
    <t>JUAN CARLOS ARRIETA</t>
  </si>
  <si>
    <t>APOYO ECONOMICO AL SEÑOR HECTOR ARRIETA PARA UNA CIRUGIA OFTAMOLOGICO CON DIAGNOSTICO DE CATARATAS EN AMBOS OJOS RETIMOPATIA DIABETICA</t>
  </si>
  <si>
    <t>2024-08-0972</t>
  </si>
  <si>
    <t>2024-08-0973</t>
  </si>
  <si>
    <t>CANCELACION DE FATURA Nº 0613 POR CONCEPTO DE PAÑALES DESECHABLES PARA ADULTOS Y COLCHON ANTI-ESCARAS PARA SER DONADO</t>
  </si>
  <si>
    <t>0613</t>
  </si>
  <si>
    <t>2024-08-0974</t>
  </si>
  <si>
    <t>2024-08-0975</t>
  </si>
  <si>
    <t>2024-08-0976</t>
  </si>
  <si>
    <t>V26348315</t>
  </si>
  <si>
    <t>MARIA HERNANDEZ</t>
  </si>
  <si>
    <t>APOYO ECONOMICO PARA ELECTROMIOGRAFIA MIEMBROS SUPERIORES</t>
  </si>
  <si>
    <t>2024-08-0977</t>
  </si>
  <si>
    <t>CANCELACION DE FACTURA Nº 4057 POR CONCEPTO DE REFRIGERIO PARA EL PRESIDENTE EN REUNION</t>
  </si>
  <si>
    <t>4057</t>
  </si>
  <si>
    <t>2024-08-0978</t>
  </si>
  <si>
    <t>CANCELACION DE FACTURA Nº 1794 POR CONCEPTO DE COMPRA DE 6 BALONES TAMANACO SB-120-I PARA SER DONADO</t>
  </si>
  <si>
    <t>1794</t>
  </si>
  <si>
    <t>2024-08-0979</t>
  </si>
  <si>
    <t>V15406627</t>
  </si>
  <si>
    <t>CIRA MATTAR</t>
  </si>
  <si>
    <t>APOYO ECONOMICO PARA ADQUIRIR MATERIALES PARA LA REPARACION DEL TECHO DE SU VIVIENDA</t>
  </si>
  <si>
    <t>2024-08-0980</t>
  </si>
  <si>
    <t>APOYO ECONOMICO PARA ADQUIRIR MEDICAMENTOS PARA EL TRATAMIENTO DE SU ABUELO</t>
  </si>
  <si>
    <t>2024-08-0981</t>
  </si>
  <si>
    <t>2024-08-0982</t>
  </si>
  <si>
    <t>4.03.11.02.00</t>
  </si>
  <si>
    <t>J409623505</t>
  </si>
  <si>
    <t>TOYOREPUESTOS MARACAIBO</t>
  </si>
  <si>
    <t>CONSERVACION Y REP DE EQUIPOS DE TRANSPORTE</t>
  </si>
  <si>
    <t>2024-08-0983</t>
  </si>
  <si>
    <t>V4747587</t>
  </si>
  <si>
    <t>ANDRES HERNANDEZ</t>
  </si>
  <si>
    <t>APOYO ECONOMICO PARA ADQUISICION DE 2 CAUCHOS PARA SU VEHICULO QUE ES SU HERRAMIENTA DE TRABAJO</t>
  </si>
  <si>
    <t>2024-08-0984</t>
  </si>
  <si>
    <t>CANCELACION DE FACTURA Nº 0146 POR CONCEPTO DE COMPRA DE 7 SILLAS DE RUEDA Y 3 ANDADERAS PARA SER DONADO</t>
  </si>
  <si>
    <t>0146</t>
  </si>
  <si>
    <t>2024-08-0985</t>
  </si>
  <si>
    <t>VIATICOS PAGADOS AL PERSONAL POR TRASLADO AL MUNICIPIO SIMON BOLIVAR PARA FISCALIZACION A CENTROS DE APUESTAS</t>
  </si>
  <si>
    <t>2024-08-0986</t>
  </si>
  <si>
    <t>V10452911</t>
  </si>
  <si>
    <t>ARMANDO FUCIL</t>
  </si>
  <si>
    <t>2024-08-0987</t>
  </si>
  <si>
    <t>APOYO ECONOMICO PARA REACONDICIONAMIENTO DE SU VIVIENDA</t>
  </si>
  <si>
    <t>2024-08-0988</t>
  </si>
  <si>
    <t>CANCELACION DE FACTURA Nº 0617 POR CONCEPTO DE COMPRA DE 2 CUÑETES DE PINTURA BLANCA Y 1 CUÑETE DE PINTURA GRIS PARA SER DONADO</t>
  </si>
  <si>
    <t>0617</t>
  </si>
  <si>
    <t>2024-08-0989</t>
  </si>
  <si>
    <t>No</t>
  </si>
  <si>
    <t>CuentaDestino</t>
  </si>
  <si>
    <t>OP_Relacionada</t>
  </si>
  <si>
    <t>CodTransf</t>
  </si>
  <si>
    <t>CuentaOrigen</t>
  </si>
  <si>
    <t>MontoSinIVA</t>
  </si>
  <si>
    <t>IVA</t>
  </si>
  <si>
    <t>MontoFactura</t>
  </si>
  <si>
    <t>sedatezRetenido</t>
  </si>
  <si>
    <t>MontoPagado</t>
  </si>
  <si>
    <t>RazonTransferencia</t>
  </si>
  <si>
    <t>ListaRazones</t>
  </si>
  <si>
    <t>Retención IVA</t>
  </si>
  <si>
    <t>Retención ISLR</t>
  </si>
  <si>
    <t>Retención SEDATEZ</t>
  </si>
  <si>
    <t>Error en Pago</t>
  </si>
  <si>
    <t>Movimiento Interno</t>
  </si>
  <si>
    <t>Retención IVA y SEDATEZ</t>
  </si>
  <si>
    <t>Retención ISLR, IVA y SEDATEZ</t>
  </si>
  <si>
    <t>2024-08-0990</t>
  </si>
  <si>
    <t xml:space="preserve">CANCELACION DE FACTURA Nº 0610 POR CONCEPTO DE COMPRA DE CAFÉ PARA LA INSTITUCION </t>
  </si>
  <si>
    <t>0610</t>
  </si>
  <si>
    <t>2024-08-0991</t>
  </si>
  <si>
    <t>CANCELACION DE FACTURA Nº 0607 POR CONCEPTO DE COMPRA DE 4 CAJAS DE GANCHOS PARA CARPERTAS Y GRAPADORA MEDIANA PARA LA INSTITUCION</t>
  </si>
  <si>
    <t>0607</t>
  </si>
  <si>
    <t>2024-08-0992</t>
  </si>
  <si>
    <t>CANCELACION DE FACTURA Nº 0612 POR CONCEPTO DE COMPRA DE AMBIETADOR Y DESINFECTANTE PARA LA INSTITUCION</t>
  </si>
  <si>
    <t>0612</t>
  </si>
  <si>
    <t>2024-08-0993</t>
  </si>
  <si>
    <t>CANCELACION DE FACTURA Nº 0611 POR CONCEPTO DE COMPRA TRANSFORMADORES 24W LED Y CONECTORES RJ 45 PARA LA INSTITUCION</t>
  </si>
  <si>
    <t>0611</t>
  </si>
  <si>
    <t>2024-08-0994</t>
  </si>
  <si>
    <t>0606</t>
  </si>
  <si>
    <t>2024-08-0995</t>
  </si>
  <si>
    <t>CANCELACION DE FACTURA Nº 0606 POR CONCEPTO DE COMPRA DE UTILES DE ESCRITORIO Y MATERIALES DE INSTRUCCIÓN PARA LA INSTITUCION</t>
  </si>
  <si>
    <t>CANCELACION DE FACTURA Nº 0614 POR CONCEPTO DE COMPRA DE AGUA MINERAL DE BOTELLITA Y COCA COLA PARA REUNION EN LA INSTITUCION</t>
  </si>
  <si>
    <t>0614</t>
  </si>
  <si>
    <t>2024-08-0996</t>
  </si>
  <si>
    <t>CANCELACION DE FACTURA Nº 0609 POR CONCEPTO DE COMPRA DE VASOS, PLATOS Y CUCHARAS DESECHABLES Y BOLSAS DE 30LTS PARA LA INSTITUCION</t>
  </si>
  <si>
    <t>0609</t>
  </si>
  <si>
    <t>2024-08-0997</t>
  </si>
  <si>
    <t>CANCELACION DE FACTURA Nº 0608 POR CONCEPTO DE COMPRA DE PRODUCTOS DE PAPEL Y CARTON PARA LA INSTITUCION</t>
  </si>
  <si>
    <t>0608</t>
  </si>
  <si>
    <t>2024-08-0998</t>
  </si>
  <si>
    <t>2024-08-0999</t>
  </si>
  <si>
    <t>CANCELACION DE FACTURA Nº 0618 POR CONCEPTO DE COMPRA DE 2 GALONES DE PINTURA NEGRO PARA SER DONADO</t>
  </si>
  <si>
    <t>0618</t>
  </si>
  <si>
    <t>2024-08-1000</t>
  </si>
  <si>
    <t>4.02.08.09.00</t>
  </si>
  <si>
    <t>J410352795</t>
  </si>
  <si>
    <t xml:space="preserve">CLEAN RADIADORES </t>
  </si>
  <si>
    <t>CANCELACION DE FACTURA Nº 0070 POR CONCEPTO DE COMPRA DE REPUESTO DEL VEHICULO DEL PRESIDENTE QUE UTILIZA PARA LA INSTITUCION</t>
  </si>
  <si>
    <t>REPUESTOS Y ACCESORIOS PARA EQUIPO DE TRANSP</t>
  </si>
  <si>
    <t>2024-08-1001</t>
  </si>
  <si>
    <t>APOYO ECONOMICO PARA COMPRA DE MEDICAMENTOS PARA SU TRATAMIENTO HIPERTENSIVO</t>
  </si>
  <si>
    <t>2024-08-1002</t>
  </si>
  <si>
    <t>CANCELACION DE FACTURA Nº 4178 POR CONCEPTO DE ALMUERZOS PARA EL PRESIDENTE DE LA INSTITUCION EN HORARIO EXTRAORDINARIO</t>
  </si>
  <si>
    <t>4178</t>
  </si>
  <si>
    <t>2024-08-1003</t>
  </si>
  <si>
    <t>CANCELACION DE FACTURA Nº 0147 POR CONCEPTO DE COMPRA DE 7 SILLAS DE RUEDAS PARA SER DONADO</t>
  </si>
  <si>
    <t>0147</t>
  </si>
  <si>
    <t>2024-08-1004</t>
  </si>
  <si>
    <t>CANCELACION DE FACTURA Nº 0615 POR CONCEPTO DE COMPRA DE 8 PAÑALES DESECHABLES PARA ADULTOS PARA SER DONADO</t>
  </si>
  <si>
    <t>0615</t>
  </si>
  <si>
    <t>2024-08-1005</t>
  </si>
  <si>
    <t>V07972496</t>
  </si>
  <si>
    <t>NILDA MARIA NIÑO</t>
  </si>
  <si>
    <t>CANCELACION DE FACTURA Nº 1018 POR CONCEPTO DE TRANSMISION DE PUBLICIDAD EN VIVO DE LA LOTERIA DEL ZULIA</t>
  </si>
  <si>
    <t>1018</t>
  </si>
  <si>
    <t>2024-08-1006</t>
  </si>
  <si>
    <t>CANCELACION DE FACTURA Nº 4221 POR CONCEPTO DE REFRIGERIO PARA EL PRESIDENTE EN REUNION</t>
  </si>
  <si>
    <t>4221</t>
  </si>
  <si>
    <t>2024-08-1007</t>
  </si>
  <si>
    <t>VIATICOS PAGADOS AL PERSONAL POR TRASLADO AL MUNICIPIO SUCRE EN APOYO AL DEPARTAMENTO DE FISCALIZACION PARA ASISTENCIA TECNICA A CENTROS DE APUESTA</t>
  </si>
  <si>
    <t>2024-08-1008</t>
  </si>
  <si>
    <t>NOMINA CORRESPONDIENTE A LA PRIMERA QUINCENA DEL MES DE AGOSTO</t>
  </si>
  <si>
    <t>2024-08-1009</t>
  </si>
  <si>
    <t>2024-08-1010</t>
  </si>
  <si>
    <t>2024-08-1011</t>
  </si>
  <si>
    <t>V7891056</t>
  </si>
  <si>
    <t>ROBERTO RINCON</t>
  </si>
  <si>
    <t>2024-08-1012</t>
  </si>
  <si>
    <t>2024-08-1013</t>
  </si>
  <si>
    <t>2024-08-1014</t>
  </si>
  <si>
    <t>2024-08-1015</t>
  </si>
  <si>
    <t>2024-08-1016</t>
  </si>
  <si>
    <t>2024-08-1017</t>
  </si>
  <si>
    <t>V24729726</t>
  </si>
  <si>
    <t>MARIA PAZ</t>
  </si>
  <si>
    <t>2024-08-1018</t>
  </si>
  <si>
    <t>2024-08-1019</t>
  </si>
  <si>
    <t>V31611922</t>
  </si>
  <si>
    <t xml:space="preserve">JESUS ROJAS </t>
  </si>
  <si>
    <t>APOYO ECONOMICO PARA EMPREDIMIENTO DE COMIDA RAPIDA</t>
  </si>
  <si>
    <t>2024-08-1020</t>
  </si>
  <si>
    <t>2024-08-1021</t>
  </si>
  <si>
    <t>RETENCIONES IVA CORRESPONDIENTES A LA PRIMERA QUINCENA DEL MES DE AGOSTO 2024</t>
  </si>
  <si>
    <t>2024-08-1022</t>
  </si>
  <si>
    <t>2024-08-1023</t>
  </si>
  <si>
    <t>2024-08-1024</t>
  </si>
  <si>
    <t>VIATICOS PAGADOS AL PERSONAL POR TRASLADO AL MUNICIPIO LAGUNILLAS EN APOYO AL DEPARTAMENTO DE FISCALIZACION A CENTROS DE APUESTAS</t>
  </si>
  <si>
    <t>2024-08-1025</t>
  </si>
  <si>
    <t>2024-08-1026</t>
  </si>
  <si>
    <t>VIATICOS PAGADOS AL PERSONAL POR TRASLADO AL MUNICPIO LAGUNILLAS EN APOYO AL DEPARTAMENTO DE BIENESTAR SOCIAL PARA ENTREGA DE DONATIVO</t>
  </si>
  <si>
    <t>2024-08-1027</t>
  </si>
  <si>
    <t>2024-08-1028</t>
  </si>
  <si>
    <t>CANCELACION DE FACTURA Nº 0148 POR CONCEPTO DE COMPRA DE 5 SILLAS DE RUEDA Y 1 ANDADERA PLEGABLE PARA SER DONADO</t>
  </si>
  <si>
    <t>2024-08-1029</t>
  </si>
  <si>
    <t>CANCELACION DE FACTURA Nº 0102 POR CONCEPTO DE COMPRA DE AIRE ACONDIONADO DE 12000 BTU MARCA GTRONIC PARA SER DONADO</t>
  </si>
  <si>
    <t>0102</t>
  </si>
  <si>
    <t>2024-08-1030</t>
  </si>
  <si>
    <t>CANCELACION DE FACTURA Nº 158306 CORRESPONDIENTE AL SERVICIO ELECTRICO DEL MES DE AGOSTO 2024</t>
  </si>
  <si>
    <t>158306</t>
  </si>
  <si>
    <t>2024-08-1032</t>
  </si>
  <si>
    <t>2024-08-1031</t>
  </si>
  <si>
    <t>CANELACION DE FACTURA Nº 4065 POR CONCEPTO DE COMPRA DE ALMUERZOS PARA EL PERSONAL EN HORARIO EXTRAORDINARIO</t>
  </si>
  <si>
    <t>4065</t>
  </si>
  <si>
    <t xml:space="preserve">CANCELACION DE FACTURA Nº 4282 POR CONCEPTO DE REGRIGERIO PARA EL PRESIDENTE EN REUNION </t>
  </si>
  <si>
    <t>4282</t>
  </si>
  <si>
    <t>2024-08-1033</t>
  </si>
  <si>
    <t>CANCELACION DE FACTURA Nº 4370 POR CONCEPTO DE ALMUERZOS PARA EL PRESIDENTE DE LA INSTITUCION EN HORARIO EXTRAORDINARIO</t>
  </si>
  <si>
    <t>4370</t>
  </si>
  <si>
    <t>2024-08-1034</t>
  </si>
  <si>
    <t>4394</t>
  </si>
  <si>
    <t>2024-08-1035</t>
  </si>
  <si>
    <t>VIATICOS PAGADOS AL PRESIDENTE POR TRASLADO AL MUNICIPIO CATATUMBO PARA VISITA SOCIAL Y ENTREGA DE DONATIVO</t>
  </si>
  <si>
    <t>2024-08-1036</t>
  </si>
  <si>
    <t>2024-08-1037</t>
  </si>
  <si>
    <t>2024-08-1038</t>
  </si>
  <si>
    <t>APOYO ECONOMICO PARA CULMINACION DE IMPERMEABILIZACION DE SU VIVIENDA</t>
  </si>
  <si>
    <t>2024-08-1039</t>
  </si>
  <si>
    <t>EXTENSION VIATICOS PAGADOS AL PERSONAL POR TRASLADO AL MUNICIPIO CATATUMBO EN APOYO AL DEPARTAMENTO DE BIENESTAR SOCIAL PARA ENTREGA DE DONATIVO</t>
  </si>
  <si>
    <t>2024-08-1040</t>
  </si>
  <si>
    <t>V14357337</t>
  </si>
  <si>
    <t>JORGE A TORRES</t>
  </si>
  <si>
    <t>2024-08-1041</t>
  </si>
  <si>
    <t xml:space="preserve">VIATICOS PAGADOS AL PRESIDENTE POR TRASLADO AL MUNICIPIO CATATUMBO PARA VISITA SOCIAL Y ENTREGA DE DONATIVO </t>
  </si>
  <si>
    <t>2024-08-1042</t>
  </si>
  <si>
    <t>VIATICOS PAGADOS AL PERSONAL POR TRASLADO AL MUNICIPIO LAGUNILLAS EN APOYO AL DEPARTAMENTO DE FISCALIZACION PARA A CENTROS DE APUESTAS</t>
  </si>
  <si>
    <t>2024-08-1043</t>
  </si>
  <si>
    <t>2024-08-1044</t>
  </si>
  <si>
    <t xml:space="preserve">ALBERTINA GONZALEZ </t>
  </si>
  <si>
    <t>APOYO ECONOMICO PARA LA REALIZACION DE ESTUDIO ENDOSCOPICO</t>
  </si>
  <si>
    <t>2024-08-1045</t>
  </si>
  <si>
    <t>2024-08-1046</t>
  </si>
  <si>
    <t xml:space="preserve">CANCELACION DE FACTURA Nº 1237 POR CONCEPTO DE COMPRA DE 3 TANQUES PARA SER DONADOS </t>
  </si>
  <si>
    <t>1237</t>
  </si>
  <si>
    <t>2024-08-1047</t>
  </si>
  <si>
    <t xml:space="preserve">CANCELACION DE FACTURA Nº 1819 POR CONCEPTO DE COMPRA DE 2 BALONES DE KICKING BALL Y 2 BALONES DE FUTSAL PARA SER DONADOS </t>
  </si>
  <si>
    <t>1819</t>
  </si>
  <si>
    <t>2024-08-1048</t>
  </si>
  <si>
    <t>4436</t>
  </si>
  <si>
    <t>CANCELACION DE FACTURA Nº 4436 POR CONCEPTO DE ALMUERZOS PARA EL PRESIDENTE DE LA INSTITUCION EN HORARIO EXTRAORDINARIO</t>
  </si>
  <si>
    <t>2024-08-1049</t>
  </si>
  <si>
    <t>2024-08-1050</t>
  </si>
  <si>
    <t>V7794022</t>
  </si>
  <si>
    <t>APOYO ECONOMICO PARA REALIZACION DE ESTUDIO ENDOSCOPICO</t>
  </si>
  <si>
    <t>2024-08-1051</t>
  </si>
  <si>
    <t>2024-08-1052</t>
  </si>
  <si>
    <t>V19679588</t>
  </si>
  <si>
    <t>YOHANDRE FUENMAYOR</t>
  </si>
  <si>
    <t>2024-08-1053</t>
  </si>
  <si>
    <t>V10436774</t>
  </si>
  <si>
    <t>OSWALDO A DIAZ</t>
  </si>
  <si>
    <t>2024-08-1054</t>
  </si>
  <si>
    <t>CANCELACION DE FACTURA Nº 0032  POR CONCEPTO DE DISEÑO E IMPRESIÓN DE BOLETIN INFORMATIVO EDICION ANIVERSARIA</t>
  </si>
  <si>
    <t>2024-08-1055</t>
  </si>
  <si>
    <t xml:space="preserve">CANCELACION DE FACTURA Nº 0626 POR CONCEPTO DE COMPRA DE TUBO LED LINEAL T8 PARA LA INSTITUCION </t>
  </si>
  <si>
    <t>0626</t>
  </si>
  <si>
    <t>2024-08-1056</t>
  </si>
  <si>
    <t>0622</t>
  </si>
  <si>
    <t>2024-08-1057</t>
  </si>
  <si>
    <t xml:space="preserve">CANCELACION DE FACTURA Nº 0621 POR CONCEPTO DE COMPRA DE MATERIALES DE LIMPIEZA PARA LA INSTITUCION </t>
  </si>
  <si>
    <t xml:space="preserve">CANCELACION DE FACTURA Nº 0622 POR CONCEPTO DE COMPRA DE ALCOHOL ISOPROPILICO PARA LA INSTITUCION </t>
  </si>
  <si>
    <t>0621</t>
  </si>
  <si>
    <t>2024-08-1058</t>
  </si>
  <si>
    <t xml:space="preserve">CANCELACION DE FACTURA Nº 0623 POR CONCEPTO DE COMPRA DE CAFÉ PARA REUNIONES EN LA INSTITUCION </t>
  </si>
  <si>
    <t>0623</t>
  </si>
  <si>
    <t>2024-08-1059</t>
  </si>
  <si>
    <t>V13299024</t>
  </si>
  <si>
    <t>LUSANDRA QUINTERO</t>
  </si>
  <si>
    <t>APOYO ECONOMICO PARA MENSUALIDAD DE TERAPIA DE LA NIÑA ANTONELLA ORTEGA</t>
  </si>
  <si>
    <t>2024-08-1060</t>
  </si>
  <si>
    <t>CANCELACION DE FACTURA Nº 0149 POR CONCEPTO DE COMPRA DE 5 SILLAS DE RUEDA Y 2 ANDADERAS PLEGABLES PARA SER DONADO</t>
  </si>
  <si>
    <t>0149</t>
  </si>
  <si>
    <t>2024-08-1061</t>
  </si>
  <si>
    <t>V16884269</t>
  </si>
  <si>
    <t>DAYANA PORTILLO</t>
  </si>
  <si>
    <t>APOYO ECONOMICO PARA MEJORAMIENTO DE VIVIENDA</t>
  </si>
  <si>
    <t>2024-08-1062</t>
  </si>
  <si>
    <t>EXTENSION VIATICOS PAGADOS AL PRESIDENTE POR TRASLADO AL MUNICIPIO CATATUMBO PARA VISITA SOCIAL Y ENTREGA DE DONATIVO</t>
  </si>
  <si>
    <t>2024-08-1063</t>
  </si>
  <si>
    <t>VIATICOS PAGADOS AL PERSONAL POR TRASLADO AL MUNICIPIO CABIMAS EN APOYO A LOS DEPARTAMENTOS DE SABAR Y EMPRENDER Y FRANCISCO OCHOA PARA CENSO DE BECAS</t>
  </si>
  <si>
    <t>2024-08-1064</t>
  </si>
  <si>
    <t>2024-08-1065</t>
  </si>
  <si>
    <t>2024-08-1066</t>
  </si>
  <si>
    <t>2024-08-1067</t>
  </si>
  <si>
    <t>2024-08-1068</t>
  </si>
  <si>
    <t>2024-08-1069</t>
  </si>
  <si>
    <t>VIATICOS PAGADOS AL PRESIDENTE POR TRASLADO AL MUNICIPIO CABIMAS EN APOYO A LOS DEPARTAMENTOS DE SABAR Y EMPRENDER Y FRANCISCO OCHOA PARA CENSO DE BECAS</t>
  </si>
  <si>
    <t>CANCELACION DE FACTURA Nº 0031 POR CONCEPTO DE CREACION CONCEPTO DE CAMPAÑA PUBLICITARIA DE ENTREGA DE BENEFICIOS DESARROLLADA EN RADIO</t>
  </si>
  <si>
    <t>0031</t>
  </si>
  <si>
    <t>2024-08-1070</t>
  </si>
  <si>
    <t>NOMINA CORRESPONDIENTE A LA SEGUNDA QUINCENA DEL MES DE AGOSTO</t>
  </si>
  <si>
    <t>OP-0815</t>
  </si>
  <si>
    <t>OP-0814</t>
  </si>
  <si>
    <t>OP-0829</t>
  </si>
  <si>
    <t>OP-0827</t>
  </si>
  <si>
    <t>Retención ISLR y SEDATEZ</t>
  </si>
  <si>
    <t>OP-0826</t>
  </si>
  <si>
    <t>OP-0852</t>
  </si>
  <si>
    <t>OP-0851</t>
  </si>
  <si>
    <t>OP-0866</t>
  </si>
  <si>
    <t>OP-0847</t>
  </si>
  <si>
    <t>OP-0846</t>
  </si>
  <si>
    <t>OP-0842</t>
  </si>
  <si>
    <t>OP-0848</t>
  </si>
  <si>
    <t>OP-0877</t>
  </si>
  <si>
    <t>OP-0878</t>
  </si>
  <si>
    <t>OP-0879</t>
  </si>
  <si>
    <t>OP-0880</t>
  </si>
  <si>
    <t>OP-0881</t>
  </si>
  <si>
    <t>OP-0883</t>
  </si>
  <si>
    <t>OP-0884</t>
  </si>
  <si>
    <t>OP-0885</t>
  </si>
  <si>
    <t>OP-0886</t>
  </si>
  <si>
    <t>OP-0905</t>
  </si>
  <si>
    <t>OP-0906</t>
  </si>
  <si>
    <t>OP-0908</t>
  </si>
  <si>
    <t>OP-0914</t>
  </si>
  <si>
    <t>2024-08-1071</t>
  </si>
  <si>
    <t>COMISIONES BANCARIAS CORRESPONDIENTES AL MES DE AGOSTO DE 2024</t>
  </si>
  <si>
    <t>2024-08-1072</t>
  </si>
  <si>
    <t>2024-08-1073</t>
  </si>
  <si>
    <t>2024-08-1074</t>
  </si>
  <si>
    <t>CANCELACION DE FACTURA N° 0026 POR CONCEPTO DE SERVICIO DE CREACION DE CAMPAÑA PROMOCION DE PRODUCTOS</t>
  </si>
  <si>
    <t>RETENCIONES DE PIAMONTE FACT 0596</t>
  </si>
  <si>
    <t>RETENCIONES ROBERT GUTIERREZ FACT 0026</t>
  </si>
  <si>
    <t>RETENCIONES DE LEON PRODUCCIONES FACT 0692</t>
  </si>
  <si>
    <t>RETENCIONES SERVICIOS LEZAMA FACT 0093</t>
  </si>
  <si>
    <t>RETENCIONES FELIX JOSE MORENO FACT 0587</t>
  </si>
  <si>
    <t>RETENCIONES FELIX JOSE MORENO FACT 0589</t>
  </si>
  <si>
    <t>RETENCIONES FELIX JOSE MORENO FACT 0590</t>
  </si>
  <si>
    <t>RETENCIONES INVERSIONES 2008 FACT 3296</t>
  </si>
  <si>
    <t>RETENCIONES QALITY WATER FACT 1039</t>
  </si>
  <si>
    <t>RETENCIONES INVERSIONES 2008 FACT 3326</t>
  </si>
  <si>
    <t>RETENCIONES MUNDO SOLINCA FACT 1212</t>
  </si>
  <si>
    <t>RETENCIONES ROBERT GUTIERREZ FACT 0027</t>
  </si>
  <si>
    <t>RETENCIONES FELIX JOSE MORENO FACT 0594</t>
  </si>
  <si>
    <t>RETENCIONES FELIX JOSE MORENO FACT 0592</t>
  </si>
  <si>
    <t>RETENCIONES FELIX JOSE MORENO FACT 0591</t>
  </si>
  <si>
    <t>RETENCIONES FELIX JOSE MORENO FACT 0595</t>
  </si>
  <si>
    <t>RETENCIONES FELIX JOSE MORENO FACT 0596</t>
  </si>
  <si>
    <t>RETENCIONES TECNO ECO FACT 0066</t>
  </si>
  <si>
    <t>RETENCIONES FELIX JOSE MORENO FACT 0601</t>
  </si>
  <si>
    <t>RETENCIONES FELIX JOSE MORENO FACT 0600</t>
  </si>
  <si>
    <t>RETENCIONES INVERSIONES 2008 FACT 3460</t>
  </si>
  <si>
    <t>RETENCIONES INVERSIONES 2008 FACT 3703</t>
  </si>
  <si>
    <t>RETENCIONES INVERSIONES 2008 FACT 3730</t>
  </si>
  <si>
    <t>RETENCIONES MUNDO SOLINCA FACT 1024</t>
  </si>
  <si>
    <t>RETENCIONES ROBERT GUTIERREZ FACT 0029</t>
  </si>
  <si>
    <t>REINTEGRO BANAVIH</t>
  </si>
  <si>
    <t>RETENCIONES MUNDO SOLINCA FACT 1219</t>
  </si>
  <si>
    <t>OP-0938</t>
  </si>
  <si>
    <t>RETENCIONES INVERSIONES 2008 FACT 3545</t>
  </si>
  <si>
    <t>OP-0896</t>
  </si>
  <si>
    <t>RETENCIONES INVERSIONES 2008 FACT 3524</t>
  </si>
  <si>
    <t>OP-0897</t>
  </si>
  <si>
    <t>RETENCIONES ROBERT GUTIERREZ FACT 0028</t>
  </si>
  <si>
    <t>OP-0898</t>
  </si>
  <si>
    <t>RETENCIONES ROBERT GUTIERREZ FACT 0030</t>
  </si>
  <si>
    <t>OP-0948</t>
  </si>
  <si>
    <t>RETENCIONES PIAMONTE FACT 0601</t>
  </si>
  <si>
    <t>OP-0949</t>
  </si>
  <si>
    <t>RETENCIONES DE LEON PRODUCCIONES FACT 0695</t>
  </si>
  <si>
    <t>OP-0951</t>
  </si>
  <si>
    <t>RETENCIONES FELIX MORENO FACT 602</t>
  </si>
  <si>
    <t>OP-0956</t>
  </si>
  <si>
    <t>RETENCIONES FELIX MORENO FACT 605</t>
  </si>
  <si>
    <t>OP-0957</t>
  </si>
  <si>
    <t>RETENCIONES FELIX MORENO FACT 604</t>
  </si>
  <si>
    <t>OP-0958</t>
  </si>
  <si>
    <t>RETENCIONES FELIX MORENO FACT 603</t>
  </si>
  <si>
    <t>OP-0959</t>
  </si>
  <si>
    <t>RETENCIONES INVERSIONES 2008 FACT 3782</t>
  </si>
  <si>
    <t>OP-0960</t>
  </si>
  <si>
    <t>RETENCIONES INVERSIONES 2008 FACT 3770</t>
  </si>
  <si>
    <t>OP-0961</t>
  </si>
  <si>
    <t>RETENCIONES INVERSIONES 2008 FACT 3843</t>
  </si>
  <si>
    <t>OP-0962</t>
  </si>
  <si>
    <t>RETENCIONES MUNDO SOLINCA FACT 1222</t>
  </si>
  <si>
    <t>OP-0969</t>
  </si>
  <si>
    <t>RETENCIONES FELIX MORENO FACT 0613</t>
  </si>
  <si>
    <t>OP-0973</t>
  </si>
  <si>
    <t>RETENCIONES FELIX MORENO FACT 4057</t>
  </si>
  <si>
    <t>OP-0977</t>
  </si>
  <si>
    <t>RETENCIONES MUSIC SPORT DELICIAS FACT 1794</t>
  </si>
  <si>
    <t>OP-0978</t>
  </si>
  <si>
    <t>RETENCIONES FELIX MORENO FACT 0616</t>
  </si>
  <si>
    <t>OP-0981</t>
  </si>
  <si>
    <t>RETENCIONES TOYOREPUESTOS MARACAIBO FACT 0556</t>
  </si>
  <si>
    <t>OP-0982</t>
  </si>
  <si>
    <t>RETENCIONES FELIX MORENO FACT 0607</t>
  </si>
  <si>
    <t>OP-0991</t>
  </si>
  <si>
    <t>RETENCIONES FELIX MORENO FACT 0612</t>
  </si>
  <si>
    <t>OP-0992</t>
  </si>
  <si>
    <t>RETENCIONES FELIX MORENO FACT 0611</t>
  </si>
  <si>
    <t>OP-0993</t>
  </si>
  <si>
    <t>RETENCIONES FELIX MORENO FACT 0606</t>
  </si>
  <si>
    <t>OP-0994</t>
  </si>
  <si>
    <t>RETENCIONES FELIX MORENO FACT 0609</t>
  </si>
  <si>
    <t>OP-0995</t>
  </si>
  <si>
    <t>OP-0996</t>
  </si>
  <si>
    <t>RETENCIONES FELIX MORENO FACT 0614</t>
  </si>
  <si>
    <t>RETENCIONES FELIX MORENO FACT 0608</t>
  </si>
  <si>
    <t>OP-0997</t>
  </si>
  <si>
    <t>RETENCIONES CLEAN RADIADORES FACT 0070</t>
  </si>
  <si>
    <t>OP-1000</t>
  </si>
  <si>
    <t>RETENCIONES INVERSIONES 2008 FACT 4178</t>
  </si>
  <si>
    <t>OP-1002</t>
  </si>
  <si>
    <t>RETENCIONES FELIX MORENO FACT 0615</t>
  </si>
  <si>
    <t>OP-1004</t>
  </si>
  <si>
    <t>RETENCIONES INVERSIONES 2008 FACT 4221</t>
  </si>
  <si>
    <t>OP-1006</t>
  </si>
  <si>
    <t>RETENCIONES FELIX MORENO FACT 0618</t>
  </si>
  <si>
    <t>OP-0999</t>
  </si>
  <si>
    <t>RETENCIONES FELIX MORENO FACT 0617</t>
  </si>
  <si>
    <t>OP-0988</t>
  </si>
  <si>
    <t>RETENCIONES FELIX MORENO FACT 0031</t>
  </si>
  <si>
    <t>OP-1013</t>
  </si>
  <si>
    <t>RETENCIONES MORAIMA GUTIERREZ FACT 0385</t>
  </si>
  <si>
    <t>OP-1024</t>
  </si>
  <si>
    <t>RETENCIONES MR. COOL ELECTRONICS FACT 0102</t>
  </si>
  <si>
    <t>OP-1029</t>
  </si>
  <si>
    <t>RETENCIONES CORPOELEC FACT 3447</t>
  </si>
  <si>
    <t>OP-1030</t>
  </si>
  <si>
    <t>RETENCIONES INVERSIONES 2008 FACT 4065</t>
  </si>
  <si>
    <t>OP-1031</t>
  </si>
  <si>
    <t>RETENCIONES INVERSIONES 2008 FACT 4282</t>
  </si>
  <si>
    <t>OP-1032</t>
  </si>
  <si>
    <t>RETENCIONES INVERSIONES 2008 FACT 4370</t>
  </si>
  <si>
    <t>OP-1033</t>
  </si>
  <si>
    <t>CANELACION DE FACTURA Nº 4394 POR CONCEPTO DE COMPRA DE ALMUERZOS PARA EL PERSONAL EN HORARIO EXTRAORDINARIO</t>
  </si>
  <si>
    <t>RETENCIONES INVERSIONES 2008 FACT 4394</t>
  </si>
  <si>
    <t>OP-1034</t>
  </si>
  <si>
    <t>RETENCIONES MUNDO SOLINCA FACT 1237</t>
  </si>
  <si>
    <t>OP-1046</t>
  </si>
  <si>
    <t>RETENCIONES MUSIC SPORT DELICIAS FACT 1819</t>
  </si>
  <si>
    <t>OP-1047</t>
  </si>
  <si>
    <t>RETENCIONES INVERSIONES 2008 FACT 4436</t>
  </si>
  <si>
    <t>OP-1048</t>
  </si>
  <si>
    <t>RETENCIONES PIAMONTE FACT 0606</t>
  </si>
  <si>
    <t>OP-1049</t>
  </si>
  <si>
    <t>RETENCIONES ROBERT GUTIERREZ FACT 0032</t>
  </si>
  <si>
    <t>OP-1054</t>
  </si>
  <si>
    <t>RETENCIONES FELIX MORENO FACT 0626</t>
  </si>
  <si>
    <t>OP-1055</t>
  </si>
  <si>
    <t>RETENCIONES FELIX MORENO FACT 0622</t>
  </si>
  <si>
    <t>OP-1056</t>
  </si>
  <si>
    <t>RETENCIONES FELIX MORENO FACT 0621</t>
  </si>
  <si>
    <t>OP-1057</t>
  </si>
  <si>
    <t>RETENCIONES INVERSIONES 2008 FACT 3936</t>
  </si>
  <si>
    <t>OP-0963</t>
  </si>
  <si>
    <t>2024-09-1075</t>
  </si>
  <si>
    <t>2024-09-1076</t>
  </si>
  <si>
    <t>V3344805</t>
  </si>
  <si>
    <t>LILIANA NUÑEZ</t>
  </si>
  <si>
    <t>APOYO ECONOMICO DONADO A LA CIUDADANA LILIAN NUÑEZ PARA ESTUDIOS MEDICOS</t>
  </si>
  <si>
    <t>2024-09-1077</t>
  </si>
  <si>
    <t>APOYO ECONOMICO DONADOAL CIUDADANO DIXIO CARRIZO PARA UN VIAJE DE EMERGENCIA EN EL INTERIOR DEL PAIS PARA SUFRAGAR LOS ESTUDIOS DE SU HIJO</t>
  </si>
  <si>
    <t>2024-09-1078</t>
  </si>
  <si>
    <t xml:space="preserve">VIATICO PAGADO AL PERSONAL POR TRASLADO AL MUNICIPIO CABIMAS EN APOYO A LOS DEPARTAMENTOS DE SABER ,APRENDER Y FRANCISCO OCHOA PARA CENSO DE BECAS  </t>
  </si>
  <si>
    <t>2024-09-1079</t>
  </si>
  <si>
    <t>REMUNERACION</t>
  </si>
  <si>
    <t>2024-09-1080</t>
  </si>
  <si>
    <t>REMUNERACION POR HONORARIOS PROFESIONALES SERVICIOS DE TRANSPORTE AL PERSONAL</t>
  </si>
  <si>
    <t>2024-09-1081</t>
  </si>
  <si>
    <t xml:space="preserve">APORTE PATRONAL Y EMPLEADO AL IVSS CORRESPONDIENTE AL MES DE JUNIO 2024 </t>
  </si>
  <si>
    <t>2024-09-1082</t>
  </si>
  <si>
    <t xml:space="preserve">APORTE PATRONAL Y EMPLEADO AL IVSS CORRESPONDIENTE AL MES DE JULIO 2024 </t>
  </si>
  <si>
    <t>2024-09-1083</t>
  </si>
  <si>
    <t>CANCELACION DE FACTURA Nº- 4576 POR CONCEPTO DE COMPRA DE ALMUERZO Y REFRIGERIO PARA EL PRESIDENTE EN REUNION</t>
  </si>
  <si>
    <t>4576</t>
  </si>
  <si>
    <t>septiembre</t>
  </si>
  <si>
    <t>2024-09-1083A</t>
  </si>
  <si>
    <t xml:space="preserve">VIATICOS PAGADOS AL PERSONAL </t>
  </si>
  <si>
    <t>2024-09-1084</t>
  </si>
  <si>
    <t>2024-09-1085</t>
  </si>
  <si>
    <t>VIATICO PAGADO AL PERSONAL POR TRASLADO AL MUNICIPIO ……</t>
  </si>
  <si>
    <t>2024-09-1086</t>
  </si>
  <si>
    <t>CANCELACION DE FACTURA Nº- 0150 POR CONCEPTO DE COMPRA DE 10 SILLAS DE RUEDAS Y 2 ANDADERAS PARA SER DONADAS</t>
  </si>
  <si>
    <t>0150</t>
  </si>
  <si>
    <t>2024-09-1087</t>
  </si>
  <si>
    <t>V3137967</t>
  </si>
  <si>
    <t>APOYO ECONOMICO DONADO AL CIUDADANO DEIVY CARDENAS PARA TRASLADO A CARACAS A UNA COMPETENCIA DEPORTIVA (TAEKWOONDO)</t>
  </si>
  <si>
    <t>DEIVY CARDENAS</t>
  </si>
  <si>
    <t>2024-09-1088</t>
  </si>
  <si>
    <t>V3635474</t>
  </si>
  <si>
    <t>APOYO ECONOMICO DONADO A LA CIUDADANA ROSALBA CAMACHO PARA QUIMIOTERAPIA</t>
  </si>
  <si>
    <t>ROSALBA CAMACHO</t>
  </si>
  <si>
    <t>2024-09-1089</t>
  </si>
  <si>
    <t>APORTE PATRONAL Y EMPLEADO AL FAOV CORRESPONDIENTE AL MES DE JUNIO 2024</t>
  </si>
  <si>
    <t>0033</t>
  </si>
  <si>
    <t>0034</t>
  </si>
  <si>
    <t>0035</t>
  </si>
  <si>
    <t>0036</t>
  </si>
  <si>
    <t>0037</t>
  </si>
  <si>
    <t>0038</t>
  </si>
  <si>
    <t>0039</t>
  </si>
  <si>
    <t>0041</t>
  </si>
  <si>
    <t>0042</t>
  </si>
  <si>
    <t>0043</t>
  </si>
  <si>
    <t>0045</t>
  </si>
  <si>
    <t>0046</t>
  </si>
  <si>
    <t>0048</t>
  </si>
  <si>
    <t>0049</t>
  </si>
  <si>
    <t>0052</t>
  </si>
  <si>
    <t>0053</t>
  </si>
  <si>
    <t>0056</t>
  </si>
  <si>
    <t>0057</t>
  </si>
  <si>
    <t>0066</t>
  </si>
  <si>
    <t>0068</t>
  </si>
  <si>
    <t>0073</t>
  </si>
  <si>
    <t>0076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</si>
  <si>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</si>
  <si>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</si>
  <si>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</si>
  <si>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</si>
  <si>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</si>
  <si>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</si>
  <si>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</si>
  <si>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</si>
  <si>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</si>
  <si>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</si>
  <si>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</si>
  <si>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</si>
  <si>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</si>
  <si>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</si>
  <si>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0018</t>
  </si>
  <si>
    <t>0024</t>
  </si>
  <si>
    <t>OP-1111</t>
  </si>
  <si>
    <t>RETENCIONES FELIX MORENO FACT 0625</t>
  </si>
  <si>
    <t>OP-1112</t>
  </si>
  <si>
    <t>0082</t>
  </si>
  <si>
    <t>RETENCIONES FELIX MORENO FACT 0629</t>
  </si>
  <si>
    <t>OP-1113</t>
  </si>
  <si>
    <t>0083</t>
  </si>
  <si>
    <t>RETENCIONES FELIX MORENO FACT 0631</t>
  </si>
  <si>
    <t>OP-1114</t>
  </si>
  <si>
    <t>2024-09-1090</t>
  </si>
  <si>
    <t>2024-09-1091</t>
  </si>
  <si>
    <t>0616</t>
  </si>
  <si>
    <t>CANCELACION DE FACTURA N° 0616 POR CONCEPTO DE COMPRA DE NEVERA MARCA OMEGA PARA SER DONADO</t>
  </si>
  <si>
    <t>CANCELACION DE FACTURA N° 0556 POR CONCEPTO DE REPARACION DE VEHICULO UTILIZADO EN LA INSTITUCION</t>
  </si>
  <si>
    <t>0386</t>
  </si>
  <si>
    <t>CANCELACION DE FACTURA Nº 0386 POR CONCEPTO DE REDACCION DE CONTENIDOS PARA PUBLICACIONES DE REDES SOCIALES</t>
  </si>
  <si>
    <t>2024-09-1092</t>
  </si>
  <si>
    <t>2024-09-1093</t>
  </si>
  <si>
    <t>V10430939</t>
  </si>
  <si>
    <t xml:space="preserve">APOYO ECONOMICO DONADO AL CIUDADANO NELSON BRACHO PARA COMPRAR REPUESTOS PARA SU CARRO INSTRUMENTO DE TRABAJO E INGRESO </t>
  </si>
  <si>
    <t>V16608271</t>
  </si>
  <si>
    <t>ELIANA HERNANDEZ</t>
  </si>
  <si>
    <t>V30775798</t>
  </si>
  <si>
    <t>YEIBER URRIBARRI</t>
  </si>
  <si>
    <t>NELSON BRACHO</t>
  </si>
  <si>
    <t>2024-09-1094</t>
  </si>
  <si>
    <t>VIATICOS PAGADOS AL PERSONAL POR TRASLADO AL MUNICIPIO LSUCRE PARA FISCALIZACION CON PERSONAL DEL DEPARTAMENTO</t>
  </si>
  <si>
    <t>2024-09-1095</t>
  </si>
  <si>
    <t>2024-09-1096</t>
  </si>
  <si>
    <t>2024-09-1097</t>
  </si>
  <si>
    <t>V9710117</t>
  </si>
  <si>
    <t>ANDELIS MORALES</t>
  </si>
  <si>
    <t>APOYO ECONOMICO DONADO A LA CIUDADANA ANDELIS MORALES PARA CUBRIR SU TRATAMIENTO MEDICO CON DIAGNOSTICO DE CARDIOPATIA ISQUEMICA</t>
  </si>
  <si>
    <t>2024-09-1098</t>
  </si>
  <si>
    <t>CANCELACION DE FACTURA Nº- 1827 POR CONCEPTO DE COMPRA DE 02 BALONES FUTSAL PARA SER DONADOS ????</t>
  </si>
  <si>
    <t>1827</t>
  </si>
  <si>
    <t>0084</t>
  </si>
  <si>
    <t>RETENCIONES MUSIC SPORT FACT 1827</t>
  </si>
  <si>
    <t>OP-1095</t>
  </si>
  <si>
    <t>2024-09-1099</t>
  </si>
  <si>
    <t>V25044579</t>
  </si>
  <si>
    <t>APOYO ECONOMICO DONADO A LA CIUDADANA MARIA URDANETA PARA MEJORA DE VIVIENDA</t>
  </si>
  <si>
    <t>MARIA URDANETA</t>
  </si>
  <si>
    <t>2024-09-1100</t>
  </si>
  <si>
    <t>CANCELACION DE FACTURA Nº 0034 POR CONCEPTO DE  CREACION DE CONCEPTO DE CAMPAÑA PUBLICITARIA PARA ENTREGA DE BENEFICIOS DESARROLLADA EN RADIO</t>
  </si>
  <si>
    <t>V27610628</t>
  </si>
  <si>
    <t>YLOUSKA PAZ</t>
  </si>
  <si>
    <t>CANCELACION DE FACTURA Nº 24731 POR CONCEPTO DE COMPRA DE SILLA DE BAÑO CON ESPALDAR PARA SER DONADO</t>
  </si>
  <si>
    <t>CANCELACION DE FACTURA Nº 0024 POR CONCEPTO DE CREACION DE CONCEPTO DE CAMPAÑA PUBLICITARIA PARA ENTREGA DE BENEFICIO, DESARROLLADA EN RADIO</t>
  </si>
  <si>
    <t>V5170117</t>
  </si>
  <si>
    <t>EGLA GONZALEZ</t>
  </si>
  <si>
    <t>V23753566</t>
  </si>
  <si>
    <t>ROXIBETH ACEVEDE</t>
  </si>
  <si>
    <t>V10431914</t>
  </si>
  <si>
    <t>RENY ROMERO</t>
  </si>
  <si>
    <t xml:space="preserve">APOYO ECONOMICO DONADO AL CIUDADANO DARWIN RONDON PARA ADQUISICION DE 2 CAUCHOS PARA SU VEHICULO MEDIO DE TRANSPORTE </t>
  </si>
  <si>
    <t>VIATICOS PAGADOS AL PERSONAL POR TRASLADO AL MUNICIPIO SUCRE EN APOYO AL DEPARTAMENTO DE BIENESTAR SOCIAL EN VISITA SOCIAL</t>
  </si>
  <si>
    <t>1RA Q AGOSTO</t>
  </si>
  <si>
    <t>2DA Q AGOSTO</t>
  </si>
  <si>
    <t>V27093079</t>
  </si>
  <si>
    <t>ANA MARIA GONZALEZ</t>
  </si>
  <si>
    <t>V27395692</t>
  </si>
  <si>
    <t>DIGNA GONZALEZ</t>
  </si>
  <si>
    <t>0085</t>
  </si>
  <si>
    <t>0086</t>
  </si>
  <si>
    <t>RETENCIONES ROBERT GUTIERREZ FACT 0034</t>
  </si>
  <si>
    <t>OP-1100</t>
  </si>
  <si>
    <t>0087</t>
  </si>
  <si>
    <t>RETENCIONES MUNDO SOLINCA FACT 1252</t>
  </si>
  <si>
    <t>OP-1102</t>
  </si>
  <si>
    <t>2024-09-1101</t>
  </si>
  <si>
    <t>VIATICOS PAGADOS AL PERSONAL POR TRASLADO AL MUNICIPIO SUCRE EN APOYO AL DEPARTAMENTO DE FISCALIZACION</t>
  </si>
  <si>
    <t>2024-09-1102</t>
  </si>
  <si>
    <t>CANCELACION DE FACTURA Nº- 1252 POR CONCEPTO DE COMPRA DE 12 TANQUES DE 1100LTS PARA SER DONADOS</t>
  </si>
  <si>
    <t>1252</t>
  </si>
  <si>
    <t>2024-09-1103</t>
  </si>
  <si>
    <t>COMPLEMENTO AL PERSONAL EMPLEADO POR COMISION DE SERCIO</t>
  </si>
  <si>
    <t>2024-09-1104</t>
  </si>
  <si>
    <t>2024-09-1105</t>
  </si>
  <si>
    <t>VIATICOS PAGADOS AL PERSONAL POR TRASLADO AL MUNICIPIO SUCRE PARA SUPERVISAR FISCALIZACION EN CENTROS DE APUESTAS DEL MUNICIPIO</t>
  </si>
  <si>
    <t>2024-09-1106</t>
  </si>
  <si>
    <t>PAGO DE ISLR CORRESPONDIENTE AL MES DE AGOSTO 2024</t>
  </si>
  <si>
    <t>2024-09-1107</t>
  </si>
  <si>
    <t>PAGO DE RETEN CIONES IVA CORERESPONDIENTES A LA SEGUNDA QUINCENA DEL MES DE AGOSTO 2024</t>
  </si>
  <si>
    <t>2024-09-1108</t>
  </si>
  <si>
    <t>RETENCIONES SEDATES CORRESPONDIENTES AL MES DE AGOSTO 2024</t>
  </si>
  <si>
    <t>2024-09-1109</t>
  </si>
  <si>
    <t>V15010444</t>
  </si>
  <si>
    <t>YUSMARI VILLALOBOS</t>
  </si>
  <si>
    <t>APOYO ECONOMICO DONADO A LA CIUDADANA YUSMARI VILLOBOS PARA ?????</t>
  </si>
  <si>
    <t>2024-09-1110</t>
  </si>
  <si>
    <t>V14777945</t>
  </si>
  <si>
    <t>YULITZA MORENO</t>
  </si>
  <si>
    <t>APOYO ECONOMICO DONADO A LA CIUDADANA YULITZA MORENO PARA MEJORA DE VIVIENDA</t>
  </si>
  <si>
    <t>0088</t>
  </si>
  <si>
    <t>RETENCIONES  REVERSADAS TRANSF DUPLICADA</t>
  </si>
  <si>
    <t>0088A</t>
  </si>
  <si>
    <t>REVERSO DE OPERACIÓN DUPLICADA</t>
  </si>
  <si>
    <t>2024-09-1111</t>
  </si>
  <si>
    <t>CANCELACION DE ACTURA 0624 POR CONCEPTO DE COMPRA DE  SELLO TRODAT 4927 + GOMA PARA LA INSTITUCION</t>
  </si>
  <si>
    <t>0624</t>
  </si>
  <si>
    <t>0089</t>
  </si>
  <si>
    <t>0089A</t>
  </si>
  <si>
    <t>0090</t>
  </si>
  <si>
    <t>0090A</t>
  </si>
  <si>
    <t>0091</t>
  </si>
  <si>
    <t>0091A</t>
  </si>
  <si>
    <t>2024-09-1112</t>
  </si>
  <si>
    <t>CANCELACION DE ACTURA 0625 POR CONCEPTO DE COMPRA DE  JUGO,TE LIPTON,COCA COLA Y AGUA PARA LA INSTITUCION</t>
  </si>
  <si>
    <t>0625</t>
  </si>
  <si>
    <t>2024-09-1113</t>
  </si>
  <si>
    <t>CANCELACION DE FACTURA Nº- 0628 POR CONCEPTO DE COMPRA DE PAÑALES DE ADULTO PARA SER DONADOS</t>
  </si>
  <si>
    <t>0628</t>
  </si>
  <si>
    <t>OP-1115</t>
  </si>
  <si>
    <t>2024-09-1114</t>
  </si>
  <si>
    <t>CANCELACION DE FACTURA Nº- 0629 POR CONCEPTO DE COMPRA DE UTILES DIVERSOS PARA LA INSTITUCION</t>
  </si>
  <si>
    <t>0629</t>
  </si>
  <si>
    <t>2024-09-1115</t>
  </si>
  <si>
    <t>CANCELACION DE FACTURA Nº- 0631 POR CONCEPTO DE COMPRA DE RESMA DE PAPEL  PARA LA INSTITUCION</t>
  </si>
  <si>
    <t>0631</t>
  </si>
  <si>
    <t>2024-09-1116</t>
  </si>
  <si>
    <t>CANCELACION DE FACTURA Nº- 0627 POR CONCEPTO DE COMPRA DE AZUCAR REFINADA PARA LA INSTITUCION</t>
  </si>
  <si>
    <t>0627</t>
  </si>
  <si>
    <t>0092</t>
  </si>
  <si>
    <t>RETENCIONES DE LEON PRODUCCIONES FACT 0696</t>
  </si>
  <si>
    <t>OP-1117</t>
  </si>
  <si>
    <t>2024-09-1117</t>
  </si>
  <si>
    <t>CANCELACION DE FACTURA Nº- 0696 POR CONCEPTO DE PUBLICIDAD INSTITUCIONAL POR PROGRAMA EN EL ESPACIO RADIAL</t>
  </si>
  <si>
    <t>0696</t>
  </si>
  <si>
    <t>0093</t>
  </si>
  <si>
    <t>RETENCIONES DE INVERSIONES 2008 FACT 4744</t>
  </si>
  <si>
    <t>OP-1118</t>
  </si>
  <si>
    <t>2024-09-1118</t>
  </si>
  <si>
    <t>CANCELACION DE FACTURA Nº- 4744 POR CONCEPTO DE ALMUERZO PARA PERSONAL DE LA INSTITUCION</t>
  </si>
  <si>
    <t>4744</t>
  </si>
  <si>
    <t>0094</t>
  </si>
  <si>
    <t>RETENCIONES DE PIAMONTE FACT 0609</t>
  </si>
  <si>
    <t>OP-1119</t>
  </si>
  <si>
    <t>2024-09-1119</t>
  </si>
  <si>
    <t>CANCELACION DE FACTURA Nº- 0609 POR CONCEPTO DE COMPRA DE ALMUERZOS PARA EL PERSONAL DE LA INSTITUCION</t>
  </si>
  <si>
    <t>2024-09-1120</t>
  </si>
  <si>
    <t>VIATICOS PAGADOS AL PERSONAL POR TRASLADO AL MUNICIPIO COLON PARA JORNADA SOCIAL Y GIRA CON EL GOBERNADOR</t>
  </si>
  <si>
    <t>0095</t>
  </si>
  <si>
    <t>RETENCIONES DE TEICA FACT 0069</t>
  </si>
  <si>
    <t>OP-1121</t>
  </si>
  <si>
    <t>2024-09-1121</t>
  </si>
  <si>
    <t>CANCELACION DE FACTURA Nº- 0069 POR CONCEPTO DE RECARGA DE TONER PARA IMPRESORAS DE LA INSTITUCION</t>
  </si>
  <si>
    <t>0096</t>
  </si>
  <si>
    <t>RETENCIONES DE TEICA FACT 0070</t>
  </si>
  <si>
    <t>OP-1122</t>
  </si>
  <si>
    <t>2024-09-1122</t>
  </si>
  <si>
    <t>CANCELACION DE FACTURA Nº- 0070 POR CONCEPTO DE SERVICIO Y REPARACION DE IMPRESORA HP 2015 DE LA INSTITUCION</t>
  </si>
  <si>
    <t>CONSERVACION Y REP MENORES DE MAQ DE OFICINA</t>
  </si>
  <si>
    <t xml:space="preserve">ADIXIO GALICIA </t>
  </si>
  <si>
    <t>V7891493</t>
  </si>
  <si>
    <t>FELIX TREJO</t>
  </si>
  <si>
    <t>2024-09-1123</t>
  </si>
  <si>
    <t>V7710863</t>
  </si>
  <si>
    <t>PORRAS</t>
  </si>
  <si>
    <t>APOYO ECONOMICO DONADO AL CIUDADANO PORRAS ??????</t>
  </si>
  <si>
    <t>2024-09-1124</t>
  </si>
  <si>
    <t>2024-09-1125</t>
  </si>
  <si>
    <t>2024-09-1126</t>
  </si>
  <si>
    <t>VIATICOS PAGADOS AL PERSONAL POR TRASLADO A LA CIUDAD DE CARACAS PARA REUNION CON LA CONALOT</t>
  </si>
  <si>
    <t>2024-09-1127</t>
  </si>
  <si>
    <t>VIATICOS PAGADOS AL PERSONAL POR TRASLADO AL MUNICIPIO LAGUNILLAS PARA FISCALIACION POR PERSONAL DEL DEPARTAMENTO</t>
  </si>
  <si>
    <t>2024-09-1128</t>
  </si>
  <si>
    <t>2024-09-1129</t>
  </si>
  <si>
    <t>0097</t>
  </si>
  <si>
    <t>RETENCIONES DE TEICA FACT 0073</t>
  </si>
  <si>
    <t>OP-1130</t>
  </si>
  <si>
    <t>2024-09-1130</t>
  </si>
  <si>
    <t>2024-09-1131</t>
  </si>
  <si>
    <t>2024-09-1132</t>
  </si>
  <si>
    <t>2024-09-1133</t>
  </si>
  <si>
    <t>2024-09-1134</t>
  </si>
  <si>
    <t>2024-09-1135</t>
  </si>
  <si>
    <t>2024-09-1136</t>
  </si>
  <si>
    <t xml:space="preserve">CANCELACION DE FACTURA Nº- 0073 POR CONCEPTO DE RECARGA DE TONER PARA IMPRESORAS DE LA INSTITUCION </t>
  </si>
  <si>
    <t>CANCELACION DE FACTURA Nº- 0005 POR CONCEPTO DE SERVICIOS DE TRASLADO AL PERSONAL DE LA INSTITUCION</t>
  </si>
  <si>
    <t>4.07.01.02.02</t>
  </si>
  <si>
    <t>J070284927</t>
  </si>
  <si>
    <t>ARQUIDEOCESIS DE MCBO</t>
  </si>
  <si>
    <t>APOYO ECONOMICO DONADO A LA ARQUIDIOCESIS DE MARACAIBO PARA EL PATROCINIO DEL CD A LOS CHIQUINQUIREÑOS (CONJUNTO DE GAITA)</t>
  </si>
  <si>
    <t>VIATICOS PAGADOS AL PERSONAL POR TRASLADO AL MUNICIPIO COLON PARA JORNADA SOCIAL Y GIRA CON EL GOBERNADOR (EXTENCION DE DIA PARA VISITA SOCIAL)</t>
  </si>
  <si>
    <t>V7792294</t>
  </si>
  <si>
    <t xml:space="preserve">APOYO ECONOMICO DONADO AL CIUDADANO IVAN TROCONIS PARA EXTRACCION Y ELABORACION DE PROTESIS DENTAL </t>
  </si>
  <si>
    <t>IVAN TROCONIS</t>
  </si>
  <si>
    <t>2024-09-1137</t>
  </si>
  <si>
    <t>2024-09-1138</t>
  </si>
  <si>
    <t>2024-09-1139</t>
  </si>
  <si>
    <t>2024-09-1140</t>
  </si>
  <si>
    <t>2024-09-1141</t>
  </si>
  <si>
    <t>2024-09-1142</t>
  </si>
  <si>
    <t>2024-09-1143</t>
  </si>
  <si>
    <t>2024-09-1144</t>
  </si>
  <si>
    <t>2024-09-1145</t>
  </si>
  <si>
    <t>2024-09-1146</t>
  </si>
  <si>
    <t>2024-09-1147</t>
  </si>
  <si>
    <t>2024-09-1148</t>
  </si>
  <si>
    <t>2024-09-1149</t>
  </si>
  <si>
    <t>2024-09-1150</t>
  </si>
  <si>
    <t>2024-09-1151</t>
  </si>
  <si>
    <t>2024-09-1152</t>
  </si>
  <si>
    <t>2024-09-1153</t>
  </si>
  <si>
    <t>2024-09-1154</t>
  </si>
  <si>
    <t>2024-09-1155</t>
  </si>
  <si>
    <t>2024-09-1156</t>
  </si>
  <si>
    <t xml:space="preserve">APOYO ECONOMICO DONADO A 12 TRABAJADORES DEL CAFÉ XXXXXX DE PALACIO LOS CONDORES </t>
  </si>
  <si>
    <t>APOYO ECONOMICO DONADO A LA CIUDADANA ELIANA HERNANDEZ PARA SUFRAGAR GASTOS DE PRIMERA NECESIDAD EN SU HOGAR</t>
  </si>
  <si>
    <t>CANCELACION DE FACTURA Nº- 0151 POR CONCEPTO DE COMPRA DE 9 SILLAS DE RUEDA PARA SER DONADAS</t>
  </si>
  <si>
    <t>0151</t>
  </si>
  <si>
    <t>REMUNERACION AL PERSONAL CONTRATADO A TIEMPO DETERMINADO</t>
  </si>
  <si>
    <t>APOYO ECONOMICO DONADO AL CIUDADANO YEIBER URRIBARRI PARA SUFRAGAR GASTOS DE ALIMENTACION EN SU HOGAR (MUNICIPIO MARA)</t>
  </si>
  <si>
    <t>VIATICOS PAGADOS AL PERSONAL POR TRASLADO AL MUNICIPIO MACHIQUES DE PERIJA PARA JORNADA SOCIAL CON PERSONAL DE BIENESTAR</t>
  </si>
  <si>
    <t>NOMINA CORRESPONDIENTE A LA PRIMERA QUINCENA DEL MES DE SEPTIEMBRE 2024</t>
  </si>
  <si>
    <t>VIATICOS PAGADOS AL PERSONAL POR TRASLADO AL MUNICIPIO COLON PARA JORNADA SOCIAL Y GIRA CON EL GOBERNADOR (EXTENCION )</t>
  </si>
  <si>
    <t>CANCELACION DE FACTURA Nº- 0828 POR CONCEPTO DE PASAJES PARA CARACAS PARA EL PRESIDENTE DE LA INSTITUCION Y CONSULTOR JURIDICO</t>
  </si>
  <si>
    <t>0828</t>
  </si>
  <si>
    <t>0098</t>
  </si>
  <si>
    <t>RETENCIONES DE TRIPPIN FACT 0828</t>
  </si>
  <si>
    <t>OP1144</t>
  </si>
  <si>
    <t>REMUNERACION POR HONORARIOS PROFESIONALES DE SERVICIOS DE TRANSPORTE AL PERSONAL DE LA INSTITUTO</t>
  </si>
  <si>
    <t>COMPLEMENTO AL PERSONAL EMPLEADO POR COMISION DE SERVICIOS</t>
  </si>
  <si>
    <t>0099</t>
  </si>
  <si>
    <t>RETENCIONES DE FELIX MORENO FACT 0632</t>
  </si>
  <si>
    <t>OP-1147</t>
  </si>
  <si>
    <t>CANCELACION DE FACTURA Nº- 0632 POR CONCEPTO DE COMPRA DE AGUA Y COCA COLA  PARA LA INSTITUCION</t>
  </si>
  <si>
    <t>0632</t>
  </si>
  <si>
    <t>0100</t>
  </si>
  <si>
    <t>RETENCIONES DE FELIX MORENO FACT 0634</t>
  </si>
  <si>
    <t>OP-1148</t>
  </si>
  <si>
    <t>CANCELACION DE FACTURA Nº- 0634 POR CONCEPTO DE COMPRA DE PRODUCTOS DE LIMPIEZA PARA LA INSTITUCION</t>
  </si>
  <si>
    <t>0634</t>
  </si>
  <si>
    <t>0101</t>
  </si>
  <si>
    <t>RETENCIONES DE FELIX MORENO FACT 0636</t>
  </si>
  <si>
    <t>OP-1149</t>
  </si>
  <si>
    <t>0636</t>
  </si>
  <si>
    <t>RETENCIONES DE FELIX MORENO FACT 0637</t>
  </si>
  <si>
    <t>OP-1150</t>
  </si>
  <si>
    <t>4.02.05.01.00</t>
  </si>
  <si>
    <t>CANCELACION DE FACTURA Nº- 0636 POR CONCEPTO DE COMPRA DE UTILES DE ESCRITORIO PARA LA INSTITUCION</t>
  </si>
  <si>
    <t>CANCELACION DE FACTURA Nº- 0637 POR CONCEPTO DE COMPRA DE CAJA DE PAPEL TIPO CARTA  PARA LA INSTITUCION</t>
  </si>
  <si>
    <t>0637</t>
  </si>
  <si>
    <t>PULPA DE MADERA Y CARTON</t>
  </si>
  <si>
    <t>0103</t>
  </si>
  <si>
    <t>RETENCIONES DE FELIX MORENO FACT 0638</t>
  </si>
  <si>
    <t>OP-1151</t>
  </si>
  <si>
    <t>CANCELACION DE FACTURA Nº- 0638 POR CONCEPTO DE COMPRA DE AGUA Y COCA COLA  PARA LA INSTITUCION</t>
  </si>
  <si>
    <t>0638</t>
  </si>
  <si>
    <t>CANCELACION DE FACTURA Nº- 0035 POR CONCEPTO DE PATROCINIO DE CAPSULAS CULTURALES AUDIOVISUALES</t>
  </si>
  <si>
    <t>APOYO ECONOMICO DONADO A LA CIUDADANA YLOUSKA PAZ PARA MEJORA DE VIVIENDA MUNICIPIO MARA</t>
  </si>
  <si>
    <t>RETENCIONES IVA CORRESPONDIENTES A LA PRIMERA QUINCENA DEL MES DE SEPTIEMBRE 2024</t>
  </si>
  <si>
    <t>CANCELACION DE FACTURA Nº- 5075 POR CONCEPTO DE ALMUERZO PARA EL PERSONAL DE LA INSTITUCION</t>
  </si>
  <si>
    <t>5075</t>
  </si>
  <si>
    <t>VIATICOS PAGADOS AL PERSONAL POR TRASLADO A LA CIUDADA DE CARACAS PARA REUNION CON NUEVO PRESIDENTE DE CONALOT</t>
  </si>
  <si>
    <t>2024-09-1157</t>
  </si>
  <si>
    <t>0104</t>
  </si>
  <si>
    <t xml:space="preserve">REINTEGRO DE RETENCIONES DE FELIX MORENO </t>
  </si>
  <si>
    <t>0105</t>
  </si>
  <si>
    <t>2024-09-1158</t>
  </si>
  <si>
    <t>APOYO ECONOMICO DONADO A LA CIUDADANA EGLA GONZALEZ PARA MEJORA DE VIVIENDA</t>
  </si>
  <si>
    <t>2024-09-1159</t>
  </si>
  <si>
    <t>2024-09-1160</t>
  </si>
  <si>
    <t>2024-09-1161</t>
  </si>
  <si>
    <t>2024-09-1162</t>
  </si>
  <si>
    <t>2024-09-1163</t>
  </si>
  <si>
    <t>2024-09-1164</t>
  </si>
  <si>
    <t>2024-09-1165</t>
  </si>
  <si>
    <t>2024-09-1166</t>
  </si>
  <si>
    <t>2024-09-1167</t>
  </si>
  <si>
    <t>2024-09-1168</t>
  </si>
  <si>
    <t>2024-09-1169</t>
  </si>
  <si>
    <t>2024-09-1170</t>
  </si>
  <si>
    <t>2024-09-1171</t>
  </si>
  <si>
    <t>2024-09-1172</t>
  </si>
  <si>
    <t>2024-09-1173</t>
  </si>
  <si>
    <t>2024-09-1174</t>
  </si>
  <si>
    <t>2024-09-1175</t>
  </si>
  <si>
    <t>2024-09-1176</t>
  </si>
  <si>
    <t>2024-09-1177</t>
  </si>
  <si>
    <t>2024-09-1178</t>
  </si>
  <si>
    <t>2024-09-1179</t>
  </si>
  <si>
    <t>2024-09-1180</t>
  </si>
  <si>
    <t>2024-09-1181</t>
  </si>
  <si>
    <t>2024-09-1182</t>
  </si>
  <si>
    <t>2024-09-1183</t>
  </si>
  <si>
    <t>2024-09-1184</t>
  </si>
  <si>
    <t>2024-09-1185</t>
  </si>
  <si>
    <t>2024-09-1186</t>
  </si>
  <si>
    <t>2024-09-1187</t>
  </si>
  <si>
    <t>2024-09-1188</t>
  </si>
  <si>
    <t>2024-09-1189</t>
  </si>
  <si>
    <t>2024-09-1190</t>
  </si>
  <si>
    <t>2024-09-1191</t>
  </si>
  <si>
    <t>2024-09-1192</t>
  </si>
  <si>
    <t>2024-09-1193</t>
  </si>
  <si>
    <t>2024-09-1194</t>
  </si>
  <si>
    <t>2024-09-1195</t>
  </si>
  <si>
    <t>2024-09-1196</t>
  </si>
  <si>
    <t>2024-09-1197</t>
  </si>
  <si>
    <t>2024-09-1198</t>
  </si>
  <si>
    <t>APOYO ECONOMICO DONADO A LA CIUDADANA ROXIBETH ACEVEDO PARA MEJORA DE VIVIENDA</t>
  </si>
  <si>
    <t>APOYO ECONOMICO DONADO AL CIUDADANO RENY ROMERO PARA MEDICAMENTOS</t>
  </si>
  <si>
    <t>VIATICOS PAGADOS AL PERSONAL POR TRASLADO AL MUNICIPIO LAGUNILLAS PARA FISCALIZACION CON EL PERSONAL DEL DEPARTAMENTO SALIDA 18/09/2024</t>
  </si>
  <si>
    <t>V5854014</t>
  </si>
  <si>
    <t>MARIA ATENCIO</t>
  </si>
  <si>
    <t>APOYO ECONOMICO DONADO A LA CIUDADANA MARIA ATENCIO PARA CUBRIR ENFERMEDAD DE SU HIJO VICTOR RODRIGUEZ CON UN DUAGNOSTICO DE ROMBO ENCEFALITIS AUTOINMUNE</t>
  </si>
  <si>
    <t>CANCELACION DE FACTURA Nº 159648 CORRESPONDIENTE AL SERVICIO ELECTRICO DEL MES DE SEPTIEMBRE 2024</t>
  </si>
  <si>
    <t>159648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</si>
  <si>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</si>
  <si>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</si>
  <si>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</si>
  <si>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</si>
  <si>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</si>
  <si>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</si>
  <si>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</si>
  <si>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</si>
  <si>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</si>
  <si>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</si>
  <si>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</si>
  <si>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</si>
  <si>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</si>
  <si>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</si>
  <si>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</si>
  <si>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RETENCIONES CORPOELEC FACT 159648</t>
  </si>
  <si>
    <t>OP-1165</t>
  </si>
  <si>
    <t>RETENCIONES DE FELIX MORENO FACT 0633</t>
  </si>
  <si>
    <t>OP-1166</t>
  </si>
  <si>
    <t>CANCELACION DE FACTURA Nº- 0633 POR CONCEPTO DE COMPRA DE PRUDUCTOS PLASTICOS (VASOS ) PARA  LA INSTITUCION</t>
  </si>
  <si>
    <t>0633</t>
  </si>
  <si>
    <t>CANCELACION DE FACTURA Nº- 0635 POR CONCEPTO DE COMPRA DE MATERIALES ELECTRICOS PARA LA INSTITUCION</t>
  </si>
  <si>
    <t>0635</t>
  </si>
  <si>
    <t>RETENCIONES DE FELIX MORENO FACT 0635</t>
  </si>
  <si>
    <t>OP-1167</t>
  </si>
  <si>
    <t>RETENCIONES DE FELIX MORENO FACT 0639</t>
  </si>
  <si>
    <t>OP-1168</t>
  </si>
  <si>
    <t>CANCELACION DE FACTURA Nº- 0639 POR CONCEPTO DE COMPRA DE MATERIALES PARA INSTALACIONES SANITARIAS PARA LA INSTITUCION</t>
  </si>
  <si>
    <t>0639</t>
  </si>
  <si>
    <t>MATERIALES PARA INSTALAR SANITARIO</t>
  </si>
  <si>
    <t>CANCELACION DE ACTURA Nº- 0829 POR CONCEPTO DE PASAJES CCS-MCBO PARA PERSONAL DE LA INSTITUCION</t>
  </si>
  <si>
    <t>0829</t>
  </si>
  <si>
    <t>RETENCIONES DE TRIPPIN FACT 0829</t>
  </si>
  <si>
    <t>OP-1170</t>
  </si>
  <si>
    <t>V1688911</t>
  </si>
  <si>
    <t>NERY FUENMAYOR</t>
  </si>
  <si>
    <t>APOYO ECONOMICO  DONADO A LA SRA NERY FUENMAYOR PARA MEJORA DE VIVIENDA</t>
  </si>
  <si>
    <t>VIATICOS PAGADOS AL PERSONAL POR TRASLADO AL MUNICIPIO MACHIQUES DE PERIJA EN APOYO AL DEPARTAMENTO BIENESTAR SOCIAL Y ATENCION AL CIUDADANO PARA VISITA SOCIAL</t>
  </si>
  <si>
    <t>CANCELACION DE FACTURA Nº- 0153 POR CONCEPTO DE COMPRA DE 8 SILLAS DE RUEDAS Y 2 ANDADERAS PARA SER DONADAS</t>
  </si>
  <si>
    <t>0153</t>
  </si>
  <si>
    <t>APOYO ECONOMICO DONADO AL CIUDADANO RICHARD CORONA PARA MEJORA DE VIVIENDA</t>
  </si>
  <si>
    <t>APOYO ECONOMICO DONADO A LA CIUDADANA ANA MARIA GONZALEZ PARA EMPRENDIMIENTO PARROQUIA SAN ISIDRO</t>
  </si>
  <si>
    <t>VIATICOS PAGADOS AL PERSONAL POR TRASLADO AL MUNICIPIO MARA PARA RECOLECCION DE DOCUMENTOS DEPARTAMENTO DE BIENESTAR</t>
  </si>
  <si>
    <t>APOYO ECONOMICO DONADO A LA CIUDADANA DIGNA GONZALEZ PARA EMPRENDIEMIENTO</t>
  </si>
  <si>
    <t>VIATICOS PAGADOS AL PERSONAL POR TRASLADO AL MUNICIPIO MACHIQUES DE PERIJA PARA VISITA SOCIAL</t>
  </si>
  <si>
    <t>CANCELACION DE FACTURA Nº- 5130 POR CONCEPTO DE ALMUERZO PARA EL PERSONAL DE LA INSTITUCION</t>
  </si>
  <si>
    <t>5130</t>
  </si>
  <si>
    <t>RETENCIONES DE INVERSIONES 2008 FACT 5130</t>
  </si>
  <si>
    <t>OP-1180</t>
  </si>
  <si>
    <t>VIATICOS PAGADOS AL PERSONAL POR TRASLADO AL MUNUCIPIO BARALT PARA SUPERVISION DE FISCALIZACION EN CENTROS DE APUESTAS DEL MUNICIPIO CON PERSONAL DE FISCALIZACION</t>
  </si>
  <si>
    <t>APOYO ECONOMICO DONADO AL CIUDADANO ROBERTO RINCON PARA MEJORA DE VIVIENDA</t>
  </si>
  <si>
    <t>CANCELACION DE FACTURA Nº- 0036 POR CONCEPTO DE DISEÑO,IMPRESIÓN Y CORTE DE CALCOMANIAS PARA DONACIONES DE LA INSTITUCION</t>
  </si>
  <si>
    <t>RETENCIONES DE ROBERTH GUTIERREZ FACT 0036</t>
  </si>
  <si>
    <t>OP-1184</t>
  </si>
  <si>
    <t>V5852501</t>
  </si>
  <si>
    <t>APOYO ECONOMICO DONADO AL CIUDADANO ADIXIO GALICIA PARA MEJORA DE VIVIENDA</t>
  </si>
  <si>
    <t>APOTO ECONOMICO DONADO AL CIUDADANO FELIX TREJO PARA MEJORA DE VIVIIENDA</t>
  </si>
  <si>
    <t>REMUNERACION POR HONORARIOS PROFESIONALES POR TRANSPORTE AL PERSONAL DE LA INSTITUCION</t>
  </si>
  <si>
    <t>V4748074</t>
  </si>
  <si>
    <t>DOUGLAS URRIBARRI</t>
  </si>
  <si>
    <t>APOYO ECONOMICO DONADO A LA FUNDACION GLORIA DEPORTIVAS DE VZLA POR PARTE DEL GOBERNADOR DEL ZULIA POR 300$ CON MOTIVO DE SU 10 AÑOS PARA EL RECONOCIMIENTO DE JUEGOS DEPORTIVOS DEL EDO ZULIA</t>
  </si>
  <si>
    <t>CANCELACION DE FACTURA Nº-0614 POR CONCEPTO DE DESAYUNOS Y ALMUERZOS PARA EL PERSONAL DE LA INTITUCION</t>
  </si>
  <si>
    <t>APORTE PATRONAL A EMPLEADO PARA GASTOS DE GUARDERIA CORRESPONDIENTES AL MES DE SEPYIEMBRE E INSCRIPCION SALA 5 AÑOS</t>
  </si>
  <si>
    <t>15743</t>
  </si>
  <si>
    <t>CANCELACION DE FACTURA Nº-???? POR CONCEPTO DE COMRPA DE ANDADERA PARA SER DONADA</t>
  </si>
  <si>
    <t>CANCELACION DE FACTURA Nº-???? POR CONCEPTO DE COMRPA DE BASTON DE 1 PUNTO PARA SER DONADA</t>
  </si>
  <si>
    <t>APOYO ECONOMICO DONADO AL CIUDADANO ROBETH GUTIERREZ PARA ??????</t>
  </si>
  <si>
    <t>CANCELACIONDE FACTURA Nº- 0154 POR CONCEPTO DE COMPRA DE SILLA DE RUEDAS PARA SER DONADAS</t>
  </si>
  <si>
    <t>0154</t>
  </si>
  <si>
    <t>RETENCIONES DE INVERSIONES 2008 FACT 5075</t>
  </si>
  <si>
    <t>OP-1155</t>
  </si>
  <si>
    <t>VIATICO PAGADO AL PERSONAL POR TRASLADO AL MUNICIPIO SUCRE PARA VISITA SOCIAL Y RECOLECCION DE DOCUMENTOS CON PERSOANL DE BIENESTAR SOCIAL</t>
  </si>
  <si>
    <t>VIATICO PAGADO AL PERSONAL POR TRASLADO AL MUNICIPIO LAGUNILLAS PARA VISITA SOCIAL</t>
  </si>
  <si>
    <t xml:space="preserve">VIATICOS PAGADOS AL PERSONAL POR TRASLADO AL MUNICIPIO SUCRE PARA FISCALIZACION </t>
  </si>
  <si>
    <t>2024-09-1199</t>
  </si>
  <si>
    <t>VIATICOS PAGADOS AL PERSONAL POR EXTENCION EN EL MUNICIPIO SUCRE PARA VISITA SOCIAL CON PERSONAL DE BIENESTAR SOCIAL</t>
  </si>
  <si>
    <t>TRANSFERENCIA DE LA CUENTA 597 A LA CUENTA 4363 PARA COMPLETAR  PAGO DE APOYO ECONOMICO DONADO</t>
  </si>
  <si>
    <t>2024-09-1200</t>
  </si>
  <si>
    <t>V14473460</t>
  </si>
  <si>
    <t>JOHANNA PINEDA</t>
  </si>
  <si>
    <t>APOYO ECONOMICO DONADO AL CIUDADANO ANGEL PINEDA PARA ?????</t>
  </si>
  <si>
    <t xml:space="preserve">RETENCIONES FELIX MORENO FACT 0624 </t>
  </si>
  <si>
    <t>RETENCIONES ROBERT GUTIERREZ FACT 0033</t>
  </si>
  <si>
    <t>2024-09-1201</t>
  </si>
  <si>
    <t>VIATICOS PAGADOS AL PERSOAL POR TRASLADO AL MUNICIPIO COLON PARA VISITA SOCIAL CON PERSONAL DE BIENESTAR SOCIAL Y SUPERVISAR FISCALIZACION EN CENTROS DE APUESTAS DEL MUNICIPIO</t>
  </si>
  <si>
    <t>2024-09-1202</t>
  </si>
  <si>
    <t>NOMINA CORRESPONDIENTE A LA SEGUNDA QUINCENA DEL MES DE SEPTIEMBRE 2024</t>
  </si>
  <si>
    <t>2024-09-1203</t>
  </si>
  <si>
    <t>2024-09-1204</t>
  </si>
  <si>
    <t>2024-09-1205</t>
  </si>
  <si>
    <t>2024-09-1206</t>
  </si>
  <si>
    <t>COMISIONES BANCARIAS CORRESPONDIENTES AL MES DE SEPTIEMBRE 2024</t>
  </si>
  <si>
    <t>SEPTIEMBE</t>
  </si>
  <si>
    <t>OP-1084</t>
  </si>
  <si>
    <t>2024-10-1207</t>
  </si>
  <si>
    <t>V15405021</t>
  </si>
  <si>
    <t>APOYO ECONOMICO DONADO A LA CIUDADANA JANELTH PETIT HERMANA DEL SR CARLOS PETIT POR 1,600$ PARA CUBRIR LOS GASTOS DE CLINICA Y SEPELIO</t>
  </si>
  <si>
    <t>JANELTH PETIT</t>
  </si>
  <si>
    <t>RETENCIONES DE ROBERTH GUTIERREZ FACT 0035</t>
  </si>
  <si>
    <t>OP-1152</t>
  </si>
  <si>
    <t>RETENCIONES DE LEON PRODUCCIONES FACT 0698</t>
  </si>
  <si>
    <t xml:space="preserve">RETENCIONES DE PIAMONTE FACT 0614 </t>
  </si>
  <si>
    <t>OP-1190</t>
  </si>
  <si>
    <t>2024-10-1208</t>
  </si>
  <si>
    <t>CANCELACION DE FACTURA Nº- 0155 POR CONCEPTO DE COMPRA DE 10 SILLAS DE RUEDAS PARA SER DONADAS</t>
  </si>
  <si>
    <t>0155</t>
  </si>
  <si>
    <t>2024-10-1209</t>
  </si>
  <si>
    <t>CANCELACION DE FACTURA Nº- ??? POR CONCEPTO DE SERVICIO DE TELEFONIA CORRESPONDIENTE AL MES DE SEPTIEMBRE</t>
  </si>
  <si>
    <t>2024-10-1210</t>
  </si>
  <si>
    <t>2024-10-1211</t>
  </si>
  <si>
    <t xml:space="preserve">REMUNERACION POR HONORARIOS PROFESIONALES POR SERVICIO DE TRANSPORTE AL PERSONAL </t>
  </si>
  <si>
    <t>TRANSFERENCIA ENTRE CUENTAS PARA CUBRIR COMISIONES BANCARIAS</t>
  </si>
  <si>
    <t>RETENCIONES DEJADAS DE CANCELAR POR ERROR INVOLUNTARIO</t>
  </si>
  <si>
    <t>0121</t>
  </si>
  <si>
    <t>0122</t>
  </si>
  <si>
    <t>0123</t>
  </si>
  <si>
    <t>0125</t>
  </si>
  <si>
    <t>0126</t>
  </si>
  <si>
    <t>0127</t>
  </si>
  <si>
    <t>0128</t>
  </si>
  <si>
    <t>0129</t>
  </si>
  <si>
    <t>0130</t>
  </si>
  <si>
    <t>RETENCIONES MARAPLUS</t>
  </si>
  <si>
    <t>2024-10-1212</t>
  </si>
  <si>
    <t>2024-10-1213</t>
  </si>
  <si>
    <t>2024-10-1214</t>
  </si>
  <si>
    <t>2024-10-1215</t>
  </si>
  <si>
    <t>2024-10-1216</t>
  </si>
  <si>
    <t>2024-10-1217</t>
  </si>
  <si>
    <t>2024-10-1218</t>
  </si>
  <si>
    <t>2024-10-1219</t>
  </si>
  <si>
    <t>2024-10-1220</t>
  </si>
  <si>
    <t>2024-10-1221</t>
  </si>
  <si>
    <t>2024-10-1222</t>
  </si>
  <si>
    <t>2024-10-1223</t>
  </si>
  <si>
    <t>2024-10-1224</t>
  </si>
  <si>
    <t>2024-10-1225</t>
  </si>
  <si>
    <t>2024-10-1226</t>
  </si>
  <si>
    <t>2024-10-1227</t>
  </si>
  <si>
    <t>2024-10-1228</t>
  </si>
  <si>
    <t>RETENCIONES SEDATEZ CORRESPONDIENTES AL MES DE SEPTIEMBRE 2024</t>
  </si>
  <si>
    <t>RETENCIONES ISLR CORRESPONDIENTES AL MES DE SEPTIEMBRE 2024</t>
  </si>
  <si>
    <t>SEPTIEMBRE</t>
  </si>
  <si>
    <t>RETENCIONES IVA CORRESPONDIENTES A LA SEGUNDA QUINCENA DEL MES DE SEPTIEMBRE 2024</t>
  </si>
  <si>
    <t>2Q SEPT</t>
  </si>
  <si>
    <t>VIATICOS PAGADOS AL PERSONAL POR TRASLADO AL MUNICIPIO MACHIQUES DE PERIJA PARA VISITA SOCIAL CON PERSONAL DE BIENESTAR SOCIAL</t>
  </si>
  <si>
    <t xml:space="preserve">VIATICOS PAGADOS AL PERSONAL POR TRASLADO AL MUNICIPIO MACHIQUES DE PERIJA PARA VISITA SOCIAL </t>
  </si>
  <si>
    <t>APOYO ECONOMICO DONADO A LA CIUDADANA YUPELY VERA PARA INSCRIPCION DE SU HIJA PAULA FERNANDEZ EN EL UNIR DE DISEÑO DE MODA</t>
  </si>
  <si>
    <t>2024-10-1229</t>
  </si>
  <si>
    <t>2024-10-1230</t>
  </si>
  <si>
    <t>2024-10-1231</t>
  </si>
  <si>
    <t>2024-10-1232</t>
  </si>
  <si>
    <t>2024-10-1233</t>
  </si>
  <si>
    <t>2024-10-1234</t>
  </si>
  <si>
    <t>2024-10-1235</t>
  </si>
  <si>
    <t>2024-10-1236</t>
  </si>
  <si>
    <t>2024-10-1237</t>
  </si>
  <si>
    <t>2024-10-1238</t>
  </si>
  <si>
    <t>2024-10-1239</t>
  </si>
  <si>
    <t>octubre</t>
  </si>
  <si>
    <t>CANCELACION DE FACTURA Nº- 0083 POR CONCEPTO DE REPARACION Y SERVICIO DE IMPRESORA MF HP LASERJET 100MFP M175A NEGRA</t>
  </si>
  <si>
    <t>CONSERVACION Y REP MAQ MUEBLE Y DEMAS  EQUI DE OFI</t>
  </si>
  <si>
    <t>RETENCIONES DE TEICA FACT 0083</t>
  </si>
  <si>
    <t>OP-1219</t>
  </si>
  <si>
    <t>CANCELACION DE FACTURA Nº-0647 POR CONCEPTO DE COMPRA DE 8 BULTOS DE PAÑALES PARA SER DONADOS</t>
  </si>
  <si>
    <t>0647</t>
  </si>
  <si>
    <t>RETENCIONES DE FELIX MORENO FACT 0647</t>
  </si>
  <si>
    <t>OP-1220</t>
  </si>
  <si>
    <t>RETENCIONES DE PIAMONTE FACT 0617</t>
  </si>
  <si>
    <t>OP-1221</t>
  </si>
  <si>
    <t xml:space="preserve">CANCELACION DE FACTURA Nº- 0617 POR CONCEPTO DE ALMUERZO PARA EL PERSONAL DE LA INSTITUCION </t>
  </si>
  <si>
    <t>CANCELACION DE FACTURA Nº- 0698 POR CONCEPTO DE PUBLICIDAD INSTITUCIONAL POR PROGRAMA MAS PYD EN EL ESPACIO RADIAL "EN EL PORCHE"</t>
  </si>
  <si>
    <t>0698</t>
  </si>
  <si>
    <t>RETENCIONES DE SANTIAGO DE LEON FACT 0698</t>
  </si>
  <si>
    <t>OP-1222</t>
  </si>
  <si>
    <t>RETENCIONES DE ROBERT GUTIERREZ FACT 0037</t>
  </si>
  <si>
    <t>OP-1218</t>
  </si>
  <si>
    <t>CANCELACION DE FACTURA Nº 0037 POR CONCEPTO DE CREACIONY PROMOCION DE CAMPAÑA PUBLICITARIA PARA ENTREGA DE BENEFICIOS</t>
  </si>
  <si>
    <t>VIATICOS PAGADOS AL PERSONAL POR TRASLADO AL MUNICIPIO ROSARIO DE PERIJA PARA JORNADA SOCIAL Y FISCALIZACIONA CENTROS DE APUESTAS</t>
  </si>
  <si>
    <t>VIATICOS PAGADOS AL PERSONAL POR TRASLADO AL MUNICIPIO CABIMAS PARA FISCALIZACION EN APOYO AL DEPARTAMENTO</t>
  </si>
  <si>
    <t>REMUNERACION POR HONORARIOS PROFESIONALES POR TRANSMISION DE PUBLICIDAD GRABADA Y EN VIVOA FAVOR DE LA LOTERIA DEL ZULIA</t>
  </si>
  <si>
    <t>1011</t>
  </si>
  <si>
    <t>abril</t>
  </si>
  <si>
    <t>V10424410</t>
  </si>
  <si>
    <t>DORIS VILLALOBOS</t>
  </si>
  <si>
    <t>APOYO ECPONOMICO DONADO A LA CIUDADANA DORIS VILLALOBOS PARA MEJORA DE VIVIENDA MUNICIPIO MARA</t>
  </si>
  <si>
    <t>CANCELACION DE FACTURA Nº- 0230 POR CONCEPTO DE COMPRA DE REPUESTOS PARA AUTO UTILIZADO EN LA INSTITUCION</t>
  </si>
  <si>
    <t>0230</t>
  </si>
  <si>
    <t>RETENCIONES DE ALIRON FACT 0230</t>
  </si>
  <si>
    <t>OP-1232</t>
  </si>
  <si>
    <t>VIATICOS PAGADOS AL PERSOAL POR TRASLADO AL MUNICIPIO MACHIQUE DE PERIJA PARA VISITA SOCIAL Y ENTREGA DE DONATIVO EN APOYO A LOS DEPARTAMENTOS DE BINESTAR SOCIAL Y ATENCION AL CIUDADANO SALIDA DIA 05/10/2024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</si>
</sst>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dd/mm/yyyy;@"/>
    <numFmt numFmtId="165" formatCode="#,##0.00_ ;\-#,##0.00\ "/>
    <numFmt numFmtId="166" formatCode="d/m/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name val="Arial"/>
      <family val="2"/>
    </font>
    <font>
      <sz val="11"/>
      <name val="Arial MT"/>
    </font>
    <font>
      <sz val="11"/>
      <name val="Arial MT"/>
      <family val="2"/>
    </font>
    <font>
      <b/>
      <u/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2" applyFont="1" applyAlignment="1">
      <alignment horizontal="left" vertical="top" wrapText="1" indent="2"/>
    </xf>
    <xf numFmtId="0" fontId="2" fillId="0" borderId="0" xfId="2" applyAlignment="1">
      <alignment horizontal="left" vertical="top"/>
    </xf>
    <xf numFmtId="0" fontId="4" fillId="0" borderId="0" xfId="2" applyFont="1" applyAlignment="1">
      <alignment horizontal="left" vertical="top" wrapText="1" indent="2"/>
    </xf>
    <xf numFmtId="0" fontId="4" fillId="0" borderId="0" xfId="2" applyFont="1" applyAlignment="1">
      <alignment horizontal="left" vertical="top" wrapText="1" indent="1"/>
    </xf>
    <xf numFmtId="0" fontId="5" fillId="0" borderId="0" xfId="2" applyFont="1" applyAlignment="1">
      <alignment horizontal="left" vertical="top" wrapText="1" indent="2"/>
    </xf>
    <xf numFmtId="0" fontId="5" fillId="0" borderId="0" xfId="2" applyFont="1" applyAlignment="1">
      <alignment horizontal="left" vertical="top" wrapText="1" indent="1"/>
    </xf>
    <xf numFmtId="0" fontId="3" fillId="0" borderId="0" xfId="2" applyFont="1" applyAlignment="1">
      <alignment horizontal="left" vertical="top" wrapText="1" indent="1"/>
    </xf>
    <xf numFmtId="0" fontId="2" fillId="0" borderId="0" xfId="2" applyAlignment="1">
      <alignment horizontal="left" vertical="top" wrapText="1" indent="1"/>
    </xf>
    <xf numFmtId="0" fontId="4" fillId="0" borderId="0" xfId="2" applyFont="1" applyAlignment="1">
      <alignment horizontal="right" vertical="top" wrapText="1" indent="2"/>
    </xf>
    <xf numFmtId="0" fontId="4" fillId="0" borderId="0" xfId="2" applyFont="1" applyAlignment="1">
      <alignment horizontal="right" vertical="top" wrapText="1" indent="1"/>
    </xf>
    <xf numFmtId="0" fontId="3" fillId="0" borderId="0" xfId="2" applyFont="1" applyAlignment="1">
      <alignment horizontal="right" vertical="top" wrapText="1" indent="2"/>
    </xf>
    <xf numFmtId="0" fontId="6" fillId="0" borderId="0" xfId="2" applyFont="1" applyAlignment="1">
      <alignment horizontal="left" vertical="top" wrapText="1" indent="1"/>
    </xf>
    <xf numFmtId="43" fontId="0" fillId="0" borderId="0" xfId="0" applyNumberFormat="1"/>
    <xf numFmtId="49" fontId="0" fillId="0" borderId="0" xfId="0" quotePrefix="1" applyNumberFormat="1"/>
    <xf numFmtId="14" fontId="0" fillId="0" borderId="0" xfId="0" applyNumberForma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49" fontId="9" fillId="0" borderId="0" xfId="1" applyNumberFormat="1" applyFont="1" applyAlignment="1">
      <alignment horizontal="center"/>
    </xf>
    <xf numFmtId="0" fontId="0" fillId="0" borderId="0" xfId="0" quotePrefix="1"/>
    <xf numFmtId="0" fontId="12" fillId="0" borderId="0" xfId="0" applyFont="1"/>
    <xf numFmtId="43" fontId="13" fillId="0" borderId="0" xfId="0" applyNumberFormat="1" applyFont="1"/>
    <xf numFmtId="4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4" fontId="0" fillId="0" borderId="0" xfId="0" applyNumberFormat="1"/>
    <xf numFmtId="165" fontId="0" fillId="0" borderId="0" xfId="0" applyNumberFormat="1"/>
    <xf numFmtId="43" fontId="0" fillId="0" borderId="0" xfId="0" applyNumberFormat="1" applyFont="1"/>
    <xf numFmtId="43" fontId="0" fillId="0" borderId="0" xfId="0" applyNumberFormat="1" applyFont="1" applyAlignment="1">
      <alignment wrapText="1"/>
    </xf>
    <xf numFmtId="166" fontId="0" fillId="0" borderId="0" xfId="0" applyNumberFormat="1"/>
    <xf numFmtId="0" fontId="0" fillId="0" borderId="0" xfId="0" applyNumberFormat="1" applyAlignment="1">
      <alignment wrapText="1"/>
    </xf>
  </cellXfs>
  <cellStyles count="3">
    <cellStyle name="Normal" xfId="0" builtinId="0"/>
    <cellStyle name="Normal 2" xfId="1" xr:uid="{CF15A299-6822-4049-9C93-2633651AE500}"/>
    <cellStyle name="Normal 2 2" xfId="2" xr:uid="{A21A9327-0373-4141-970C-F066B9EF3A0D}"/>
  </cellStyles>
  <dxfs count="3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166" formatCode="d/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  <alignment horizontal="general" vertical="bottom" textRotation="0" wrapText="1" indent="0" justifyLastLine="0" shrinkToFit="0" readingOrder="0"/>
    </dxf>
    <dxf>
      <numFmt numFmtId="35" formatCode="_ * #,##0.00_ ;_ * \-#,##0.0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</dxf>
    <dxf>
      <numFmt numFmtId="166" formatCode="d/m/yyyy"/>
    </dxf>
    <dxf>
      <font>
        <b/>
        <i val="0"/>
        <color auto="1"/>
      </font>
      <fill>
        <patternFill>
          <fgColor rgb="FFC00000"/>
          <bgColor rgb="FFFF9B9B"/>
        </patternFill>
      </fill>
    </dxf>
    <dxf>
      <font>
        <b/>
        <i val="0"/>
        <color auto="1"/>
      </font>
      <fill>
        <patternFill>
          <fgColor rgb="FFC00000"/>
          <bgColor rgb="FFFF9B9B"/>
        </patternFill>
      </fill>
    </dxf>
    <dxf>
      <font>
        <b/>
        <i val="0"/>
        <color auto="1"/>
      </font>
      <fill>
        <patternFill>
          <fgColor rgb="FFC00000"/>
          <bgColor rgb="FFFF9B9B"/>
        </patternFill>
      </fill>
    </dxf>
    <dxf>
      <font>
        <b/>
        <i val="0"/>
        <color auto="1"/>
      </font>
      <fill>
        <patternFill>
          <fgColor rgb="FFC00000"/>
          <bgColor rgb="FFFF9B9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MT"/>
        <scheme val="none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MT"/>
        <scheme val="none"/>
      </font>
      <alignment horizontal="left" vertical="top" textRotation="0" wrapText="1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top" textRotation="0" wrapText="1" indent="2" justifyLastLine="0" shrinkToFit="0" readingOrder="0"/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EA0FBF45-FE8F-4C61-8272-A6A92F9379BA}" autoFormatId="16" applyNumberFormats="0" applyBorderFormats="0" applyFontFormats="0" applyPatternFormats="0" applyAlignmentFormats="0" applyWidthHeightFormats="0">
  <queryTableRefresh nextId="8">
    <queryTableFields count="6">
      <queryTableField id="3" name="RIF - CEDULA" tableColumnId="3"/>
      <queryTableField id="1" name="CODIGO" tableColumnId="1"/>
      <queryTableField id="2" name="PROVEEDOR Y/O EMPLEADO" tableColumnId="2"/>
      <queryTableField id="4" name="TELEFONO" tableColumnId="4"/>
      <queryTableField id="5" name="DIRECCION" tableColumnId="5"/>
      <queryTableField id="7" name="TIPO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14DEF3-4DE1-4B22-8F10-B0D5DF446734}" name="Tabla2" displayName="Tabla2" ref="A1:B1335" totalsRowShown="0" headerRowDxfId="31">
  <autoFilter ref="A1:B1335" xr:uid="{570EC94A-6E22-46C0-BDAA-2D72625A5F08}"/>
  <tableColumns count="2">
    <tableColumn id="1" xr3:uid="{DC218C18-427A-45D5-9A33-7244168A962D}" name="PARTIDA" dataDxfId="30"/>
    <tableColumn id="2" xr3:uid="{87FA4EB4-5AEA-46DC-AD0A-01C9FB2328D0}" name="DESCRIPCION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BD1BF1-1D65-49DA-B329-2A53915AEB91}" name="TabProveedores" displayName="TabProveedores" ref="A1:F320" tableType="queryTable" totalsRowShown="0">
  <autoFilter ref="A1:F320" xr:uid="{14BD1BF1-1D65-49DA-B329-2A53915AEB91}"/>
  <tableColumns count="6">
    <tableColumn id="3" xr3:uid="{CC3107A3-F3FB-4029-9CC9-BC4B1FB2B0B6}" uniqueName="3" name="RIF - CEDULA" queryTableFieldId="3"/>
    <tableColumn id="1" xr3:uid="{440211BD-84BB-4156-B64C-ACCF17EF1F73}" uniqueName="1" name="CODIGO" queryTableFieldId="1"/>
    <tableColumn id="2" xr3:uid="{8A5F6B9D-C04F-4B3D-9457-2012F6704D31}" uniqueName="2" name="PROVEEDOR Y/O EMPLEADO" queryTableFieldId="2" dataDxfId="28"/>
    <tableColumn id="4" xr3:uid="{7A2A1521-0808-4133-B281-3A7E08F6E416}" uniqueName="4" name="TELEFONO" queryTableFieldId="4"/>
    <tableColumn id="5" xr3:uid="{C8CBE1A2-E34A-4106-86C8-897B3B0D2B8F}" uniqueName="5" name="DIRECCION" queryTableFieldId="5" dataDxfId="27"/>
    <tableColumn id="6" xr3:uid="{877DA131-1405-48E6-B5D2-E93E162D285B}" uniqueName="6" name="TIPO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9D13C5-8080-4D73-942F-3C72E7BA8032}" name="tblListaRazones" displayName="tblListaRazones" ref="A1:A9" totalsRowShown="0" dataDxfId="26">
  <autoFilter ref="A1:A9" xr:uid="{0D9D13C5-8080-4D73-942F-3C72E7BA8032}"/>
  <tableColumns count="1">
    <tableColumn id="1" xr3:uid="{70D08929-9E9E-4805-B233-649D5BDC4A38}" name="ListaRazon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8629-D2C0-46B1-BFFE-21394E73FF0B}" name="tblPagos" displayName="tblPagos" ref="A1:W1104" totalsRowShown="0">
  <autoFilter ref="A1:W1104" xr:uid="{54678629-D2C0-46B1-BFFE-21394E73FF0B}"/>
  <tableColumns count="23">
    <tableColumn id="1" xr3:uid="{0F364C96-0F7F-4E58-B643-7A955448ED3F}" name="N"/>
    <tableColumn id="2" xr3:uid="{93532DBF-6212-453F-944F-D6F644C361B3}" name="Fecha" dataDxfId="20"/>
    <tableColumn id="3" xr3:uid="{8FDFC64C-3C86-4276-AF6C-5D272971079F}" name="Cuenta" dataDxfId="19"/>
    <tableColumn id="4" xr3:uid="{59A1C3EE-4B5D-4C66-91AB-F8FE7AD683D6}" name="OrdenPago"/>
    <tableColumn id="5" xr3:uid="{ACBC6DF1-7DDA-4B81-994A-6139FFAA4C85}" name="NotaDebito"/>
    <tableColumn id="6" xr3:uid="{E1F52958-C8BE-4A8F-9831-4B821712975E}" name="Referencia"/>
    <tableColumn id="7" xr3:uid="{BDA2103B-3DF7-4F56-9D20-53528EE8A251}" name="CodigoPartida"/>
    <tableColumn id="8" xr3:uid="{B7B5C485-6C97-4FEB-8BB5-99BBD961388D}" name="DescripcionPartida" dataDxfId="18">
      <calculatedColumnFormula>IF(ISBLANK(tblPagos[[#This Row],[CodigoPartida]]),"",VLOOKUP(tblPagos[[#This Row],[CodigoPartida]],Tabla2[],2,FALSE))</calculatedColumnFormula>
    </tableColumn>
    <tableColumn id="9" xr3:uid="{A368E50D-C368-4656-8CB2-49893813ED01}" name="DocBeneficiario"/>
    <tableColumn id="10" xr3:uid="{22A28887-C77F-4406-8CED-F8B04D533774}" name="Beneficiario" dataDxfId="17">
      <calculatedColumnFormula>IF(ISBLANK(tblPagos[[#This Row],[DocBeneficiario]]),"",VLOOKUP(tblPagos[[#This Row],[DocBeneficiario]],TabProveedores[],3,FALSE))</calculatedColumnFormula>
    </tableColumn>
    <tableColumn id="11" xr3:uid="{E479D220-B11D-4931-A0D2-706438130757}" name="Descripcion" dataDxfId="16"/>
    <tableColumn id="22" xr3:uid="{B2C4513D-28A0-4063-911E-2A9ADB2F6A27}" name="MontoSinIVA" dataDxfId="15"/>
    <tableColumn id="23" xr3:uid="{9F20D467-8C0C-400A-B20A-17485BCA3C1D}" name="IVA" dataDxfId="14"/>
    <tableColumn id="12" xr3:uid="{5FA31657-844F-4DED-9A1B-BF5FDFCF2E6A}" name="MontoFactura" dataDxfId="13"/>
    <tableColumn id="13" xr3:uid="{1AD06634-0BF4-4210-BE90-E48069546B66}" name="ivaRetenido" dataDxfId="12"/>
    <tableColumn id="14" xr3:uid="{1CD38610-C7F1-46D6-A83B-73D322DB232F}" name="islrRetenido" dataDxfId="11"/>
    <tableColumn id="15" xr3:uid="{903EEA74-118A-444D-82E8-6D4723BA3581}" name="sedatezRetenido" dataDxfId="10"/>
    <tableColumn id="16" xr3:uid="{9424EB9F-6109-4523-BD69-8ABECC5CAA18}" name="MontoPagado" dataDxfId="9">
      <calculatedColumnFormula>N2-O2-P2-Q2</calculatedColumnFormula>
    </tableColumn>
    <tableColumn id="17" xr3:uid="{123E95E7-5982-4AFC-8AA0-534FF4EC82E7}" name="NroFactura" dataDxfId="8"/>
    <tableColumn id="21" xr3:uid="{89B9D38D-F7C8-4630-95EE-2CF956119495}" name="MesDeclaracion" dataDxfId="7"/>
    <tableColumn id="20" xr3:uid="{F51BF5C8-7879-432D-ACC3-E6F01C3BC48E}" name="PeriodoDeclaracion" dataDxfId="6"/>
    <tableColumn id="19" xr3:uid="{DD6E7613-87F8-4D13-9164-AFB52B635AC1}" name="FuenteDeFinanciamiento" dataDxfId="5"/>
    <tableColumn id="18" xr3:uid="{F5B14A43-D56E-4383-ACA2-4881D43B1873}" name="ProcesoNro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E96C7D-E6A8-4EED-87EB-9D6A99E333B2}" name="tblTransferencias" displayName="tblTransferencias" ref="A1:J151" totalsRowShown="0">
  <autoFilter ref="A1:J151" xr:uid="{25E96C7D-E6A8-4EED-87EB-9D6A99E333B2}"/>
  <tableColumns count="10">
    <tableColumn id="1" xr3:uid="{6F02C768-EAD0-4D30-BB1A-9F1B9897BA84}" name="No" dataDxfId="3"/>
    <tableColumn id="2" xr3:uid="{CBCA2C12-2D35-4B23-AE0E-477A9097010E}" name="Fecha" dataDxfId="2"/>
    <tableColumn id="5" xr3:uid="{D3203716-9DDD-4425-A473-21D7739D3796}" name="CodTransf" dataDxfId="1"/>
    <tableColumn id="3" xr3:uid="{EB4E1920-F0A8-40A1-A884-6062620BC961}" name="CuentaOrigen"/>
    <tableColumn id="4" xr3:uid="{5C86FBDA-4819-4AEE-A040-C83CAB1BF2D7}" name="CuentaDestino"/>
    <tableColumn id="6" xr3:uid="{5CA5A762-C555-4F3F-B519-8611542AE3EA}" name="Descripcion"/>
    <tableColumn id="7" xr3:uid="{362651C4-EC56-45DF-B221-3531A0C8B814}" name="Monto"/>
    <tableColumn id="8" xr3:uid="{A5E6A1C5-0E55-4D8F-892E-9EA2BE3C85F5}" name="Referencia"/>
    <tableColumn id="10" xr3:uid="{42A7A62A-48D7-4329-929D-21D84CDA6F58}" name="RazonTransferencia" dataDxfId="0"/>
    <tableColumn id="11" xr3:uid="{F3B2B98C-7FFE-475C-BC81-DF2AB6F3B79D}" name="OP_Relacion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A44-29E8-4811-B7E8-BB10C215DCB6}">
  <sheetPr codeName="Hoja1"/>
  <dimension ref="A1:B1335"/>
  <sheetViews>
    <sheetView workbookViewId="0">
      <selection activeCell="B5" sqref="B5"/>
    </sheetView>
  </sheetViews>
  <sheetFormatPr baseColWidth="10" defaultColWidth="8" defaultRowHeight="12.75"/>
  <cols>
    <col min="1" max="1" width="19" style="5" customWidth="1"/>
    <col min="2" max="2" width="69.7109375" style="5" customWidth="1"/>
    <col min="3" max="16384" width="8" style="5"/>
  </cols>
  <sheetData>
    <row r="1" spans="1:2" ht="30" customHeight="1">
      <c r="A1" s="4" t="s">
        <v>14</v>
      </c>
      <c r="B1" s="4" t="s">
        <v>15</v>
      </c>
    </row>
    <row r="2" spans="1:2" ht="30" customHeight="1">
      <c r="A2" s="4" t="s">
        <v>16</v>
      </c>
      <c r="B2" s="4" t="s">
        <v>17</v>
      </c>
    </row>
    <row r="3" spans="1:2" ht="30" customHeight="1">
      <c r="A3" s="4" t="s">
        <v>18</v>
      </c>
      <c r="B3" s="4" t="s">
        <v>19</v>
      </c>
    </row>
    <row r="4" spans="1:2" ht="30" customHeight="1">
      <c r="A4" s="4" t="s">
        <v>20</v>
      </c>
      <c r="B4" s="4" t="s">
        <v>21</v>
      </c>
    </row>
    <row r="5" spans="1:2" ht="30" customHeight="1">
      <c r="A5" s="6" t="s">
        <v>22</v>
      </c>
      <c r="B5" s="6" t="s">
        <v>23</v>
      </c>
    </row>
    <row r="6" spans="1:2" ht="30" customHeight="1">
      <c r="A6" s="6" t="s">
        <v>24</v>
      </c>
      <c r="B6" s="6" t="s">
        <v>25</v>
      </c>
    </row>
    <row r="7" spans="1:2" ht="30" customHeight="1">
      <c r="A7" s="6" t="s">
        <v>26</v>
      </c>
      <c r="B7" s="6" t="s">
        <v>27</v>
      </c>
    </row>
    <row r="8" spans="1:2" ht="30" customHeight="1">
      <c r="A8" s="6" t="s">
        <v>28</v>
      </c>
      <c r="B8" s="6" t="s">
        <v>29</v>
      </c>
    </row>
    <row r="9" spans="1:2" ht="30" customHeight="1">
      <c r="A9" s="6" t="s">
        <v>30</v>
      </c>
      <c r="B9" s="6" t="s">
        <v>31</v>
      </c>
    </row>
    <row r="10" spans="1:2" ht="30" customHeight="1">
      <c r="A10" s="6" t="s">
        <v>32</v>
      </c>
      <c r="B10" s="6" t="s">
        <v>33</v>
      </c>
    </row>
    <row r="11" spans="1:2" ht="30" customHeight="1">
      <c r="A11" s="6" t="s">
        <v>34</v>
      </c>
      <c r="B11" s="6" t="s">
        <v>35</v>
      </c>
    </row>
    <row r="12" spans="1:2" ht="30" customHeight="1">
      <c r="A12" s="6" t="s">
        <v>36</v>
      </c>
      <c r="B12" s="6" t="s">
        <v>37</v>
      </c>
    </row>
    <row r="13" spans="1:2" ht="30" customHeight="1">
      <c r="A13" s="6" t="s">
        <v>38</v>
      </c>
      <c r="B13" s="6" t="s">
        <v>39</v>
      </c>
    </row>
    <row r="14" spans="1:2" ht="30" customHeight="1">
      <c r="A14" s="6" t="s">
        <v>40</v>
      </c>
      <c r="B14" s="7" t="s">
        <v>41</v>
      </c>
    </row>
    <row r="15" spans="1:2" ht="30" customHeight="1">
      <c r="A15" s="8" t="s">
        <v>42</v>
      </c>
      <c r="B15" s="8" t="s">
        <v>43</v>
      </c>
    </row>
    <row r="16" spans="1:2" ht="30" customHeight="1">
      <c r="A16" s="6" t="s">
        <v>44</v>
      </c>
      <c r="B16" s="7" t="s">
        <v>45</v>
      </c>
    </row>
    <row r="17" spans="1:2" ht="30" customHeight="1">
      <c r="A17" s="8" t="s">
        <v>46</v>
      </c>
      <c r="B17" s="8" t="s">
        <v>47</v>
      </c>
    </row>
    <row r="18" spans="1:2" ht="30" customHeight="1">
      <c r="A18" s="6" t="s">
        <v>48</v>
      </c>
      <c r="B18" s="6" t="s">
        <v>49</v>
      </c>
    </row>
    <row r="19" spans="1:2" ht="30" customHeight="1">
      <c r="A19" s="6" t="s">
        <v>50</v>
      </c>
      <c r="B19" s="6" t="s">
        <v>51</v>
      </c>
    </row>
    <row r="20" spans="1:2" ht="30" customHeight="1">
      <c r="A20" s="6" t="s">
        <v>52</v>
      </c>
      <c r="B20" s="6" t="s">
        <v>53</v>
      </c>
    </row>
    <row r="21" spans="1:2" ht="30" customHeight="1">
      <c r="A21" s="6" t="s">
        <v>54</v>
      </c>
      <c r="B21" s="6" t="s">
        <v>55</v>
      </c>
    </row>
    <row r="22" spans="1:2" ht="30" customHeight="1">
      <c r="A22" s="6" t="s">
        <v>56</v>
      </c>
      <c r="B22" s="6" t="s">
        <v>57</v>
      </c>
    </row>
    <row r="23" spans="1:2" ht="30" customHeight="1">
      <c r="A23" s="6" t="s">
        <v>58</v>
      </c>
      <c r="B23" s="6" t="s">
        <v>59</v>
      </c>
    </row>
    <row r="24" spans="1:2" ht="30" customHeight="1">
      <c r="A24" s="6" t="s">
        <v>60</v>
      </c>
      <c r="B24" s="6" t="s">
        <v>61</v>
      </c>
    </row>
    <row r="25" spans="1:2" ht="30" customHeight="1">
      <c r="A25" s="6" t="s">
        <v>62</v>
      </c>
      <c r="B25" s="6" t="s">
        <v>63</v>
      </c>
    </row>
    <row r="26" spans="1:2" ht="30" customHeight="1">
      <c r="A26" s="6" t="s">
        <v>64</v>
      </c>
      <c r="B26" s="6" t="s">
        <v>65</v>
      </c>
    </row>
    <row r="27" spans="1:2" ht="30" customHeight="1">
      <c r="A27" s="6" t="s">
        <v>66</v>
      </c>
      <c r="B27" s="6" t="s">
        <v>67</v>
      </c>
    </row>
    <row r="28" spans="1:2" ht="30" customHeight="1">
      <c r="A28" s="4" t="s">
        <v>68</v>
      </c>
      <c r="B28" s="4" t="s">
        <v>69</v>
      </c>
    </row>
    <row r="29" spans="1:2" ht="30" customHeight="1">
      <c r="A29" s="6" t="s">
        <v>70</v>
      </c>
      <c r="B29" s="6" t="s">
        <v>71</v>
      </c>
    </row>
    <row r="30" spans="1:2" ht="30" customHeight="1">
      <c r="A30" s="6" t="s">
        <v>72</v>
      </c>
      <c r="B30" s="6" t="s">
        <v>73</v>
      </c>
    </row>
    <row r="31" spans="1:2" ht="30" customHeight="1">
      <c r="A31" s="7" t="s">
        <v>74</v>
      </c>
      <c r="B31" s="6" t="s">
        <v>75</v>
      </c>
    </row>
    <row r="32" spans="1:2" ht="30" customHeight="1">
      <c r="A32" s="6" t="s">
        <v>76</v>
      </c>
      <c r="B32" s="6" t="s">
        <v>77</v>
      </c>
    </row>
    <row r="33" spans="1:2" ht="30" customHeight="1">
      <c r="A33" s="6" t="s">
        <v>78</v>
      </c>
      <c r="B33" s="6" t="s">
        <v>79</v>
      </c>
    </row>
    <row r="34" spans="1:2" ht="30" customHeight="1">
      <c r="A34" s="6" t="s">
        <v>80</v>
      </c>
      <c r="B34" s="6" t="s">
        <v>81</v>
      </c>
    </row>
    <row r="35" spans="1:2" ht="30" customHeight="1">
      <c r="A35" s="6" t="s">
        <v>82</v>
      </c>
      <c r="B35" s="6" t="s">
        <v>83</v>
      </c>
    </row>
    <row r="36" spans="1:2" ht="30" customHeight="1">
      <c r="A36" s="4" t="s">
        <v>84</v>
      </c>
      <c r="B36" s="4" t="s">
        <v>85</v>
      </c>
    </row>
    <row r="37" spans="1:2" ht="30" customHeight="1">
      <c r="A37" s="6" t="s">
        <v>86</v>
      </c>
      <c r="B37" s="6" t="s">
        <v>87</v>
      </c>
    </row>
    <row r="38" spans="1:2" ht="30" customHeight="1">
      <c r="A38" s="6" t="s">
        <v>88</v>
      </c>
      <c r="B38" s="6" t="s">
        <v>89</v>
      </c>
    </row>
    <row r="39" spans="1:2" ht="30" customHeight="1">
      <c r="A39" s="6" t="s">
        <v>90</v>
      </c>
      <c r="B39" s="6" t="s">
        <v>91</v>
      </c>
    </row>
    <row r="40" spans="1:2" ht="30" customHeight="1">
      <c r="A40" s="6" t="s">
        <v>92</v>
      </c>
      <c r="B40" s="6" t="s">
        <v>93</v>
      </c>
    </row>
    <row r="41" spans="1:2" ht="30" customHeight="1">
      <c r="A41" s="6" t="s">
        <v>94</v>
      </c>
      <c r="B41" s="6" t="s">
        <v>95</v>
      </c>
    </row>
    <row r="42" spans="1:2" ht="30" customHeight="1">
      <c r="A42" s="6" t="s">
        <v>96</v>
      </c>
      <c r="B42" s="6" t="s">
        <v>97</v>
      </c>
    </row>
    <row r="43" spans="1:2" ht="30" customHeight="1">
      <c r="A43" s="6" t="s">
        <v>98</v>
      </c>
      <c r="B43" s="6" t="s">
        <v>99</v>
      </c>
    </row>
    <row r="44" spans="1:2" ht="30" customHeight="1">
      <c r="A44" s="6" t="s">
        <v>100</v>
      </c>
      <c r="B44" s="6" t="s">
        <v>101</v>
      </c>
    </row>
    <row r="45" spans="1:2" ht="30" customHeight="1">
      <c r="A45" s="6" t="s">
        <v>102</v>
      </c>
      <c r="B45" s="6" t="s">
        <v>103</v>
      </c>
    </row>
    <row r="46" spans="1:2" ht="30" customHeight="1">
      <c r="A46" s="6" t="s">
        <v>104</v>
      </c>
      <c r="B46" s="6" t="s">
        <v>105</v>
      </c>
    </row>
    <row r="47" spans="1:2" ht="30" customHeight="1">
      <c r="A47" s="6" t="s">
        <v>106</v>
      </c>
      <c r="B47" s="6" t="s">
        <v>107</v>
      </c>
    </row>
    <row r="48" spans="1:2" ht="30" customHeight="1">
      <c r="A48" s="6" t="s">
        <v>108</v>
      </c>
      <c r="B48" s="6" t="s">
        <v>109</v>
      </c>
    </row>
    <row r="49" spans="1:2" ht="30" customHeight="1">
      <c r="A49" s="6" t="s">
        <v>110</v>
      </c>
      <c r="B49" s="6" t="s">
        <v>111</v>
      </c>
    </row>
    <row r="50" spans="1:2" ht="30" customHeight="1">
      <c r="A50" s="6" t="s">
        <v>112</v>
      </c>
      <c r="B50" s="6" t="s">
        <v>113</v>
      </c>
    </row>
    <row r="51" spans="1:2" ht="30" customHeight="1">
      <c r="A51" s="6" t="s">
        <v>114</v>
      </c>
      <c r="B51" s="6" t="s">
        <v>115</v>
      </c>
    </row>
    <row r="52" spans="1:2" ht="30" customHeight="1">
      <c r="A52" s="6" t="s">
        <v>116</v>
      </c>
      <c r="B52" s="6" t="s">
        <v>117</v>
      </c>
    </row>
    <row r="53" spans="1:2" ht="30" customHeight="1">
      <c r="A53" s="6" t="s">
        <v>118</v>
      </c>
      <c r="B53" s="6" t="s">
        <v>119</v>
      </c>
    </row>
    <row r="54" spans="1:2" ht="30" customHeight="1">
      <c r="A54" s="6" t="s">
        <v>120</v>
      </c>
      <c r="B54" s="6" t="s">
        <v>121</v>
      </c>
    </row>
    <row r="55" spans="1:2" ht="30" customHeight="1">
      <c r="A55" s="6" t="s">
        <v>122</v>
      </c>
      <c r="B55" s="6" t="s">
        <v>123</v>
      </c>
    </row>
    <row r="56" spans="1:2" ht="30" customHeight="1">
      <c r="A56" s="6" t="s">
        <v>124</v>
      </c>
      <c r="B56" s="6" t="s">
        <v>125</v>
      </c>
    </row>
    <row r="57" spans="1:2" ht="30" customHeight="1">
      <c r="A57" s="6" t="s">
        <v>126</v>
      </c>
      <c r="B57" s="6" t="s">
        <v>127</v>
      </c>
    </row>
    <row r="58" spans="1:2" ht="30" customHeight="1">
      <c r="A58" s="6" t="s">
        <v>128</v>
      </c>
      <c r="B58" s="6" t="s">
        <v>129</v>
      </c>
    </row>
    <row r="59" spans="1:2" ht="30" customHeight="1">
      <c r="A59" s="6" t="s">
        <v>130</v>
      </c>
      <c r="B59" s="6" t="s">
        <v>131</v>
      </c>
    </row>
    <row r="60" spans="1:2" ht="30" customHeight="1">
      <c r="A60" s="6" t="s">
        <v>132</v>
      </c>
      <c r="B60" s="6" t="s">
        <v>133</v>
      </c>
    </row>
    <row r="61" spans="1:2" ht="30" customHeight="1">
      <c r="A61" s="6" t="s">
        <v>134</v>
      </c>
      <c r="B61" s="6" t="s">
        <v>135</v>
      </c>
    </row>
    <row r="62" spans="1:2" ht="30" customHeight="1">
      <c r="A62" s="6" t="s">
        <v>136</v>
      </c>
      <c r="B62" s="6" t="s">
        <v>137</v>
      </c>
    </row>
    <row r="63" spans="1:2" ht="30" customHeight="1">
      <c r="A63" s="6" t="s">
        <v>138</v>
      </c>
      <c r="B63" s="6" t="s">
        <v>139</v>
      </c>
    </row>
    <row r="64" spans="1:2" ht="30" customHeight="1">
      <c r="A64" s="6" t="s">
        <v>140</v>
      </c>
      <c r="B64" s="6" t="s">
        <v>141</v>
      </c>
    </row>
    <row r="65" spans="1:2" ht="30" customHeight="1">
      <c r="A65" s="6" t="s">
        <v>142</v>
      </c>
      <c r="B65" s="7" t="s">
        <v>143</v>
      </c>
    </row>
    <row r="66" spans="1:2" ht="30" customHeight="1">
      <c r="A66" s="6" t="s">
        <v>144</v>
      </c>
      <c r="B66" s="7" t="s">
        <v>145</v>
      </c>
    </row>
    <row r="67" spans="1:2" ht="30" customHeight="1">
      <c r="A67" s="6" t="s">
        <v>146</v>
      </c>
      <c r="B67" s="7" t="s">
        <v>147</v>
      </c>
    </row>
    <row r="68" spans="1:2" ht="30" customHeight="1">
      <c r="A68" s="8" t="s">
        <v>148</v>
      </c>
      <c r="B68" s="8" t="s">
        <v>149</v>
      </c>
    </row>
    <row r="69" spans="1:2" ht="30" customHeight="1">
      <c r="A69" s="6" t="s">
        <v>150</v>
      </c>
      <c r="B69" s="7" t="s">
        <v>151</v>
      </c>
    </row>
    <row r="70" spans="1:2" ht="30" customHeight="1">
      <c r="A70" s="6" t="s">
        <v>152</v>
      </c>
      <c r="B70" s="7" t="s">
        <v>153</v>
      </c>
    </row>
    <row r="71" spans="1:2" ht="30" customHeight="1">
      <c r="A71" s="6" t="s">
        <v>154</v>
      </c>
      <c r="B71" s="7" t="s">
        <v>155</v>
      </c>
    </row>
    <row r="72" spans="1:2" ht="30" customHeight="1">
      <c r="A72" s="6" t="s">
        <v>156</v>
      </c>
      <c r="B72" s="7" t="s">
        <v>157</v>
      </c>
    </row>
    <row r="73" spans="1:2" ht="30" customHeight="1">
      <c r="A73" s="8" t="s">
        <v>158</v>
      </c>
      <c r="B73" s="8" t="s">
        <v>159</v>
      </c>
    </row>
    <row r="74" spans="1:2" ht="30" customHeight="1">
      <c r="A74" s="6" t="s">
        <v>160</v>
      </c>
      <c r="B74" s="6" t="s">
        <v>161</v>
      </c>
    </row>
    <row r="75" spans="1:2" ht="30" customHeight="1">
      <c r="A75" s="6" t="s">
        <v>162</v>
      </c>
      <c r="B75" s="6" t="s">
        <v>163</v>
      </c>
    </row>
    <row r="76" spans="1:2" ht="30" customHeight="1">
      <c r="A76" s="6" t="s">
        <v>164</v>
      </c>
      <c r="B76" s="6" t="s">
        <v>165</v>
      </c>
    </row>
    <row r="77" spans="1:2" ht="30" customHeight="1">
      <c r="A77" s="6" t="s">
        <v>166</v>
      </c>
      <c r="B77" s="6" t="s">
        <v>167</v>
      </c>
    </row>
    <row r="78" spans="1:2" ht="30" customHeight="1">
      <c r="A78" s="6" t="s">
        <v>168</v>
      </c>
      <c r="B78" s="6" t="s">
        <v>169</v>
      </c>
    </row>
    <row r="79" spans="1:2" ht="30" customHeight="1">
      <c r="A79" s="6" t="s">
        <v>170</v>
      </c>
      <c r="B79" s="6" t="s">
        <v>171</v>
      </c>
    </row>
    <row r="80" spans="1:2" ht="30" customHeight="1">
      <c r="A80" s="4" t="s">
        <v>172</v>
      </c>
      <c r="B80" s="4" t="s">
        <v>173</v>
      </c>
    </row>
    <row r="81" spans="1:2" ht="30" customHeight="1">
      <c r="A81" s="6" t="s">
        <v>174</v>
      </c>
      <c r="B81" s="6" t="s">
        <v>175</v>
      </c>
    </row>
    <row r="82" spans="1:2" ht="30" customHeight="1">
      <c r="A82" s="6" t="s">
        <v>176</v>
      </c>
      <c r="B82" s="6" t="s">
        <v>177</v>
      </c>
    </row>
    <row r="83" spans="1:2" ht="30" customHeight="1">
      <c r="A83" s="6" t="s">
        <v>178</v>
      </c>
      <c r="B83" s="6" t="s">
        <v>179</v>
      </c>
    </row>
    <row r="84" spans="1:2" ht="30" customHeight="1">
      <c r="A84" s="6" t="s">
        <v>180</v>
      </c>
      <c r="B84" s="6" t="s">
        <v>181</v>
      </c>
    </row>
    <row r="85" spans="1:2" ht="30" customHeight="1">
      <c r="A85" s="6" t="s">
        <v>182</v>
      </c>
      <c r="B85" s="6" t="s">
        <v>183</v>
      </c>
    </row>
    <row r="86" spans="1:2" ht="30" customHeight="1">
      <c r="A86" s="6" t="s">
        <v>184</v>
      </c>
      <c r="B86" s="6" t="s">
        <v>185</v>
      </c>
    </row>
    <row r="87" spans="1:2" ht="30" customHeight="1">
      <c r="A87" s="6" t="s">
        <v>186</v>
      </c>
      <c r="B87" s="6" t="s">
        <v>187</v>
      </c>
    </row>
    <row r="88" spans="1:2" ht="30" customHeight="1">
      <c r="A88" s="6" t="s">
        <v>188</v>
      </c>
      <c r="B88" s="6" t="s">
        <v>189</v>
      </c>
    </row>
    <row r="89" spans="1:2" ht="30" customHeight="1">
      <c r="A89" s="6" t="s">
        <v>190</v>
      </c>
      <c r="B89" s="6" t="s">
        <v>191</v>
      </c>
    </row>
    <row r="90" spans="1:2" ht="30" customHeight="1">
      <c r="A90" s="6" t="s">
        <v>192</v>
      </c>
      <c r="B90" s="6" t="s">
        <v>193</v>
      </c>
    </row>
    <row r="91" spans="1:2" ht="30" customHeight="1">
      <c r="A91" s="6" t="s">
        <v>194</v>
      </c>
      <c r="B91" s="6" t="s">
        <v>195</v>
      </c>
    </row>
    <row r="92" spans="1:2" ht="30" customHeight="1">
      <c r="A92" s="6" t="s">
        <v>196</v>
      </c>
      <c r="B92" s="6" t="s">
        <v>197</v>
      </c>
    </row>
    <row r="93" spans="1:2" ht="30" customHeight="1">
      <c r="A93" s="6" t="s">
        <v>198</v>
      </c>
      <c r="B93" s="6" t="s">
        <v>199</v>
      </c>
    </row>
    <row r="94" spans="1:2" ht="30" customHeight="1">
      <c r="A94" s="6" t="s">
        <v>200</v>
      </c>
      <c r="B94" s="6" t="s">
        <v>201</v>
      </c>
    </row>
    <row r="95" spans="1:2" ht="30" customHeight="1">
      <c r="A95" s="6" t="s">
        <v>202</v>
      </c>
      <c r="B95" s="6" t="s">
        <v>203</v>
      </c>
    </row>
    <row r="96" spans="1:2" ht="30" customHeight="1">
      <c r="A96" s="6" t="s">
        <v>204</v>
      </c>
      <c r="B96" s="6" t="s">
        <v>205</v>
      </c>
    </row>
    <row r="97" spans="1:2" ht="30" customHeight="1">
      <c r="A97" s="6" t="s">
        <v>206</v>
      </c>
      <c r="B97" s="6" t="s">
        <v>207</v>
      </c>
    </row>
    <row r="98" spans="1:2" ht="30" customHeight="1">
      <c r="A98" s="6" t="s">
        <v>208</v>
      </c>
      <c r="B98" s="6" t="s">
        <v>209</v>
      </c>
    </row>
    <row r="99" spans="1:2" ht="30" customHeight="1">
      <c r="A99" s="6" t="s">
        <v>210</v>
      </c>
      <c r="B99" s="6" t="s">
        <v>211</v>
      </c>
    </row>
    <row r="100" spans="1:2" ht="30" customHeight="1">
      <c r="A100" s="6" t="s">
        <v>212</v>
      </c>
      <c r="B100" s="6" t="s">
        <v>213</v>
      </c>
    </row>
    <row r="101" spans="1:2" ht="30" customHeight="1">
      <c r="A101" s="6" t="s">
        <v>214</v>
      </c>
      <c r="B101" s="6" t="s">
        <v>215</v>
      </c>
    </row>
    <row r="102" spans="1:2" ht="30" customHeight="1">
      <c r="A102" s="6" t="s">
        <v>216</v>
      </c>
      <c r="B102" s="6" t="s">
        <v>217</v>
      </c>
    </row>
    <row r="103" spans="1:2" ht="30" customHeight="1">
      <c r="A103" s="6" t="s">
        <v>218</v>
      </c>
      <c r="B103" s="7" t="s">
        <v>219</v>
      </c>
    </row>
    <row r="104" spans="1:2" ht="30" customHeight="1">
      <c r="A104" s="6" t="s">
        <v>220</v>
      </c>
      <c r="B104" s="7" t="s">
        <v>221</v>
      </c>
    </row>
    <row r="105" spans="1:2" ht="30" customHeight="1">
      <c r="A105" s="6" t="s">
        <v>222</v>
      </c>
      <c r="B105" s="7" t="s">
        <v>223</v>
      </c>
    </row>
    <row r="106" spans="1:2" ht="30" customHeight="1">
      <c r="A106" s="6" t="s">
        <v>224</v>
      </c>
      <c r="B106" s="7" t="s">
        <v>225</v>
      </c>
    </row>
    <row r="107" spans="1:2" ht="30" customHeight="1">
      <c r="A107" s="6" t="s">
        <v>226</v>
      </c>
      <c r="B107" s="7" t="s">
        <v>227</v>
      </c>
    </row>
    <row r="108" spans="1:2" ht="30" customHeight="1">
      <c r="A108" s="6" t="s">
        <v>228</v>
      </c>
      <c r="B108" s="7" t="s">
        <v>229</v>
      </c>
    </row>
    <row r="109" spans="1:2" ht="30" customHeight="1">
      <c r="A109" s="6" t="s">
        <v>230</v>
      </c>
      <c r="B109" s="7" t="s">
        <v>231</v>
      </c>
    </row>
    <row r="110" spans="1:2" ht="30" customHeight="1">
      <c r="A110" s="6" t="s">
        <v>232</v>
      </c>
      <c r="B110" s="7" t="s">
        <v>233</v>
      </c>
    </row>
    <row r="111" spans="1:2" ht="30" customHeight="1">
      <c r="A111" s="6" t="s">
        <v>234</v>
      </c>
      <c r="B111" s="7" t="s">
        <v>235</v>
      </c>
    </row>
    <row r="112" spans="1:2" ht="30" customHeight="1">
      <c r="A112" s="6" t="s">
        <v>236</v>
      </c>
      <c r="B112" s="7" t="s">
        <v>237</v>
      </c>
    </row>
    <row r="113" spans="1:2" ht="30" customHeight="1">
      <c r="A113" s="6" t="s">
        <v>238</v>
      </c>
      <c r="B113" s="7" t="s">
        <v>239</v>
      </c>
    </row>
    <row r="114" spans="1:2" ht="30" customHeight="1">
      <c r="A114" s="6" t="s">
        <v>240</v>
      </c>
      <c r="B114" s="7" t="s">
        <v>241</v>
      </c>
    </row>
    <row r="115" spans="1:2" ht="30" customHeight="1">
      <c r="A115" s="6" t="s">
        <v>242</v>
      </c>
      <c r="B115" s="7" t="s">
        <v>243</v>
      </c>
    </row>
    <row r="116" spans="1:2" ht="30" customHeight="1">
      <c r="A116" s="6" t="s">
        <v>244</v>
      </c>
      <c r="B116" s="7" t="s">
        <v>245</v>
      </c>
    </row>
    <row r="117" spans="1:2" ht="30" customHeight="1">
      <c r="A117" s="6" t="s">
        <v>246</v>
      </c>
      <c r="B117" s="7" t="s">
        <v>247</v>
      </c>
    </row>
    <row r="118" spans="1:2" ht="30" customHeight="1">
      <c r="A118" s="6" t="s">
        <v>248</v>
      </c>
      <c r="B118" s="7" t="s">
        <v>249</v>
      </c>
    </row>
    <row r="119" spans="1:2" ht="30" customHeight="1">
      <c r="A119" s="9" t="s">
        <v>250</v>
      </c>
      <c r="B119" s="9" t="s">
        <v>251</v>
      </c>
    </row>
    <row r="120" spans="1:2" ht="30" customHeight="1">
      <c r="A120" s="6" t="s">
        <v>252</v>
      </c>
      <c r="B120" s="7" t="s">
        <v>253</v>
      </c>
    </row>
    <row r="121" spans="1:2" ht="30" customHeight="1">
      <c r="A121" s="6" t="s">
        <v>254</v>
      </c>
      <c r="B121" s="7" t="s">
        <v>255</v>
      </c>
    </row>
    <row r="122" spans="1:2" ht="30" customHeight="1">
      <c r="A122" s="6" t="s">
        <v>256</v>
      </c>
      <c r="B122" s="7" t="s">
        <v>257</v>
      </c>
    </row>
    <row r="123" spans="1:2" ht="30" customHeight="1">
      <c r="A123" s="6" t="s">
        <v>258</v>
      </c>
      <c r="B123" s="7" t="s">
        <v>259</v>
      </c>
    </row>
    <row r="124" spans="1:2" ht="30" customHeight="1">
      <c r="A124" s="6" t="s">
        <v>260</v>
      </c>
      <c r="B124" s="7" t="s">
        <v>261</v>
      </c>
    </row>
    <row r="125" spans="1:2" ht="30" customHeight="1">
      <c r="A125" s="6" t="s">
        <v>262</v>
      </c>
      <c r="B125" s="7" t="s">
        <v>263</v>
      </c>
    </row>
    <row r="126" spans="1:2" ht="30" customHeight="1">
      <c r="A126" s="4" t="s">
        <v>264</v>
      </c>
      <c r="B126" s="10" t="s">
        <v>265</v>
      </c>
    </row>
    <row r="127" spans="1:2" ht="30" customHeight="1">
      <c r="A127" s="6" t="s">
        <v>266</v>
      </c>
      <c r="B127" s="7" t="s">
        <v>267</v>
      </c>
    </row>
    <row r="128" spans="1:2" ht="30" customHeight="1">
      <c r="A128" s="6" t="s">
        <v>268</v>
      </c>
      <c r="B128" s="7" t="s">
        <v>269</v>
      </c>
    </row>
    <row r="129" spans="1:2" ht="30" customHeight="1">
      <c r="A129" s="6" t="s">
        <v>270</v>
      </c>
      <c r="B129" s="7" t="s">
        <v>271</v>
      </c>
    </row>
    <row r="130" spans="1:2" ht="30" customHeight="1">
      <c r="A130" s="6" t="s">
        <v>272</v>
      </c>
      <c r="B130" s="7" t="s">
        <v>273</v>
      </c>
    </row>
    <row r="131" spans="1:2" ht="30" customHeight="1">
      <c r="A131" s="6" t="s">
        <v>274</v>
      </c>
      <c r="B131" s="7" t="s">
        <v>275</v>
      </c>
    </row>
    <row r="132" spans="1:2" ht="30" customHeight="1">
      <c r="A132" s="6" t="s">
        <v>276</v>
      </c>
      <c r="B132" s="7" t="s">
        <v>277</v>
      </c>
    </row>
    <row r="133" spans="1:2" ht="30" customHeight="1">
      <c r="A133" s="6" t="s">
        <v>278</v>
      </c>
      <c r="B133" s="7" t="s">
        <v>279</v>
      </c>
    </row>
    <row r="134" spans="1:2" ht="30" customHeight="1">
      <c r="A134" s="6" t="s">
        <v>280</v>
      </c>
      <c r="B134" s="7" t="s">
        <v>281</v>
      </c>
    </row>
    <row r="135" spans="1:2" ht="30" customHeight="1">
      <c r="A135" s="6" t="s">
        <v>282</v>
      </c>
      <c r="B135" s="7" t="s">
        <v>283</v>
      </c>
    </row>
    <row r="136" spans="1:2" ht="30" customHeight="1">
      <c r="A136" s="6" t="s">
        <v>284</v>
      </c>
      <c r="B136" s="7" t="s">
        <v>285</v>
      </c>
    </row>
    <row r="137" spans="1:2" ht="30" customHeight="1">
      <c r="A137" s="6" t="s">
        <v>286</v>
      </c>
      <c r="B137" s="7" t="s">
        <v>287</v>
      </c>
    </row>
    <row r="138" spans="1:2" ht="30" customHeight="1">
      <c r="A138" s="6" t="s">
        <v>288</v>
      </c>
      <c r="B138" s="7" t="s">
        <v>289</v>
      </c>
    </row>
    <row r="139" spans="1:2" ht="30" customHeight="1">
      <c r="A139" s="6" t="s">
        <v>290</v>
      </c>
      <c r="B139" s="7" t="s">
        <v>291</v>
      </c>
    </row>
    <row r="140" spans="1:2" ht="30" customHeight="1">
      <c r="A140" s="6" t="s">
        <v>292</v>
      </c>
      <c r="B140" s="7" t="s">
        <v>293</v>
      </c>
    </row>
    <row r="141" spans="1:2" ht="30" customHeight="1">
      <c r="A141" s="6" t="s">
        <v>294</v>
      </c>
      <c r="B141" s="7" t="s">
        <v>295</v>
      </c>
    </row>
    <row r="142" spans="1:2" ht="30" customHeight="1">
      <c r="A142" s="6" t="s">
        <v>296</v>
      </c>
      <c r="B142" s="7" t="s">
        <v>297</v>
      </c>
    </row>
    <row r="143" spans="1:2" ht="30" customHeight="1">
      <c r="A143" s="4" t="s">
        <v>298</v>
      </c>
      <c r="B143" s="10" t="s">
        <v>299</v>
      </c>
    </row>
    <row r="144" spans="1:2" ht="30" customHeight="1">
      <c r="A144" s="6" t="s">
        <v>300</v>
      </c>
      <c r="B144" s="7" t="s">
        <v>301</v>
      </c>
    </row>
    <row r="145" spans="1:2" ht="30" customHeight="1">
      <c r="A145" s="7" t="s">
        <v>302</v>
      </c>
      <c r="B145" s="7" t="s">
        <v>303</v>
      </c>
    </row>
    <row r="146" spans="1:2" ht="30" customHeight="1">
      <c r="A146" s="6" t="s">
        <v>304</v>
      </c>
      <c r="B146" s="7" t="s">
        <v>305</v>
      </c>
    </row>
    <row r="147" spans="1:2" ht="30" customHeight="1">
      <c r="A147" s="6" t="s">
        <v>306</v>
      </c>
      <c r="B147" s="7" t="s">
        <v>307</v>
      </c>
    </row>
    <row r="148" spans="1:2" ht="30" customHeight="1">
      <c r="A148" s="6" t="s">
        <v>308</v>
      </c>
      <c r="B148" s="7" t="s">
        <v>309</v>
      </c>
    </row>
    <row r="149" spans="1:2" ht="30" customHeight="1">
      <c r="A149" s="6" t="s">
        <v>310</v>
      </c>
      <c r="B149" s="7" t="s">
        <v>311</v>
      </c>
    </row>
    <row r="150" spans="1:2" ht="30" customHeight="1">
      <c r="A150" s="6" t="s">
        <v>312</v>
      </c>
      <c r="B150" s="7" t="s">
        <v>313</v>
      </c>
    </row>
    <row r="151" spans="1:2" ht="30" customHeight="1">
      <c r="A151" s="6" t="s">
        <v>314</v>
      </c>
      <c r="B151" s="7" t="s">
        <v>315</v>
      </c>
    </row>
    <row r="152" spans="1:2" ht="30" customHeight="1">
      <c r="A152" s="6" t="s">
        <v>316</v>
      </c>
      <c r="B152" s="7" t="s">
        <v>317</v>
      </c>
    </row>
    <row r="153" spans="1:2" ht="30" customHeight="1">
      <c r="A153" s="6" t="s">
        <v>318</v>
      </c>
      <c r="B153" s="7" t="s">
        <v>319</v>
      </c>
    </row>
    <row r="154" spans="1:2" ht="30" customHeight="1">
      <c r="A154" s="6" t="s">
        <v>320</v>
      </c>
      <c r="B154" s="7" t="s">
        <v>321</v>
      </c>
    </row>
    <row r="155" spans="1:2" ht="30" customHeight="1">
      <c r="A155" s="6" t="s">
        <v>322</v>
      </c>
      <c r="B155" s="7" t="s">
        <v>323</v>
      </c>
    </row>
    <row r="156" spans="1:2" ht="30" customHeight="1">
      <c r="A156" s="6" t="s">
        <v>324</v>
      </c>
      <c r="B156" s="7" t="s">
        <v>325</v>
      </c>
    </row>
    <row r="157" spans="1:2" ht="30" customHeight="1">
      <c r="A157" s="6" t="s">
        <v>326</v>
      </c>
      <c r="B157" s="7" t="s">
        <v>327</v>
      </c>
    </row>
    <row r="158" spans="1:2" ht="30" customHeight="1">
      <c r="A158" s="6" t="s">
        <v>328</v>
      </c>
      <c r="B158" s="7" t="s">
        <v>329</v>
      </c>
    </row>
    <row r="159" spans="1:2" ht="30" customHeight="1">
      <c r="A159" s="6" t="s">
        <v>330</v>
      </c>
      <c r="B159" s="7" t="s">
        <v>331</v>
      </c>
    </row>
    <row r="160" spans="1:2" ht="30" customHeight="1">
      <c r="A160" s="6" t="s">
        <v>332</v>
      </c>
      <c r="B160" s="7" t="s">
        <v>333</v>
      </c>
    </row>
    <row r="161" spans="1:2" ht="30" customHeight="1">
      <c r="A161" s="6" t="s">
        <v>334</v>
      </c>
      <c r="B161" s="7" t="s">
        <v>335</v>
      </c>
    </row>
    <row r="162" spans="1:2" ht="30" customHeight="1">
      <c r="A162" s="6" t="s">
        <v>336</v>
      </c>
      <c r="B162" s="7" t="s">
        <v>337</v>
      </c>
    </row>
    <row r="163" spans="1:2" ht="30" customHeight="1">
      <c r="A163" s="6" t="s">
        <v>338</v>
      </c>
      <c r="B163" s="11" t="s">
        <v>339</v>
      </c>
    </row>
    <row r="164" spans="1:2" ht="30" customHeight="1">
      <c r="A164" s="6" t="s">
        <v>340</v>
      </c>
      <c r="B164" s="7" t="s">
        <v>341</v>
      </c>
    </row>
    <row r="165" spans="1:2" ht="30" customHeight="1">
      <c r="A165" s="6" t="s">
        <v>342</v>
      </c>
      <c r="B165" s="7" t="s">
        <v>343</v>
      </c>
    </row>
    <row r="166" spans="1:2" ht="30" customHeight="1">
      <c r="A166" s="7" t="s">
        <v>344</v>
      </c>
      <c r="B166" s="7" t="s">
        <v>345</v>
      </c>
    </row>
    <row r="167" spans="1:2" ht="30" customHeight="1">
      <c r="A167" s="7" t="s">
        <v>346</v>
      </c>
      <c r="B167" s="7" t="s">
        <v>347</v>
      </c>
    </row>
    <row r="168" spans="1:2" ht="30" customHeight="1">
      <c r="A168" s="6" t="s">
        <v>348</v>
      </c>
      <c r="B168" s="7" t="s">
        <v>349</v>
      </c>
    </row>
    <row r="169" spans="1:2" ht="30" customHeight="1">
      <c r="A169" s="6" t="s">
        <v>350</v>
      </c>
      <c r="B169" s="7" t="s">
        <v>351</v>
      </c>
    </row>
    <row r="170" spans="1:2" ht="30" customHeight="1">
      <c r="A170" s="6" t="s">
        <v>352</v>
      </c>
      <c r="B170" s="7" t="s">
        <v>353</v>
      </c>
    </row>
    <row r="171" spans="1:2" ht="30" customHeight="1">
      <c r="A171" s="6" t="s">
        <v>354</v>
      </c>
      <c r="B171" s="7" t="s">
        <v>355</v>
      </c>
    </row>
    <row r="172" spans="1:2" ht="30" customHeight="1">
      <c r="A172" s="6" t="s">
        <v>356</v>
      </c>
      <c r="B172" s="7" t="s">
        <v>357</v>
      </c>
    </row>
    <row r="173" spans="1:2" ht="30" customHeight="1">
      <c r="A173" s="6" t="s">
        <v>358</v>
      </c>
      <c r="B173" s="7" t="s">
        <v>359</v>
      </c>
    </row>
    <row r="174" spans="1:2" ht="30" customHeight="1">
      <c r="A174" s="6" t="s">
        <v>360</v>
      </c>
      <c r="B174" s="7" t="s">
        <v>361</v>
      </c>
    </row>
    <row r="175" spans="1:2" ht="30" customHeight="1">
      <c r="A175" s="6" t="s">
        <v>362</v>
      </c>
      <c r="B175" s="7" t="s">
        <v>363</v>
      </c>
    </row>
    <row r="176" spans="1:2" ht="30" customHeight="1">
      <c r="A176" s="6" t="s">
        <v>364</v>
      </c>
      <c r="B176" s="7" t="s">
        <v>365</v>
      </c>
    </row>
    <row r="177" spans="1:2" ht="30" customHeight="1">
      <c r="A177" s="6" t="s">
        <v>366</v>
      </c>
      <c r="B177" s="7" t="s">
        <v>367</v>
      </c>
    </row>
    <row r="178" spans="1:2" ht="30" customHeight="1">
      <c r="A178" s="6" t="s">
        <v>368</v>
      </c>
      <c r="B178" s="7" t="s">
        <v>369</v>
      </c>
    </row>
    <row r="179" spans="1:2" ht="30" customHeight="1">
      <c r="A179" s="4" t="s">
        <v>370</v>
      </c>
      <c r="B179" s="10" t="s">
        <v>371</v>
      </c>
    </row>
    <row r="180" spans="1:2" ht="30" customHeight="1">
      <c r="A180" s="6" t="s">
        <v>372</v>
      </c>
      <c r="B180" s="7" t="s">
        <v>373</v>
      </c>
    </row>
    <row r="181" spans="1:2" ht="30" customHeight="1">
      <c r="A181" s="6" t="s">
        <v>374</v>
      </c>
      <c r="B181" s="7" t="s">
        <v>375</v>
      </c>
    </row>
    <row r="182" spans="1:2" ht="30" customHeight="1">
      <c r="A182" s="6" t="s">
        <v>376</v>
      </c>
      <c r="B182" s="7" t="s">
        <v>377</v>
      </c>
    </row>
    <row r="183" spans="1:2" ht="30" customHeight="1">
      <c r="A183" s="6" t="s">
        <v>378</v>
      </c>
      <c r="B183" s="7" t="s">
        <v>379</v>
      </c>
    </row>
    <row r="184" spans="1:2" ht="30" customHeight="1">
      <c r="A184" s="6" t="s">
        <v>380</v>
      </c>
      <c r="B184" s="7" t="s">
        <v>381</v>
      </c>
    </row>
    <row r="185" spans="1:2" ht="30" customHeight="1">
      <c r="A185" s="6" t="s">
        <v>382</v>
      </c>
      <c r="B185" s="7" t="s">
        <v>383</v>
      </c>
    </row>
    <row r="186" spans="1:2" ht="30" customHeight="1">
      <c r="A186" s="6" t="s">
        <v>384</v>
      </c>
      <c r="B186" s="7" t="s">
        <v>385</v>
      </c>
    </row>
    <row r="187" spans="1:2" ht="30" customHeight="1">
      <c r="A187" s="6" t="s">
        <v>386</v>
      </c>
      <c r="B187" s="7" t="s">
        <v>387</v>
      </c>
    </row>
    <row r="188" spans="1:2" ht="30" customHeight="1">
      <c r="A188" s="6" t="s">
        <v>388</v>
      </c>
      <c r="B188" s="7" t="s">
        <v>389</v>
      </c>
    </row>
    <row r="189" spans="1:2" ht="30" customHeight="1">
      <c r="A189" s="6" t="s">
        <v>390</v>
      </c>
      <c r="B189" s="7" t="s">
        <v>391</v>
      </c>
    </row>
    <row r="190" spans="1:2" ht="30" customHeight="1">
      <c r="A190" s="6" t="s">
        <v>392</v>
      </c>
      <c r="B190" s="7" t="s">
        <v>393</v>
      </c>
    </row>
    <row r="191" spans="1:2" ht="30" customHeight="1">
      <c r="A191" s="7" t="s">
        <v>394</v>
      </c>
      <c r="B191" s="7" t="s">
        <v>395</v>
      </c>
    </row>
    <row r="192" spans="1:2" ht="30" customHeight="1">
      <c r="A192" s="6" t="s">
        <v>396</v>
      </c>
      <c r="B192" s="7" t="s">
        <v>397</v>
      </c>
    </row>
    <row r="193" spans="1:2" ht="30" customHeight="1">
      <c r="A193" s="6" t="s">
        <v>398</v>
      </c>
      <c r="B193" s="7" t="s">
        <v>399</v>
      </c>
    </row>
    <row r="194" spans="1:2" ht="30" customHeight="1">
      <c r="A194" s="6" t="s">
        <v>400</v>
      </c>
      <c r="B194" s="7" t="s">
        <v>401</v>
      </c>
    </row>
    <row r="195" spans="1:2" ht="30" customHeight="1">
      <c r="A195" s="6" t="s">
        <v>402</v>
      </c>
      <c r="B195" s="7" t="s">
        <v>403</v>
      </c>
    </row>
    <row r="196" spans="1:2" ht="30" customHeight="1">
      <c r="A196" s="6" t="s">
        <v>404</v>
      </c>
      <c r="B196" s="7" t="s">
        <v>405</v>
      </c>
    </row>
    <row r="197" spans="1:2" ht="30" customHeight="1">
      <c r="A197" s="6" t="s">
        <v>406</v>
      </c>
      <c r="B197" s="7" t="s">
        <v>407</v>
      </c>
    </row>
    <row r="198" spans="1:2" ht="30" customHeight="1">
      <c r="A198" s="6" t="s">
        <v>408</v>
      </c>
      <c r="B198" s="7" t="s">
        <v>409</v>
      </c>
    </row>
    <row r="199" spans="1:2" ht="30" customHeight="1">
      <c r="A199" s="6" t="s">
        <v>410</v>
      </c>
      <c r="B199" s="7" t="s">
        <v>411</v>
      </c>
    </row>
    <row r="200" spans="1:2" ht="30" customHeight="1">
      <c r="A200" s="6" t="s">
        <v>412</v>
      </c>
      <c r="B200" s="7" t="s">
        <v>413</v>
      </c>
    </row>
    <row r="201" spans="1:2" ht="30" customHeight="1">
      <c r="A201" s="6" t="s">
        <v>414</v>
      </c>
      <c r="B201" s="7" t="s">
        <v>415</v>
      </c>
    </row>
    <row r="202" spans="1:2" ht="30" customHeight="1">
      <c r="A202" s="6" t="s">
        <v>416</v>
      </c>
      <c r="B202" s="7" t="s">
        <v>417</v>
      </c>
    </row>
    <row r="203" spans="1:2" ht="30" customHeight="1">
      <c r="A203" s="6" t="s">
        <v>418</v>
      </c>
      <c r="B203" s="7" t="s">
        <v>419</v>
      </c>
    </row>
    <row r="204" spans="1:2" ht="30" customHeight="1">
      <c r="A204" s="6" t="s">
        <v>420</v>
      </c>
      <c r="B204" s="7" t="s">
        <v>421</v>
      </c>
    </row>
    <row r="205" spans="1:2" ht="30" customHeight="1">
      <c r="A205" s="6" t="s">
        <v>422</v>
      </c>
      <c r="B205" s="7" t="s">
        <v>423</v>
      </c>
    </row>
    <row r="206" spans="1:2" ht="30" customHeight="1">
      <c r="A206" s="6" t="s">
        <v>424</v>
      </c>
      <c r="B206" s="7" t="s">
        <v>425</v>
      </c>
    </row>
    <row r="207" spans="1:2" ht="30" customHeight="1">
      <c r="A207" s="6" t="s">
        <v>426</v>
      </c>
      <c r="B207" s="7" t="s">
        <v>427</v>
      </c>
    </row>
    <row r="208" spans="1:2" ht="30" customHeight="1">
      <c r="A208" s="8" t="s">
        <v>428</v>
      </c>
      <c r="B208" s="9" t="s">
        <v>429</v>
      </c>
    </row>
    <row r="209" spans="1:2" ht="30" customHeight="1">
      <c r="A209" s="6" t="s">
        <v>430</v>
      </c>
      <c r="B209" s="7" t="s">
        <v>431</v>
      </c>
    </row>
    <row r="210" spans="1:2" ht="30" customHeight="1">
      <c r="A210" s="6" t="s">
        <v>432</v>
      </c>
      <c r="B210" s="7" t="s">
        <v>433</v>
      </c>
    </row>
    <row r="211" spans="1:2" ht="30" customHeight="1">
      <c r="A211" s="6" t="s">
        <v>434</v>
      </c>
      <c r="B211" s="7" t="s">
        <v>435</v>
      </c>
    </row>
    <row r="212" spans="1:2" ht="30" customHeight="1">
      <c r="A212" s="6" t="s">
        <v>436</v>
      </c>
      <c r="B212" s="7" t="s">
        <v>437</v>
      </c>
    </row>
    <row r="213" spans="1:2" ht="30" customHeight="1">
      <c r="A213" s="6" t="s">
        <v>438</v>
      </c>
      <c r="B213" s="7" t="s">
        <v>439</v>
      </c>
    </row>
    <row r="214" spans="1:2" ht="30" customHeight="1">
      <c r="A214" s="6" t="s">
        <v>440</v>
      </c>
      <c r="B214" s="7" t="s">
        <v>441</v>
      </c>
    </row>
    <row r="215" spans="1:2" ht="30" customHeight="1">
      <c r="A215" s="6" t="s">
        <v>442</v>
      </c>
      <c r="B215" s="7" t="s">
        <v>443</v>
      </c>
    </row>
    <row r="216" spans="1:2" ht="30" customHeight="1">
      <c r="A216" s="6" t="s">
        <v>444</v>
      </c>
      <c r="B216" s="7" t="s">
        <v>445</v>
      </c>
    </row>
    <row r="217" spans="1:2" ht="30" customHeight="1">
      <c r="A217" s="6" t="s">
        <v>446</v>
      </c>
      <c r="B217" s="7" t="s">
        <v>447</v>
      </c>
    </row>
    <row r="218" spans="1:2" ht="30" customHeight="1">
      <c r="A218" s="6" t="s">
        <v>448</v>
      </c>
      <c r="B218" s="7" t="s">
        <v>449</v>
      </c>
    </row>
    <row r="219" spans="1:2" ht="30" customHeight="1">
      <c r="A219" s="7" t="s">
        <v>450</v>
      </c>
      <c r="B219" s="7" t="s">
        <v>451</v>
      </c>
    </row>
    <row r="220" spans="1:2" ht="30" customHeight="1">
      <c r="A220" s="6" t="s">
        <v>452</v>
      </c>
      <c r="B220" s="7" t="s">
        <v>453</v>
      </c>
    </row>
    <row r="221" spans="1:2" ht="30" customHeight="1">
      <c r="A221" s="6" t="s">
        <v>454</v>
      </c>
      <c r="B221" s="7" t="s">
        <v>455</v>
      </c>
    </row>
    <row r="222" spans="1:2" ht="30" customHeight="1">
      <c r="A222" s="6" t="s">
        <v>456</v>
      </c>
      <c r="B222" s="7" t="s">
        <v>457</v>
      </c>
    </row>
    <row r="223" spans="1:2" ht="30" customHeight="1">
      <c r="A223" s="6" t="s">
        <v>458</v>
      </c>
      <c r="B223" s="7" t="s">
        <v>459</v>
      </c>
    </row>
    <row r="224" spans="1:2" ht="30" customHeight="1">
      <c r="A224" s="6" t="s">
        <v>460</v>
      </c>
      <c r="B224" s="7" t="s">
        <v>461</v>
      </c>
    </row>
    <row r="225" spans="1:2" ht="30" customHeight="1">
      <c r="A225" s="6" t="s">
        <v>462</v>
      </c>
      <c r="B225" s="7" t="s">
        <v>463</v>
      </c>
    </row>
    <row r="226" spans="1:2" ht="30" customHeight="1">
      <c r="A226" s="6" t="s">
        <v>464</v>
      </c>
      <c r="B226" s="7" t="s">
        <v>465</v>
      </c>
    </row>
    <row r="227" spans="1:2" ht="30" customHeight="1">
      <c r="A227" s="6" t="s">
        <v>466</v>
      </c>
      <c r="B227" s="7" t="s">
        <v>467</v>
      </c>
    </row>
    <row r="228" spans="1:2" ht="30" customHeight="1">
      <c r="A228" s="6" t="s">
        <v>468</v>
      </c>
      <c r="B228" s="7" t="s">
        <v>469</v>
      </c>
    </row>
    <row r="229" spans="1:2" ht="30" customHeight="1">
      <c r="A229" s="6" t="s">
        <v>470</v>
      </c>
      <c r="B229" s="7" t="s">
        <v>471</v>
      </c>
    </row>
    <row r="230" spans="1:2" ht="30" customHeight="1">
      <c r="A230" s="8" t="s">
        <v>472</v>
      </c>
      <c r="B230" s="9" t="s">
        <v>473</v>
      </c>
    </row>
    <row r="231" spans="1:2" ht="30" customHeight="1">
      <c r="A231" s="6" t="s">
        <v>474</v>
      </c>
      <c r="B231" s="7" t="s">
        <v>475</v>
      </c>
    </row>
    <row r="232" spans="1:2" ht="30" customHeight="1">
      <c r="A232" s="6" t="s">
        <v>476</v>
      </c>
      <c r="B232" s="7" t="s">
        <v>477</v>
      </c>
    </row>
    <row r="233" spans="1:2" ht="30" customHeight="1">
      <c r="A233" s="6" t="s">
        <v>478</v>
      </c>
      <c r="B233" s="7" t="s">
        <v>479</v>
      </c>
    </row>
    <row r="234" spans="1:2" ht="30" customHeight="1">
      <c r="A234" s="6" t="s">
        <v>480</v>
      </c>
      <c r="B234" s="7" t="s">
        <v>481</v>
      </c>
    </row>
    <row r="235" spans="1:2" ht="30" customHeight="1">
      <c r="A235" s="6" t="s">
        <v>482</v>
      </c>
      <c r="B235" s="7" t="s">
        <v>483</v>
      </c>
    </row>
    <row r="236" spans="1:2" ht="30" customHeight="1">
      <c r="A236" s="6" t="s">
        <v>484</v>
      </c>
      <c r="B236" s="7" t="s">
        <v>485</v>
      </c>
    </row>
    <row r="237" spans="1:2" ht="30" customHeight="1">
      <c r="A237" s="6" t="s">
        <v>486</v>
      </c>
      <c r="B237" s="7" t="s">
        <v>487</v>
      </c>
    </row>
    <row r="238" spans="1:2" ht="30" customHeight="1">
      <c r="A238" s="6" t="s">
        <v>488</v>
      </c>
      <c r="B238" s="7" t="s">
        <v>489</v>
      </c>
    </row>
    <row r="239" spans="1:2" ht="30" customHeight="1">
      <c r="A239" s="6" t="s">
        <v>490</v>
      </c>
      <c r="B239" s="7" t="s">
        <v>491</v>
      </c>
    </row>
    <row r="240" spans="1:2" ht="30" customHeight="1">
      <c r="A240" s="6" t="s">
        <v>492</v>
      </c>
      <c r="B240" s="7" t="s">
        <v>493</v>
      </c>
    </row>
    <row r="241" spans="1:2" ht="30" customHeight="1">
      <c r="A241" s="8" t="s">
        <v>494</v>
      </c>
      <c r="B241" s="9" t="s">
        <v>495</v>
      </c>
    </row>
    <row r="242" spans="1:2" ht="30" customHeight="1">
      <c r="A242" s="6" t="s">
        <v>496</v>
      </c>
      <c r="B242" s="7" t="s">
        <v>497</v>
      </c>
    </row>
    <row r="243" spans="1:2" ht="30" customHeight="1">
      <c r="A243" s="6" t="s">
        <v>498</v>
      </c>
      <c r="B243" s="7" t="s">
        <v>499</v>
      </c>
    </row>
    <row r="244" spans="1:2" ht="30" customHeight="1">
      <c r="A244" s="6" t="s">
        <v>500</v>
      </c>
      <c r="B244" s="7" t="s">
        <v>501</v>
      </c>
    </row>
    <row r="245" spans="1:2" ht="30" customHeight="1">
      <c r="A245" s="6" t="s">
        <v>502</v>
      </c>
      <c r="B245" s="7" t="s">
        <v>503</v>
      </c>
    </row>
    <row r="246" spans="1:2" ht="30" customHeight="1">
      <c r="A246" s="6" t="s">
        <v>504</v>
      </c>
      <c r="B246" s="7" t="s">
        <v>505</v>
      </c>
    </row>
    <row r="247" spans="1:2" ht="30" customHeight="1">
      <c r="A247" s="6" t="s">
        <v>506</v>
      </c>
      <c r="B247" s="7" t="s">
        <v>507</v>
      </c>
    </row>
    <row r="248" spans="1:2" ht="30" customHeight="1">
      <c r="A248" s="7" t="s">
        <v>508</v>
      </c>
      <c r="B248" s="7" t="s">
        <v>509</v>
      </c>
    </row>
    <row r="249" spans="1:2" ht="30" customHeight="1">
      <c r="A249" s="7" t="s">
        <v>510</v>
      </c>
      <c r="B249" s="7" t="s">
        <v>511</v>
      </c>
    </row>
    <row r="250" spans="1:2" ht="30" customHeight="1">
      <c r="A250" s="6" t="s">
        <v>512</v>
      </c>
      <c r="B250" s="7" t="s">
        <v>513</v>
      </c>
    </row>
    <row r="251" spans="1:2" ht="30" customHeight="1">
      <c r="A251" s="6" t="s">
        <v>514</v>
      </c>
      <c r="B251" s="7" t="s">
        <v>515</v>
      </c>
    </row>
    <row r="252" spans="1:2" ht="30" customHeight="1">
      <c r="A252" s="6" t="s">
        <v>516</v>
      </c>
      <c r="B252" s="7" t="s">
        <v>517</v>
      </c>
    </row>
    <row r="253" spans="1:2" ht="30" customHeight="1">
      <c r="A253" s="6" t="s">
        <v>518</v>
      </c>
      <c r="B253" s="7" t="s">
        <v>519</v>
      </c>
    </row>
    <row r="254" spans="1:2" ht="30" customHeight="1">
      <c r="A254" s="6" t="s">
        <v>520</v>
      </c>
      <c r="B254" s="7" t="s">
        <v>521</v>
      </c>
    </row>
    <row r="255" spans="1:2" ht="30" customHeight="1">
      <c r="A255" s="6" t="s">
        <v>522</v>
      </c>
      <c r="B255" s="7" t="s">
        <v>523</v>
      </c>
    </row>
    <row r="256" spans="1:2" ht="30" customHeight="1">
      <c r="A256" s="8" t="s">
        <v>524</v>
      </c>
      <c r="B256" s="7"/>
    </row>
    <row r="257" spans="1:2" ht="30" customHeight="1">
      <c r="A257" s="6" t="s">
        <v>525</v>
      </c>
      <c r="B257" s="9" t="s">
        <v>526</v>
      </c>
    </row>
    <row r="258" spans="1:2" ht="30" customHeight="1">
      <c r="A258" s="6" t="s">
        <v>527</v>
      </c>
      <c r="B258" s="7" t="s">
        <v>528</v>
      </c>
    </row>
    <row r="259" spans="1:2" ht="30" customHeight="1">
      <c r="A259" s="6" t="s">
        <v>529</v>
      </c>
      <c r="B259" s="7" t="s">
        <v>530</v>
      </c>
    </row>
    <row r="260" spans="1:2" ht="42.75">
      <c r="A260" s="8" t="s">
        <v>531</v>
      </c>
      <c r="B260" s="9" t="s">
        <v>532</v>
      </c>
    </row>
    <row r="261" spans="1:2" ht="30" customHeight="1">
      <c r="A261" s="6" t="s">
        <v>533</v>
      </c>
      <c r="B261" s="7" t="s">
        <v>534</v>
      </c>
    </row>
    <row r="262" spans="1:2" ht="30" customHeight="1">
      <c r="A262" s="6" t="s">
        <v>535</v>
      </c>
      <c r="B262" s="7" t="s">
        <v>536</v>
      </c>
    </row>
    <row r="263" spans="1:2" ht="30" customHeight="1">
      <c r="A263" s="6" t="s">
        <v>537</v>
      </c>
      <c r="B263" s="7" t="s">
        <v>538</v>
      </c>
    </row>
    <row r="264" spans="1:2" ht="30" customHeight="1">
      <c r="A264" s="6" t="s">
        <v>539</v>
      </c>
      <c r="B264" s="7" t="s">
        <v>540</v>
      </c>
    </row>
    <row r="265" spans="1:2" ht="30" customHeight="1">
      <c r="A265" s="6" t="s">
        <v>541</v>
      </c>
      <c r="B265" s="7" t="s">
        <v>542</v>
      </c>
    </row>
    <row r="266" spans="1:2" ht="30" customHeight="1">
      <c r="A266" s="6" t="s">
        <v>543</v>
      </c>
      <c r="B266" s="7" t="s">
        <v>544</v>
      </c>
    </row>
    <row r="267" spans="1:2" ht="30" customHeight="1">
      <c r="A267" s="4" t="s">
        <v>545</v>
      </c>
      <c r="B267" s="10" t="s">
        <v>546</v>
      </c>
    </row>
    <row r="268" spans="1:2" ht="30" customHeight="1">
      <c r="A268" s="6" t="s">
        <v>547</v>
      </c>
      <c r="B268" s="7" t="s">
        <v>548</v>
      </c>
    </row>
    <row r="269" spans="1:2" ht="30" customHeight="1">
      <c r="A269" s="6" t="s">
        <v>549</v>
      </c>
      <c r="B269" s="7" t="s">
        <v>550</v>
      </c>
    </row>
    <row r="270" spans="1:2" ht="30" customHeight="1">
      <c r="A270" s="6" t="s">
        <v>551</v>
      </c>
      <c r="B270" s="7" t="s">
        <v>552</v>
      </c>
    </row>
    <row r="271" spans="1:2" ht="30" customHeight="1">
      <c r="A271" s="6" t="s">
        <v>553</v>
      </c>
      <c r="B271" s="7" t="s">
        <v>554</v>
      </c>
    </row>
    <row r="272" spans="1:2" ht="30" customHeight="1">
      <c r="A272" s="6" t="s">
        <v>555</v>
      </c>
      <c r="B272" s="7" t="s">
        <v>556</v>
      </c>
    </row>
    <row r="273" spans="1:2" ht="30" customHeight="1">
      <c r="A273" s="6" t="s">
        <v>557</v>
      </c>
      <c r="B273" s="7" t="s">
        <v>558</v>
      </c>
    </row>
    <row r="274" spans="1:2" ht="30" customHeight="1">
      <c r="A274" s="4" t="s">
        <v>559</v>
      </c>
      <c r="B274" s="10" t="s">
        <v>560</v>
      </c>
    </row>
    <row r="275" spans="1:2" ht="30" customHeight="1">
      <c r="A275" s="6" t="s">
        <v>561</v>
      </c>
      <c r="B275" s="7" t="s">
        <v>562</v>
      </c>
    </row>
    <row r="276" spans="1:2" ht="30" customHeight="1">
      <c r="A276" s="6" t="s">
        <v>563</v>
      </c>
      <c r="B276" s="7" t="s">
        <v>564</v>
      </c>
    </row>
    <row r="277" spans="1:2" ht="15">
      <c r="A277" s="4" t="s">
        <v>565</v>
      </c>
      <c r="B277" s="9" t="s">
        <v>564</v>
      </c>
    </row>
    <row r="278" spans="1:2" ht="30" customHeight="1">
      <c r="A278" s="4" t="s">
        <v>566</v>
      </c>
      <c r="B278" s="10" t="s">
        <v>567</v>
      </c>
    </row>
    <row r="279" spans="1:2" ht="30" customHeight="1">
      <c r="A279" s="6" t="s">
        <v>568</v>
      </c>
      <c r="B279" s="7" t="s">
        <v>569</v>
      </c>
    </row>
    <row r="280" spans="1:2" ht="30" customHeight="1">
      <c r="A280" s="4" t="s">
        <v>570</v>
      </c>
      <c r="B280" s="10" t="s">
        <v>571</v>
      </c>
    </row>
    <row r="281" spans="1:2" ht="30" customHeight="1">
      <c r="A281" s="6" t="s">
        <v>572</v>
      </c>
      <c r="B281" s="7" t="s">
        <v>573</v>
      </c>
    </row>
    <row r="282" spans="1:2" ht="30" customHeight="1">
      <c r="A282" s="4" t="s">
        <v>574</v>
      </c>
      <c r="B282" s="10" t="s">
        <v>575</v>
      </c>
    </row>
    <row r="283" spans="1:2" ht="30" customHeight="1">
      <c r="A283" s="6" t="s">
        <v>576</v>
      </c>
      <c r="B283" s="7" t="s">
        <v>577</v>
      </c>
    </row>
    <row r="284" spans="1:2" ht="30" customHeight="1">
      <c r="A284" s="4" t="s">
        <v>578</v>
      </c>
      <c r="B284" s="10" t="s">
        <v>579</v>
      </c>
    </row>
    <row r="285" spans="1:2" ht="30" customHeight="1">
      <c r="A285" s="6" t="s">
        <v>580</v>
      </c>
      <c r="B285" s="7" t="s">
        <v>581</v>
      </c>
    </row>
    <row r="286" spans="1:2" ht="30" customHeight="1">
      <c r="A286" s="4" t="s">
        <v>582</v>
      </c>
      <c r="B286" s="10" t="s">
        <v>583</v>
      </c>
    </row>
    <row r="287" spans="1:2" ht="30" customHeight="1">
      <c r="A287" s="6" t="s">
        <v>584</v>
      </c>
      <c r="B287" s="7" t="s">
        <v>585</v>
      </c>
    </row>
    <row r="288" spans="1:2" ht="30" customHeight="1">
      <c r="A288" s="4" t="s">
        <v>586</v>
      </c>
      <c r="B288" s="10" t="s">
        <v>587</v>
      </c>
    </row>
    <row r="289" spans="1:2" ht="30" customHeight="1">
      <c r="A289" s="4" t="s">
        <v>588</v>
      </c>
      <c r="B289" s="10" t="s">
        <v>589</v>
      </c>
    </row>
    <row r="290" spans="1:2" ht="30" customHeight="1">
      <c r="A290" s="6" t="s">
        <v>590</v>
      </c>
      <c r="B290" s="7" t="s">
        <v>591</v>
      </c>
    </row>
    <row r="291" spans="1:2" ht="30" customHeight="1">
      <c r="A291" s="6" t="s">
        <v>592</v>
      </c>
      <c r="B291" s="7" t="s">
        <v>593</v>
      </c>
    </row>
    <row r="292" spans="1:2" ht="30" customHeight="1">
      <c r="A292" s="6" t="s">
        <v>594</v>
      </c>
      <c r="B292" s="7" t="s">
        <v>595</v>
      </c>
    </row>
    <row r="293" spans="1:2" ht="30" customHeight="1">
      <c r="A293" s="6" t="s">
        <v>596</v>
      </c>
      <c r="B293" s="7" t="s">
        <v>597</v>
      </c>
    </row>
    <row r="294" spans="1:2" ht="30" customHeight="1">
      <c r="A294" s="6" t="s">
        <v>598</v>
      </c>
      <c r="B294" s="7" t="s">
        <v>599</v>
      </c>
    </row>
    <row r="295" spans="1:2" ht="30" customHeight="1">
      <c r="A295" s="4" t="s">
        <v>600</v>
      </c>
      <c r="B295" s="10" t="s">
        <v>601</v>
      </c>
    </row>
    <row r="296" spans="1:2" ht="30" customHeight="1">
      <c r="A296" s="6" t="s">
        <v>602</v>
      </c>
      <c r="B296" s="7" t="s">
        <v>603</v>
      </c>
    </row>
    <row r="297" spans="1:2" ht="30" customHeight="1">
      <c r="A297" s="6" t="s">
        <v>604</v>
      </c>
      <c r="B297" s="7" t="s">
        <v>605</v>
      </c>
    </row>
    <row r="298" spans="1:2" ht="30" customHeight="1">
      <c r="A298" s="6" t="s">
        <v>606</v>
      </c>
      <c r="B298" s="7" t="s">
        <v>607</v>
      </c>
    </row>
    <row r="299" spans="1:2" ht="30" customHeight="1">
      <c r="A299" s="6" t="s">
        <v>608</v>
      </c>
      <c r="B299" s="7" t="s">
        <v>609</v>
      </c>
    </row>
    <row r="300" spans="1:2" ht="30" customHeight="1">
      <c r="A300" s="6" t="s">
        <v>610</v>
      </c>
      <c r="B300" s="7" t="s">
        <v>611</v>
      </c>
    </row>
    <row r="301" spans="1:2" ht="30" customHeight="1">
      <c r="A301" s="6" t="s">
        <v>612</v>
      </c>
      <c r="B301" s="7" t="s">
        <v>613</v>
      </c>
    </row>
    <row r="302" spans="1:2" ht="30" customHeight="1">
      <c r="A302" s="6" t="s">
        <v>614</v>
      </c>
      <c r="B302" s="7" t="s">
        <v>615</v>
      </c>
    </row>
    <row r="303" spans="1:2" ht="30" customHeight="1">
      <c r="A303" s="6" t="s">
        <v>616</v>
      </c>
      <c r="B303" s="7" t="s">
        <v>617</v>
      </c>
    </row>
    <row r="304" spans="1:2" ht="30" customHeight="1">
      <c r="A304" s="4" t="s">
        <v>618</v>
      </c>
      <c r="B304" s="10" t="s">
        <v>619</v>
      </c>
    </row>
    <row r="305" spans="1:2" ht="30" customHeight="1">
      <c r="A305" s="6" t="s">
        <v>620</v>
      </c>
      <c r="B305" s="7" t="s">
        <v>621</v>
      </c>
    </row>
    <row r="306" spans="1:2" ht="30" customHeight="1">
      <c r="A306" s="6" t="s">
        <v>622</v>
      </c>
      <c r="B306" s="7" t="s">
        <v>623</v>
      </c>
    </row>
    <row r="307" spans="1:2" ht="30" customHeight="1">
      <c r="A307" s="6" t="s">
        <v>624</v>
      </c>
      <c r="B307" s="7" t="s">
        <v>625</v>
      </c>
    </row>
    <row r="308" spans="1:2" ht="30" customHeight="1">
      <c r="A308" s="6" t="s">
        <v>626</v>
      </c>
      <c r="B308" s="7" t="s">
        <v>627</v>
      </c>
    </row>
    <row r="309" spans="1:2" ht="30" customHeight="1">
      <c r="A309" s="4" t="s">
        <v>628</v>
      </c>
      <c r="B309" s="10" t="s">
        <v>629</v>
      </c>
    </row>
    <row r="310" spans="1:2" ht="30" customHeight="1">
      <c r="A310" s="6" t="s">
        <v>630</v>
      </c>
      <c r="B310" s="7" t="s">
        <v>631</v>
      </c>
    </row>
    <row r="311" spans="1:2" ht="30" customHeight="1">
      <c r="A311" s="6" t="s">
        <v>632</v>
      </c>
      <c r="B311" s="7" t="s">
        <v>633</v>
      </c>
    </row>
    <row r="312" spans="1:2" ht="30" customHeight="1">
      <c r="A312" s="6" t="s">
        <v>634</v>
      </c>
      <c r="B312" s="7" t="s">
        <v>635</v>
      </c>
    </row>
    <row r="313" spans="1:2" ht="30" customHeight="1">
      <c r="A313" s="6" t="s">
        <v>636</v>
      </c>
      <c r="B313" s="7" t="s">
        <v>637</v>
      </c>
    </row>
    <row r="314" spans="1:2" ht="30" customHeight="1">
      <c r="A314" s="4" t="s">
        <v>638</v>
      </c>
      <c r="B314" s="10" t="s">
        <v>639</v>
      </c>
    </row>
    <row r="315" spans="1:2" ht="30" customHeight="1">
      <c r="A315" s="6" t="s">
        <v>640</v>
      </c>
      <c r="B315" s="7" t="s">
        <v>641</v>
      </c>
    </row>
    <row r="316" spans="1:2" ht="30" customHeight="1">
      <c r="A316" s="6" t="s">
        <v>642</v>
      </c>
      <c r="B316" s="7" t="s">
        <v>643</v>
      </c>
    </row>
    <row r="317" spans="1:2" ht="30" customHeight="1">
      <c r="A317" s="6" t="s">
        <v>644</v>
      </c>
      <c r="B317" s="7" t="s">
        <v>645</v>
      </c>
    </row>
    <row r="318" spans="1:2" ht="30" customHeight="1">
      <c r="A318" s="6" t="s">
        <v>646</v>
      </c>
      <c r="B318" s="7" t="s">
        <v>647</v>
      </c>
    </row>
    <row r="319" spans="1:2" ht="30" customHeight="1">
      <c r="A319" s="6" t="s">
        <v>648</v>
      </c>
      <c r="B319" s="7" t="s">
        <v>649</v>
      </c>
    </row>
    <row r="320" spans="1:2" ht="30" customHeight="1">
      <c r="A320" s="6" t="s">
        <v>650</v>
      </c>
      <c r="B320" s="7" t="s">
        <v>651</v>
      </c>
    </row>
    <row r="321" spans="1:2" ht="30" customHeight="1">
      <c r="A321" s="6" t="s">
        <v>652</v>
      </c>
      <c r="B321" s="7" t="s">
        <v>653</v>
      </c>
    </row>
    <row r="322" spans="1:2" ht="30" customHeight="1">
      <c r="A322" s="6" t="s">
        <v>654</v>
      </c>
      <c r="B322" s="7" t="s">
        <v>655</v>
      </c>
    </row>
    <row r="323" spans="1:2" ht="30" customHeight="1">
      <c r="A323" s="4" t="s">
        <v>656</v>
      </c>
      <c r="B323" s="10" t="s">
        <v>657</v>
      </c>
    </row>
    <row r="324" spans="1:2" ht="30" customHeight="1">
      <c r="A324" s="6" t="s">
        <v>658</v>
      </c>
      <c r="B324" s="7" t="s">
        <v>659</v>
      </c>
    </row>
    <row r="325" spans="1:2" ht="30" customHeight="1">
      <c r="A325" s="6" t="s">
        <v>660</v>
      </c>
      <c r="B325" s="7" t="s">
        <v>661</v>
      </c>
    </row>
    <row r="326" spans="1:2" ht="30" customHeight="1">
      <c r="A326" s="6" t="s">
        <v>662</v>
      </c>
      <c r="B326" s="7" t="s">
        <v>663</v>
      </c>
    </row>
    <row r="327" spans="1:2" ht="30" customHeight="1">
      <c r="A327" s="6" t="s">
        <v>664</v>
      </c>
      <c r="B327" s="7" t="s">
        <v>665</v>
      </c>
    </row>
    <row r="328" spans="1:2" ht="30" customHeight="1">
      <c r="A328" s="6" t="s">
        <v>666</v>
      </c>
      <c r="B328" s="7" t="s">
        <v>667</v>
      </c>
    </row>
    <row r="329" spans="1:2" ht="30" customHeight="1">
      <c r="A329" s="6" t="s">
        <v>668</v>
      </c>
      <c r="B329" s="7" t="s">
        <v>669</v>
      </c>
    </row>
    <row r="330" spans="1:2" ht="30" customHeight="1">
      <c r="A330" s="6" t="s">
        <v>670</v>
      </c>
      <c r="B330" s="7" t="s">
        <v>671</v>
      </c>
    </row>
    <row r="331" spans="1:2" ht="30" customHeight="1">
      <c r="A331" s="6" t="s">
        <v>672</v>
      </c>
      <c r="B331" s="7" t="s">
        <v>673</v>
      </c>
    </row>
    <row r="332" spans="1:2" ht="30" customHeight="1">
      <c r="A332" s="6" t="s">
        <v>674</v>
      </c>
      <c r="B332" s="7" t="s">
        <v>675</v>
      </c>
    </row>
    <row r="333" spans="1:2" ht="30" customHeight="1">
      <c r="A333" s="6" t="s">
        <v>676</v>
      </c>
      <c r="B333" s="7" t="s">
        <v>677</v>
      </c>
    </row>
    <row r="334" spans="1:2" ht="30" customHeight="1">
      <c r="A334" s="4" t="s">
        <v>678</v>
      </c>
      <c r="B334" s="10" t="s">
        <v>679</v>
      </c>
    </row>
    <row r="335" spans="1:2" ht="30" customHeight="1">
      <c r="A335" s="6" t="s">
        <v>680</v>
      </c>
      <c r="B335" s="7" t="s">
        <v>681</v>
      </c>
    </row>
    <row r="336" spans="1:2" ht="30" customHeight="1">
      <c r="A336" s="6" t="s">
        <v>682</v>
      </c>
      <c r="B336" s="7" t="s">
        <v>683</v>
      </c>
    </row>
    <row r="337" spans="1:2" ht="30" customHeight="1">
      <c r="A337" s="6" t="s">
        <v>684</v>
      </c>
      <c r="B337" s="7" t="s">
        <v>685</v>
      </c>
    </row>
    <row r="338" spans="1:2" ht="30" customHeight="1">
      <c r="A338" s="6" t="s">
        <v>686</v>
      </c>
      <c r="B338" s="7" t="s">
        <v>687</v>
      </c>
    </row>
    <row r="339" spans="1:2" ht="30" customHeight="1">
      <c r="A339" s="6" t="s">
        <v>688</v>
      </c>
      <c r="B339" s="7" t="s">
        <v>689</v>
      </c>
    </row>
    <row r="340" spans="1:2" ht="30" customHeight="1">
      <c r="A340" s="4" t="s">
        <v>690</v>
      </c>
      <c r="B340" s="10" t="s">
        <v>691</v>
      </c>
    </row>
    <row r="341" spans="1:2" ht="30" customHeight="1">
      <c r="A341" s="6" t="s">
        <v>692</v>
      </c>
      <c r="B341" s="7" t="s">
        <v>693</v>
      </c>
    </row>
    <row r="342" spans="1:2" ht="30" customHeight="1">
      <c r="A342" s="6" t="s">
        <v>694</v>
      </c>
      <c r="B342" s="7" t="s">
        <v>695</v>
      </c>
    </row>
    <row r="343" spans="1:2" ht="30" customHeight="1">
      <c r="A343" s="6" t="s">
        <v>696</v>
      </c>
      <c r="B343" s="7" t="s">
        <v>697</v>
      </c>
    </row>
    <row r="344" spans="1:2" ht="30" customHeight="1">
      <c r="A344" s="6" t="s">
        <v>698</v>
      </c>
      <c r="B344" s="7" t="s">
        <v>699</v>
      </c>
    </row>
    <row r="345" spans="1:2" ht="30" customHeight="1">
      <c r="A345" s="6" t="s">
        <v>700</v>
      </c>
      <c r="B345" s="7" t="s">
        <v>701</v>
      </c>
    </row>
    <row r="346" spans="1:2" ht="30" customHeight="1">
      <c r="A346" s="6" t="s">
        <v>702</v>
      </c>
      <c r="B346" s="7" t="s">
        <v>703</v>
      </c>
    </row>
    <row r="347" spans="1:2" ht="30" customHeight="1">
      <c r="A347" s="6" t="s">
        <v>704</v>
      </c>
      <c r="B347" s="7" t="s">
        <v>705</v>
      </c>
    </row>
    <row r="348" spans="1:2" ht="30" customHeight="1">
      <c r="A348" s="6" t="s">
        <v>706</v>
      </c>
      <c r="B348" s="7" t="s">
        <v>707</v>
      </c>
    </row>
    <row r="349" spans="1:2" ht="30" customHeight="1">
      <c r="A349" s="6" t="s">
        <v>708</v>
      </c>
      <c r="B349" s="7" t="s">
        <v>709</v>
      </c>
    </row>
    <row r="350" spans="1:2" ht="30" customHeight="1">
      <c r="A350" s="6" t="s">
        <v>710</v>
      </c>
      <c r="B350" s="7" t="s">
        <v>711</v>
      </c>
    </row>
    <row r="351" spans="1:2" ht="30" customHeight="1">
      <c r="A351" s="4" t="s">
        <v>712</v>
      </c>
      <c r="B351" s="10" t="s">
        <v>713</v>
      </c>
    </row>
    <row r="352" spans="1:2" ht="30" customHeight="1">
      <c r="A352" s="6" t="s">
        <v>714</v>
      </c>
      <c r="B352" s="7" t="s">
        <v>715</v>
      </c>
    </row>
    <row r="353" spans="1:2" ht="30" customHeight="1">
      <c r="A353" s="6" t="s">
        <v>716</v>
      </c>
      <c r="B353" s="7" t="s">
        <v>717</v>
      </c>
    </row>
    <row r="354" spans="1:2" ht="30" customHeight="1">
      <c r="A354" s="6" t="s">
        <v>718</v>
      </c>
      <c r="B354" s="7" t="s">
        <v>719</v>
      </c>
    </row>
    <row r="355" spans="1:2" ht="30" customHeight="1">
      <c r="A355" s="4" t="s">
        <v>720</v>
      </c>
      <c r="B355" s="10" t="s">
        <v>721</v>
      </c>
    </row>
    <row r="356" spans="1:2" ht="30" customHeight="1">
      <c r="A356" s="6" t="s">
        <v>722</v>
      </c>
      <c r="B356" s="7" t="s">
        <v>723</v>
      </c>
    </row>
    <row r="357" spans="1:2" ht="30" customHeight="1">
      <c r="A357" s="6" t="s">
        <v>724</v>
      </c>
      <c r="B357" s="7" t="s">
        <v>725</v>
      </c>
    </row>
    <row r="358" spans="1:2" ht="30" customHeight="1">
      <c r="A358" s="6" t="s">
        <v>726</v>
      </c>
      <c r="B358" s="7" t="s">
        <v>727</v>
      </c>
    </row>
    <row r="359" spans="1:2" ht="30" customHeight="1">
      <c r="A359" s="6" t="s">
        <v>728</v>
      </c>
      <c r="B359" s="7" t="s">
        <v>729</v>
      </c>
    </row>
    <row r="360" spans="1:2" ht="30" customHeight="1">
      <c r="A360" s="6" t="s">
        <v>730</v>
      </c>
      <c r="B360" s="7" t="s">
        <v>731</v>
      </c>
    </row>
    <row r="361" spans="1:2" ht="30" customHeight="1">
      <c r="A361" s="6" t="s">
        <v>732</v>
      </c>
      <c r="B361" s="7" t="s">
        <v>733</v>
      </c>
    </row>
    <row r="362" spans="1:2" ht="30" customHeight="1">
      <c r="A362" s="6" t="s">
        <v>734</v>
      </c>
      <c r="B362" s="7" t="s">
        <v>735</v>
      </c>
    </row>
    <row r="363" spans="1:2" ht="30" customHeight="1">
      <c r="A363" s="6" t="s">
        <v>736</v>
      </c>
      <c r="B363" s="7" t="s">
        <v>737</v>
      </c>
    </row>
    <row r="364" spans="1:2" ht="30" customHeight="1">
      <c r="A364" s="6" t="s">
        <v>738</v>
      </c>
      <c r="B364" s="7" t="s">
        <v>739</v>
      </c>
    </row>
    <row r="365" spans="1:2" ht="30" customHeight="1">
      <c r="A365" s="6" t="s">
        <v>740</v>
      </c>
      <c r="B365" s="7" t="s">
        <v>741</v>
      </c>
    </row>
    <row r="366" spans="1:2" ht="30" customHeight="1">
      <c r="A366" s="6" t="s">
        <v>742</v>
      </c>
      <c r="B366" s="7" t="s">
        <v>743</v>
      </c>
    </row>
    <row r="367" spans="1:2" ht="30" customHeight="1">
      <c r="A367" s="6" t="s">
        <v>744</v>
      </c>
      <c r="B367" s="7" t="s">
        <v>745</v>
      </c>
    </row>
    <row r="368" spans="1:2" ht="30" customHeight="1">
      <c r="A368" s="6" t="s">
        <v>746</v>
      </c>
      <c r="B368" s="7" t="s">
        <v>747</v>
      </c>
    </row>
    <row r="369" spans="1:2" ht="30" customHeight="1">
      <c r="A369" s="6" t="s">
        <v>748</v>
      </c>
      <c r="B369" s="7" t="s">
        <v>749</v>
      </c>
    </row>
    <row r="370" spans="1:2" ht="30" customHeight="1">
      <c r="A370" s="4" t="s">
        <v>750</v>
      </c>
      <c r="B370" s="10" t="s">
        <v>751</v>
      </c>
    </row>
    <row r="371" spans="1:2" ht="30" customHeight="1">
      <c r="A371" s="6" t="s">
        <v>752</v>
      </c>
      <c r="B371" s="7" t="s">
        <v>753</v>
      </c>
    </row>
    <row r="372" spans="1:2" ht="30" customHeight="1">
      <c r="A372" s="6" t="s">
        <v>754</v>
      </c>
      <c r="B372" s="7" t="s">
        <v>755</v>
      </c>
    </row>
    <row r="373" spans="1:2" ht="30" customHeight="1">
      <c r="A373" s="6" t="s">
        <v>756</v>
      </c>
      <c r="B373" s="7" t="s">
        <v>757</v>
      </c>
    </row>
    <row r="374" spans="1:2" ht="30" customHeight="1">
      <c r="A374" s="6" t="s">
        <v>758</v>
      </c>
      <c r="B374" s="7" t="s">
        <v>759</v>
      </c>
    </row>
    <row r="375" spans="1:2" ht="30" customHeight="1">
      <c r="A375" s="6" t="s">
        <v>760</v>
      </c>
      <c r="B375" s="7" t="s">
        <v>761</v>
      </c>
    </row>
    <row r="376" spans="1:2" ht="30" customHeight="1">
      <c r="A376" s="4" t="s">
        <v>762</v>
      </c>
      <c r="B376" s="10" t="s">
        <v>763</v>
      </c>
    </row>
    <row r="377" spans="1:2" ht="30" customHeight="1">
      <c r="A377" s="6" t="s">
        <v>764</v>
      </c>
      <c r="B377" s="7" t="s">
        <v>765</v>
      </c>
    </row>
    <row r="378" spans="1:2" ht="30" customHeight="1">
      <c r="A378" s="4" t="s">
        <v>766</v>
      </c>
      <c r="B378" s="10" t="s">
        <v>767</v>
      </c>
    </row>
    <row r="379" spans="1:2" ht="30" customHeight="1">
      <c r="A379" s="4" t="s">
        <v>768</v>
      </c>
      <c r="B379" s="10" t="s">
        <v>769</v>
      </c>
    </row>
    <row r="380" spans="1:2" ht="30" customHeight="1">
      <c r="A380" s="6" t="s">
        <v>770</v>
      </c>
      <c r="B380" s="7" t="s">
        <v>771</v>
      </c>
    </row>
    <row r="381" spans="1:2" ht="30" customHeight="1">
      <c r="A381" s="6" t="s">
        <v>772</v>
      </c>
      <c r="B381" s="7" t="s">
        <v>773</v>
      </c>
    </row>
    <row r="382" spans="1:2" ht="30" customHeight="1">
      <c r="A382" s="6" t="s">
        <v>774</v>
      </c>
      <c r="B382" s="7" t="s">
        <v>775</v>
      </c>
    </row>
    <row r="383" spans="1:2" ht="30" customHeight="1">
      <c r="A383" s="4" t="s">
        <v>776</v>
      </c>
      <c r="B383" s="10" t="s">
        <v>777</v>
      </c>
    </row>
    <row r="384" spans="1:2" ht="30" customHeight="1">
      <c r="A384" s="6" t="s">
        <v>778</v>
      </c>
      <c r="B384" s="7" t="s">
        <v>779</v>
      </c>
    </row>
    <row r="385" spans="1:2" ht="30" customHeight="1">
      <c r="A385" s="6" t="s">
        <v>780</v>
      </c>
      <c r="B385" s="7" t="s">
        <v>781</v>
      </c>
    </row>
    <row r="386" spans="1:2" ht="30" customHeight="1">
      <c r="A386" s="6" t="s">
        <v>782</v>
      </c>
      <c r="B386" s="7" t="s">
        <v>783</v>
      </c>
    </row>
    <row r="387" spans="1:2" ht="30" customHeight="1">
      <c r="A387" s="6" t="s">
        <v>784</v>
      </c>
      <c r="B387" s="7" t="s">
        <v>785</v>
      </c>
    </row>
    <row r="388" spans="1:2" ht="30" customHeight="1">
      <c r="A388" s="6" t="s">
        <v>786</v>
      </c>
      <c r="B388" s="7" t="s">
        <v>787</v>
      </c>
    </row>
    <row r="389" spans="1:2" ht="30" customHeight="1">
      <c r="A389" s="6" t="s">
        <v>788</v>
      </c>
      <c r="B389" s="7" t="s">
        <v>789</v>
      </c>
    </row>
    <row r="390" spans="1:2" ht="30" customHeight="1">
      <c r="A390" s="6" t="s">
        <v>790</v>
      </c>
      <c r="B390" s="7" t="s">
        <v>791</v>
      </c>
    </row>
    <row r="391" spans="1:2" ht="30" customHeight="1">
      <c r="A391" s="4" t="s">
        <v>792</v>
      </c>
      <c r="B391" s="10" t="s">
        <v>793</v>
      </c>
    </row>
    <row r="392" spans="1:2" ht="30" customHeight="1">
      <c r="A392" s="6" t="s">
        <v>794</v>
      </c>
      <c r="B392" s="7" t="s">
        <v>795</v>
      </c>
    </row>
    <row r="393" spans="1:2" ht="30" customHeight="1">
      <c r="A393" s="6" t="s">
        <v>796</v>
      </c>
      <c r="B393" s="7" t="s">
        <v>797</v>
      </c>
    </row>
    <row r="394" spans="1:2" ht="30" customHeight="1">
      <c r="A394" s="6" t="s">
        <v>798</v>
      </c>
      <c r="B394" s="7" t="s">
        <v>799</v>
      </c>
    </row>
    <row r="395" spans="1:2" ht="30" customHeight="1">
      <c r="A395" s="6" t="s">
        <v>800</v>
      </c>
      <c r="B395" s="7" t="s">
        <v>801</v>
      </c>
    </row>
    <row r="396" spans="1:2" ht="30" customHeight="1">
      <c r="A396" s="4" t="s">
        <v>802</v>
      </c>
      <c r="B396" s="10" t="s">
        <v>803</v>
      </c>
    </row>
    <row r="397" spans="1:2" ht="30" customHeight="1">
      <c r="A397" s="6" t="s">
        <v>804</v>
      </c>
      <c r="B397" s="7" t="s">
        <v>805</v>
      </c>
    </row>
    <row r="398" spans="1:2" ht="30" customHeight="1">
      <c r="A398" s="6" t="s">
        <v>806</v>
      </c>
      <c r="B398" s="7" t="s">
        <v>807</v>
      </c>
    </row>
    <row r="399" spans="1:2" ht="30" customHeight="1">
      <c r="A399" s="6" t="s">
        <v>808</v>
      </c>
      <c r="B399" s="7" t="s">
        <v>809</v>
      </c>
    </row>
    <row r="400" spans="1:2" ht="30" customHeight="1">
      <c r="A400" s="7" t="s">
        <v>810</v>
      </c>
      <c r="B400" s="7" t="s">
        <v>811</v>
      </c>
    </row>
    <row r="401" spans="1:2" ht="30" customHeight="1">
      <c r="A401" s="6" t="s">
        <v>812</v>
      </c>
      <c r="B401" s="7" t="s">
        <v>813</v>
      </c>
    </row>
    <row r="402" spans="1:2" ht="30" customHeight="1">
      <c r="A402" s="6" t="s">
        <v>814</v>
      </c>
      <c r="B402" s="7" t="s">
        <v>815</v>
      </c>
    </row>
    <row r="403" spans="1:2" ht="14.25">
      <c r="A403" s="8" t="s">
        <v>816</v>
      </c>
      <c r="B403" s="9" t="s">
        <v>817</v>
      </c>
    </row>
    <row r="404" spans="1:2" ht="30" customHeight="1">
      <c r="A404" s="6" t="s">
        <v>818</v>
      </c>
      <c r="B404" s="7" t="s">
        <v>819</v>
      </c>
    </row>
    <row r="405" spans="1:2" ht="30" customHeight="1">
      <c r="A405" s="6" t="s">
        <v>820</v>
      </c>
      <c r="B405" s="7" t="s">
        <v>821</v>
      </c>
    </row>
    <row r="406" spans="1:2" ht="30" customHeight="1">
      <c r="A406" s="4" t="s">
        <v>822</v>
      </c>
      <c r="B406" s="10" t="s">
        <v>823</v>
      </c>
    </row>
    <row r="407" spans="1:2" ht="30" customHeight="1">
      <c r="A407" s="6" t="s">
        <v>824</v>
      </c>
      <c r="B407" s="7" t="s">
        <v>825</v>
      </c>
    </row>
    <row r="408" spans="1:2" ht="30" customHeight="1">
      <c r="A408" s="6" t="s">
        <v>826</v>
      </c>
      <c r="B408" s="7" t="s">
        <v>827</v>
      </c>
    </row>
    <row r="409" spans="1:2" ht="30" customHeight="1">
      <c r="A409" s="6" t="s">
        <v>828</v>
      </c>
      <c r="B409" s="7" t="s">
        <v>829</v>
      </c>
    </row>
    <row r="410" spans="1:2" ht="30" customHeight="1">
      <c r="A410" s="6" t="s">
        <v>830</v>
      </c>
      <c r="B410" s="7" t="s">
        <v>831</v>
      </c>
    </row>
    <row r="411" spans="1:2" ht="30" customHeight="1">
      <c r="A411" s="6" t="s">
        <v>832</v>
      </c>
      <c r="B411" s="7" t="s">
        <v>833</v>
      </c>
    </row>
    <row r="412" spans="1:2" ht="30" customHeight="1">
      <c r="A412" s="6" t="s">
        <v>834</v>
      </c>
      <c r="B412" s="7" t="s">
        <v>835</v>
      </c>
    </row>
    <row r="413" spans="1:2" ht="30" customHeight="1">
      <c r="A413" s="4" t="s">
        <v>836</v>
      </c>
      <c r="B413" s="10" t="s">
        <v>837</v>
      </c>
    </row>
    <row r="414" spans="1:2" ht="30" customHeight="1">
      <c r="A414" s="6" t="s">
        <v>838</v>
      </c>
      <c r="B414" s="7" t="s">
        <v>839</v>
      </c>
    </row>
    <row r="415" spans="1:2" ht="30" customHeight="1">
      <c r="A415" s="6" t="s">
        <v>840</v>
      </c>
      <c r="B415" s="7" t="s">
        <v>841</v>
      </c>
    </row>
    <row r="416" spans="1:2" ht="30" customHeight="1">
      <c r="A416" s="6" t="s">
        <v>842</v>
      </c>
      <c r="B416" s="7" t="s">
        <v>843</v>
      </c>
    </row>
    <row r="417" spans="1:2" ht="30" customHeight="1">
      <c r="A417" s="6" t="s">
        <v>844</v>
      </c>
      <c r="B417" s="7" t="s">
        <v>845</v>
      </c>
    </row>
    <row r="418" spans="1:2" ht="30" customHeight="1">
      <c r="A418" s="6" t="s">
        <v>846</v>
      </c>
      <c r="B418" s="7" t="s">
        <v>847</v>
      </c>
    </row>
    <row r="419" spans="1:2" ht="30" customHeight="1">
      <c r="A419" s="4" t="s">
        <v>848</v>
      </c>
      <c r="B419" s="10" t="s">
        <v>849</v>
      </c>
    </row>
    <row r="420" spans="1:2" ht="30" customHeight="1">
      <c r="A420" s="6" t="s">
        <v>850</v>
      </c>
      <c r="B420" s="7" t="s">
        <v>851</v>
      </c>
    </row>
    <row r="421" spans="1:2" ht="30" customHeight="1">
      <c r="A421" s="6" t="s">
        <v>852</v>
      </c>
      <c r="B421" s="7" t="s">
        <v>853</v>
      </c>
    </row>
    <row r="422" spans="1:2" ht="30" customHeight="1">
      <c r="A422" s="6" t="s">
        <v>854</v>
      </c>
      <c r="B422" s="7" t="s">
        <v>855</v>
      </c>
    </row>
    <row r="423" spans="1:2" ht="30" customHeight="1">
      <c r="A423" s="6" t="s">
        <v>856</v>
      </c>
      <c r="B423" s="7" t="s">
        <v>857</v>
      </c>
    </row>
    <row r="424" spans="1:2" ht="30" customHeight="1">
      <c r="A424" s="4" t="s">
        <v>858</v>
      </c>
      <c r="B424" s="10" t="s">
        <v>859</v>
      </c>
    </row>
    <row r="425" spans="1:2" ht="30" customHeight="1">
      <c r="A425" s="6" t="s">
        <v>860</v>
      </c>
      <c r="B425" s="7" t="s">
        <v>861</v>
      </c>
    </row>
    <row r="426" spans="1:2" ht="30" customHeight="1">
      <c r="A426" s="6" t="s">
        <v>862</v>
      </c>
      <c r="B426" s="7" t="s">
        <v>863</v>
      </c>
    </row>
    <row r="427" spans="1:2" ht="30" customHeight="1">
      <c r="A427" s="6" t="s">
        <v>864</v>
      </c>
      <c r="B427" s="7" t="s">
        <v>865</v>
      </c>
    </row>
    <row r="428" spans="1:2" ht="30" customHeight="1">
      <c r="A428" s="4" t="s">
        <v>866</v>
      </c>
      <c r="B428" s="10" t="s">
        <v>867</v>
      </c>
    </row>
    <row r="429" spans="1:2" ht="30" customHeight="1">
      <c r="A429" s="6" t="s">
        <v>868</v>
      </c>
      <c r="B429" s="7" t="s">
        <v>869</v>
      </c>
    </row>
    <row r="430" spans="1:2" ht="30" customHeight="1">
      <c r="A430" s="6" t="s">
        <v>870</v>
      </c>
      <c r="B430" s="7" t="s">
        <v>871</v>
      </c>
    </row>
    <row r="431" spans="1:2" ht="30" customHeight="1">
      <c r="A431" s="6" t="s">
        <v>872</v>
      </c>
      <c r="B431" s="7" t="s">
        <v>873</v>
      </c>
    </row>
    <row r="432" spans="1:2" ht="30" customHeight="1">
      <c r="A432" s="4" t="s">
        <v>874</v>
      </c>
      <c r="B432" s="10" t="s">
        <v>875</v>
      </c>
    </row>
    <row r="433" spans="1:2" ht="30" customHeight="1">
      <c r="A433" s="6" t="s">
        <v>876</v>
      </c>
      <c r="B433" s="7" t="s">
        <v>877</v>
      </c>
    </row>
    <row r="434" spans="1:2" ht="30" customHeight="1">
      <c r="A434" s="6" t="s">
        <v>878</v>
      </c>
      <c r="B434" s="7" t="s">
        <v>879</v>
      </c>
    </row>
    <row r="435" spans="1:2" ht="30" customHeight="1">
      <c r="A435" s="6" t="s">
        <v>880</v>
      </c>
      <c r="B435" s="7" t="s">
        <v>881</v>
      </c>
    </row>
    <row r="436" spans="1:2" ht="30" customHeight="1">
      <c r="A436" s="6" t="s">
        <v>882</v>
      </c>
      <c r="B436" s="7" t="s">
        <v>883</v>
      </c>
    </row>
    <row r="437" spans="1:2" ht="30" customHeight="1">
      <c r="A437" s="6" t="s">
        <v>884</v>
      </c>
      <c r="B437" s="7" t="s">
        <v>885</v>
      </c>
    </row>
    <row r="438" spans="1:2" ht="30" customHeight="1">
      <c r="A438" s="6" t="s">
        <v>886</v>
      </c>
      <c r="B438" s="7" t="s">
        <v>887</v>
      </c>
    </row>
    <row r="439" spans="1:2" ht="30" customHeight="1">
      <c r="A439" s="6" t="s">
        <v>888</v>
      </c>
      <c r="B439" s="7" t="s">
        <v>889</v>
      </c>
    </row>
    <row r="440" spans="1:2" ht="30" customHeight="1">
      <c r="A440" s="6" t="s">
        <v>890</v>
      </c>
      <c r="B440" s="7" t="s">
        <v>891</v>
      </c>
    </row>
    <row r="441" spans="1:2" ht="30" customHeight="1">
      <c r="A441" s="6" t="s">
        <v>892</v>
      </c>
      <c r="B441" s="7" t="s">
        <v>893</v>
      </c>
    </row>
    <row r="442" spans="1:2" ht="30" customHeight="1">
      <c r="A442" s="6" t="s">
        <v>894</v>
      </c>
      <c r="B442" s="7" t="s">
        <v>895</v>
      </c>
    </row>
    <row r="443" spans="1:2" ht="30" customHeight="1">
      <c r="A443" s="6" t="s">
        <v>896</v>
      </c>
      <c r="B443" s="7" t="s">
        <v>897</v>
      </c>
    </row>
    <row r="444" spans="1:2" ht="30" customHeight="1">
      <c r="A444" s="6" t="s">
        <v>898</v>
      </c>
      <c r="B444" s="7" t="s">
        <v>899</v>
      </c>
    </row>
    <row r="445" spans="1:2" ht="30" customHeight="1">
      <c r="A445" s="4" t="s">
        <v>900</v>
      </c>
      <c r="B445" s="10" t="s">
        <v>901</v>
      </c>
    </row>
    <row r="446" spans="1:2" ht="30" customHeight="1">
      <c r="A446" s="6" t="s">
        <v>902</v>
      </c>
      <c r="B446" s="7" t="s">
        <v>903</v>
      </c>
    </row>
    <row r="447" spans="1:2" ht="30" customHeight="1">
      <c r="A447" s="6" t="s">
        <v>904</v>
      </c>
      <c r="B447" s="7" t="s">
        <v>905</v>
      </c>
    </row>
    <row r="448" spans="1:2" ht="30" customHeight="1">
      <c r="A448" s="6" t="s">
        <v>906</v>
      </c>
      <c r="B448" s="7" t="s">
        <v>907</v>
      </c>
    </row>
    <row r="449" spans="1:2" ht="30" customHeight="1">
      <c r="A449" s="6" t="s">
        <v>908</v>
      </c>
      <c r="B449" s="7" t="s">
        <v>909</v>
      </c>
    </row>
    <row r="450" spans="1:2" ht="30" customHeight="1">
      <c r="A450" s="6" t="s">
        <v>910</v>
      </c>
      <c r="B450" s="7" t="s">
        <v>911</v>
      </c>
    </row>
    <row r="451" spans="1:2" ht="30" customHeight="1">
      <c r="A451" s="6" t="s">
        <v>912</v>
      </c>
      <c r="B451" s="7" t="s">
        <v>913</v>
      </c>
    </row>
    <row r="452" spans="1:2" ht="30" customHeight="1">
      <c r="A452" s="6" t="s">
        <v>914</v>
      </c>
      <c r="B452" s="7" t="s">
        <v>915</v>
      </c>
    </row>
    <row r="453" spans="1:2" ht="30" customHeight="1">
      <c r="A453" s="7" t="s">
        <v>916</v>
      </c>
      <c r="B453" s="7" t="s">
        <v>917</v>
      </c>
    </row>
    <row r="454" spans="1:2" ht="30" customHeight="1">
      <c r="A454" s="4" t="s">
        <v>918</v>
      </c>
      <c r="B454" s="10" t="s">
        <v>919</v>
      </c>
    </row>
    <row r="455" spans="1:2" ht="30" customHeight="1">
      <c r="A455" s="6" t="s">
        <v>920</v>
      </c>
      <c r="B455" s="7" t="s">
        <v>921</v>
      </c>
    </row>
    <row r="456" spans="1:2" ht="30" customHeight="1">
      <c r="A456" s="6" t="s">
        <v>922</v>
      </c>
      <c r="B456" s="7" t="s">
        <v>923</v>
      </c>
    </row>
    <row r="457" spans="1:2" ht="30" customHeight="1">
      <c r="A457" s="4" t="s">
        <v>924</v>
      </c>
      <c r="B457" s="10" t="s">
        <v>925</v>
      </c>
    </row>
    <row r="458" spans="1:2" ht="30" customHeight="1">
      <c r="A458" s="6" t="s">
        <v>926</v>
      </c>
      <c r="B458" s="7" t="s">
        <v>927</v>
      </c>
    </row>
    <row r="459" spans="1:2" ht="30" customHeight="1">
      <c r="A459" s="4" t="s">
        <v>928</v>
      </c>
      <c r="B459" s="10" t="s">
        <v>929</v>
      </c>
    </row>
    <row r="460" spans="1:2" ht="30" customHeight="1">
      <c r="A460" s="6" t="s">
        <v>930</v>
      </c>
      <c r="B460" s="7" t="s">
        <v>931</v>
      </c>
    </row>
    <row r="461" spans="1:2" ht="30" customHeight="1">
      <c r="A461" s="4" t="s">
        <v>932</v>
      </c>
      <c r="B461" s="10" t="s">
        <v>933</v>
      </c>
    </row>
    <row r="462" spans="1:2" ht="30" customHeight="1">
      <c r="A462" s="6" t="s">
        <v>934</v>
      </c>
      <c r="B462" s="7" t="s">
        <v>935</v>
      </c>
    </row>
    <row r="463" spans="1:2" ht="30" customHeight="1">
      <c r="A463" s="6" t="s">
        <v>936</v>
      </c>
      <c r="B463" s="7" t="s">
        <v>937</v>
      </c>
    </row>
    <row r="464" spans="1:2" ht="30" customHeight="1">
      <c r="A464" s="6" t="s">
        <v>938</v>
      </c>
      <c r="B464" s="7" t="s">
        <v>939</v>
      </c>
    </row>
    <row r="465" spans="1:2" ht="30" customHeight="1">
      <c r="A465" s="6" t="s">
        <v>940</v>
      </c>
      <c r="B465" s="7" t="s">
        <v>941</v>
      </c>
    </row>
    <row r="466" spans="1:2" ht="30" customHeight="1">
      <c r="A466" s="4" t="s">
        <v>942</v>
      </c>
      <c r="B466" s="10" t="s">
        <v>943</v>
      </c>
    </row>
    <row r="467" spans="1:2" ht="30" customHeight="1">
      <c r="A467" s="6" t="s">
        <v>944</v>
      </c>
      <c r="B467" s="7" t="s">
        <v>945</v>
      </c>
    </row>
    <row r="468" spans="1:2" ht="30" customHeight="1">
      <c r="A468" s="4" t="s">
        <v>946</v>
      </c>
      <c r="B468" s="10" t="s">
        <v>947</v>
      </c>
    </row>
    <row r="469" spans="1:2" ht="30" customHeight="1">
      <c r="A469" s="6" t="s">
        <v>948</v>
      </c>
      <c r="B469" s="7" t="s">
        <v>949</v>
      </c>
    </row>
    <row r="470" spans="1:2" ht="30" customHeight="1">
      <c r="A470" s="4" t="s">
        <v>950</v>
      </c>
      <c r="B470" s="10" t="s">
        <v>951</v>
      </c>
    </row>
    <row r="471" spans="1:2" ht="30" customHeight="1">
      <c r="A471" s="6" t="s">
        <v>952</v>
      </c>
      <c r="B471" s="7" t="s">
        <v>953</v>
      </c>
    </row>
    <row r="472" spans="1:2" ht="30" customHeight="1">
      <c r="A472" s="6" t="s">
        <v>954</v>
      </c>
      <c r="B472" s="6" t="s">
        <v>955</v>
      </c>
    </row>
    <row r="473" spans="1:2" ht="30" customHeight="1">
      <c r="A473" s="6" t="s">
        <v>956</v>
      </c>
      <c r="B473" s="7" t="s">
        <v>957</v>
      </c>
    </row>
    <row r="474" spans="1:2" ht="30" customHeight="1">
      <c r="A474" s="4" t="s">
        <v>958</v>
      </c>
      <c r="B474" s="10" t="s">
        <v>959</v>
      </c>
    </row>
    <row r="475" spans="1:2" ht="30" customHeight="1">
      <c r="A475" s="6" t="s">
        <v>960</v>
      </c>
      <c r="B475" s="7" t="s">
        <v>961</v>
      </c>
    </row>
    <row r="476" spans="1:2" ht="30" customHeight="1">
      <c r="A476" s="4" t="s">
        <v>962</v>
      </c>
      <c r="B476" s="10" t="s">
        <v>963</v>
      </c>
    </row>
    <row r="477" spans="1:2" ht="30" customHeight="1">
      <c r="A477" s="6" t="s">
        <v>964</v>
      </c>
      <c r="B477" s="7" t="s">
        <v>965</v>
      </c>
    </row>
    <row r="478" spans="1:2" ht="30" customHeight="1">
      <c r="A478" s="4" t="s">
        <v>966</v>
      </c>
      <c r="B478" s="10" t="s">
        <v>967</v>
      </c>
    </row>
    <row r="479" spans="1:2" ht="30" customHeight="1">
      <c r="A479" s="4" t="s">
        <v>968</v>
      </c>
      <c r="B479" s="10" t="s">
        <v>969</v>
      </c>
    </row>
    <row r="480" spans="1:2" ht="30" customHeight="1">
      <c r="A480" s="6" t="s">
        <v>970</v>
      </c>
      <c r="B480" s="7" t="s">
        <v>971</v>
      </c>
    </row>
    <row r="481" spans="1:2" ht="30" customHeight="1">
      <c r="A481" s="6" t="s">
        <v>972</v>
      </c>
      <c r="B481" s="7" t="s">
        <v>973</v>
      </c>
    </row>
    <row r="482" spans="1:2" ht="30" customHeight="1">
      <c r="A482" s="6" t="s">
        <v>974</v>
      </c>
      <c r="B482" s="7" t="s">
        <v>975</v>
      </c>
    </row>
    <row r="483" spans="1:2" ht="30" customHeight="1">
      <c r="A483" s="6" t="s">
        <v>976</v>
      </c>
      <c r="B483" s="7" t="s">
        <v>977</v>
      </c>
    </row>
    <row r="484" spans="1:2" ht="30" customHeight="1">
      <c r="A484" s="6" t="s">
        <v>978</v>
      </c>
      <c r="B484" s="7" t="s">
        <v>979</v>
      </c>
    </row>
    <row r="485" spans="1:2" ht="30" customHeight="1">
      <c r="A485" s="6" t="s">
        <v>980</v>
      </c>
      <c r="B485" s="7" t="s">
        <v>981</v>
      </c>
    </row>
    <row r="486" spans="1:2" ht="30" customHeight="1">
      <c r="A486" s="6" t="s">
        <v>982</v>
      </c>
      <c r="B486" s="7" t="s">
        <v>983</v>
      </c>
    </row>
    <row r="487" spans="1:2" ht="30" customHeight="1">
      <c r="A487" s="6" t="s">
        <v>984</v>
      </c>
      <c r="B487" s="7" t="s">
        <v>985</v>
      </c>
    </row>
    <row r="488" spans="1:2" ht="30" customHeight="1">
      <c r="A488" s="6" t="s">
        <v>986</v>
      </c>
      <c r="B488" s="7" t="s">
        <v>987</v>
      </c>
    </row>
    <row r="489" spans="1:2" ht="30" customHeight="1">
      <c r="A489" s="6" t="s">
        <v>988</v>
      </c>
      <c r="B489" s="7" t="s">
        <v>989</v>
      </c>
    </row>
    <row r="490" spans="1:2" ht="30" customHeight="1">
      <c r="A490" s="6" t="s">
        <v>990</v>
      </c>
      <c r="B490" s="7" t="s">
        <v>991</v>
      </c>
    </row>
    <row r="491" spans="1:2" ht="30" customHeight="1">
      <c r="A491" s="6" t="s">
        <v>992</v>
      </c>
      <c r="B491" s="7" t="s">
        <v>993</v>
      </c>
    </row>
    <row r="492" spans="1:2" ht="30" customHeight="1">
      <c r="A492" s="6" t="s">
        <v>994</v>
      </c>
      <c r="B492" s="7" t="s">
        <v>995</v>
      </c>
    </row>
    <row r="493" spans="1:2" ht="30" customHeight="1">
      <c r="A493" s="6" t="s">
        <v>996</v>
      </c>
      <c r="B493" s="7" t="s">
        <v>997</v>
      </c>
    </row>
    <row r="494" spans="1:2" ht="30" customHeight="1">
      <c r="A494" s="6" t="s">
        <v>998</v>
      </c>
      <c r="B494" s="7" t="s">
        <v>999</v>
      </c>
    </row>
    <row r="495" spans="1:2" ht="30" customHeight="1">
      <c r="A495" s="6" t="s">
        <v>1000</v>
      </c>
      <c r="B495" s="7" t="s">
        <v>1001</v>
      </c>
    </row>
    <row r="496" spans="1:2" ht="30" customHeight="1">
      <c r="A496" s="6" t="s">
        <v>1002</v>
      </c>
      <c r="B496" s="7" t="s">
        <v>1003</v>
      </c>
    </row>
    <row r="497" spans="1:2" ht="30" customHeight="1">
      <c r="A497" s="6" t="s">
        <v>1004</v>
      </c>
      <c r="B497" s="7" t="s">
        <v>1005</v>
      </c>
    </row>
    <row r="498" spans="1:2" ht="30" customHeight="1">
      <c r="A498" s="4" t="s">
        <v>1006</v>
      </c>
      <c r="B498" s="10" t="s">
        <v>1007</v>
      </c>
    </row>
    <row r="499" spans="1:2" ht="30" customHeight="1">
      <c r="A499" s="6" t="s">
        <v>1008</v>
      </c>
      <c r="B499" s="7" t="s">
        <v>1009</v>
      </c>
    </row>
    <row r="500" spans="1:2" ht="30" customHeight="1">
      <c r="A500" s="6" t="s">
        <v>1010</v>
      </c>
      <c r="B500" s="7" t="s">
        <v>1011</v>
      </c>
    </row>
    <row r="501" spans="1:2" ht="30" customHeight="1">
      <c r="A501" s="10" t="s">
        <v>1012</v>
      </c>
      <c r="B501" s="10" t="s">
        <v>1013</v>
      </c>
    </row>
    <row r="502" spans="1:2" ht="30" customHeight="1">
      <c r="A502" s="6" t="s">
        <v>1014</v>
      </c>
      <c r="B502" s="7" t="s">
        <v>1015</v>
      </c>
    </row>
    <row r="503" spans="1:2" ht="30" customHeight="1">
      <c r="A503" s="6" t="s">
        <v>1016</v>
      </c>
      <c r="B503" s="7" t="s">
        <v>1017</v>
      </c>
    </row>
    <row r="504" spans="1:2" ht="30" customHeight="1">
      <c r="A504" s="6" t="s">
        <v>1018</v>
      </c>
      <c r="B504" s="7" t="s">
        <v>1019</v>
      </c>
    </row>
    <row r="505" spans="1:2" ht="30" customHeight="1">
      <c r="A505" s="6" t="s">
        <v>1020</v>
      </c>
      <c r="B505" s="7" t="s">
        <v>1021</v>
      </c>
    </row>
    <row r="506" spans="1:2" ht="30" customHeight="1">
      <c r="A506" s="6" t="s">
        <v>1022</v>
      </c>
      <c r="B506" s="7" t="s">
        <v>1023</v>
      </c>
    </row>
    <row r="507" spans="1:2" ht="30" customHeight="1">
      <c r="A507" s="6" t="s">
        <v>1024</v>
      </c>
      <c r="B507" s="7" t="s">
        <v>1025</v>
      </c>
    </row>
    <row r="508" spans="1:2" ht="30" customHeight="1">
      <c r="A508" s="6" t="s">
        <v>1026</v>
      </c>
      <c r="B508" s="7" t="s">
        <v>1027</v>
      </c>
    </row>
    <row r="509" spans="1:2" ht="30" customHeight="1">
      <c r="A509" s="6" t="s">
        <v>1028</v>
      </c>
      <c r="B509" s="7" t="s">
        <v>1029</v>
      </c>
    </row>
    <row r="510" spans="1:2" ht="30" customHeight="1">
      <c r="A510" s="6" t="s">
        <v>1030</v>
      </c>
      <c r="B510" s="7" t="s">
        <v>1031</v>
      </c>
    </row>
    <row r="511" spans="1:2" ht="30" customHeight="1">
      <c r="A511" s="4" t="s">
        <v>1032</v>
      </c>
      <c r="B511" s="10" t="s">
        <v>1033</v>
      </c>
    </row>
    <row r="512" spans="1:2" ht="30" customHeight="1">
      <c r="A512" s="6" t="s">
        <v>1034</v>
      </c>
      <c r="B512" s="7" t="s">
        <v>1035</v>
      </c>
    </row>
    <row r="513" spans="1:2" ht="30" customHeight="1">
      <c r="A513" s="6" t="s">
        <v>1036</v>
      </c>
      <c r="B513" s="7" t="s">
        <v>1037</v>
      </c>
    </row>
    <row r="514" spans="1:2" ht="30" customHeight="1">
      <c r="A514" s="6" t="s">
        <v>1038</v>
      </c>
      <c r="B514" s="7" t="s">
        <v>1039</v>
      </c>
    </row>
    <row r="515" spans="1:2" ht="30" customHeight="1">
      <c r="A515" s="6" t="s">
        <v>1040</v>
      </c>
      <c r="B515" s="7" t="s">
        <v>1041</v>
      </c>
    </row>
    <row r="516" spans="1:2" ht="30" customHeight="1">
      <c r="A516" s="6" t="s">
        <v>1042</v>
      </c>
      <c r="B516" s="7" t="s">
        <v>1043</v>
      </c>
    </row>
    <row r="517" spans="1:2" ht="30" customHeight="1">
      <c r="A517" s="6" t="s">
        <v>1044</v>
      </c>
      <c r="B517" s="7" t="s">
        <v>1045</v>
      </c>
    </row>
    <row r="518" spans="1:2" ht="30" customHeight="1">
      <c r="A518" s="6" t="s">
        <v>1046</v>
      </c>
      <c r="B518" s="7" t="s">
        <v>1047</v>
      </c>
    </row>
    <row r="519" spans="1:2" ht="30" customHeight="1">
      <c r="A519" s="4" t="s">
        <v>1048</v>
      </c>
      <c r="B519" s="10" t="s">
        <v>1049</v>
      </c>
    </row>
    <row r="520" spans="1:2" ht="30" customHeight="1">
      <c r="A520" s="6" t="s">
        <v>1050</v>
      </c>
      <c r="B520" s="7" t="s">
        <v>1051</v>
      </c>
    </row>
    <row r="521" spans="1:2" ht="30" customHeight="1">
      <c r="A521" s="6" t="s">
        <v>1052</v>
      </c>
      <c r="B521" s="7" t="s">
        <v>1053</v>
      </c>
    </row>
    <row r="522" spans="1:2" ht="30" customHeight="1">
      <c r="A522" s="6" t="s">
        <v>1054</v>
      </c>
      <c r="B522" s="7" t="s">
        <v>1055</v>
      </c>
    </row>
    <row r="523" spans="1:2" ht="30" customHeight="1">
      <c r="A523" s="6" t="s">
        <v>1056</v>
      </c>
      <c r="B523" s="7" t="s">
        <v>1057</v>
      </c>
    </row>
    <row r="524" spans="1:2" ht="30" customHeight="1">
      <c r="A524" s="6" t="s">
        <v>1058</v>
      </c>
      <c r="B524" s="7" t="s">
        <v>1059</v>
      </c>
    </row>
    <row r="525" spans="1:2" ht="30" customHeight="1">
      <c r="A525" s="4" t="s">
        <v>1060</v>
      </c>
      <c r="B525" s="10" t="s">
        <v>1061</v>
      </c>
    </row>
    <row r="526" spans="1:2" ht="30" customHeight="1">
      <c r="A526" s="6" t="s">
        <v>1062</v>
      </c>
      <c r="B526" s="7" t="s">
        <v>1063</v>
      </c>
    </row>
    <row r="527" spans="1:2" ht="30" customHeight="1">
      <c r="A527" s="6" t="s">
        <v>1064</v>
      </c>
      <c r="B527" s="7" t="s">
        <v>1065</v>
      </c>
    </row>
    <row r="528" spans="1:2" ht="30" customHeight="1">
      <c r="A528" s="4" t="s">
        <v>1066</v>
      </c>
      <c r="B528" s="10" t="s">
        <v>1067</v>
      </c>
    </row>
    <row r="529" spans="1:2" ht="30" customHeight="1">
      <c r="A529" s="6" t="s">
        <v>1068</v>
      </c>
      <c r="B529" s="7" t="s">
        <v>1069</v>
      </c>
    </row>
    <row r="530" spans="1:2" ht="30" customHeight="1">
      <c r="A530" s="6" t="s">
        <v>1070</v>
      </c>
      <c r="B530" s="7" t="s">
        <v>1071</v>
      </c>
    </row>
    <row r="531" spans="1:2" ht="30" customHeight="1">
      <c r="A531" s="6" t="s">
        <v>1072</v>
      </c>
      <c r="B531" s="7" t="s">
        <v>1073</v>
      </c>
    </row>
    <row r="532" spans="1:2" ht="30" customHeight="1">
      <c r="A532" s="6" t="s">
        <v>1074</v>
      </c>
      <c r="B532" s="7" t="s">
        <v>1075</v>
      </c>
    </row>
    <row r="533" spans="1:2" ht="30" customHeight="1">
      <c r="A533" s="6" t="s">
        <v>1076</v>
      </c>
      <c r="B533" s="7" t="s">
        <v>1077</v>
      </c>
    </row>
    <row r="534" spans="1:2" ht="30" customHeight="1">
      <c r="A534" s="6" t="s">
        <v>1078</v>
      </c>
      <c r="B534" s="7" t="s">
        <v>1079</v>
      </c>
    </row>
    <row r="535" spans="1:2" ht="30" customHeight="1">
      <c r="A535" s="6" t="s">
        <v>1080</v>
      </c>
      <c r="B535" s="7" t="s">
        <v>1081</v>
      </c>
    </row>
    <row r="536" spans="1:2" ht="30" customHeight="1">
      <c r="A536" s="4" t="s">
        <v>1082</v>
      </c>
      <c r="B536" s="10" t="s">
        <v>1083</v>
      </c>
    </row>
    <row r="537" spans="1:2" ht="30" customHeight="1">
      <c r="A537" s="6" t="s">
        <v>1084</v>
      </c>
      <c r="B537" s="7" t="s">
        <v>1085</v>
      </c>
    </row>
    <row r="538" spans="1:2" ht="30" customHeight="1">
      <c r="A538" s="6" t="s">
        <v>1086</v>
      </c>
      <c r="B538" s="7" t="s">
        <v>1087</v>
      </c>
    </row>
    <row r="539" spans="1:2" ht="30" customHeight="1">
      <c r="A539" s="6" t="s">
        <v>1088</v>
      </c>
      <c r="B539" s="7" t="s">
        <v>1089</v>
      </c>
    </row>
    <row r="540" spans="1:2" ht="30" customHeight="1">
      <c r="A540" s="4" t="s">
        <v>1090</v>
      </c>
      <c r="B540" s="10" t="s">
        <v>1091</v>
      </c>
    </row>
    <row r="541" spans="1:2" ht="30" customHeight="1">
      <c r="A541" s="6" t="s">
        <v>1092</v>
      </c>
      <c r="B541" s="7" t="s">
        <v>1093</v>
      </c>
    </row>
    <row r="542" spans="1:2" ht="30" customHeight="1">
      <c r="A542" s="6" t="s">
        <v>1094</v>
      </c>
      <c r="B542" s="7" t="s">
        <v>1095</v>
      </c>
    </row>
    <row r="543" spans="1:2" ht="30" customHeight="1">
      <c r="A543" s="6" t="s">
        <v>1096</v>
      </c>
      <c r="B543" s="7" t="s">
        <v>1097</v>
      </c>
    </row>
    <row r="544" spans="1:2" ht="30" customHeight="1">
      <c r="A544" s="6" t="s">
        <v>1098</v>
      </c>
      <c r="B544" s="7" t="s">
        <v>1099</v>
      </c>
    </row>
    <row r="545" spans="1:2" ht="30" customHeight="1">
      <c r="A545" s="4" t="s">
        <v>1100</v>
      </c>
      <c r="B545" s="10" t="s">
        <v>1101</v>
      </c>
    </row>
    <row r="546" spans="1:2" ht="30" customHeight="1">
      <c r="A546" s="6" t="s">
        <v>1102</v>
      </c>
      <c r="B546" s="7" t="s">
        <v>1103</v>
      </c>
    </row>
    <row r="547" spans="1:2" ht="30" customHeight="1">
      <c r="A547" s="4" t="s">
        <v>1104</v>
      </c>
      <c r="B547" s="10" t="s">
        <v>1105</v>
      </c>
    </row>
    <row r="548" spans="1:2" ht="30" customHeight="1">
      <c r="A548" s="6" t="s">
        <v>1106</v>
      </c>
      <c r="B548" s="7" t="s">
        <v>1107</v>
      </c>
    </row>
    <row r="549" spans="1:2" ht="30" customHeight="1">
      <c r="A549" s="6" t="s">
        <v>1108</v>
      </c>
      <c r="B549" s="7" t="s">
        <v>1109</v>
      </c>
    </row>
    <row r="550" spans="1:2" ht="30" customHeight="1">
      <c r="A550" s="6" t="s">
        <v>1110</v>
      </c>
      <c r="B550" s="7" t="s">
        <v>1111</v>
      </c>
    </row>
    <row r="551" spans="1:2" ht="30" customHeight="1">
      <c r="A551" s="6" t="s">
        <v>1112</v>
      </c>
      <c r="B551" s="7" t="s">
        <v>1113</v>
      </c>
    </row>
    <row r="552" spans="1:2" ht="30" customHeight="1">
      <c r="A552" s="6" t="s">
        <v>1114</v>
      </c>
      <c r="B552" s="7" t="s">
        <v>1115</v>
      </c>
    </row>
    <row r="553" spans="1:2" ht="30" customHeight="1">
      <c r="A553" s="6" t="s">
        <v>1116</v>
      </c>
      <c r="B553" s="7" t="s">
        <v>1117</v>
      </c>
    </row>
    <row r="554" spans="1:2" ht="30" customHeight="1">
      <c r="A554" s="6" t="s">
        <v>1118</v>
      </c>
      <c r="B554" s="7" t="s">
        <v>1119</v>
      </c>
    </row>
    <row r="555" spans="1:2" ht="30" customHeight="1">
      <c r="A555" s="6" t="s">
        <v>1120</v>
      </c>
      <c r="B555" s="7" t="s">
        <v>1121</v>
      </c>
    </row>
    <row r="556" spans="1:2" ht="30" customHeight="1">
      <c r="A556" s="6" t="s">
        <v>1122</v>
      </c>
      <c r="B556" s="7" t="s">
        <v>1123</v>
      </c>
    </row>
    <row r="557" spans="1:2" ht="30" customHeight="1">
      <c r="A557" s="6" t="s">
        <v>1124</v>
      </c>
      <c r="B557" s="6" t="s">
        <v>1125</v>
      </c>
    </row>
    <row r="558" spans="1:2" ht="30" customHeight="1">
      <c r="A558" s="6" t="s">
        <v>1126</v>
      </c>
      <c r="B558" s="7" t="s">
        <v>1127</v>
      </c>
    </row>
    <row r="559" spans="1:2" ht="30" customHeight="1">
      <c r="A559" s="6" t="s">
        <v>1128</v>
      </c>
      <c r="B559" s="7" t="s">
        <v>1129</v>
      </c>
    </row>
    <row r="560" spans="1:2" ht="30" customHeight="1">
      <c r="A560" s="6" t="s">
        <v>1130</v>
      </c>
      <c r="B560" s="7" t="s">
        <v>1131</v>
      </c>
    </row>
    <row r="561" spans="1:2" ht="30" customHeight="1">
      <c r="A561" s="4" t="s">
        <v>1132</v>
      </c>
      <c r="B561" s="10" t="s">
        <v>1133</v>
      </c>
    </row>
    <row r="562" spans="1:2" ht="30" customHeight="1">
      <c r="A562" s="6" t="s">
        <v>1134</v>
      </c>
      <c r="B562" s="7" t="s">
        <v>795</v>
      </c>
    </row>
    <row r="563" spans="1:2" ht="30" customHeight="1">
      <c r="A563" s="6" t="s">
        <v>1135</v>
      </c>
      <c r="B563" s="7" t="s">
        <v>797</v>
      </c>
    </row>
    <row r="564" spans="1:2" ht="30" customHeight="1">
      <c r="A564" s="6" t="s">
        <v>1136</v>
      </c>
      <c r="B564" s="7" t="s">
        <v>1137</v>
      </c>
    </row>
    <row r="565" spans="1:2" ht="30" customHeight="1">
      <c r="A565" s="6" t="s">
        <v>1138</v>
      </c>
      <c r="B565" s="7" t="s">
        <v>799</v>
      </c>
    </row>
    <row r="566" spans="1:2" ht="30" customHeight="1">
      <c r="A566" s="6" t="s">
        <v>1139</v>
      </c>
      <c r="B566" s="7" t="s">
        <v>1140</v>
      </c>
    </row>
    <row r="567" spans="1:2" ht="30" customHeight="1">
      <c r="A567" s="6" t="s">
        <v>1141</v>
      </c>
      <c r="B567" s="7" t="s">
        <v>1142</v>
      </c>
    </row>
    <row r="568" spans="1:2" ht="30" customHeight="1">
      <c r="A568" s="4" t="s">
        <v>1143</v>
      </c>
      <c r="B568" s="10" t="s">
        <v>1144</v>
      </c>
    </row>
    <row r="569" spans="1:2" ht="30" customHeight="1">
      <c r="A569" s="6" t="s">
        <v>1145</v>
      </c>
      <c r="B569" s="7" t="s">
        <v>1146</v>
      </c>
    </row>
    <row r="570" spans="1:2" ht="30" customHeight="1">
      <c r="A570" s="6" t="s">
        <v>1147</v>
      </c>
      <c r="B570" s="7" t="s">
        <v>1148</v>
      </c>
    </row>
    <row r="571" spans="1:2" ht="30" customHeight="1">
      <c r="A571" s="4" t="s">
        <v>1149</v>
      </c>
      <c r="B571" s="10" t="s">
        <v>1150</v>
      </c>
    </row>
    <row r="572" spans="1:2" ht="30" customHeight="1">
      <c r="A572" s="6" t="s">
        <v>1151</v>
      </c>
      <c r="B572" s="7" t="s">
        <v>1152</v>
      </c>
    </row>
    <row r="573" spans="1:2" ht="30" customHeight="1">
      <c r="A573" s="6" t="s">
        <v>1153</v>
      </c>
      <c r="B573" s="7" t="s">
        <v>1154</v>
      </c>
    </row>
    <row r="574" spans="1:2" ht="30" customHeight="1">
      <c r="A574" s="4" t="s">
        <v>1155</v>
      </c>
      <c r="B574" s="10" t="s">
        <v>1156</v>
      </c>
    </row>
    <row r="575" spans="1:2" ht="30" customHeight="1">
      <c r="A575" s="6" t="s">
        <v>1157</v>
      </c>
      <c r="B575" s="7" t="s">
        <v>1158</v>
      </c>
    </row>
    <row r="576" spans="1:2" ht="30" customHeight="1">
      <c r="A576" s="6" t="s">
        <v>1159</v>
      </c>
      <c r="B576" s="7" t="s">
        <v>1160</v>
      </c>
    </row>
    <row r="577" spans="1:2" ht="30" customHeight="1">
      <c r="A577" s="6" t="s">
        <v>1161</v>
      </c>
      <c r="B577" s="7" t="s">
        <v>1162</v>
      </c>
    </row>
    <row r="578" spans="1:2" ht="30" customHeight="1">
      <c r="A578" s="6" t="s">
        <v>1163</v>
      </c>
      <c r="B578" s="7" t="s">
        <v>1164</v>
      </c>
    </row>
    <row r="579" spans="1:2" ht="30" customHeight="1">
      <c r="A579" s="6" t="s">
        <v>1165</v>
      </c>
      <c r="B579" s="7" t="s">
        <v>1166</v>
      </c>
    </row>
    <row r="580" spans="1:2" ht="30" customHeight="1">
      <c r="A580" s="6" t="s">
        <v>1167</v>
      </c>
      <c r="B580" s="7" t="s">
        <v>1168</v>
      </c>
    </row>
    <row r="581" spans="1:2" ht="30" customHeight="1">
      <c r="A581" s="6" t="s">
        <v>1169</v>
      </c>
      <c r="B581" s="7" t="s">
        <v>1170</v>
      </c>
    </row>
    <row r="582" spans="1:2" ht="30" customHeight="1">
      <c r="A582" s="6" t="s">
        <v>1171</v>
      </c>
      <c r="B582" s="7" t="s">
        <v>1172</v>
      </c>
    </row>
    <row r="583" spans="1:2" ht="30" customHeight="1">
      <c r="A583" s="4" t="s">
        <v>1173</v>
      </c>
      <c r="B583" s="10" t="s">
        <v>1174</v>
      </c>
    </row>
    <row r="584" spans="1:2" ht="30" customHeight="1">
      <c r="A584" s="6" t="s">
        <v>1175</v>
      </c>
      <c r="B584" s="7" t="s">
        <v>1176</v>
      </c>
    </row>
    <row r="585" spans="1:2" ht="30" customHeight="1">
      <c r="A585" s="6" t="s">
        <v>1177</v>
      </c>
      <c r="B585" s="7" t="s">
        <v>1178</v>
      </c>
    </row>
    <row r="586" spans="1:2" ht="30" customHeight="1">
      <c r="A586" s="6" t="s">
        <v>1179</v>
      </c>
      <c r="B586" s="7" t="s">
        <v>1180</v>
      </c>
    </row>
    <row r="587" spans="1:2" ht="30" customHeight="1">
      <c r="A587" s="6" t="s">
        <v>1181</v>
      </c>
      <c r="B587" s="7" t="s">
        <v>1182</v>
      </c>
    </row>
    <row r="588" spans="1:2" ht="30" customHeight="1">
      <c r="A588" s="6" t="s">
        <v>1183</v>
      </c>
      <c r="B588" s="7" t="s">
        <v>1184</v>
      </c>
    </row>
    <row r="589" spans="1:2" ht="30" customHeight="1">
      <c r="A589" s="4" t="s">
        <v>1185</v>
      </c>
      <c r="B589" s="10" t="s">
        <v>1186</v>
      </c>
    </row>
    <row r="590" spans="1:2" ht="30" customHeight="1">
      <c r="A590" s="6" t="s">
        <v>1187</v>
      </c>
      <c r="B590" s="7" t="s">
        <v>1188</v>
      </c>
    </row>
    <row r="591" spans="1:2" ht="30" customHeight="1">
      <c r="A591" s="4" t="s">
        <v>1189</v>
      </c>
      <c r="B591" s="10" t="s">
        <v>1190</v>
      </c>
    </row>
    <row r="592" spans="1:2" ht="30" customHeight="1">
      <c r="A592" s="4" t="s">
        <v>1191</v>
      </c>
      <c r="B592" s="10" t="s">
        <v>1192</v>
      </c>
    </row>
    <row r="593" spans="1:2" ht="30" customHeight="1">
      <c r="A593" s="6" t="s">
        <v>1193</v>
      </c>
      <c r="B593" s="7" t="s">
        <v>1194</v>
      </c>
    </row>
    <row r="594" spans="1:2" ht="30" customHeight="1">
      <c r="A594" s="6" t="s">
        <v>1195</v>
      </c>
      <c r="B594" s="7" t="s">
        <v>1196</v>
      </c>
    </row>
    <row r="595" spans="1:2" ht="30" customHeight="1">
      <c r="A595" s="6" t="s">
        <v>1197</v>
      </c>
      <c r="B595" s="7" t="s">
        <v>1198</v>
      </c>
    </row>
    <row r="596" spans="1:2" ht="30" customHeight="1">
      <c r="A596" s="6" t="s">
        <v>1199</v>
      </c>
      <c r="B596" s="7" t="s">
        <v>1200</v>
      </c>
    </row>
    <row r="597" spans="1:2" ht="30" customHeight="1">
      <c r="A597" s="6" t="s">
        <v>1201</v>
      </c>
      <c r="B597" s="7" t="s">
        <v>1202</v>
      </c>
    </row>
    <row r="598" spans="1:2" ht="30" customHeight="1">
      <c r="A598" s="6" t="s">
        <v>1203</v>
      </c>
      <c r="B598" s="7" t="s">
        <v>1204</v>
      </c>
    </row>
    <row r="599" spans="1:2" ht="30" customHeight="1">
      <c r="A599" s="6" t="s">
        <v>1205</v>
      </c>
      <c r="B599" s="7" t="s">
        <v>1206</v>
      </c>
    </row>
    <row r="600" spans="1:2" ht="30" customHeight="1">
      <c r="A600" s="6" t="s">
        <v>1207</v>
      </c>
      <c r="B600" s="7" t="s">
        <v>1208</v>
      </c>
    </row>
    <row r="601" spans="1:2" ht="30" customHeight="1">
      <c r="A601" s="6" t="s">
        <v>1209</v>
      </c>
      <c r="B601" s="7" t="s">
        <v>1210</v>
      </c>
    </row>
    <row r="602" spans="1:2" ht="30" customHeight="1">
      <c r="A602" s="6" t="s">
        <v>1211</v>
      </c>
      <c r="B602" s="7" t="s">
        <v>1212</v>
      </c>
    </row>
    <row r="603" spans="1:2" ht="30" customHeight="1">
      <c r="A603" s="6" t="s">
        <v>1213</v>
      </c>
      <c r="B603" s="7" t="s">
        <v>1214</v>
      </c>
    </row>
    <row r="604" spans="1:2" ht="30" customHeight="1">
      <c r="A604" s="6" t="s">
        <v>1215</v>
      </c>
      <c r="B604" s="7" t="s">
        <v>1216</v>
      </c>
    </row>
    <row r="605" spans="1:2" ht="30" customHeight="1">
      <c r="A605" s="4" t="s">
        <v>1217</v>
      </c>
      <c r="B605" s="10" t="s">
        <v>1218</v>
      </c>
    </row>
    <row r="606" spans="1:2" ht="30" customHeight="1">
      <c r="A606" s="6" t="s">
        <v>1219</v>
      </c>
      <c r="B606" s="7" t="s">
        <v>1220</v>
      </c>
    </row>
    <row r="607" spans="1:2" ht="30" customHeight="1">
      <c r="A607" s="6" t="s">
        <v>1221</v>
      </c>
      <c r="B607" s="7" t="s">
        <v>1222</v>
      </c>
    </row>
    <row r="608" spans="1:2" ht="30" customHeight="1">
      <c r="A608" s="6" t="s">
        <v>1223</v>
      </c>
      <c r="B608" s="7" t="s">
        <v>1224</v>
      </c>
    </row>
    <row r="609" spans="1:2" ht="30" customHeight="1">
      <c r="A609" s="6" t="s">
        <v>1225</v>
      </c>
      <c r="B609" s="7" t="s">
        <v>1226</v>
      </c>
    </row>
    <row r="610" spans="1:2" ht="30" customHeight="1">
      <c r="A610" s="6" t="s">
        <v>1227</v>
      </c>
      <c r="B610" s="7" t="s">
        <v>1228</v>
      </c>
    </row>
    <row r="611" spans="1:2" ht="30" customHeight="1">
      <c r="A611" s="6" t="s">
        <v>1229</v>
      </c>
      <c r="B611" s="7" t="s">
        <v>1222</v>
      </c>
    </row>
    <row r="612" spans="1:2" ht="30" customHeight="1">
      <c r="A612" s="6" t="s">
        <v>1230</v>
      </c>
      <c r="B612" s="7" t="s">
        <v>1224</v>
      </c>
    </row>
    <row r="613" spans="1:2" ht="30" customHeight="1">
      <c r="A613" s="6" t="s">
        <v>1231</v>
      </c>
      <c r="B613" s="7" t="s">
        <v>1226</v>
      </c>
    </row>
    <row r="614" spans="1:2" ht="30" customHeight="1">
      <c r="A614" s="4" t="s">
        <v>1232</v>
      </c>
      <c r="B614" s="10" t="s">
        <v>1233</v>
      </c>
    </row>
    <row r="615" spans="1:2" ht="30" customHeight="1">
      <c r="A615" s="6" t="s">
        <v>1234</v>
      </c>
      <c r="B615" s="7" t="s">
        <v>1235</v>
      </c>
    </row>
    <row r="616" spans="1:2" ht="30" customHeight="1">
      <c r="A616" s="6" t="s">
        <v>1236</v>
      </c>
      <c r="B616" s="7" t="s">
        <v>1237</v>
      </c>
    </row>
    <row r="617" spans="1:2" ht="30" customHeight="1">
      <c r="A617" s="6" t="s">
        <v>1238</v>
      </c>
      <c r="B617" s="7" t="s">
        <v>1239</v>
      </c>
    </row>
    <row r="618" spans="1:2" ht="30" customHeight="1">
      <c r="A618" s="6" t="s">
        <v>1240</v>
      </c>
      <c r="B618" s="7" t="s">
        <v>1241</v>
      </c>
    </row>
    <row r="619" spans="1:2" ht="30" customHeight="1">
      <c r="A619" s="6" t="s">
        <v>1242</v>
      </c>
      <c r="B619" s="7" t="s">
        <v>1243</v>
      </c>
    </row>
    <row r="620" spans="1:2" ht="30" customHeight="1">
      <c r="A620" s="6" t="s">
        <v>1244</v>
      </c>
      <c r="B620" s="7" t="s">
        <v>1245</v>
      </c>
    </row>
    <row r="621" spans="1:2" ht="30" customHeight="1">
      <c r="A621" s="6" t="s">
        <v>1246</v>
      </c>
      <c r="B621" s="7" t="s">
        <v>1247</v>
      </c>
    </row>
    <row r="622" spans="1:2" ht="30" customHeight="1">
      <c r="A622" s="6" t="s">
        <v>1248</v>
      </c>
      <c r="B622" s="7" t="s">
        <v>1249</v>
      </c>
    </row>
    <row r="623" spans="1:2" ht="30" customHeight="1">
      <c r="A623" s="6" t="s">
        <v>1250</v>
      </c>
      <c r="B623" s="7" t="s">
        <v>1251</v>
      </c>
    </row>
    <row r="624" spans="1:2" ht="30" customHeight="1">
      <c r="A624" s="6" t="s">
        <v>1252</v>
      </c>
      <c r="B624" s="7" t="s">
        <v>1253</v>
      </c>
    </row>
    <row r="625" spans="1:2" ht="30" customHeight="1">
      <c r="A625" s="6" t="s">
        <v>1254</v>
      </c>
      <c r="B625" s="7" t="s">
        <v>1255</v>
      </c>
    </row>
    <row r="626" spans="1:2" ht="30" customHeight="1">
      <c r="A626" s="6" t="s">
        <v>1256</v>
      </c>
      <c r="B626" s="7" t="s">
        <v>1257</v>
      </c>
    </row>
    <row r="627" spans="1:2" ht="30" customHeight="1">
      <c r="A627" s="6" t="s">
        <v>1258</v>
      </c>
      <c r="B627" s="7" t="s">
        <v>1259</v>
      </c>
    </row>
    <row r="628" spans="1:2" ht="30" customHeight="1">
      <c r="A628" s="6" t="s">
        <v>1260</v>
      </c>
      <c r="B628" s="7" t="s">
        <v>1261</v>
      </c>
    </row>
    <row r="629" spans="1:2" ht="30" customHeight="1">
      <c r="A629" s="6" t="s">
        <v>1262</v>
      </c>
      <c r="B629" s="7" t="s">
        <v>1263</v>
      </c>
    </row>
    <row r="630" spans="1:2" ht="30" customHeight="1">
      <c r="A630" s="4" t="s">
        <v>1264</v>
      </c>
      <c r="B630" s="10" t="s">
        <v>1265</v>
      </c>
    </row>
    <row r="631" spans="1:2" ht="30" customHeight="1">
      <c r="A631" s="6" t="s">
        <v>1266</v>
      </c>
      <c r="B631" s="7" t="s">
        <v>1267</v>
      </c>
    </row>
    <row r="632" spans="1:2" ht="30" customHeight="1">
      <c r="A632" s="6" t="s">
        <v>1268</v>
      </c>
      <c r="B632" s="7" t="s">
        <v>1269</v>
      </c>
    </row>
    <row r="633" spans="1:2" ht="30" customHeight="1">
      <c r="A633" s="6" t="s">
        <v>1270</v>
      </c>
      <c r="B633" s="7" t="s">
        <v>1239</v>
      </c>
    </row>
    <row r="634" spans="1:2" ht="30" customHeight="1">
      <c r="A634" s="6" t="s">
        <v>1271</v>
      </c>
      <c r="B634" s="7" t="s">
        <v>1241</v>
      </c>
    </row>
    <row r="635" spans="1:2" ht="30" customHeight="1">
      <c r="A635" s="6" t="s">
        <v>1272</v>
      </c>
      <c r="B635" s="7" t="s">
        <v>1243</v>
      </c>
    </row>
    <row r="636" spans="1:2" ht="30" customHeight="1">
      <c r="A636" s="6" t="s">
        <v>1273</v>
      </c>
      <c r="B636" s="7" t="s">
        <v>1245</v>
      </c>
    </row>
    <row r="637" spans="1:2" ht="30" customHeight="1">
      <c r="A637" s="6" t="s">
        <v>1274</v>
      </c>
      <c r="B637" s="7" t="s">
        <v>1247</v>
      </c>
    </row>
    <row r="638" spans="1:2" ht="30" customHeight="1">
      <c r="A638" s="6" t="s">
        <v>1275</v>
      </c>
      <c r="B638" s="7" t="s">
        <v>1249</v>
      </c>
    </row>
    <row r="639" spans="1:2" ht="30" customHeight="1">
      <c r="A639" s="6" t="s">
        <v>1276</v>
      </c>
      <c r="B639" s="7" t="s">
        <v>1251</v>
      </c>
    </row>
    <row r="640" spans="1:2" ht="30" customHeight="1">
      <c r="A640" s="6" t="s">
        <v>1277</v>
      </c>
      <c r="B640" s="7" t="s">
        <v>1253</v>
      </c>
    </row>
    <row r="641" spans="1:2" ht="30" customHeight="1">
      <c r="A641" s="6" t="s">
        <v>1278</v>
      </c>
      <c r="B641" s="7" t="s">
        <v>1255</v>
      </c>
    </row>
    <row r="642" spans="1:2" ht="30" customHeight="1">
      <c r="A642" s="6" t="s">
        <v>1279</v>
      </c>
      <c r="B642" s="7" t="s">
        <v>1280</v>
      </c>
    </row>
    <row r="643" spans="1:2" ht="30" customHeight="1">
      <c r="A643" s="6" t="s">
        <v>1281</v>
      </c>
      <c r="B643" s="7" t="s">
        <v>1259</v>
      </c>
    </row>
    <row r="644" spans="1:2" ht="30" customHeight="1">
      <c r="A644" s="6" t="s">
        <v>1282</v>
      </c>
      <c r="B644" s="7" t="s">
        <v>1261</v>
      </c>
    </row>
    <row r="645" spans="1:2" ht="30" customHeight="1">
      <c r="A645" s="6" t="s">
        <v>1283</v>
      </c>
      <c r="B645" s="7" t="s">
        <v>1263</v>
      </c>
    </row>
    <row r="646" spans="1:2" ht="30" customHeight="1">
      <c r="A646" s="4" t="s">
        <v>1284</v>
      </c>
      <c r="B646" s="10" t="s">
        <v>1285</v>
      </c>
    </row>
    <row r="647" spans="1:2" ht="30" customHeight="1">
      <c r="A647" s="6" t="s">
        <v>1286</v>
      </c>
      <c r="B647" s="7" t="s">
        <v>1287</v>
      </c>
    </row>
    <row r="648" spans="1:2" ht="30" customHeight="1">
      <c r="A648" s="6" t="s">
        <v>1288</v>
      </c>
      <c r="B648" s="7" t="s">
        <v>1289</v>
      </c>
    </row>
    <row r="649" spans="1:2" ht="30" customHeight="1">
      <c r="A649" s="6" t="s">
        <v>1290</v>
      </c>
      <c r="B649" s="7" t="s">
        <v>1291</v>
      </c>
    </row>
    <row r="650" spans="1:2" ht="30" customHeight="1">
      <c r="A650" s="6" t="s">
        <v>1292</v>
      </c>
      <c r="B650" s="7" t="s">
        <v>1293</v>
      </c>
    </row>
    <row r="651" spans="1:2" ht="30" customHeight="1">
      <c r="A651" s="6" t="s">
        <v>1294</v>
      </c>
      <c r="B651" s="7" t="s">
        <v>1295</v>
      </c>
    </row>
    <row r="652" spans="1:2" ht="30" customHeight="1">
      <c r="A652" s="6" t="s">
        <v>1296</v>
      </c>
      <c r="B652" s="7" t="s">
        <v>1297</v>
      </c>
    </row>
    <row r="653" spans="1:2" ht="30" customHeight="1">
      <c r="A653" s="4" t="s">
        <v>1298</v>
      </c>
      <c r="B653" s="10" t="s">
        <v>1299</v>
      </c>
    </row>
    <row r="654" spans="1:2" ht="30" customHeight="1">
      <c r="A654" s="6" t="s">
        <v>1300</v>
      </c>
      <c r="B654" s="7" t="s">
        <v>1301</v>
      </c>
    </row>
    <row r="655" spans="1:2" ht="30" customHeight="1">
      <c r="A655" s="6" t="s">
        <v>1302</v>
      </c>
      <c r="B655" s="7" t="s">
        <v>1303</v>
      </c>
    </row>
    <row r="656" spans="1:2" ht="30" customHeight="1">
      <c r="A656" s="6" t="s">
        <v>1304</v>
      </c>
      <c r="B656" s="7" t="s">
        <v>1305</v>
      </c>
    </row>
    <row r="657" spans="1:2" ht="30" customHeight="1">
      <c r="A657" s="6" t="s">
        <v>1306</v>
      </c>
      <c r="B657" s="7" t="s">
        <v>1307</v>
      </c>
    </row>
    <row r="658" spans="1:2" ht="30" customHeight="1">
      <c r="A658" s="6" t="s">
        <v>1308</v>
      </c>
      <c r="B658" s="7" t="s">
        <v>1309</v>
      </c>
    </row>
    <row r="659" spans="1:2" ht="30" customHeight="1">
      <c r="A659" s="6" t="s">
        <v>1310</v>
      </c>
      <c r="B659" s="7" t="s">
        <v>1311</v>
      </c>
    </row>
    <row r="660" spans="1:2" ht="30" customHeight="1">
      <c r="A660" s="6" t="s">
        <v>1312</v>
      </c>
      <c r="B660" s="7" t="s">
        <v>1313</v>
      </c>
    </row>
    <row r="661" spans="1:2" ht="30" customHeight="1">
      <c r="A661" s="4" t="s">
        <v>1314</v>
      </c>
      <c r="B661" s="10" t="s">
        <v>1315</v>
      </c>
    </row>
    <row r="662" spans="1:2" ht="30" customHeight="1">
      <c r="A662" s="6" t="s">
        <v>1316</v>
      </c>
      <c r="B662" s="7" t="s">
        <v>1317</v>
      </c>
    </row>
    <row r="663" spans="1:2" ht="30" customHeight="1">
      <c r="A663" s="6" t="s">
        <v>1318</v>
      </c>
      <c r="B663" s="7" t="s">
        <v>1319</v>
      </c>
    </row>
    <row r="664" spans="1:2" ht="30" customHeight="1">
      <c r="A664" s="4" t="s">
        <v>1320</v>
      </c>
      <c r="B664" s="10" t="s">
        <v>1321</v>
      </c>
    </row>
    <row r="665" spans="1:2" ht="30" customHeight="1">
      <c r="A665" s="6" t="s">
        <v>1322</v>
      </c>
      <c r="B665" s="7" t="s">
        <v>1323</v>
      </c>
    </row>
    <row r="666" spans="1:2" ht="30" customHeight="1">
      <c r="A666" s="6" t="s">
        <v>1324</v>
      </c>
      <c r="B666" s="7" t="s">
        <v>1325</v>
      </c>
    </row>
    <row r="667" spans="1:2" ht="30" customHeight="1">
      <c r="A667" s="6" t="s">
        <v>1326</v>
      </c>
      <c r="B667" s="7" t="s">
        <v>1327</v>
      </c>
    </row>
    <row r="668" spans="1:2" ht="30" customHeight="1">
      <c r="A668" s="4" t="s">
        <v>1328</v>
      </c>
      <c r="B668" s="10" t="s">
        <v>1329</v>
      </c>
    </row>
    <row r="669" spans="1:2" ht="30" customHeight="1">
      <c r="A669" s="6" t="s">
        <v>1330</v>
      </c>
      <c r="B669" s="7" t="s">
        <v>1331</v>
      </c>
    </row>
    <row r="670" spans="1:2" ht="30" customHeight="1">
      <c r="A670" s="6" t="s">
        <v>1332</v>
      </c>
      <c r="B670" s="7" t="s">
        <v>1333</v>
      </c>
    </row>
    <row r="671" spans="1:2" ht="30" customHeight="1">
      <c r="A671" s="4" t="s">
        <v>1334</v>
      </c>
      <c r="B671" s="10" t="s">
        <v>1335</v>
      </c>
    </row>
    <row r="672" spans="1:2" ht="30" customHeight="1">
      <c r="A672" s="6" t="s">
        <v>1336</v>
      </c>
      <c r="B672" s="7" t="s">
        <v>1337</v>
      </c>
    </row>
    <row r="673" spans="1:2" ht="30" customHeight="1">
      <c r="A673" s="6" t="s">
        <v>1338</v>
      </c>
      <c r="B673" s="7" t="s">
        <v>1339</v>
      </c>
    </row>
    <row r="674" spans="1:2" ht="30" customHeight="1">
      <c r="A674" s="6" t="s">
        <v>1340</v>
      </c>
      <c r="B674" s="7" t="s">
        <v>1341</v>
      </c>
    </row>
    <row r="675" spans="1:2" ht="30" customHeight="1">
      <c r="A675" s="6" t="s">
        <v>1342</v>
      </c>
      <c r="B675" s="7" t="s">
        <v>1343</v>
      </c>
    </row>
    <row r="676" spans="1:2" ht="30" customHeight="1">
      <c r="A676" s="6" t="s">
        <v>1344</v>
      </c>
      <c r="B676" s="7" t="s">
        <v>1345</v>
      </c>
    </row>
    <row r="677" spans="1:2" ht="30" customHeight="1">
      <c r="A677" s="6" t="s">
        <v>1346</v>
      </c>
      <c r="B677" s="7" t="s">
        <v>1347</v>
      </c>
    </row>
    <row r="678" spans="1:2" ht="30" customHeight="1">
      <c r="A678" s="4" t="s">
        <v>1348</v>
      </c>
      <c r="B678" s="10" t="s">
        <v>1349</v>
      </c>
    </row>
    <row r="679" spans="1:2" ht="30" customHeight="1">
      <c r="A679" s="6" t="s">
        <v>1350</v>
      </c>
      <c r="B679" s="7" t="s">
        <v>1351</v>
      </c>
    </row>
    <row r="680" spans="1:2" ht="30" customHeight="1">
      <c r="A680" s="6" t="s">
        <v>1352</v>
      </c>
      <c r="B680" s="7" t="s">
        <v>1353</v>
      </c>
    </row>
    <row r="681" spans="1:2" ht="30" customHeight="1">
      <c r="A681" s="6" t="s">
        <v>1354</v>
      </c>
      <c r="B681" s="7" t="s">
        <v>1355</v>
      </c>
    </row>
    <row r="682" spans="1:2" ht="30" customHeight="1">
      <c r="A682" s="6" t="s">
        <v>1356</v>
      </c>
      <c r="B682" s="7" t="s">
        <v>1357</v>
      </c>
    </row>
    <row r="683" spans="1:2" ht="30" customHeight="1">
      <c r="A683" s="6" t="s">
        <v>1358</v>
      </c>
      <c r="B683" s="7" t="s">
        <v>1359</v>
      </c>
    </row>
    <row r="684" spans="1:2" ht="30" customHeight="1">
      <c r="A684" s="6" t="s">
        <v>1360</v>
      </c>
      <c r="B684" s="7" t="s">
        <v>1361</v>
      </c>
    </row>
    <row r="685" spans="1:2" ht="30" customHeight="1">
      <c r="A685" s="6" t="s">
        <v>1362</v>
      </c>
      <c r="B685" s="7" t="s">
        <v>1363</v>
      </c>
    </row>
    <row r="686" spans="1:2" ht="30" customHeight="1">
      <c r="A686" s="6" t="s">
        <v>1364</v>
      </c>
      <c r="B686" s="7" t="s">
        <v>1365</v>
      </c>
    </row>
    <row r="687" spans="1:2" ht="30" customHeight="1">
      <c r="A687" s="4" t="s">
        <v>1366</v>
      </c>
      <c r="B687" s="10" t="s">
        <v>1367</v>
      </c>
    </row>
    <row r="688" spans="1:2" ht="30" customHeight="1">
      <c r="A688" s="6" t="s">
        <v>1368</v>
      </c>
      <c r="B688" s="7" t="s">
        <v>1369</v>
      </c>
    </row>
    <row r="689" spans="1:2" ht="30" customHeight="1">
      <c r="A689" s="6" t="s">
        <v>1370</v>
      </c>
      <c r="B689" s="7" t="s">
        <v>1371</v>
      </c>
    </row>
    <row r="690" spans="1:2" ht="30" customHeight="1">
      <c r="A690" s="7" t="s">
        <v>1372</v>
      </c>
      <c r="B690" s="7" t="s">
        <v>1373</v>
      </c>
    </row>
    <row r="691" spans="1:2" ht="30" customHeight="1">
      <c r="A691" s="6" t="s">
        <v>1374</v>
      </c>
      <c r="B691" s="7" t="s">
        <v>1375</v>
      </c>
    </row>
    <row r="692" spans="1:2" ht="30" customHeight="1">
      <c r="A692" s="6" t="s">
        <v>1376</v>
      </c>
      <c r="B692" s="7" t="s">
        <v>1377</v>
      </c>
    </row>
    <row r="693" spans="1:2" ht="30" customHeight="1">
      <c r="A693" s="6" t="s">
        <v>1378</v>
      </c>
      <c r="B693" s="7" t="s">
        <v>1379</v>
      </c>
    </row>
    <row r="694" spans="1:2" ht="30" customHeight="1">
      <c r="A694" s="6" t="s">
        <v>1380</v>
      </c>
      <c r="B694" s="7" t="s">
        <v>1381</v>
      </c>
    </row>
    <row r="695" spans="1:2" ht="30" customHeight="1">
      <c r="A695" s="4" t="s">
        <v>1382</v>
      </c>
      <c r="B695" s="10" t="s">
        <v>1383</v>
      </c>
    </row>
    <row r="696" spans="1:2" ht="30" customHeight="1">
      <c r="A696" s="7" t="s">
        <v>1384</v>
      </c>
      <c r="B696" s="7" t="s">
        <v>1385</v>
      </c>
    </row>
    <row r="697" spans="1:2" ht="30" customHeight="1">
      <c r="A697" s="6" t="s">
        <v>1386</v>
      </c>
      <c r="B697" s="7" t="s">
        <v>1387</v>
      </c>
    </row>
    <row r="698" spans="1:2" ht="30" customHeight="1">
      <c r="A698" s="6" t="s">
        <v>1388</v>
      </c>
      <c r="B698" s="7" t="s">
        <v>1389</v>
      </c>
    </row>
    <row r="699" spans="1:2" ht="30" customHeight="1">
      <c r="A699" s="4" t="s">
        <v>1390</v>
      </c>
      <c r="B699" s="10" t="s">
        <v>1391</v>
      </c>
    </row>
    <row r="700" spans="1:2" ht="30" customHeight="1">
      <c r="A700" s="6" t="s">
        <v>1392</v>
      </c>
      <c r="B700" s="7" t="s">
        <v>1393</v>
      </c>
    </row>
    <row r="701" spans="1:2" ht="30" customHeight="1">
      <c r="A701" s="4" t="s">
        <v>1394</v>
      </c>
      <c r="B701" s="10" t="s">
        <v>1395</v>
      </c>
    </row>
    <row r="702" spans="1:2" ht="30" customHeight="1">
      <c r="A702" s="6" t="s">
        <v>1396</v>
      </c>
      <c r="B702" s="7" t="s">
        <v>1397</v>
      </c>
    </row>
    <row r="703" spans="1:2" ht="30" customHeight="1">
      <c r="A703" s="4" t="s">
        <v>1398</v>
      </c>
      <c r="B703" s="10" t="s">
        <v>1399</v>
      </c>
    </row>
    <row r="704" spans="1:2" ht="30" customHeight="1">
      <c r="A704" s="6" t="s">
        <v>1400</v>
      </c>
      <c r="B704" s="7" t="s">
        <v>1401</v>
      </c>
    </row>
    <row r="705" spans="1:2" ht="30" customHeight="1">
      <c r="A705" s="6" t="s">
        <v>1402</v>
      </c>
      <c r="B705" s="7" t="s">
        <v>1403</v>
      </c>
    </row>
    <row r="706" spans="1:2" ht="30" customHeight="1">
      <c r="A706" s="4" t="s">
        <v>1404</v>
      </c>
      <c r="B706" s="10" t="s">
        <v>1405</v>
      </c>
    </row>
    <row r="707" spans="1:2" ht="30" customHeight="1">
      <c r="A707" s="6" t="s">
        <v>1406</v>
      </c>
      <c r="B707" s="7" t="s">
        <v>1407</v>
      </c>
    </row>
    <row r="708" spans="1:2" ht="30" customHeight="1">
      <c r="A708" s="6" t="s">
        <v>1408</v>
      </c>
      <c r="B708" s="7" t="s">
        <v>1409</v>
      </c>
    </row>
    <row r="709" spans="1:2" ht="30" customHeight="1">
      <c r="A709" s="6" t="s">
        <v>1410</v>
      </c>
      <c r="B709" s="7" t="s">
        <v>1411</v>
      </c>
    </row>
    <row r="710" spans="1:2" ht="30" customHeight="1">
      <c r="A710" s="4" t="s">
        <v>1412</v>
      </c>
      <c r="B710" s="10" t="s">
        <v>1413</v>
      </c>
    </row>
    <row r="711" spans="1:2" ht="30" customHeight="1">
      <c r="A711" s="6" t="s">
        <v>1414</v>
      </c>
      <c r="B711" s="7" t="s">
        <v>1415</v>
      </c>
    </row>
    <row r="712" spans="1:2" ht="30" customHeight="1">
      <c r="A712" s="4" t="s">
        <v>1416</v>
      </c>
      <c r="B712" s="10" t="s">
        <v>1417</v>
      </c>
    </row>
    <row r="713" spans="1:2" ht="30" customHeight="1">
      <c r="A713" s="4" t="s">
        <v>1418</v>
      </c>
      <c r="B713" s="10" t="s">
        <v>1419</v>
      </c>
    </row>
    <row r="714" spans="1:2" ht="30" customHeight="1">
      <c r="A714" s="6" t="s">
        <v>1420</v>
      </c>
      <c r="B714" s="7" t="s">
        <v>1421</v>
      </c>
    </row>
    <row r="715" spans="1:2" ht="30" customHeight="1">
      <c r="A715" s="4" t="s">
        <v>1422</v>
      </c>
      <c r="B715" s="10" t="s">
        <v>1423</v>
      </c>
    </row>
    <row r="716" spans="1:2" ht="30" customHeight="1">
      <c r="A716" s="4" t="s">
        <v>1424</v>
      </c>
      <c r="B716" s="10" t="s">
        <v>1425</v>
      </c>
    </row>
    <row r="717" spans="1:2" ht="30" customHeight="1">
      <c r="A717" s="6" t="s">
        <v>1426</v>
      </c>
      <c r="B717" s="7" t="s">
        <v>1427</v>
      </c>
    </row>
    <row r="718" spans="1:2" ht="30" customHeight="1">
      <c r="A718" s="6" t="s">
        <v>1428</v>
      </c>
      <c r="B718" s="7" t="s">
        <v>1429</v>
      </c>
    </row>
    <row r="719" spans="1:2" ht="30" customHeight="1">
      <c r="A719" s="6" t="s">
        <v>1430</v>
      </c>
      <c r="B719" s="7" t="s">
        <v>1431</v>
      </c>
    </row>
    <row r="720" spans="1:2" ht="30" customHeight="1">
      <c r="A720" s="6" t="s">
        <v>1432</v>
      </c>
      <c r="B720" s="7" t="s">
        <v>1433</v>
      </c>
    </row>
    <row r="721" spans="1:2" ht="30" customHeight="1">
      <c r="A721" s="6" t="s">
        <v>1434</v>
      </c>
      <c r="B721" s="7" t="s">
        <v>1435</v>
      </c>
    </row>
    <row r="722" spans="1:2" ht="30" customHeight="1">
      <c r="A722" s="6" t="s">
        <v>1436</v>
      </c>
      <c r="B722" s="7" t="s">
        <v>1437</v>
      </c>
    </row>
    <row r="723" spans="1:2" ht="30" customHeight="1">
      <c r="A723" s="6" t="s">
        <v>1438</v>
      </c>
      <c r="B723" s="7" t="s">
        <v>1439</v>
      </c>
    </row>
    <row r="724" spans="1:2" ht="30" customHeight="1">
      <c r="A724" s="6" t="s">
        <v>1440</v>
      </c>
      <c r="B724" s="7" t="s">
        <v>1441</v>
      </c>
    </row>
    <row r="725" spans="1:2" ht="30" customHeight="1">
      <c r="A725" s="6" t="s">
        <v>1442</v>
      </c>
      <c r="B725" s="7" t="s">
        <v>1443</v>
      </c>
    </row>
    <row r="726" spans="1:2" ht="30" customHeight="1">
      <c r="A726" s="6" t="s">
        <v>1444</v>
      </c>
      <c r="B726" s="7" t="s">
        <v>1445</v>
      </c>
    </row>
    <row r="727" spans="1:2" ht="30" customHeight="1">
      <c r="A727" s="6" t="s">
        <v>1446</v>
      </c>
      <c r="B727" s="7" t="s">
        <v>1447</v>
      </c>
    </row>
    <row r="728" spans="1:2" ht="30" customHeight="1">
      <c r="A728" s="6" t="s">
        <v>1448</v>
      </c>
      <c r="B728" s="7" t="s">
        <v>1449</v>
      </c>
    </row>
    <row r="729" spans="1:2" ht="30" customHeight="1">
      <c r="A729" s="6" t="s">
        <v>1450</v>
      </c>
      <c r="B729" s="7" t="s">
        <v>1451</v>
      </c>
    </row>
    <row r="730" spans="1:2" ht="30" customHeight="1">
      <c r="A730" s="6" t="s">
        <v>1452</v>
      </c>
      <c r="B730" s="7" t="s">
        <v>1453</v>
      </c>
    </row>
    <row r="731" spans="1:2" ht="30" customHeight="1">
      <c r="A731" s="6" t="s">
        <v>1454</v>
      </c>
      <c r="B731" s="7" t="s">
        <v>1455</v>
      </c>
    </row>
    <row r="732" spans="1:2" ht="30" customHeight="1">
      <c r="A732" s="6" t="s">
        <v>1456</v>
      </c>
      <c r="B732" s="7" t="s">
        <v>1457</v>
      </c>
    </row>
    <row r="733" spans="1:2" ht="30" customHeight="1">
      <c r="A733" s="6" t="s">
        <v>1458</v>
      </c>
      <c r="B733" s="7" t="s">
        <v>1459</v>
      </c>
    </row>
    <row r="734" spans="1:2" ht="30" customHeight="1">
      <c r="A734" s="6" t="s">
        <v>1460</v>
      </c>
      <c r="B734" s="7" t="s">
        <v>1461</v>
      </c>
    </row>
    <row r="735" spans="1:2" ht="30" customHeight="1">
      <c r="A735" s="6" t="s">
        <v>1462</v>
      </c>
      <c r="B735" s="7" t="s">
        <v>1463</v>
      </c>
    </row>
    <row r="736" spans="1:2" ht="30" customHeight="1">
      <c r="A736" s="6" t="s">
        <v>1464</v>
      </c>
      <c r="B736" s="7" t="s">
        <v>1465</v>
      </c>
    </row>
    <row r="737" spans="1:2" ht="30" customHeight="1">
      <c r="A737" s="6" t="s">
        <v>1466</v>
      </c>
      <c r="B737" s="7" t="s">
        <v>1467</v>
      </c>
    </row>
    <row r="738" spans="1:2" ht="30" customHeight="1">
      <c r="A738" s="6" t="s">
        <v>1468</v>
      </c>
      <c r="B738" s="7" t="s">
        <v>1469</v>
      </c>
    </row>
    <row r="739" spans="1:2" ht="30" customHeight="1">
      <c r="A739" s="6" t="s">
        <v>1470</v>
      </c>
      <c r="B739" s="7" t="s">
        <v>1471</v>
      </c>
    </row>
    <row r="740" spans="1:2" ht="30" customHeight="1">
      <c r="A740" s="6" t="s">
        <v>1472</v>
      </c>
      <c r="B740" s="7" t="s">
        <v>1473</v>
      </c>
    </row>
    <row r="741" spans="1:2" ht="30" customHeight="1">
      <c r="A741" s="6" t="s">
        <v>1474</v>
      </c>
      <c r="B741" s="7" t="s">
        <v>1475</v>
      </c>
    </row>
    <row r="742" spans="1:2" ht="30" customHeight="1">
      <c r="A742" s="6" t="s">
        <v>1476</v>
      </c>
      <c r="B742" s="7" t="s">
        <v>1477</v>
      </c>
    </row>
    <row r="743" spans="1:2" ht="30" customHeight="1">
      <c r="A743" s="6" t="s">
        <v>1478</v>
      </c>
      <c r="B743" s="7" t="s">
        <v>1479</v>
      </c>
    </row>
    <row r="744" spans="1:2" ht="30" customHeight="1">
      <c r="A744" s="6" t="s">
        <v>1480</v>
      </c>
      <c r="B744" s="7" t="s">
        <v>1481</v>
      </c>
    </row>
    <row r="745" spans="1:2" ht="30" customHeight="1">
      <c r="A745" s="6" t="s">
        <v>1482</v>
      </c>
      <c r="B745" s="7" t="s">
        <v>1483</v>
      </c>
    </row>
    <row r="746" spans="1:2" ht="30" customHeight="1">
      <c r="A746" s="6" t="s">
        <v>1484</v>
      </c>
      <c r="B746" s="7" t="s">
        <v>1485</v>
      </c>
    </row>
    <row r="747" spans="1:2" ht="30" customHeight="1">
      <c r="A747" s="6" t="s">
        <v>1486</v>
      </c>
      <c r="B747" s="7" t="s">
        <v>1487</v>
      </c>
    </row>
    <row r="748" spans="1:2" ht="30" customHeight="1">
      <c r="A748" s="6" t="s">
        <v>1488</v>
      </c>
      <c r="B748" s="7" t="s">
        <v>1489</v>
      </c>
    </row>
    <row r="749" spans="1:2" ht="30" customHeight="1">
      <c r="A749" s="6" t="s">
        <v>1490</v>
      </c>
      <c r="B749" s="7" t="s">
        <v>1491</v>
      </c>
    </row>
    <row r="750" spans="1:2" ht="30" customHeight="1">
      <c r="A750" s="6" t="s">
        <v>1492</v>
      </c>
      <c r="B750" s="7" t="s">
        <v>1493</v>
      </c>
    </row>
    <row r="751" spans="1:2" ht="30" customHeight="1">
      <c r="A751" s="6" t="s">
        <v>1494</v>
      </c>
      <c r="B751" s="7" t="s">
        <v>1495</v>
      </c>
    </row>
    <row r="752" spans="1:2" ht="30" customHeight="1">
      <c r="A752" s="6" t="s">
        <v>1496</v>
      </c>
      <c r="B752" s="7" t="s">
        <v>1497</v>
      </c>
    </row>
    <row r="753" spans="1:2" ht="30" customHeight="1">
      <c r="A753" s="6" t="s">
        <v>1498</v>
      </c>
      <c r="B753" s="7" t="s">
        <v>1499</v>
      </c>
    </row>
    <row r="754" spans="1:2" ht="30" customHeight="1">
      <c r="A754" s="6" t="s">
        <v>1500</v>
      </c>
      <c r="B754" s="7" t="s">
        <v>1501</v>
      </c>
    </row>
    <row r="755" spans="1:2" ht="30" customHeight="1">
      <c r="A755" s="6" t="s">
        <v>1502</v>
      </c>
      <c r="B755" s="7" t="s">
        <v>1503</v>
      </c>
    </row>
    <row r="756" spans="1:2" ht="30" customHeight="1">
      <c r="A756" s="6" t="s">
        <v>1504</v>
      </c>
      <c r="B756" s="7" t="s">
        <v>1505</v>
      </c>
    </row>
    <row r="757" spans="1:2" ht="30" customHeight="1">
      <c r="A757" s="6" t="s">
        <v>1506</v>
      </c>
      <c r="B757" s="7" t="s">
        <v>1507</v>
      </c>
    </row>
    <row r="758" spans="1:2" ht="30" customHeight="1">
      <c r="A758" s="6" t="s">
        <v>1508</v>
      </c>
      <c r="B758" s="7" t="s">
        <v>1509</v>
      </c>
    </row>
    <row r="759" spans="1:2" ht="30" customHeight="1">
      <c r="A759" s="6" t="s">
        <v>1510</v>
      </c>
      <c r="B759" s="7" t="s">
        <v>1511</v>
      </c>
    </row>
    <row r="760" spans="1:2" ht="30" customHeight="1">
      <c r="A760" s="6" t="s">
        <v>1512</v>
      </c>
      <c r="B760" s="7" t="s">
        <v>1513</v>
      </c>
    </row>
    <row r="761" spans="1:2" ht="30" customHeight="1">
      <c r="A761" s="6" t="s">
        <v>1514</v>
      </c>
      <c r="B761" s="7" t="s">
        <v>1515</v>
      </c>
    </row>
    <row r="762" spans="1:2" ht="30" customHeight="1">
      <c r="A762" s="6" t="s">
        <v>1516</v>
      </c>
      <c r="B762" s="7" t="s">
        <v>1517</v>
      </c>
    </row>
    <row r="763" spans="1:2" ht="30" customHeight="1">
      <c r="A763" s="6" t="s">
        <v>1518</v>
      </c>
      <c r="B763" s="7" t="s">
        <v>1519</v>
      </c>
    </row>
    <row r="764" spans="1:2" ht="30" customHeight="1">
      <c r="A764" s="6" t="s">
        <v>1520</v>
      </c>
      <c r="B764" s="7" t="s">
        <v>1521</v>
      </c>
    </row>
    <row r="765" spans="1:2" ht="30" customHeight="1">
      <c r="A765" s="6" t="s">
        <v>1522</v>
      </c>
      <c r="B765" s="7" t="s">
        <v>1523</v>
      </c>
    </row>
    <row r="766" spans="1:2" ht="30" customHeight="1">
      <c r="A766" s="6" t="s">
        <v>1524</v>
      </c>
      <c r="B766" s="7" t="s">
        <v>1525</v>
      </c>
    </row>
    <row r="767" spans="1:2" ht="30" customHeight="1">
      <c r="A767" s="6" t="s">
        <v>1526</v>
      </c>
      <c r="B767" s="7" t="s">
        <v>1527</v>
      </c>
    </row>
    <row r="768" spans="1:2" ht="30" customHeight="1">
      <c r="A768" s="6" t="s">
        <v>1528</v>
      </c>
      <c r="B768" s="7" t="s">
        <v>1529</v>
      </c>
    </row>
    <row r="769" spans="1:2" ht="30" customHeight="1">
      <c r="A769" s="6" t="s">
        <v>1530</v>
      </c>
      <c r="B769" s="7" t="s">
        <v>1531</v>
      </c>
    </row>
    <row r="770" spans="1:2" ht="30" customHeight="1">
      <c r="A770" s="6" t="s">
        <v>1532</v>
      </c>
      <c r="B770" s="7" t="s">
        <v>1533</v>
      </c>
    </row>
    <row r="771" spans="1:2" ht="30" customHeight="1">
      <c r="A771" s="6" t="s">
        <v>1534</v>
      </c>
      <c r="B771" s="7" t="s">
        <v>1535</v>
      </c>
    </row>
    <row r="772" spans="1:2" ht="30" customHeight="1">
      <c r="A772" s="6" t="s">
        <v>1536</v>
      </c>
      <c r="B772" s="7" t="s">
        <v>1537</v>
      </c>
    </row>
    <row r="773" spans="1:2" ht="30" customHeight="1">
      <c r="A773" s="6" t="s">
        <v>1538</v>
      </c>
      <c r="B773" s="7" t="s">
        <v>1539</v>
      </c>
    </row>
    <row r="774" spans="1:2" ht="30" customHeight="1">
      <c r="A774" s="6" t="s">
        <v>1540</v>
      </c>
      <c r="B774" s="7" t="s">
        <v>1541</v>
      </c>
    </row>
    <row r="775" spans="1:2" ht="30" customHeight="1">
      <c r="A775" s="6" t="s">
        <v>1542</v>
      </c>
      <c r="B775" s="7" t="s">
        <v>1543</v>
      </c>
    </row>
    <row r="776" spans="1:2" ht="30" customHeight="1">
      <c r="A776" s="6" t="s">
        <v>1544</v>
      </c>
      <c r="B776" s="7" t="s">
        <v>1545</v>
      </c>
    </row>
    <row r="777" spans="1:2" ht="30" customHeight="1">
      <c r="A777" s="6" t="s">
        <v>1546</v>
      </c>
      <c r="B777" s="7" t="s">
        <v>1547</v>
      </c>
    </row>
    <row r="778" spans="1:2" ht="30" customHeight="1">
      <c r="A778" s="6" t="s">
        <v>1548</v>
      </c>
      <c r="B778" s="7" t="s">
        <v>1549</v>
      </c>
    </row>
    <row r="779" spans="1:2" ht="30" customHeight="1">
      <c r="A779" s="6" t="s">
        <v>1550</v>
      </c>
      <c r="B779" s="7" t="s">
        <v>1551</v>
      </c>
    </row>
    <row r="780" spans="1:2" ht="30" customHeight="1">
      <c r="A780" s="6" t="s">
        <v>1552</v>
      </c>
      <c r="B780" s="7" t="s">
        <v>1553</v>
      </c>
    </row>
    <row r="781" spans="1:2" ht="30" customHeight="1">
      <c r="A781" s="6" t="s">
        <v>1554</v>
      </c>
      <c r="B781" s="7" t="s">
        <v>1555</v>
      </c>
    </row>
    <row r="782" spans="1:2" ht="30" customHeight="1">
      <c r="A782" s="6" t="s">
        <v>1556</v>
      </c>
      <c r="B782" s="7" t="s">
        <v>1557</v>
      </c>
    </row>
    <row r="783" spans="1:2" ht="30" customHeight="1">
      <c r="A783" s="6" t="s">
        <v>1558</v>
      </c>
      <c r="B783" s="7" t="s">
        <v>1559</v>
      </c>
    </row>
    <row r="784" spans="1:2" ht="30" customHeight="1">
      <c r="A784" s="6" t="s">
        <v>1560</v>
      </c>
      <c r="B784" s="7" t="s">
        <v>1561</v>
      </c>
    </row>
    <row r="785" spans="1:2" ht="30" customHeight="1">
      <c r="A785" s="6" t="s">
        <v>1562</v>
      </c>
      <c r="B785" s="7" t="s">
        <v>1563</v>
      </c>
    </row>
    <row r="786" spans="1:2" ht="30" customHeight="1">
      <c r="A786" s="6" t="s">
        <v>1564</v>
      </c>
      <c r="B786" s="7" t="s">
        <v>1565</v>
      </c>
    </row>
    <row r="787" spans="1:2" ht="30" customHeight="1">
      <c r="A787" s="6" t="s">
        <v>1566</v>
      </c>
      <c r="B787" s="7" t="s">
        <v>1567</v>
      </c>
    </row>
    <row r="788" spans="1:2" ht="30" customHeight="1">
      <c r="A788" s="6" t="s">
        <v>1568</v>
      </c>
      <c r="B788" s="7" t="s">
        <v>1569</v>
      </c>
    </row>
    <row r="789" spans="1:2" ht="30" customHeight="1">
      <c r="A789" s="6" t="s">
        <v>1570</v>
      </c>
      <c r="B789" s="7" t="s">
        <v>1571</v>
      </c>
    </row>
    <row r="790" spans="1:2" ht="30" customHeight="1">
      <c r="A790" s="6" t="s">
        <v>1572</v>
      </c>
      <c r="B790" s="7" t="s">
        <v>1573</v>
      </c>
    </row>
    <row r="791" spans="1:2" ht="30" customHeight="1">
      <c r="A791" s="6" t="s">
        <v>1574</v>
      </c>
      <c r="B791" s="7" t="s">
        <v>1575</v>
      </c>
    </row>
    <row r="792" spans="1:2" ht="30" customHeight="1">
      <c r="A792" s="6" t="s">
        <v>1576</v>
      </c>
      <c r="B792" s="7" t="s">
        <v>1577</v>
      </c>
    </row>
    <row r="793" spans="1:2" ht="30" customHeight="1">
      <c r="A793" s="6" t="s">
        <v>1578</v>
      </c>
      <c r="B793" s="7" t="s">
        <v>1579</v>
      </c>
    </row>
    <row r="794" spans="1:2" ht="30" customHeight="1">
      <c r="A794" s="6" t="s">
        <v>1580</v>
      </c>
      <c r="B794" s="7" t="s">
        <v>1581</v>
      </c>
    </row>
    <row r="795" spans="1:2" ht="30" customHeight="1">
      <c r="A795" s="6" t="s">
        <v>1582</v>
      </c>
      <c r="B795" s="7" t="s">
        <v>1583</v>
      </c>
    </row>
    <row r="796" spans="1:2" ht="30" customHeight="1">
      <c r="A796" s="6" t="s">
        <v>1584</v>
      </c>
      <c r="B796" s="7" t="s">
        <v>1585</v>
      </c>
    </row>
    <row r="797" spans="1:2" ht="30" customHeight="1">
      <c r="A797" s="7" t="s">
        <v>1586</v>
      </c>
      <c r="B797" s="7" t="s">
        <v>1587</v>
      </c>
    </row>
    <row r="798" spans="1:2" ht="30" customHeight="1">
      <c r="A798" s="6" t="s">
        <v>1588</v>
      </c>
      <c r="B798" s="7" t="s">
        <v>1589</v>
      </c>
    </row>
    <row r="799" spans="1:2" ht="30" customHeight="1">
      <c r="A799" s="6" t="s">
        <v>1590</v>
      </c>
      <c r="B799" s="7" t="s">
        <v>1591</v>
      </c>
    </row>
    <row r="800" spans="1:2" ht="30" customHeight="1">
      <c r="A800" s="6" t="s">
        <v>1592</v>
      </c>
      <c r="B800" s="7" t="s">
        <v>1593</v>
      </c>
    </row>
    <row r="801" spans="1:2" ht="30" customHeight="1">
      <c r="A801" s="6" t="s">
        <v>1594</v>
      </c>
      <c r="B801" s="7" t="s">
        <v>1595</v>
      </c>
    </row>
    <row r="802" spans="1:2" ht="30" customHeight="1">
      <c r="A802" s="6" t="s">
        <v>1596</v>
      </c>
      <c r="B802" s="7" t="s">
        <v>1597</v>
      </c>
    </row>
    <row r="803" spans="1:2" ht="30" customHeight="1">
      <c r="A803" s="6" t="s">
        <v>1598</v>
      </c>
      <c r="B803" s="7" t="s">
        <v>1599</v>
      </c>
    </row>
    <row r="804" spans="1:2" ht="30" customHeight="1">
      <c r="A804" s="6" t="s">
        <v>1600</v>
      </c>
      <c r="B804" s="7" t="s">
        <v>1601</v>
      </c>
    </row>
    <row r="805" spans="1:2" ht="30" customHeight="1">
      <c r="A805" s="6" t="s">
        <v>1602</v>
      </c>
      <c r="B805" s="7" t="s">
        <v>1603</v>
      </c>
    </row>
    <row r="806" spans="1:2" ht="30" customHeight="1">
      <c r="A806" s="6" t="s">
        <v>1604</v>
      </c>
      <c r="B806" s="7" t="s">
        <v>1605</v>
      </c>
    </row>
    <row r="807" spans="1:2" ht="30" customHeight="1">
      <c r="A807" s="6" t="s">
        <v>1606</v>
      </c>
      <c r="B807" s="7" t="s">
        <v>1607</v>
      </c>
    </row>
    <row r="808" spans="1:2" ht="30" customHeight="1">
      <c r="A808" s="6" t="s">
        <v>1608</v>
      </c>
      <c r="B808" s="7" t="s">
        <v>1609</v>
      </c>
    </row>
    <row r="809" spans="1:2" ht="30" customHeight="1">
      <c r="A809" s="6" t="s">
        <v>1610</v>
      </c>
      <c r="B809" s="7" t="s">
        <v>1611</v>
      </c>
    </row>
    <row r="810" spans="1:2" ht="30" customHeight="1">
      <c r="A810" s="6" t="s">
        <v>1612</v>
      </c>
      <c r="B810" s="7" t="s">
        <v>1613</v>
      </c>
    </row>
    <row r="811" spans="1:2" ht="30" customHeight="1">
      <c r="A811" s="6" t="s">
        <v>1614</v>
      </c>
      <c r="B811" s="7" t="s">
        <v>1615</v>
      </c>
    </row>
    <row r="812" spans="1:2" ht="30" customHeight="1">
      <c r="A812" s="6" t="s">
        <v>1616</v>
      </c>
      <c r="B812" s="7" t="s">
        <v>1617</v>
      </c>
    </row>
    <row r="813" spans="1:2" ht="30" customHeight="1">
      <c r="A813" s="6" t="s">
        <v>1618</v>
      </c>
      <c r="B813" s="7" t="s">
        <v>1619</v>
      </c>
    </row>
    <row r="814" spans="1:2" ht="30" customHeight="1">
      <c r="A814" s="6" t="s">
        <v>1620</v>
      </c>
      <c r="B814" s="7" t="s">
        <v>1621</v>
      </c>
    </row>
    <row r="815" spans="1:2" ht="30" customHeight="1">
      <c r="A815" s="6" t="s">
        <v>1622</v>
      </c>
      <c r="B815" s="7" t="s">
        <v>1623</v>
      </c>
    </row>
    <row r="816" spans="1:2" ht="30" customHeight="1">
      <c r="A816" s="6" t="s">
        <v>1624</v>
      </c>
      <c r="B816" s="7" t="s">
        <v>1625</v>
      </c>
    </row>
    <row r="817" spans="1:2" ht="30" customHeight="1">
      <c r="A817" s="6" t="s">
        <v>1626</v>
      </c>
      <c r="B817" s="7" t="s">
        <v>1627</v>
      </c>
    </row>
    <row r="818" spans="1:2" ht="30" customHeight="1">
      <c r="A818" s="6" t="s">
        <v>1628</v>
      </c>
      <c r="B818" s="7" t="s">
        <v>1629</v>
      </c>
    </row>
    <row r="819" spans="1:2" ht="30" customHeight="1">
      <c r="A819" s="6" t="s">
        <v>1630</v>
      </c>
      <c r="B819" s="7" t="s">
        <v>1631</v>
      </c>
    </row>
    <row r="820" spans="1:2" ht="30" customHeight="1">
      <c r="A820" s="6" t="s">
        <v>1632</v>
      </c>
      <c r="B820" s="7" t="s">
        <v>1633</v>
      </c>
    </row>
    <row r="821" spans="1:2" ht="30" customHeight="1">
      <c r="A821" s="12" t="s">
        <v>1634</v>
      </c>
      <c r="B821" s="7" t="s">
        <v>1635</v>
      </c>
    </row>
    <row r="822" spans="1:2" ht="30" customHeight="1">
      <c r="A822" s="12" t="s">
        <v>1636</v>
      </c>
      <c r="B822" s="7" t="s">
        <v>1637</v>
      </c>
    </row>
    <row r="823" spans="1:2" ht="30" customHeight="1">
      <c r="A823" s="13" t="s">
        <v>1638</v>
      </c>
      <c r="B823" s="7" t="s">
        <v>1639</v>
      </c>
    </row>
    <row r="824" spans="1:2" ht="30" customHeight="1">
      <c r="A824" s="13" t="s">
        <v>1640</v>
      </c>
      <c r="B824" s="7" t="s">
        <v>1641</v>
      </c>
    </row>
    <row r="825" spans="1:2" ht="30" customHeight="1">
      <c r="A825" s="14" t="s">
        <v>1642</v>
      </c>
      <c r="B825" s="10" t="s">
        <v>1643</v>
      </c>
    </row>
    <row r="826" spans="1:2" ht="30" customHeight="1">
      <c r="A826" s="12" t="s">
        <v>1644</v>
      </c>
      <c r="B826" s="7" t="s">
        <v>1645</v>
      </c>
    </row>
    <row r="827" spans="1:2" ht="30" customHeight="1">
      <c r="A827" s="12" t="s">
        <v>1646</v>
      </c>
      <c r="B827" s="7" t="s">
        <v>1647</v>
      </c>
    </row>
    <row r="828" spans="1:2" ht="30" customHeight="1">
      <c r="A828" s="12" t="s">
        <v>1648</v>
      </c>
      <c r="B828" s="7" t="s">
        <v>1649</v>
      </c>
    </row>
    <row r="829" spans="1:2" ht="30" customHeight="1">
      <c r="A829" s="12" t="s">
        <v>1650</v>
      </c>
      <c r="B829" s="7" t="s">
        <v>1651</v>
      </c>
    </row>
    <row r="830" spans="1:2" ht="30" customHeight="1">
      <c r="A830" s="12" t="s">
        <v>1652</v>
      </c>
      <c r="B830" s="7" t="s">
        <v>1653</v>
      </c>
    </row>
    <row r="831" spans="1:2" ht="30" customHeight="1">
      <c r="A831" s="12" t="s">
        <v>1654</v>
      </c>
      <c r="B831" s="7" t="s">
        <v>1655</v>
      </c>
    </row>
    <row r="832" spans="1:2" ht="30" customHeight="1">
      <c r="A832" s="12" t="s">
        <v>1656</v>
      </c>
      <c r="B832" s="7" t="s">
        <v>1541</v>
      </c>
    </row>
    <row r="833" spans="1:2" ht="30" customHeight="1">
      <c r="A833" s="12" t="s">
        <v>1657</v>
      </c>
      <c r="B833" s="7" t="s">
        <v>1543</v>
      </c>
    </row>
    <row r="834" spans="1:2" ht="30" customHeight="1">
      <c r="A834" s="12" t="s">
        <v>1658</v>
      </c>
      <c r="B834" s="7" t="s">
        <v>1659</v>
      </c>
    </row>
    <row r="835" spans="1:2" ht="30" customHeight="1">
      <c r="A835" s="12" t="s">
        <v>1660</v>
      </c>
      <c r="B835" s="7" t="s">
        <v>1661</v>
      </c>
    </row>
    <row r="836" spans="1:2" ht="30" customHeight="1">
      <c r="A836" s="14" t="s">
        <v>1662</v>
      </c>
      <c r="B836" s="10" t="s">
        <v>1663</v>
      </c>
    </row>
    <row r="837" spans="1:2" ht="30" customHeight="1">
      <c r="A837" s="12" t="s">
        <v>1664</v>
      </c>
      <c r="B837" s="7" t="s">
        <v>1665</v>
      </c>
    </row>
    <row r="838" spans="1:2" ht="30" customHeight="1">
      <c r="A838" s="12" t="s">
        <v>1666</v>
      </c>
      <c r="B838" s="7" t="s">
        <v>1667</v>
      </c>
    </row>
    <row r="839" spans="1:2" ht="30" customHeight="1">
      <c r="A839" s="12" t="s">
        <v>1668</v>
      </c>
      <c r="B839" s="7" t="s">
        <v>1669</v>
      </c>
    </row>
    <row r="840" spans="1:2" ht="30" customHeight="1">
      <c r="A840" s="12" t="s">
        <v>1670</v>
      </c>
      <c r="B840" s="7" t="s">
        <v>1671</v>
      </c>
    </row>
    <row r="841" spans="1:2" ht="30" customHeight="1">
      <c r="A841" s="12" t="s">
        <v>1672</v>
      </c>
      <c r="B841" s="7" t="s">
        <v>1673</v>
      </c>
    </row>
    <row r="842" spans="1:2" ht="30" customHeight="1">
      <c r="A842" s="12" t="s">
        <v>1674</v>
      </c>
      <c r="B842" s="7" t="s">
        <v>1675</v>
      </c>
    </row>
    <row r="843" spans="1:2" ht="30" customHeight="1">
      <c r="A843" s="12" t="s">
        <v>1676</v>
      </c>
      <c r="B843" s="7" t="s">
        <v>1677</v>
      </c>
    </row>
    <row r="844" spans="1:2" ht="30" customHeight="1">
      <c r="A844" s="12" t="s">
        <v>1678</v>
      </c>
      <c r="B844" s="7" t="s">
        <v>1679</v>
      </c>
    </row>
    <row r="845" spans="1:2" ht="30" customHeight="1">
      <c r="A845" s="12" t="s">
        <v>1680</v>
      </c>
      <c r="B845" s="7" t="s">
        <v>1681</v>
      </c>
    </row>
    <row r="846" spans="1:2" ht="30" customHeight="1">
      <c r="A846" s="12" t="s">
        <v>1682</v>
      </c>
      <c r="B846" s="7" t="s">
        <v>1683</v>
      </c>
    </row>
    <row r="847" spans="1:2" ht="30" customHeight="1">
      <c r="A847" s="12" t="s">
        <v>1684</v>
      </c>
      <c r="B847" s="7" t="s">
        <v>1685</v>
      </c>
    </row>
    <row r="848" spans="1:2" ht="30" customHeight="1">
      <c r="A848" s="12" t="s">
        <v>1686</v>
      </c>
      <c r="B848" s="7" t="s">
        <v>1687</v>
      </c>
    </row>
    <row r="849" spans="1:2" ht="30" customHeight="1">
      <c r="A849" s="12" t="s">
        <v>1688</v>
      </c>
      <c r="B849" s="7" t="s">
        <v>1689</v>
      </c>
    </row>
    <row r="850" spans="1:2" ht="30" customHeight="1">
      <c r="A850" s="6" t="s">
        <v>1690</v>
      </c>
      <c r="B850" s="7" t="s">
        <v>1691</v>
      </c>
    </row>
    <row r="851" spans="1:2" ht="30" customHeight="1">
      <c r="A851" s="6" t="s">
        <v>1692</v>
      </c>
      <c r="B851" s="7" t="s">
        <v>1693</v>
      </c>
    </row>
    <row r="852" spans="1:2" ht="30" customHeight="1">
      <c r="A852" s="6" t="s">
        <v>1694</v>
      </c>
      <c r="B852" s="7" t="s">
        <v>1695</v>
      </c>
    </row>
    <row r="853" spans="1:2" ht="30" customHeight="1">
      <c r="A853" s="6" t="s">
        <v>1696</v>
      </c>
      <c r="B853" s="7" t="s">
        <v>1697</v>
      </c>
    </row>
    <row r="854" spans="1:2" ht="30" customHeight="1">
      <c r="A854" s="6" t="s">
        <v>1698</v>
      </c>
      <c r="B854" s="7" t="s">
        <v>1699</v>
      </c>
    </row>
    <row r="855" spans="1:2" ht="30" customHeight="1">
      <c r="A855" s="6" t="s">
        <v>1700</v>
      </c>
      <c r="B855" s="7" t="s">
        <v>1701</v>
      </c>
    </row>
    <row r="856" spans="1:2" ht="30" customHeight="1">
      <c r="A856" s="6" t="s">
        <v>1702</v>
      </c>
      <c r="B856" s="7" t="s">
        <v>1703</v>
      </c>
    </row>
    <row r="857" spans="1:2" ht="30" customHeight="1">
      <c r="A857" s="6" t="s">
        <v>1704</v>
      </c>
      <c r="B857" s="7" t="s">
        <v>1705</v>
      </c>
    </row>
    <row r="858" spans="1:2" ht="30" customHeight="1">
      <c r="A858" s="6" t="s">
        <v>1706</v>
      </c>
      <c r="B858" s="7" t="s">
        <v>1707</v>
      </c>
    </row>
    <row r="859" spans="1:2" ht="30" customHeight="1">
      <c r="A859" s="6" t="s">
        <v>1708</v>
      </c>
      <c r="B859" s="7" t="s">
        <v>1709</v>
      </c>
    </row>
    <row r="860" spans="1:2" ht="30" customHeight="1">
      <c r="A860" s="6" t="s">
        <v>1710</v>
      </c>
      <c r="B860" s="7" t="s">
        <v>1711</v>
      </c>
    </row>
    <row r="861" spans="1:2" ht="30" customHeight="1">
      <c r="A861" s="6" t="s">
        <v>1712</v>
      </c>
      <c r="B861" s="7" t="s">
        <v>1713</v>
      </c>
    </row>
    <row r="862" spans="1:2" ht="30" customHeight="1">
      <c r="A862" s="6" t="s">
        <v>1714</v>
      </c>
      <c r="B862" s="7" t="s">
        <v>1715</v>
      </c>
    </row>
    <row r="863" spans="1:2" ht="30" customHeight="1">
      <c r="A863" s="6" t="s">
        <v>1716</v>
      </c>
      <c r="B863" s="7" t="s">
        <v>1717</v>
      </c>
    </row>
    <row r="864" spans="1:2" ht="30" customHeight="1">
      <c r="A864" s="6" t="s">
        <v>1718</v>
      </c>
      <c r="B864" s="7" t="s">
        <v>1719</v>
      </c>
    </row>
    <row r="865" spans="1:2" ht="30" customHeight="1">
      <c r="A865" s="4" t="s">
        <v>1720</v>
      </c>
      <c r="B865" s="10" t="s">
        <v>1721</v>
      </c>
    </row>
    <row r="866" spans="1:2" ht="30" customHeight="1">
      <c r="A866" s="6" t="s">
        <v>1722</v>
      </c>
      <c r="B866" s="7" t="s">
        <v>1723</v>
      </c>
    </row>
    <row r="867" spans="1:2" ht="30" customHeight="1">
      <c r="A867" s="6" t="s">
        <v>1724</v>
      </c>
      <c r="B867" s="7" t="s">
        <v>1667</v>
      </c>
    </row>
    <row r="868" spans="1:2" ht="30" customHeight="1">
      <c r="A868" s="6" t="s">
        <v>1725</v>
      </c>
      <c r="B868" s="7" t="s">
        <v>1669</v>
      </c>
    </row>
    <row r="869" spans="1:2" ht="30" customHeight="1">
      <c r="A869" s="6" t="s">
        <v>1726</v>
      </c>
      <c r="B869" s="7" t="s">
        <v>1727</v>
      </c>
    </row>
    <row r="870" spans="1:2" ht="30" customHeight="1">
      <c r="A870" s="6" t="s">
        <v>1728</v>
      </c>
      <c r="B870" s="7" t="s">
        <v>1729</v>
      </c>
    </row>
    <row r="871" spans="1:2" ht="30" customHeight="1">
      <c r="A871" s="6" t="s">
        <v>1730</v>
      </c>
      <c r="B871" s="7" t="s">
        <v>1731</v>
      </c>
    </row>
    <row r="872" spans="1:2" ht="30" customHeight="1">
      <c r="A872" s="6" t="s">
        <v>1732</v>
      </c>
      <c r="B872" s="7" t="s">
        <v>1675</v>
      </c>
    </row>
    <row r="873" spans="1:2" ht="30" customHeight="1">
      <c r="A873" s="6" t="s">
        <v>1733</v>
      </c>
      <c r="B873" s="7" t="s">
        <v>1677</v>
      </c>
    </row>
    <row r="874" spans="1:2" ht="30" customHeight="1">
      <c r="A874" s="6" t="s">
        <v>1734</v>
      </c>
      <c r="B874" s="7" t="s">
        <v>1735</v>
      </c>
    </row>
    <row r="875" spans="1:2" ht="30" customHeight="1">
      <c r="A875" s="6" t="s">
        <v>1736</v>
      </c>
      <c r="B875" s="7" t="s">
        <v>1737</v>
      </c>
    </row>
    <row r="876" spans="1:2" ht="30" customHeight="1">
      <c r="A876" s="4" t="s">
        <v>1738</v>
      </c>
      <c r="B876" s="10" t="s">
        <v>1739</v>
      </c>
    </row>
    <row r="877" spans="1:2" ht="30" customHeight="1">
      <c r="A877" s="6" t="s">
        <v>1740</v>
      </c>
      <c r="B877" s="7" t="s">
        <v>1741</v>
      </c>
    </row>
    <row r="878" spans="1:2" ht="30" customHeight="1">
      <c r="A878" s="6" t="s">
        <v>1742</v>
      </c>
      <c r="B878" s="7" t="s">
        <v>1743</v>
      </c>
    </row>
    <row r="879" spans="1:2" ht="30" customHeight="1">
      <c r="A879" s="6" t="s">
        <v>1744</v>
      </c>
      <c r="B879" s="7" t="s">
        <v>1745</v>
      </c>
    </row>
    <row r="880" spans="1:2" ht="30" customHeight="1">
      <c r="A880" s="6" t="s">
        <v>1746</v>
      </c>
      <c r="B880" s="7" t="s">
        <v>1747</v>
      </c>
    </row>
    <row r="881" spans="1:2" ht="30" customHeight="1">
      <c r="A881" s="4" t="s">
        <v>1748</v>
      </c>
      <c r="B881" s="10" t="s">
        <v>1749</v>
      </c>
    </row>
    <row r="882" spans="1:2" ht="30" customHeight="1">
      <c r="A882" s="6" t="s">
        <v>1750</v>
      </c>
      <c r="B882" s="7" t="s">
        <v>1751</v>
      </c>
    </row>
    <row r="883" spans="1:2" ht="30" customHeight="1">
      <c r="A883" s="4" t="s">
        <v>1752</v>
      </c>
      <c r="B883" s="10" t="s">
        <v>1753</v>
      </c>
    </row>
    <row r="884" spans="1:2" ht="30" customHeight="1">
      <c r="A884" s="6" t="s">
        <v>1754</v>
      </c>
      <c r="B884" s="7" t="s">
        <v>1755</v>
      </c>
    </row>
    <row r="885" spans="1:2" ht="30" customHeight="1">
      <c r="A885" s="4" t="s">
        <v>1756</v>
      </c>
      <c r="B885" s="10" t="s">
        <v>1757</v>
      </c>
    </row>
    <row r="886" spans="1:2" ht="30" customHeight="1">
      <c r="A886" s="6" t="s">
        <v>1758</v>
      </c>
      <c r="B886" s="7" t="s">
        <v>1759</v>
      </c>
    </row>
    <row r="887" spans="1:2" ht="30" customHeight="1">
      <c r="A887" s="6" t="s">
        <v>1760</v>
      </c>
      <c r="B887" s="7" t="s">
        <v>1761</v>
      </c>
    </row>
    <row r="888" spans="1:2" ht="30" customHeight="1">
      <c r="A888" s="6" t="s">
        <v>1762</v>
      </c>
      <c r="B888" s="7" t="s">
        <v>1763</v>
      </c>
    </row>
    <row r="889" spans="1:2" ht="30" customHeight="1">
      <c r="A889" s="6" t="s">
        <v>1764</v>
      </c>
      <c r="B889" s="7" t="s">
        <v>1765</v>
      </c>
    </row>
    <row r="890" spans="1:2" ht="30" customHeight="1">
      <c r="A890" s="6" t="s">
        <v>1766</v>
      </c>
      <c r="B890" s="7" t="s">
        <v>1767</v>
      </c>
    </row>
    <row r="891" spans="1:2" ht="30" customHeight="1">
      <c r="A891" s="4" t="s">
        <v>1768</v>
      </c>
      <c r="B891" s="10" t="s">
        <v>1769</v>
      </c>
    </row>
    <row r="892" spans="1:2" ht="30" customHeight="1">
      <c r="A892" s="6" t="s">
        <v>1770</v>
      </c>
      <c r="B892" s="7" t="s">
        <v>1771</v>
      </c>
    </row>
    <row r="893" spans="1:2" ht="30" customHeight="1">
      <c r="A893" s="6" t="s">
        <v>1772</v>
      </c>
      <c r="B893" s="7" t="s">
        <v>1773</v>
      </c>
    </row>
    <row r="894" spans="1:2" ht="30" customHeight="1">
      <c r="A894" s="4" t="s">
        <v>1774</v>
      </c>
      <c r="B894" s="10" t="s">
        <v>1775</v>
      </c>
    </row>
    <row r="895" spans="1:2" ht="30" customHeight="1">
      <c r="A895" s="6" t="s">
        <v>1776</v>
      </c>
      <c r="B895" s="7" t="s">
        <v>1777</v>
      </c>
    </row>
    <row r="896" spans="1:2" ht="30" customHeight="1">
      <c r="A896" s="4" t="s">
        <v>1778</v>
      </c>
      <c r="B896" s="10" t="s">
        <v>1779</v>
      </c>
    </row>
    <row r="897" spans="1:2" ht="30" customHeight="1">
      <c r="A897" s="6" t="s">
        <v>1780</v>
      </c>
      <c r="B897" s="7" t="s">
        <v>1781</v>
      </c>
    </row>
    <row r="898" spans="1:2" ht="30" customHeight="1">
      <c r="A898" s="6" t="s">
        <v>1782</v>
      </c>
      <c r="B898" s="7" t="s">
        <v>1783</v>
      </c>
    </row>
    <row r="899" spans="1:2" ht="30" customHeight="1">
      <c r="A899" s="6" t="s">
        <v>1784</v>
      </c>
      <c r="B899" s="7" t="s">
        <v>1785</v>
      </c>
    </row>
    <row r="900" spans="1:2" ht="30" customHeight="1">
      <c r="A900" s="6" t="s">
        <v>1786</v>
      </c>
      <c r="B900" s="7" t="s">
        <v>1787</v>
      </c>
    </row>
    <row r="901" spans="1:2" ht="30" customHeight="1">
      <c r="A901" s="4" t="s">
        <v>1788</v>
      </c>
      <c r="B901" s="10" t="s">
        <v>1789</v>
      </c>
    </row>
    <row r="902" spans="1:2" ht="30" customHeight="1">
      <c r="A902" s="6" t="s">
        <v>1790</v>
      </c>
      <c r="B902" s="7" t="s">
        <v>1791</v>
      </c>
    </row>
    <row r="903" spans="1:2" ht="30" customHeight="1">
      <c r="A903" s="6" t="s">
        <v>1792</v>
      </c>
      <c r="B903" s="7" t="s">
        <v>1793</v>
      </c>
    </row>
    <row r="904" spans="1:2" ht="30" customHeight="1">
      <c r="A904" s="6" t="s">
        <v>1794</v>
      </c>
      <c r="B904" s="11" t="s">
        <v>1795</v>
      </c>
    </row>
    <row r="905" spans="1:2" ht="30" customHeight="1">
      <c r="A905" s="6" t="s">
        <v>1796</v>
      </c>
      <c r="B905" s="7" t="s">
        <v>1797</v>
      </c>
    </row>
    <row r="906" spans="1:2" ht="30" customHeight="1">
      <c r="A906" s="6" t="s">
        <v>1798</v>
      </c>
      <c r="B906" s="7" t="s">
        <v>1799</v>
      </c>
    </row>
    <row r="907" spans="1:2" ht="30" customHeight="1">
      <c r="A907" s="6" t="s">
        <v>1800</v>
      </c>
      <c r="B907" s="7" t="s">
        <v>1801</v>
      </c>
    </row>
    <row r="908" spans="1:2" ht="30" customHeight="1">
      <c r="A908" s="4" t="s">
        <v>1802</v>
      </c>
      <c r="B908" s="10" t="s">
        <v>1803</v>
      </c>
    </row>
    <row r="909" spans="1:2" ht="30" customHeight="1">
      <c r="A909" s="4" t="s">
        <v>1804</v>
      </c>
      <c r="B909" s="10" t="s">
        <v>1805</v>
      </c>
    </row>
    <row r="910" spans="1:2" ht="30" customHeight="1">
      <c r="A910" s="6" t="s">
        <v>1806</v>
      </c>
      <c r="B910" s="7" t="s">
        <v>1807</v>
      </c>
    </row>
    <row r="911" spans="1:2" ht="30" customHeight="1">
      <c r="A911" s="6" t="s">
        <v>1808</v>
      </c>
      <c r="B911" s="7" t="s">
        <v>1809</v>
      </c>
    </row>
    <row r="912" spans="1:2" ht="30" customHeight="1">
      <c r="A912" s="6" t="s">
        <v>1810</v>
      </c>
      <c r="B912" s="7" t="s">
        <v>1811</v>
      </c>
    </row>
    <row r="913" spans="1:2" ht="30" customHeight="1">
      <c r="A913" s="6" t="s">
        <v>1812</v>
      </c>
      <c r="B913" s="7" t="s">
        <v>1813</v>
      </c>
    </row>
    <row r="914" spans="1:2" ht="30" customHeight="1">
      <c r="A914" s="6" t="s">
        <v>1814</v>
      </c>
      <c r="B914" s="7" t="s">
        <v>1815</v>
      </c>
    </row>
    <row r="915" spans="1:2" ht="30" customHeight="1">
      <c r="A915" s="6" t="s">
        <v>1816</v>
      </c>
      <c r="B915" s="7" t="s">
        <v>1817</v>
      </c>
    </row>
    <row r="916" spans="1:2" ht="30" customHeight="1">
      <c r="A916" s="6" t="s">
        <v>1818</v>
      </c>
      <c r="B916" s="7" t="s">
        <v>1819</v>
      </c>
    </row>
    <row r="917" spans="1:2" ht="30" customHeight="1">
      <c r="A917" s="6" t="s">
        <v>1820</v>
      </c>
      <c r="B917" s="7" t="s">
        <v>1821</v>
      </c>
    </row>
    <row r="918" spans="1:2" ht="30" customHeight="1">
      <c r="A918" s="6" t="s">
        <v>1822</v>
      </c>
      <c r="B918" s="7" t="s">
        <v>1823</v>
      </c>
    </row>
    <row r="919" spans="1:2" ht="30" customHeight="1">
      <c r="A919" s="6" t="s">
        <v>1824</v>
      </c>
      <c r="B919" s="7" t="s">
        <v>1825</v>
      </c>
    </row>
    <row r="920" spans="1:2" ht="30" customHeight="1">
      <c r="A920" s="6" t="s">
        <v>1826</v>
      </c>
      <c r="B920" s="7" t="s">
        <v>1827</v>
      </c>
    </row>
    <row r="921" spans="1:2" ht="30" customHeight="1">
      <c r="A921" s="6" t="s">
        <v>1828</v>
      </c>
      <c r="B921" s="7" t="s">
        <v>1829</v>
      </c>
    </row>
    <row r="922" spans="1:2" ht="30" customHeight="1">
      <c r="A922" s="6" t="s">
        <v>1830</v>
      </c>
      <c r="B922" s="7" t="s">
        <v>1831</v>
      </c>
    </row>
    <row r="923" spans="1:2" ht="30" customHeight="1">
      <c r="A923" s="6" t="s">
        <v>1832</v>
      </c>
      <c r="B923" s="7" t="s">
        <v>1833</v>
      </c>
    </row>
    <row r="924" spans="1:2" ht="30" customHeight="1">
      <c r="A924" s="6" t="s">
        <v>1834</v>
      </c>
      <c r="B924" s="7" t="s">
        <v>1835</v>
      </c>
    </row>
    <row r="925" spans="1:2" ht="30" customHeight="1">
      <c r="A925" s="6" t="s">
        <v>1836</v>
      </c>
      <c r="B925" s="7" t="s">
        <v>1837</v>
      </c>
    </row>
    <row r="926" spans="1:2" ht="30" customHeight="1">
      <c r="A926" s="6" t="s">
        <v>1838</v>
      </c>
      <c r="B926" s="7" t="s">
        <v>1839</v>
      </c>
    </row>
    <row r="927" spans="1:2" ht="30" customHeight="1">
      <c r="A927" s="6" t="s">
        <v>1840</v>
      </c>
      <c r="B927" s="7" t="s">
        <v>1841</v>
      </c>
    </row>
    <row r="928" spans="1:2" ht="30" customHeight="1">
      <c r="A928" s="4" t="s">
        <v>1842</v>
      </c>
      <c r="B928" s="10" t="s">
        <v>1843</v>
      </c>
    </row>
    <row r="929" spans="1:2" ht="30" customHeight="1">
      <c r="A929" s="6" t="s">
        <v>1844</v>
      </c>
      <c r="B929" s="7" t="s">
        <v>1845</v>
      </c>
    </row>
    <row r="930" spans="1:2" ht="30" customHeight="1">
      <c r="A930" s="6" t="s">
        <v>1846</v>
      </c>
      <c r="B930" s="7" t="s">
        <v>1847</v>
      </c>
    </row>
    <row r="931" spans="1:2" ht="30" customHeight="1">
      <c r="A931" s="6" t="s">
        <v>1848</v>
      </c>
      <c r="B931" s="7" t="s">
        <v>1849</v>
      </c>
    </row>
    <row r="932" spans="1:2" ht="30" customHeight="1">
      <c r="A932" s="4" t="s">
        <v>1850</v>
      </c>
      <c r="B932" s="10" t="s">
        <v>1851</v>
      </c>
    </row>
    <row r="933" spans="1:2" ht="30" customHeight="1">
      <c r="A933" s="6" t="s">
        <v>1852</v>
      </c>
      <c r="B933" s="7" t="s">
        <v>1853</v>
      </c>
    </row>
    <row r="934" spans="1:2" ht="30" customHeight="1">
      <c r="A934" s="6" t="s">
        <v>1854</v>
      </c>
      <c r="B934" s="7" t="s">
        <v>1855</v>
      </c>
    </row>
    <row r="935" spans="1:2" ht="30" customHeight="1">
      <c r="A935" s="6" t="s">
        <v>1856</v>
      </c>
      <c r="B935" s="7" t="s">
        <v>1857</v>
      </c>
    </row>
    <row r="936" spans="1:2" ht="30" customHeight="1">
      <c r="A936" s="4" t="s">
        <v>1858</v>
      </c>
      <c r="B936" s="10" t="s">
        <v>1859</v>
      </c>
    </row>
    <row r="937" spans="1:2" ht="30" customHeight="1">
      <c r="A937" s="6" t="s">
        <v>1860</v>
      </c>
      <c r="B937" s="7" t="s">
        <v>1861</v>
      </c>
    </row>
    <row r="938" spans="1:2" ht="30" customHeight="1">
      <c r="A938" s="6" t="s">
        <v>1862</v>
      </c>
      <c r="B938" s="7" t="s">
        <v>1863</v>
      </c>
    </row>
    <row r="939" spans="1:2" ht="30" customHeight="1">
      <c r="A939" s="4" t="s">
        <v>1864</v>
      </c>
      <c r="B939" s="10" t="s">
        <v>1865</v>
      </c>
    </row>
    <row r="940" spans="1:2" ht="30" customHeight="1">
      <c r="A940" s="6" t="s">
        <v>1866</v>
      </c>
      <c r="B940" s="7" t="s">
        <v>1867</v>
      </c>
    </row>
    <row r="941" spans="1:2" ht="30" customHeight="1">
      <c r="A941" s="6" t="s">
        <v>1868</v>
      </c>
      <c r="B941" s="7" t="s">
        <v>1869</v>
      </c>
    </row>
    <row r="942" spans="1:2" ht="30" customHeight="1">
      <c r="A942" s="6" t="s">
        <v>1870</v>
      </c>
      <c r="B942" s="7" t="s">
        <v>1871</v>
      </c>
    </row>
    <row r="943" spans="1:2" ht="30" customHeight="1">
      <c r="A943" s="4" t="s">
        <v>1872</v>
      </c>
      <c r="B943" s="10" t="s">
        <v>1873</v>
      </c>
    </row>
    <row r="944" spans="1:2" ht="30" customHeight="1">
      <c r="A944" s="6" t="s">
        <v>1874</v>
      </c>
      <c r="B944" s="7" t="s">
        <v>1875</v>
      </c>
    </row>
    <row r="945" spans="1:2" ht="30" customHeight="1">
      <c r="A945" s="6" t="s">
        <v>1876</v>
      </c>
      <c r="B945" s="7" t="s">
        <v>1877</v>
      </c>
    </row>
    <row r="946" spans="1:2" ht="30" customHeight="1">
      <c r="A946" s="6" t="s">
        <v>1878</v>
      </c>
      <c r="B946" s="7" t="s">
        <v>1879</v>
      </c>
    </row>
    <row r="947" spans="1:2" ht="30" customHeight="1">
      <c r="A947" s="6" t="s">
        <v>1880</v>
      </c>
      <c r="B947" s="7" t="s">
        <v>1881</v>
      </c>
    </row>
    <row r="948" spans="1:2" ht="30" customHeight="1">
      <c r="A948" s="6" t="s">
        <v>1882</v>
      </c>
      <c r="B948" s="7" t="s">
        <v>1883</v>
      </c>
    </row>
    <row r="949" spans="1:2" ht="30" customHeight="1">
      <c r="A949" s="6" t="s">
        <v>1884</v>
      </c>
      <c r="B949" s="7" t="s">
        <v>1885</v>
      </c>
    </row>
    <row r="950" spans="1:2" ht="30" customHeight="1">
      <c r="A950" s="6" t="s">
        <v>1886</v>
      </c>
      <c r="B950" s="7" t="s">
        <v>1887</v>
      </c>
    </row>
    <row r="951" spans="1:2" ht="30" customHeight="1">
      <c r="A951" s="6" t="s">
        <v>1888</v>
      </c>
      <c r="B951" s="7" t="s">
        <v>1889</v>
      </c>
    </row>
    <row r="952" spans="1:2" ht="30" customHeight="1">
      <c r="A952" s="6" t="s">
        <v>1890</v>
      </c>
      <c r="B952" s="7" t="s">
        <v>1891</v>
      </c>
    </row>
    <row r="953" spans="1:2" ht="30" customHeight="1">
      <c r="A953" s="4" t="s">
        <v>1892</v>
      </c>
      <c r="B953" s="10" t="s">
        <v>1893</v>
      </c>
    </row>
    <row r="954" spans="1:2" ht="30" customHeight="1">
      <c r="A954" s="6" t="s">
        <v>1894</v>
      </c>
      <c r="B954" s="7" t="s">
        <v>1895</v>
      </c>
    </row>
    <row r="955" spans="1:2" ht="30" customHeight="1">
      <c r="A955" s="6" t="s">
        <v>1896</v>
      </c>
      <c r="B955" s="7" t="s">
        <v>1897</v>
      </c>
    </row>
    <row r="956" spans="1:2" ht="30" customHeight="1">
      <c r="A956" s="6" t="s">
        <v>1898</v>
      </c>
      <c r="B956" s="7" t="s">
        <v>1899</v>
      </c>
    </row>
    <row r="957" spans="1:2" ht="30" customHeight="1">
      <c r="A957" s="6" t="s">
        <v>1900</v>
      </c>
      <c r="B957" s="7" t="s">
        <v>1901</v>
      </c>
    </row>
    <row r="958" spans="1:2" ht="30" customHeight="1">
      <c r="A958" s="4" t="s">
        <v>1902</v>
      </c>
      <c r="B958" s="10" t="s">
        <v>1903</v>
      </c>
    </row>
    <row r="959" spans="1:2" ht="30" customHeight="1">
      <c r="A959" s="6" t="s">
        <v>1904</v>
      </c>
      <c r="B959" s="7" t="s">
        <v>1905</v>
      </c>
    </row>
    <row r="960" spans="1:2" ht="30" customHeight="1">
      <c r="A960" s="6" t="s">
        <v>1906</v>
      </c>
      <c r="B960" s="7" t="s">
        <v>1907</v>
      </c>
    </row>
    <row r="961" spans="1:2" ht="30" customHeight="1">
      <c r="A961" s="6" t="s">
        <v>1908</v>
      </c>
      <c r="B961" s="7" t="s">
        <v>1909</v>
      </c>
    </row>
    <row r="962" spans="1:2" ht="30" customHeight="1">
      <c r="A962" s="6" t="s">
        <v>1910</v>
      </c>
      <c r="B962" s="7" t="s">
        <v>1911</v>
      </c>
    </row>
    <row r="963" spans="1:2" ht="30" customHeight="1">
      <c r="A963" s="6" t="s">
        <v>1912</v>
      </c>
      <c r="B963" s="7" t="s">
        <v>1913</v>
      </c>
    </row>
    <row r="964" spans="1:2" ht="30" customHeight="1">
      <c r="A964" s="6" t="s">
        <v>1914</v>
      </c>
      <c r="B964" s="7" t="s">
        <v>1915</v>
      </c>
    </row>
    <row r="965" spans="1:2" ht="30" customHeight="1">
      <c r="A965" s="6" t="s">
        <v>1916</v>
      </c>
      <c r="B965" s="7" t="s">
        <v>1917</v>
      </c>
    </row>
    <row r="966" spans="1:2" ht="30" customHeight="1">
      <c r="A966" s="6" t="s">
        <v>1918</v>
      </c>
      <c r="B966" s="7" t="s">
        <v>1919</v>
      </c>
    </row>
    <row r="967" spans="1:2" ht="30" customHeight="1">
      <c r="A967" s="4" t="s">
        <v>1920</v>
      </c>
      <c r="B967" s="10" t="s">
        <v>1921</v>
      </c>
    </row>
    <row r="968" spans="1:2" ht="30" customHeight="1">
      <c r="A968" s="6" t="s">
        <v>1922</v>
      </c>
      <c r="B968" s="7" t="s">
        <v>1923</v>
      </c>
    </row>
    <row r="969" spans="1:2" ht="30" customHeight="1">
      <c r="A969" s="4" t="s">
        <v>1924</v>
      </c>
      <c r="B969" s="10" t="s">
        <v>1925</v>
      </c>
    </row>
    <row r="970" spans="1:2" ht="30" customHeight="1">
      <c r="A970" s="4" t="s">
        <v>1926</v>
      </c>
      <c r="B970" s="10" t="s">
        <v>1927</v>
      </c>
    </row>
    <row r="971" spans="1:2" ht="30" customHeight="1">
      <c r="A971" s="6" t="s">
        <v>1928</v>
      </c>
      <c r="B971" s="7" t="s">
        <v>1929</v>
      </c>
    </row>
    <row r="972" spans="1:2" ht="30" customHeight="1">
      <c r="A972" s="4" t="s">
        <v>1930</v>
      </c>
      <c r="B972" s="10" t="s">
        <v>1931</v>
      </c>
    </row>
    <row r="973" spans="1:2" ht="30" customHeight="1">
      <c r="A973" s="6" t="s">
        <v>1932</v>
      </c>
      <c r="B973" s="7" t="s">
        <v>1933</v>
      </c>
    </row>
    <row r="974" spans="1:2" ht="30" customHeight="1">
      <c r="A974" s="4" t="s">
        <v>1934</v>
      </c>
      <c r="B974" s="10" t="s">
        <v>1935</v>
      </c>
    </row>
    <row r="975" spans="1:2" ht="30" customHeight="1">
      <c r="A975" s="6" t="s">
        <v>1936</v>
      </c>
      <c r="B975" s="7" t="s">
        <v>1937</v>
      </c>
    </row>
    <row r="976" spans="1:2" ht="30" customHeight="1">
      <c r="A976" s="4" t="s">
        <v>1938</v>
      </c>
      <c r="B976" s="10" t="s">
        <v>1939</v>
      </c>
    </row>
    <row r="977" spans="1:2" ht="30" customHeight="1">
      <c r="A977" s="6" t="s">
        <v>1940</v>
      </c>
      <c r="B977" s="7" t="s">
        <v>1941</v>
      </c>
    </row>
    <row r="978" spans="1:2" ht="30" customHeight="1">
      <c r="A978" s="4" t="s">
        <v>1942</v>
      </c>
      <c r="B978" s="10" t="s">
        <v>1943</v>
      </c>
    </row>
    <row r="979" spans="1:2" ht="30" customHeight="1">
      <c r="A979" s="6" t="s">
        <v>1944</v>
      </c>
      <c r="B979" s="7" t="s">
        <v>1945</v>
      </c>
    </row>
    <row r="980" spans="1:2" ht="30" customHeight="1">
      <c r="A980" s="4" t="s">
        <v>1946</v>
      </c>
      <c r="B980" s="10" t="s">
        <v>1947</v>
      </c>
    </row>
    <row r="981" spans="1:2" ht="30" customHeight="1">
      <c r="A981" s="6" t="s">
        <v>1948</v>
      </c>
      <c r="B981" s="7" t="s">
        <v>1949</v>
      </c>
    </row>
    <row r="982" spans="1:2" ht="30" customHeight="1">
      <c r="A982" s="4" t="s">
        <v>1950</v>
      </c>
      <c r="B982" s="10" t="s">
        <v>1951</v>
      </c>
    </row>
    <row r="983" spans="1:2" ht="30" customHeight="1">
      <c r="A983" s="6" t="s">
        <v>1952</v>
      </c>
      <c r="B983" s="7" t="s">
        <v>1953</v>
      </c>
    </row>
    <row r="984" spans="1:2" ht="30" customHeight="1">
      <c r="A984" s="4" t="s">
        <v>1954</v>
      </c>
      <c r="B984" s="10" t="s">
        <v>1955</v>
      </c>
    </row>
    <row r="985" spans="1:2" ht="30" customHeight="1">
      <c r="A985" s="6" t="s">
        <v>1956</v>
      </c>
      <c r="B985" s="7" t="s">
        <v>1957</v>
      </c>
    </row>
    <row r="986" spans="1:2" ht="30" customHeight="1">
      <c r="A986" s="4" t="s">
        <v>1958</v>
      </c>
      <c r="B986" s="10" t="s">
        <v>1959</v>
      </c>
    </row>
    <row r="987" spans="1:2" ht="30" customHeight="1">
      <c r="A987" s="6" t="s">
        <v>1960</v>
      </c>
      <c r="B987" s="7" t="s">
        <v>1961</v>
      </c>
    </row>
    <row r="988" spans="1:2" ht="30" customHeight="1">
      <c r="A988" s="6" t="s">
        <v>1962</v>
      </c>
      <c r="B988" s="7" t="s">
        <v>1963</v>
      </c>
    </row>
    <row r="989" spans="1:2" ht="30" customHeight="1">
      <c r="A989" s="4" t="s">
        <v>1964</v>
      </c>
      <c r="B989" s="10" t="s">
        <v>1965</v>
      </c>
    </row>
    <row r="990" spans="1:2" ht="30" customHeight="1">
      <c r="A990" s="6" t="s">
        <v>1966</v>
      </c>
      <c r="B990" s="7" t="s">
        <v>1967</v>
      </c>
    </row>
    <row r="991" spans="1:2" ht="30" customHeight="1">
      <c r="A991" s="4" t="s">
        <v>1968</v>
      </c>
      <c r="B991" s="10" t="s">
        <v>1969</v>
      </c>
    </row>
    <row r="992" spans="1:2" ht="30" customHeight="1">
      <c r="A992" s="6" t="s">
        <v>1970</v>
      </c>
      <c r="B992" s="7" t="s">
        <v>1971</v>
      </c>
    </row>
    <row r="993" spans="1:2" ht="30" customHeight="1">
      <c r="A993" s="4" t="s">
        <v>1972</v>
      </c>
      <c r="B993" s="10" t="s">
        <v>1973</v>
      </c>
    </row>
    <row r="994" spans="1:2" ht="30" customHeight="1">
      <c r="A994" s="6" t="s">
        <v>1974</v>
      </c>
      <c r="B994" s="7" t="s">
        <v>1975</v>
      </c>
    </row>
    <row r="995" spans="1:2" ht="30" customHeight="1">
      <c r="A995" s="4" t="s">
        <v>1976</v>
      </c>
      <c r="B995" s="10" t="s">
        <v>1977</v>
      </c>
    </row>
    <row r="996" spans="1:2" ht="30" customHeight="1">
      <c r="A996" s="6" t="s">
        <v>1978</v>
      </c>
      <c r="B996" s="7" t="s">
        <v>1979</v>
      </c>
    </row>
    <row r="997" spans="1:2" ht="30" customHeight="1">
      <c r="A997" s="6" t="s">
        <v>1980</v>
      </c>
      <c r="B997" s="7" t="s">
        <v>1981</v>
      </c>
    </row>
    <row r="998" spans="1:2" ht="30" customHeight="1">
      <c r="A998" s="4" t="s">
        <v>1982</v>
      </c>
      <c r="B998" s="10" t="s">
        <v>1983</v>
      </c>
    </row>
    <row r="999" spans="1:2" ht="30" customHeight="1">
      <c r="A999" s="6" t="s">
        <v>1984</v>
      </c>
      <c r="B999" s="7" t="s">
        <v>1985</v>
      </c>
    </row>
    <row r="1000" spans="1:2" ht="30" customHeight="1">
      <c r="A1000" s="4" t="s">
        <v>1986</v>
      </c>
      <c r="B1000" s="10" t="s">
        <v>1987</v>
      </c>
    </row>
    <row r="1001" spans="1:2" ht="30" customHeight="1">
      <c r="A1001" s="6" t="s">
        <v>1988</v>
      </c>
      <c r="B1001" s="7" t="s">
        <v>1989</v>
      </c>
    </row>
    <row r="1002" spans="1:2" ht="30" customHeight="1">
      <c r="A1002" s="4" t="s">
        <v>1990</v>
      </c>
      <c r="B1002" s="10" t="s">
        <v>1991</v>
      </c>
    </row>
    <row r="1003" spans="1:2" ht="30" customHeight="1">
      <c r="A1003" s="6" t="s">
        <v>1992</v>
      </c>
      <c r="B1003" s="7" t="s">
        <v>1993</v>
      </c>
    </row>
    <row r="1004" spans="1:2" ht="30" customHeight="1">
      <c r="A1004" s="4" t="s">
        <v>1994</v>
      </c>
      <c r="B1004" s="10" t="s">
        <v>1995</v>
      </c>
    </row>
    <row r="1005" spans="1:2" ht="30" customHeight="1">
      <c r="A1005" s="6" t="s">
        <v>1996</v>
      </c>
      <c r="B1005" s="7" t="s">
        <v>1997</v>
      </c>
    </row>
    <row r="1006" spans="1:2" ht="30" customHeight="1">
      <c r="A1006" s="4" t="s">
        <v>1998</v>
      </c>
      <c r="B1006" s="10" t="s">
        <v>1999</v>
      </c>
    </row>
    <row r="1007" spans="1:2" ht="30" customHeight="1">
      <c r="A1007" s="6" t="s">
        <v>2000</v>
      </c>
      <c r="B1007" s="7" t="s">
        <v>2001</v>
      </c>
    </row>
    <row r="1008" spans="1:2" ht="30" customHeight="1">
      <c r="A1008" s="4" t="s">
        <v>2002</v>
      </c>
      <c r="B1008" s="10" t="s">
        <v>2003</v>
      </c>
    </row>
    <row r="1009" spans="1:2" ht="30" customHeight="1">
      <c r="A1009" s="6" t="s">
        <v>2004</v>
      </c>
      <c r="B1009" s="7" t="s">
        <v>2005</v>
      </c>
    </row>
    <row r="1010" spans="1:2" ht="30" customHeight="1">
      <c r="A1010" s="4" t="s">
        <v>2006</v>
      </c>
      <c r="B1010" s="10" t="s">
        <v>2007</v>
      </c>
    </row>
    <row r="1011" spans="1:2" ht="30" customHeight="1">
      <c r="A1011" s="6" t="s">
        <v>2008</v>
      </c>
      <c r="B1011" s="7" t="s">
        <v>2009</v>
      </c>
    </row>
    <row r="1012" spans="1:2" ht="30" customHeight="1">
      <c r="A1012" s="4" t="s">
        <v>2010</v>
      </c>
      <c r="B1012" s="10" t="s">
        <v>2011</v>
      </c>
    </row>
    <row r="1013" spans="1:2" ht="30" customHeight="1">
      <c r="A1013" s="6" t="s">
        <v>2012</v>
      </c>
      <c r="B1013" s="7" t="s">
        <v>2013</v>
      </c>
    </row>
    <row r="1014" spans="1:2" ht="30" customHeight="1">
      <c r="A1014" s="4" t="s">
        <v>2014</v>
      </c>
      <c r="B1014" s="10" t="s">
        <v>2015</v>
      </c>
    </row>
    <row r="1015" spans="1:2" ht="30" customHeight="1">
      <c r="A1015" s="6" t="s">
        <v>2016</v>
      </c>
      <c r="B1015" s="7" t="s">
        <v>2017</v>
      </c>
    </row>
    <row r="1016" spans="1:2" ht="30" customHeight="1">
      <c r="A1016" s="4" t="s">
        <v>2018</v>
      </c>
      <c r="B1016" s="10" t="s">
        <v>2019</v>
      </c>
    </row>
    <row r="1017" spans="1:2" ht="30" customHeight="1">
      <c r="A1017" s="6" t="s">
        <v>2020</v>
      </c>
      <c r="B1017" s="7" t="s">
        <v>2021</v>
      </c>
    </row>
    <row r="1018" spans="1:2" ht="30" customHeight="1">
      <c r="A1018" s="4" t="s">
        <v>2022</v>
      </c>
      <c r="B1018" s="10" t="s">
        <v>2023</v>
      </c>
    </row>
    <row r="1019" spans="1:2" ht="30" customHeight="1">
      <c r="A1019" s="6" t="s">
        <v>2024</v>
      </c>
      <c r="B1019" s="7" t="s">
        <v>2025</v>
      </c>
    </row>
    <row r="1020" spans="1:2" ht="30" customHeight="1">
      <c r="A1020" s="4" t="s">
        <v>2026</v>
      </c>
      <c r="B1020" s="10" t="s">
        <v>2027</v>
      </c>
    </row>
    <row r="1021" spans="1:2" ht="30" customHeight="1">
      <c r="A1021" s="6" t="s">
        <v>2028</v>
      </c>
      <c r="B1021" s="7" t="s">
        <v>2029</v>
      </c>
    </row>
    <row r="1022" spans="1:2" ht="30" customHeight="1">
      <c r="A1022" s="4" t="s">
        <v>2030</v>
      </c>
      <c r="B1022" s="10" t="s">
        <v>2031</v>
      </c>
    </row>
    <row r="1023" spans="1:2" ht="30" customHeight="1">
      <c r="A1023" s="6" t="s">
        <v>2032</v>
      </c>
      <c r="B1023" s="7" t="s">
        <v>2033</v>
      </c>
    </row>
    <row r="1024" spans="1:2" ht="30" customHeight="1">
      <c r="A1024" s="4" t="s">
        <v>2034</v>
      </c>
      <c r="B1024" s="10" t="s">
        <v>2035</v>
      </c>
    </row>
    <row r="1025" spans="1:2" ht="30" customHeight="1">
      <c r="A1025" s="6" t="s">
        <v>2036</v>
      </c>
      <c r="B1025" s="7" t="s">
        <v>2037</v>
      </c>
    </row>
    <row r="1026" spans="1:2" ht="30" customHeight="1">
      <c r="A1026" s="4" t="s">
        <v>2038</v>
      </c>
      <c r="B1026" s="10" t="s">
        <v>2039</v>
      </c>
    </row>
    <row r="1027" spans="1:2" ht="30" customHeight="1">
      <c r="A1027" s="4" t="s">
        <v>2040</v>
      </c>
      <c r="B1027" s="10" t="s">
        <v>2041</v>
      </c>
    </row>
    <row r="1028" spans="1:2" ht="30" customHeight="1">
      <c r="A1028" s="6" t="s">
        <v>2042</v>
      </c>
      <c r="B1028" s="7" t="s">
        <v>2043</v>
      </c>
    </row>
    <row r="1029" spans="1:2" ht="30" customHeight="1">
      <c r="A1029" s="6" t="s">
        <v>2044</v>
      </c>
      <c r="B1029" s="7" t="s">
        <v>2045</v>
      </c>
    </row>
    <row r="1030" spans="1:2" ht="30" customHeight="1">
      <c r="A1030" s="6" t="s">
        <v>2046</v>
      </c>
      <c r="B1030" s="7" t="s">
        <v>2047</v>
      </c>
    </row>
    <row r="1031" spans="1:2" ht="30" customHeight="1">
      <c r="A1031" s="6" t="s">
        <v>2048</v>
      </c>
      <c r="B1031" s="7" t="s">
        <v>2049</v>
      </c>
    </row>
    <row r="1032" spans="1:2" ht="30" customHeight="1">
      <c r="A1032" s="6" t="s">
        <v>2050</v>
      </c>
      <c r="B1032" s="7" t="s">
        <v>2051</v>
      </c>
    </row>
    <row r="1033" spans="1:2" ht="30" customHeight="1">
      <c r="A1033" s="6" t="s">
        <v>2052</v>
      </c>
      <c r="B1033" s="7" t="s">
        <v>2053</v>
      </c>
    </row>
    <row r="1034" spans="1:2" ht="30" customHeight="1">
      <c r="A1034" s="6" t="s">
        <v>2054</v>
      </c>
      <c r="B1034" s="7" t="s">
        <v>2055</v>
      </c>
    </row>
    <row r="1035" spans="1:2" ht="30" customHeight="1">
      <c r="A1035" s="6" t="s">
        <v>2056</v>
      </c>
      <c r="B1035" s="7" t="s">
        <v>2057</v>
      </c>
    </row>
    <row r="1036" spans="1:2" ht="30" customHeight="1">
      <c r="A1036" s="6" t="s">
        <v>2058</v>
      </c>
      <c r="B1036" s="7" t="s">
        <v>2059</v>
      </c>
    </row>
    <row r="1037" spans="1:2" ht="30" customHeight="1">
      <c r="A1037" s="6" t="s">
        <v>2060</v>
      </c>
      <c r="B1037" s="7" t="s">
        <v>2061</v>
      </c>
    </row>
    <row r="1038" spans="1:2" ht="30" customHeight="1">
      <c r="A1038" s="6" t="s">
        <v>2062</v>
      </c>
      <c r="B1038" s="7" t="s">
        <v>2063</v>
      </c>
    </row>
    <row r="1039" spans="1:2" ht="30" customHeight="1">
      <c r="A1039" s="6" t="s">
        <v>2064</v>
      </c>
      <c r="B1039" s="7" t="s">
        <v>2065</v>
      </c>
    </row>
    <row r="1040" spans="1:2" ht="30" customHeight="1">
      <c r="A1040" s="6" t="s">
        <v>2066</v>
      </c>
      <c r="B1040" s="7" t="s">
        <v>2067</v>
      </c>
    </row>
    <row r="1041" spans="1:2" ht="30" customHeight="1">
      <c r="A1041" s="6" t="s">
        <v>2068</v>
      </c>
      <c r="B1041" s="7" t="s">
        <v>2069</v>
      </c>
    </row>
    <row r="1042" spans="1:2" ht="30" customHeight="1">
      <c r="A1042" s="6" t="s">
        <v>2070</v>
      </c>
      <c r="B1042" s="7" t="s">
        <v>2071</v>
      </c>
    </row>
    <row r="1043" spans="1:2" ht="30" customHeight="1">
      <c r="A1043" s="6" t="s">
        <v>2072</v>
      </c>
      <c r="B1043" s="7" t="s">
        <v>2073</v>
      </c>
    </row>
    <row r="1044" spans="1:2" ht="30" customHeight="1">
      <c r="A1044" s="6" t="s">
        <v>2074</v>
      </c>
      <c r="B1044" s="7" t="s">
        <v>2075</v>
      </c>
    </row>
    <row r="1045" spans="1:2" ht="30" customHeight="1">
      <c r="A1045" s="6" t="s">
        <v>2076</v>
      </c>
      <c r="B1045" s="7" t="s">
        <v>2077</v>
      </c>
    </row>
    <row r="1046" spans="1:2" ht="30" customHeight="1">
      <c r="A1046" s="6" t="s">
        <v>2078</v>
      </c>
      <c r="B1046" s="7" t="s">
        <v>2079</v>
      </c>
    </row>
    <row r="1047" spans="1:2" ht="30" customHeight="1">
      <c r="A1047" s="6" t="s">
        <v>2080</v>
      </c>
      <c r="B1047" s="7" t="s">
        <v>2081</v>
      </c>
    </row>
    <row r="1048" spans="1:2" ht="30" customHeight="1">
      <c r="A1048" s="6" t="s">
        <v>2082</v>
      </c>
      <c r="B1048" s="7" t="s">
        <v>2083</v>
      </c>
    </row>
    <row r="1049" spans="1:2" ht="30" customHeight="1">
      <c r="A1049" s="6" t="s">
        <v>2084</v>
      </c>
      <c r="B1049" s="7" t="s">
        <v>2085</v>
      </c>
    </row>
    <row r="1050" spans="1:2" ht="30" customHeight="1">
      <c r="A1050" s="6" t="s">
        <v>2086</v>
      </c>
      <c r="B1050" s="7" t="s">
        <v>2087</v>
      </c>
    </row>
    <row r="1051" spans="1:2" ht="30" customHeight="1">
      <c r="A1051" s="6" t="s">
        <v>2088</v>
      </c>
      <c r="B1051" s="7" t="s">
        <v>2089</v>
      </c>
    </row>
    <row r="1052" spans="1:2" ht="30" customHeight="1">
      <c r="A1052" s="6" t="s">
        <v>2090</v>
      </c>
      <c r="B1052" s="7" t="s">
        <v>2091</v>
      </c>
    </row>
    <row r="1053" spans="1:2" ht="30" customHeight="1">
      <c r="A1053" s="6" t="s">
        <v>2092</v>
      </c>
      <c r="B1053" s="7" t="s">
        <v>2093</v>
      </c>
    </row>
    <row r="1054" spans="1:2" ht="30" customHeight="1">
      <c r="A1054" s="6" t="s">
        <v>2094</v>
      </c>
      <c r="B1054" s="7" t="s">
        <v>2095</v>
      </c>
    </row>
    <row r="1055" spans="1:2" ht="30" customHeight="1">
      <c r="A1055" s="6" t="s">
        <v>2096</v>
      </c>
      <c r="B1055" s="7" t="s">
        <v>2097</v>
      </c>
    </row>
    <row r="1056" spans="1:2" ht="30" customHeight="1">
      <c r="A1056" s="6" t="s">
        <v>2098</v>
      </c>
      <c r="B1056" s="7" t="s">
        <v>2099</v>
      </c>
    </row>
    <row r="1057" spans="1:2" ht="30" customHeight="1">
      <c r="A1057" s="6" t="s">
        <v>2100</v>
      </c>
      <c r="B1057" s="7" t="s">
        <v>2101</v>
      </c>
    </row>
    <row r="1058" spans="1:2" ht="30" customHeight="1">
      <c r="A1058" s="6" t="s">
        <v>2102</v>
      </c>
      <c r="B1058" s="7" t="s">
        <v>2103</v>
      </c>
    </row>
    <row r="1059" spans="1:2" ht="30" customHeight="1">
      <c r="A1059" s="6" t="s">
        <v>2104</v>
      </c>
      <c r="B1059" s="7" t="s">
        <v>2105</v>
      </c>
    </row>
    <row r="1060" spans="1:2" ht="30" customHeight="1">
      <c r="A1060" s="6" t="s">
        <v>2106</v>
      </c>
      <c r="B1060" s="7" t="s">
        <v>2107</v>
      </c>
    </row>
    <row r="1061" spans="1:2" ht="30" customHeight="1">
      <c r="A1061" s="6" t="s">
        <v>2108</v>
      </c>
      <c r="B1061" s="7" t="s">
        <v>2109</v>
      </c>
    </row>
    <row r="1062" spans="1:2" ht="30" customHeight="1">
      <c r="A1062" s="6" t="s">
        <v>2110</v>
      </c>
      <c r="B1062" s="7" t="s">
        <v>2111</v>
      </c>
    </row>
    <row r="1063" spans="1:2" ht="30" customHeight="1">
      <c r="A1063" s="6" t="s">
        <v>2112</v>
      </c>
      <c r="B1063" s="7" t="s">
        <v>2113</v>
      </c>
    </row>
    <row r="1064" spans="1:2" ht="30" customHeight="1">
      <c r="A1064" s="6" t="s">
        <v>2114</v>
      </c>
      <c r="B1064" s="7" t="s">
        <v>2115</v>
      </c>
    </row>
    <row r="1065" spans="1:2" ht="30" customHeight="1">
      <c r="A1065" s="6" t="s">
        <v>2116</v>
      </c>
      <c r="B1065" s="7" t="s">
        <v>2117</v>
      </c>
    </row>
    <row r="1066" spans="1:2" ht="30" customHeight="1">
      <c r="A1066" s="6" t="s">
        <v>2118</v>
      </c>
      <c r="B1066" s="7" t="s">
        <v>2119</v>
      </c>
    </row>
    <row r="1067" spans="1:2" ht="30" customHeight="1">
      <c r="A1067" s="6" t="s">
        <v>2120</v>
      </c>
      <c r="B1067" s="7" t="s">
        <v>2121</v>
      </c>
    </row>
    <row r="1068" spans="1:2" ht="30" customHeight="1">
      <c r="A1068" s="6" t="s">
        <v>2122</v>
      </c>
      <c r="B1068" s="7" t="s">
        <v>2123</v>
      </c>
    </row>
    <row r="1069" spans="1:2" ht="30" customHeight="1">
      <c r="A1069" s="6" t="s">
        <v>2124</v>
      </c>
      <c r="B1069" s="7" t="s">
        <v>2125</v>
      </c>
    </row>
    <row r="1070" spans="1:2" ht="30" customHeight="1">
      <c r="A1070" s="6" t="s">
        <v>2126</v>
      </c>
      <c r="B1070" s="7" t="s">
        <v>2127</v>
      </c>
    </row>
    <row r="1071" spans="1:2" ht="30" customHeight="1">
      <c r="A1071" s="6" t="s">
        <v>2128</v>
      </c>
      <c r="B1071" s="7" t="s">
        <v>2129</v>
      </c>
    </row>
    <row r="1072" spans="1:2" ht="30" customHeight="1">
      <c r="A1072" s="6" t="s">
        <v>2130</v>
      </c>
      <c r="B1072" s="11" t="s">
        <v>2131</v>
      </c>
    </row>
    <row r="1073" spans="1:2" ht="30" customHeight="1">
      <c r="A1073" s="6" t="s">
        <v>2132</v>
      </c>
      <c r="B1073" s="7" t="s">
        <v>2133</v>
      </c>
    </row>
    <row r="1074" spans="1:2" ht="30" customHeight="1">
      <c r="A1074" s="6" t="s">
        <v>2134</v>
      </c>
      <c r="B1074" s="7" t="s">
        <v>2135</v>
      </c>
    </row>
    <row r="1075" spans="1:2" ht="30" customHeight="1">
      <c r="A1075" s="6" t="s">
        <v>2136</v>
      </c>
      <c r="B1075" s="7" t="s">
        <v>2137</v>
      </c>
    </row>
    <row r="1076" spans="1:2" ht="30" customHeight="1">
      <c r="A1076" s="6" t="s">
        <v>2138</v>
      </c>
      <c r="B1076" s="7" t="s">
        <v>2139</v>
      </c>
    </row>
    <row r="1077" spans="1:2" ht="30" customHeight="1">
      <c r="A1077" s="6" t="s">
        <v>2140</v>
      </c>
      <c r="B1077" s="7" t="s">
        <v>2141</v>
      </c>
    </row>
    <row r="1078" spans="1:2" ht="30" customHeight="1">
      <c r="A1078" s="6" t="s">
        <v>2142</v>
      </c>
      <c r="B1078" s="7" t="s">
        <v>2143</v>
      </c>
    </row>
    <row r="1079" spans="1:2" ht="30" customHeight="1">
      <c r="A1079" s="6" t="s">
        <v>2144</v>
      </c>
      <c r="B1079" s="7" t="s">
        <v>2145</v>
      </c>
    </row>
    <row r="1080" spans="1:2" ht="30" customHeight="1">
      <c r="A1080" s="6" t="s">
        <v>2146</v>
      </c>
      <c r="B1080" s="7" t="s">
        <v>2147</v>
      </c>
    </row>
    <row r="1081" spans="1:2" ht="30" customHeight="1">
      <c r="A1081" s="6" t="s">
        <v>2148</v>
      </c>
      <c r="B1081" s="7" t="s">
        <v>2149</v>
      </c>
    </row>
    <row r="1082" spans="1:2" ht="30" customHeight="1">
      <c r="A1082" s="6" t="s">
        <v>2150</v>
      </c>
      <c r="B1082" s="7" t="s">
        <v>2151</v>
      </c>
    </row>
    <row r="1083" spans="1:2" ht="30" customHeight="1">
      <c r="A1083" s="6" t="s">
        <v>2152</v>
      </c>
      <c r="B1083" s="7" t="s">
        <v>2153</v>
      </c>
    </row>
    <row r="1084" spans="1:2" ht="30" customHeight="1">
      <c r="A1084" s="6" t="s">
        <v>2154</v>
      </c>
      <c r="B1084" s="7" t="s">
        <v>2155</v>
      </c>
    </row>
    <row r="1085" spans="1:2" ht="30" customHeight="1">
      <c r="A1085" s="6" t="s">
        <v>2156</v>
      </c>
      <c r="B1085" s="7" t="s">
        <v>2157</v>
      </c>
    </row>
    <row r="1086" spans="1:2" ht="30" customHeight="1">
      <c r="A1086" s="4" t="s">
        <v>2158</v>
      </c>
      <c r="B1086" s="10" t="s">
        <v>2159</v>
      </c>
    </row>
    <row r="1087" spans="1:2" ht="30" customHeight="1">
      <c r="A1087" s="6" t="s">
        <v>2160</v>
      </c>
      <c r="B1087" s="7" t="s">
        <v>2161</v>
      </c>
    </row>
    <row r="1088" spans="1:2" ht="30" customHeight="1">
      <c r="A1088" s="6" t="s">
        <v>2162</v>
      </c>
      <c r="B1088" s="7" t="s">
        <v>2163</v>
      </c>
    </row>
    <row r="1089" spans="1:2" ht="30" customHeight="1">
      <c r="A1089" s="6" t="s">
        <v>2164</v>
      </c>
      <c r="B1089" s="7" t="s">
        <v>2165</v>
      </c>
    </row>
    <row r="1090" spans="1:2" ht="30" customHeight="1">
      <c r="A1090" s="6" t="s">
        <v>2166</v>
      </c>
      <c r="B1090" s="7" t="s">
        <v>2167</v>
      </c>
    </row>
    <row r="1091" spans="1:2" ht="30" customHeight="1">
      <c r="A1091" s="6" t="s">
        <v>2168</v>
      </c>
      <c r="B1091" s="7" t="s">
        <v>2169</v>
      </c>
    </row>
    <row r="1092" spans="1:2" ht="30" customHeight="1">
      <c r="A1092" s="6" t="s">
        <v>2170</v>
      </c>
      <c r="B1092" s="7" t="s">
        <v>2171</v>
      </c>
    </row>
    <row r="1093" spans="1:2" ht="30" customHeight="1">
      <c r="A1093" s="6" t="s">
        <v>2172</v>
      </c>
      <c r="B1093" s="7" t="s">
        <v>2173</v>
      </c>
    </row>
    <row r="1094" spans="1:2" ht="30" customHeight="1">
      <c r="A1094" s="6" t="s">
        <v>2174</v>
      </c>
      <c r="B1094" s="7" t="s">
        <v>2175</v>
      </c>
    </row>
    <row r="1095" spans="1:2" ht="30" customHeight="1">
      <c r="A1095" s="6" t="s">
        <v>2176</v>
      </c>
      <c r="B1095" s="7" t="s">
        <v>2177</v>
      </c>
    </row>
    <row r="1096" spans="1:2" ht="30" customHeight="1">
      <c r="A1096" s="6" t="s">
        <v>2178</v>
      </c>
      <c r="B1096" s="7" t="s">
        <v>2179</v>
      </c>
    </row>
    <row r="1097" spans="1:2" ht="30" customHeight="1">
      <c r="A1097" s="6" t="s">
        <v>2180</v>
      </c>
      <c r="B1097" s="7" t="s">
        <v>2181</v>
      </c>
    </row>
    <row r="1098" spans="1:2" ht="30" customHeight="1">
      <c r="A1098" s="6" t="s">
        <v>2182</v>
      </c>
      <c r="B1098" s="7" t="s">
        <v>2183</v>
      </c>
    </row>
    <row r="1099" spans="1:2" ht="30" customHeight="1">
      <c r="A1099" s="6" t="s">
        <v>2184</v>
      </c>
      <c r="B1099" s="7" t="s">
        <v>2185</v>
      </c>
    </row>
    <row r="1100" spans="1:2" ht="30" customHeight="1">
      <c r="A1100" s="6" t="s">
        <v>2186</v>
      </c>
      <c r="B1100" s="7" t="s">
        <v>2187</v>
      </c>
    </row>
    <row r="1101" spans="1:2" ht="30" customHeight="1">
      <c r="A1101" s="6" t="s">
        <v>2188</v>
      </c>
      <c r="B1101" s="7" t="s">
        <v>2189</v>
      </c>
    </row>
    <row r="1102" spans="1:2" ht="30" customHeight="1">
      <c r="A1102" s="6" t="s">
        <v>2190</v>
      </c>
      <c r="B1102" s="7" t="s">
        <v>2191</v>
      </c>
    </row>
    <row r="1103" spans="1:2" ht="30" customHeight="1">
      <c r="A1103" s="6" t="s">
        <v>2192</v>
      </c>
      <c r="B1103" s="7" t="s">
        <v>2193</v>
      </c>
    </row>
    <row r="1104" spans="1:2" ht="30" customHeight="1">
      <c r="A1104" s="6" t="s">
        <v>2194</v>
      </c>
      <c r="B1104" s="7" t="s">
        <v>2195</v>
      </c>
    </row>
    <row r="1105" spans="1:2" ht="30" customHeight="1">
      <c r="A1105" s="6" t="s">
        <v>2196</v>
      </c>
      <c r="B1105" s="7" t="s">
        <v>2197</v>
      </c>
    </row>
    <row r="1106" spans="1:2" ht="30" customHeight="1">
      <c r="A1106" s="6" t="s">
        <v>2198</v>
      </c>
      <c r="B1106" s="7" t="s">
        <v>2199</v>
      </c>
    </row>
    <row r="1107" spans="1:2" ht="30" customHeight="1">
      <c r="A1107" s="6" t="s">
        <v>2200</v>
      </c>
      <c r="B1107" s="7" t="s">
        <v>2201</v>
      </c>
    </row>
    <row r="1108" spans="1:2" ht="30" customHeight="1">
      <c r="A1108" s="6" t="s">
        <v>2202</v>
      </c>
      <c r="B1108" s="7" t="s">
        <v>2203</v>
      </c>
    </row>
    <row r="1109" spans="1:2" ht="30" customHeight="1">
      <c r="A1109" s="6" t="s">
        <v>2204</v>
      </c>
      <c r="B1109" s="7" t="s">
        <v>2205</v>
      </c>
    </row>
    <row r="1110" spans="1:2" ht="30" customHeight="1">
      <c r="A1110" s="6" t="s">
        <v>2206</v>
      </c>
      <c r="B1110" s="11" t="s">
        <v>2207</v>
      </c>
    </row>
    <row r="1111" spans="1:2" ht="30" customHeight="1">
      <c r="A1111" s="6" t="s">
        <v>2208</v>
      </c>
      <c r="B1111" s="7" t="s">
        <v>2209</v>
      </c>
    </row>
    <row r="1112" spans="1:2" ht="30" customHeight="1">
      <c r="A1112" s="6" t="s">
        <v>2210</v>
      </c>
      <c r="B1112" s="7" t="s">
        <v>2211</v>
      </c>
    </row>
    <row r="1113" spans="1:2" ht="30" customHeight="1">
      <c r="A1113" s="6" t="s">
        <v>2212</v>
      </c>
      <c r="B1113" s="7" t="s">
        <v>2213</v>
      </c>
    </row>
    <row r="1114" spans="1:2" ht="30" customHeight="1">
      <c r="A1114" s="6" t="s">
        <v>2214</v>
      </c>
      <c r="B1114" s="7" t="s">
        <v>2215</v>
      </c>
    </row>
    <row r="1115" spans="1:2" ht="30" customHeight="1">
      <c r="A1115" s="6" t="s">
        <v>2216</v>
      </c>
      <c r="B1115" s="7" t="s">
        <v>2217</v>
      </c>
    </row>
    <row r="1116" spans="1:2" ht="30" customHeight="1">
      <c r="A1116" s="6" t="s">
        <v>2218</v>
      </c>
      <c r="B1116" s="7" t="s">
        <v>2219</v>
      </c>
    </row>
    <row r="1117" spans="1:2" ht="30" customHeight="1">
      <c r="A1117" s="6" t="s">
        <v>2220</v>
      </c>
      <c r="B1117" s="7" t="s">
        <v>2221</v>
      </c>
    </row>
    <row r="1118" spans="1:2" ht="30" customHeight="1">
      <c r="A1118" s="6" t="s">
        <v>2222</v>
      </c>
      <c r="B1118" s="7" t="s">
        <v>2223</v>
      </c>
    </row>
    <row r="1119" spans="1:2" ht="30" customHeight="1">
      <c r="A1119" s="6" t="s">
        <v>2224</v>
      </c>
      <c r="B1119" s="7" t="s">
        <v>2225</v>
      </c>
    </row>
    <row r="1120" spans="1:2" ht="30" customHeight="1">
      <c r="A1120" s="6" t="s">
        <v>2226</v>
      </c>
      <c r="B1120" s="7" t="s">
        <v>2227</v>
      </c>
    </row>
    <row r="1121" spans="1:2" ht="30" customHeight="1">
      <c r="A1121" s="6" t="s">
        <v>2228</v>
      </c>
      <c r="B1121" s="7" t="s">
        <v>2229</v>
      </c>
    </row>
    <row r="1122" spans="1:2" ht="30" customHeight="1">
      <c r="A1122" s="6" t="s">
        <v>2230</v>
      </c>
      <c r="B1122" s="7" t="s">
        <v>2231</v>
      </c>
    </row>
    <row r="1123" spans="1:2" ht="30" customHeight="1">
      <c r="A1123" s="6" t="s">
        <v>2232</v>
      </c>
      <c r="B1123" s="7" t="s">
        <v>2233</v>
      </c>
    </row>
    <row r="1124" spans="1:2" ht="30" customHeight="1">
      <c r="A1124" s="6" t="s">
        <v>2234</v>
      </c>
      <c r="B1124" s="7" t="s">
        <v>2235</v>
      </c>
    </row>
    <row r="1125" spans="1:2" ht="30" customHeight="1">
      <c r="A1125" s="6" t="s">
        <v>2236</v>
      </c>
      <c r="B1125" s="7" t="s">
        <v>2237</v>
      </c>
    </row>
    <row r="1126" spans="1:2" ht="30" customHeight="1">
      <c r="A1126" s="6" t="s">
        <v>2238</v>
      </c>
      <c r="B1126" s="7" t="s">
        <v>2239</v>
      </c>
    </row>
    <row r="1127" spans="1:2" ht="30" customHeight="1">
      <c r="A1127" s="6" t="s">
        <v>2240</v>
      </c>
      <c r="B1127" s="7" t="s">
        <v>2241</v>
      </c>
    </row>
    <row r="1128" spans="1:2" ht="30" customHeight="1">
      <c r="A1128" s="6" t="s">
        <v>2242</v>
      </c>
      <c r="B1128" s="7" t="s">
        <v>2243</v>
      </c>
    </row>
    <row r="1129" spans="1:2" ht="30" customHeight="1">
      <c r="A1129" s="6" t="s">
        <v>2244</v>
      </c>
      <c r="B1129" s="7" t="s">
        <v>2245</v>
      </c>
    </row>
    <row r="1130" spans="1:2" ht="30" customHeight="1">
      <c r="A1130" s="6" t="s">
        <v>2246</v>
      </c>
      <c r="B1130" s="7" t="s">
        <v>2247</v>
      </c>
    </row>
    <row r="1131" spans="1:2" ht="30" customHeight="1">
      <c r="A1131" s="6" t="s">
        <v>2248</v>
      </c>
      <c r="B1131" s="7" t="s">
        <v>2249</v>
      </c>
    </row>
    <row r="1132" spans="1:2" ht="30" customHeight="1">
      <c r="A1132" s="6" t="s">
        <v>2250</v>
      </c>
      <c r="B1132" s="7" t="s">
        <v>2251</v>
      </c>
    </row>
    <row r="1133" spans="1:2" ht="30" customHeight="1">
      <c r="A1133" s="6" t="s">
        <v>2252</v>
      </c>
      <c r="B1133" s="7" t="s">
        <v>2253</v>
      </c>
    </row>
    <row r="1134" spans="1:2" ht="30" customHeight="1">
      <c r="A1134" s="6" t="s">
        <v>2254</v>
      </c>
      <c r="B1134" s="7" t="s">
        <v>2255</v>
      </c>
    </row>
    <row r="1135" spans="1:2" ht="30" customHeight="1">
      <c r="A1135" s="6" t="s">
        <v>2256</v>
      </c>
      <c r="B1135" s="7" t="s">
        <v>2257</v>
      </c>
    </row>
    <row r="1136" spans="1:2" ht="30" customHeight="1">
      <c r="A1136" s="6" t="s">
        <v>2258</v>
      </c>
      <c r="B1136" s="7" t="s">
        <v>2259</v>
      </c>
    </row>
    <row r="1137" spans="1:2" ht="30" customHeight="1">
      <c r="A1137" s="6" t="s">
        <v>2260</v>
      </c>
      <c r="B1137" s="7" t="s">
        <v>2261</v>
      </c>
    </row>
    <row r="1138" spans="1:2" ht="30" customHeight="1">
      <c r="A1138" s="6" t="s">
        <v>2262</v>
      </c>
      <c r="B1138" s="7" t="s">
        <v>2263</v>
      </c>
    </row>
    <row r="1139" spans="1:2" ht="30" customHeight="1">
      <c r="A1139" s="6" t="s">
        <v>2264</v>
      </c>
      <c r="B1139" s="7" t="s">
        <v>2265</v>
      </c>
    </row>
    <row r="1140" spans="1:2" ht="30" customHeight="1">
      <c r="A1140" s="6" t="s">
        <v>2266</v>
      </c>
      <c r="B1140" s="7" t="s">
        <v>2267</v>
      </c>
    </row>
    <row r="1141" spans="1:2" ht="30" customHeight="1">
      <c r="A1141" s="6" t="s">
        <v>2268</v>
      </c>
      <c r="B1141" s="7" t="s">
        <v>2269</v>
      </c>
    </row>
    <row r="1142" spans="1:2" ht="30" customHeight="1">
      <c r="A1142" s="6" t="s">
        <v>2270</v>
      </c>
      <c r="B1142" s="7" t="s">
        <v>2271</v>
      </c>
    </row>
    <row r="1143" spans="1:2" ht="30" customHeight="1">
      <c r="A1143" s="6" t="s">
        <v>2272</v>
      </c>
      <c r="B1143" s="7" t="s">
        <v>2273</v>
      </c>
    </row>
    <row r="1144" spans="1:2" ht="30" customHeight="1">
      <c r="A1144" s="6" t="s">
        <v>2274</v>
      </c>
      <c r="B1144" s="7" t="s">
        <v>2275</v>
      </c>
    </row>
    <row r="1145" spans="1:2" ht="30" customHeight="1">
      <c r="A1145" s="6" t="s">
        <v>2276</v>
      </c>
      <c r="B1145" s="7" t="s">
        <v>2277</v>
      </c>
    </row>
    <row r="1146" spans="1:2" ht="30" customHeight="1">
      <c r="A1146" s="6" t="s">
        <v>2278</v>
      </c>
      <c r="B1146" s="7" t="s">
        <v>2279</v>
      </c>
    </row>
    <row r="1147" spans="1:2" ht="30" customHeight="1">
      <c r="A1147" s="6" t="s">
        <v>2280</v>
      </c>
      <c r="B1147" s="7" t="s">
        <v>2281</v>
      </c>
    </row>
    <row r="1148" spans="1:2" ht="30" customHeight="1">
      <c r="A1148" s="6" t="s">
        <v>2282</v>
      </c>
      <c r="B1148" s="7" t="s">
        <v>2283</v>
      </c>
    </row>
    <row r="1149" spans="1:2" ht="30" customHeight="1">
      <c r="A1149" s="6" t="s">
        <v>2284</v>
      </c>
      <c r="B1149" s="7" t="s">
        <v>2285</v>
      </c>
    </row>
    <row r="1150" spans="1:2" ht="30" customHeight="1">
      <c r="A1150" s="6" t="s">
        <v>2286</v>
      </c>
      <c r="B1150" s="7" t="s">
        <v>2287</v>
      </c>
    </row>
    <row r="1151" spans="1:2" ht="30" customHeight="1">
      <c r="A1151" s="4" t="s">
        <v>2288</v>
      </c>
      <c r="B1151" s="10" t="s">
        <v>2289</v>
      </c>
    </row>
    <row r="1152" spans="1:2" ht="30" customHeight="1">
      <c r="A1152" s="6" t="s">
        <v>2290</v>
      </c>
      <c r="B1152" s="7" t="s">
        <v>2291</v>
      </c>
    </row>
    <row r="1153" spans="1:2" ht="30" customHeight="1">
      <c r="A1153" s="6" t="s">
        <v>2292</v>
      </c>
      <c r="B1153" s="7" t="s">
        <v>2293</v>
      </c>
    </row>
    <row r="1154" spans="1:2" ht="30" customHeight="1">
      <c r="A1154" s="6" t="s">
        <v>2294</v>
      </c>
      <c r="B1154" s="7" t="s">
        <v>2295</v>
      </c>
    </row>
    <row r="1155" spans="1:2" ht="30" customHeight="1">
      <c r="A1155" s="6" t="s">
        <v>2296</v>
      </c>
      <c r="B1155" s="7" t="s">
        <v>2297</v>
      </c>
    </row>
    <row r="1156" spans="1:2" ht="30" customHeight="1">
      <c r="A1156" s="6" t="s">
        <v>2298</v>
      </c>
      <c r="B1156" s="7" t="s">
        <v>2299</v>
      </c>
    </row>
    <row r="1157" spans="1:2" ht="30" customHeight="1">
      <c r="A1157" s="6" t="s">
        <v>2300</v>
      </c>
      <c r="B1157" s="7" t="s">
        <v>2301</v>
      </c>
    </row>
    <row r="1158" spans="1:2" ht="30" customHeight="1">
      <c r="A1158" s="6" t="s">
        <v>2302</v>
      </c>
      <c r="B1158" s="7" t="s">
        <v>2303</v>
      </c>
    </row>
    <row r="1159" spans="1:2" ht="30" customHeight="1">
      <c r="A1159" s="6" t="s">
        <v>2304</v>
      </c>
      <c r="B1159" s="7" t="s">
        <v>2305</v>
      </c>
    </row>
    <row r="1160" spans="1:2" ht="30" customHeight="1">
      <c r="A1160" s="6" t="s">
        <v>2306</v>
      </c>
      <c r="B1160" s="7" t="s">
        <v>2307</v>
      </c>
    </row>
    <row r="1161" spans="1:2" ht="30" customHeight="1">
      <c r="A1161" s="6" t="s">
        <v>2308</v>
      </c>
      <c r="B1161" s="7" t="s">
        <v>2309</v>
      </c>
    </row>
    <row r="1162" spans="1:2" ht="30" customHeight="1">
      <c r="A1162" s="6" t="s">
        <v>2310</v>
      </c>
      <c r="B1162" s="7" t="s">
        <v>2311</v>
      </c>
    </row>
    <row r="1163" spans="1:2" ht="30" customHeight="1">
      <c r="A1163" s="6" t="s">
        <v>2312</v>
      </c>
      <c r="B1163" s="7" t="s">
        <v>2313</v>
      </c>
    </row>
    <row r="1164" spans="1:2" ht="30" customHeight="1">
      <c r="A1164" s="6" t="s">
        <v>2314</v>
      </c>
      <c r="B1164" s="7" t="s">
        <v>2315</v>
      </c>
    </row>
    <row r="1165" spans="1:2" ht="30" customHeight="1">
      <c r="A1165" s="6" t="s">
        <v>2316</v>
      </c>
      <c r="B1165" s="7" t="s">
        <v>2317</v>
      </c>
    </row>
    <row r="1166" spans="1:2" ht="30" customHeight="1">
      <c r="A1166" s="6" t="s">
        <v>2318</v>
      </c>
      <c r="B1166" s="7" t="s">
        <v>2319</v>
      </c>
    </row>
    <row r="1167" spans="1:2" ht="30" customHeight="1">
      <c r="A1167" s="6" t="s">
        <v>2320</v>
      </c>
      <c r="B1167" s="7" t="s">
        <v>2321</v>
      </c>
    </row>
    <row r="1168" spans="1:2" ht="30" customHeight="1">
      <c r="A1168" s="6" t="s">
        <v>2322</v>
      </c>
      <c r="B1168" s="7" t="s">
        <v>2323</v>
      </c>
    </row>
    <row r="1169" spans="1:2" ht="30" customHeight="1">
      <c r="A1169" s="6" t="s">
        <v>2324</v>
      </c>
      <c r="B1169" s="7" t="s">
        <v>2325</v>
      </c>
    </row>
    <row r="1170" spans="1:2" ht="30" customHeight="1">
      <c r="A1170" s="6" t="s">
        <v>2326</v>
      </c>
      <c r="B1170" s="7" t="s">
        <v>2327</v>
      </c>
    </row>
    <row r="1171" spans="1:2" ht="30" customHeight="1">
      <c r="A1171" s="6" t="s">
        <v>2328</v>
      </c>
      <c r="B1171" s="7" t="s">
        <v>2329</v>
      </c>
    </row>
    <row r="1172" spans="1:2" ht="30" customHeight="1">
      <c r="A1172" s="6" t="s">
        <v>2330</v>
      </c>
      <c r="B1172" s="7" t="s">
        <v>2331</v>
      </c>
    </row>
    <row r="1173" spans="1:2" ht="30" customHeight="1">
      <c r="A1173" s="6" t="s">
        <v>2332</v>
      </c>
      <c r="B1173" s="7" t="s">
        <v>2333</v>
      </c>
    </row>
    <row r="1174" spans="1:2" ht="30" customHeight="1">
      <c r="A1174" s="6" t="s">
        <v>2334</v>
      </c>
      <c r="B1174" s="7" t="s">
        <v>2335</v>
      </c>
    </row>
    <row r="1175" spans="1:2" ht="30" customHeight="1">
      <c r="A1175" s="6" t="s">
        <v>2336</v>
      </c>
      <c r="B1175" s="7" t="s">
        <v>2337</v>
      </c>
    </row>
    <row r="1176" spans="1:2" ht="30" customHeight="1">
      <c r="A1176" s="6" t="s">
        <v>2338</v>
      </c>
      <c r="B1176" s="7" t="s">
        <v>2339</v>
      </c>
    </row>
    <row r="1177" spans="1:2" ht="30" customHeight="1">
      <c r="A1177" s="6" t="s">
        <v>2340</v>
      </c>
      <c r="B1177" s="7" t="s">
        <v>2341</v>
      </c>
    </row>
    <row r="1178" spans="1:2" ht="30" customHeight="1">
      <c r="A1178" s="6" t="s">
        <v>2342</v>
      </c>
      <c r="B1178" s="7" t="s">
        <v>2343</v>
      </c>
    </row>
    <row r="1179" spans="1:2" ht="30" customHeight="1">
      <c r="A1179" s="6" t="s">
        <v>2344</v>
      </c>
      <c r="B1179" s="7" t="s">
        <v>2345</v>
      </c>
    </row>
    <row r="1180" spans="1:2" ht="30" customHeight="1">
      <c r="A1180" s="6" t="s">
        <v>2346</v>
      </c>
      <c r="B1180" s="7" t="s">
        <v>2347</v>
      </c>
    </row>
    <row r="1181" spans="1:2" ht="30" customHeight="1">
      <c r="A1181" s="6" t="s">
        <v>2348</v>
      </c>
      <c r="B1181" s="7" t="s">
        <v>2349</v>
      </c>
    </row>
    <row r="1182" spans="1:2" ht="30" customHeight="1">
      <c r="A1182" s="6" t="s">
        <v>2350</v>
      </c>
      <c r="B1182" s="7" t="s">
        <v>2351</v>
      </c>
    </row>
    <row r="1183" spans="1:2" ht="30" customHeight="1">
      <c r="A1183" s="6" t="s">
        <v>2352</v>
      </c>
      <c r="B1183" s="7" t="s">
        <v>2353</v>
      </c>
    </row>
    <row r="1184" spans="1:2" ht="30" customHeight="1">
      <c r="A1184" s="6" t="s">
        <v>2354</v>
      </c>
      <c r="B1184" s="7" t="s">
        <v>2355</v>
      </c>
    </row>
    <row r="1185" spans="1:2" ht="30" customHeight="1">
      <c r="A1185" s="6" t="s">
        <v>2356</v>
      </c>
      <c r="B1185" s="7" t="s">
        <v>2357</v>
      </c>
    </row>
    <row r="1186" spans="1:2" ht="30" customHeight="1">
      <c r="A1186" s="6" t="s">
        <v>2358</v>
      </c>
      <c r="B1186" s="7" t="s">
        <v>2359</v>
      </c>
    </row>
    <row r="1187" spans="1:2" ht="30" customHeight="1">
      <c r="A1187" s="6" t="s">
        <v>2360</v>
      </c>
      <c r="B1187" s="7" t="s">
        <v>2361</v>
      </c>
    </row>
    <row r="1188" spans="1:2" ht="30" customHeight="1">
      <c r="A1188" s="6" t="s">
        <v>2362</v>
      </c>
      <c r="B1188" s="7" t="s">
        <v>2363</v>
      </c>
    </row>
    <row r="1189" spans="1:2" ht="30" customHeight="1">
      <c r="A1189" s="6" t="s">
        <v>2364</v>
      </c>
      <c r="B1189" s="7" t="s">
        <v>2365</v>
      </c>
    </row>
    <row r="1190" spans="1:2" ht="30" customHeight="1">
      <c r="A1190" s="6" t="s">
        <v>2366</v>
      </c>
      <c r="B1190" s="7" t="s">
        <v>2367</v>
      </c>
    </row>
    <row r="1191" spans="1:2" ht="30" customHeight="1">
      <c r="A1191" s="6" t="s">
        <v>2368</v>
      </c>
      <c r="B1191" s="7" t="s">
        <v>2369</v>
      </c>
    </row>
    <row r="1192" spans="1:2" ht="30" customHeight="1">
      <c r="A1192" s="4" t="s">
        <v>2370</v>
      </c>
      <c r="B1192" s="10" t="s">
        <v>2371</v>
      </c>
    </row>
    <row r="1193" spans="1:2" ht="30" customHeight="1">
      <c r="A1193" s="6" t="s">
        <v>2372</v>
      </c>
      <c r="B1193" s="7" t="s">
        <v>2373</v>
      </c>
    </row>
    <row r="1194" spans="1:2" ht="30" customHeight="1">
      <c r="A1194" s="6" t="s">
        <v>2374</v>
      </c>
      <c r="B1194" s="7" t="s">
        <v>2375</v>
      </c>
    </row>
    <row r="1195" spans="1:2" ht="30" customHeight="1">
      <c r="A1195" s="6" t="s">
        <v>2376</v>
      </c>
      <c r="B1195" s="7" t="s">
        <v>2377</v>
      </c>
    </row>
    <row r="1196" spans="1:2" ht="30" customHeight="1">
      <c r="A1196" s="6" t="s">
        <v>2378</v>
      </c>
      <c r="B1196" s="7" t="s">
        <v>2379</v>
      </c>
    </row>
    <row r="1197" spans="1:2" ht="30" customHeight="1">
      <c r="A1197" s="6" t="s">
        <v>2380</v>
      </c>
      <c r="B1197" s="7" t="s">
        <v>2381</v>
      </c>
    </row>
    <row r="1198" spans="1:2" ht="30" customHeight="1">
      <c r="A1198" s="6" t="s">
        <v>2382</v>
      </c>
      <c r="B1198" s="7" t="s">
        <v>2383</v>
      </c>
    </row>
    <row r="1199" spans="1:2" ht="30" customHeight="1">
      <c r="A1199" s="6" t="s">
        <v>2384</v>
      </c>
      <c r="B1199" s="7" t="s">
        <v>2385</v>
      </c>
    </row>
    <row r="1200" spans="1:2" ht="30" customHeight="1">
      <c r="A1200" s="6" t="s">
        <v>2386</v>
      </c>
      <c r="B1200" s="7" t="s">
        <v>2387</v>
      </c>
    </row>
    <row r="1201" spans="1:2" ht="30" customHeight="1">
      <c r="A1201" s="6" t="s">
        <v>2388</v>
      </c>
      <c r="B1201" s="7" t="s">
        <v>2389</v>
      </c>
    </row>
    <row r="1202" spans="1:2" ht="30" customHeight="1">
      <c r="A1202" s="6" t="s">
        <v>2390</v>
      </c>
      <c r="B1202" s="7" t="s">
        <v>2391</v>
      </c>
    </row>
    <row r="1203" spans="1:2" ht="30" customHeight="1">
      <c r="A1203" s="6" t="s">
        <v>2392</v>
      </c>
      <c r="B1203" s="7" t="s">
        <v>2393</v>
      </c>
    </row>
    <row r="1204" spans="1:2" ht="30" customHeight="1">
      <c r="A1204" s="6" t="s">
        <v>2394</v>
      </c>
      <c r="B1204" s="7" t="s">
        <v>2395</v>
      </c>
    </row>
    <row r="1205" spans="1:2" ht="30" customHeight="1">
      <c r="A1205" s="6" t="s">
        <v>2396</v>
      </c>
      <c r="B1205" s="7" t="s">
        <v>2397</v>
      </c>
    </row>
    <row r="1206" spans="1:2" ht="30" customHeight="1">
      <c r="A1206" s="6" t="s">
        <v>2398</v>
      </c>
      <c r="B1206" s="7" t="s">
        <v>2399</v>
      </c>
    </row>
    <row r="1207" spans="1:2" ht="30" customHeight="1">
      <c r="A1207" s="6" t="s">
        <v>2400</v>
      </c>
      <c r="B1207" s="7" t="s">
        <v>2401</v>
      </c>
    </row>
    <row r="1208" spans="1:2" ht="30" customHeight="1">
      <c r="A1208" s="6" t="s">
        <v>2402</v>
      </c>
      <c r="B1208" s="7" t="s">
        <v>2403</v>
      </c>
    </row>
    <row r="1209" spans="1:2" ht="30" customHeight="1">
      <c r="A1209" s="6" t="s">
        <v>2404</v>
      </c>
      <c r="B1209" s="7" t="s">
        <v>2405</v>
      </c>
    </row>
    <row r="1210" spans="1:2" ht="30" customHeight="1">
      <c r="A1210" s="6" t="s">
        <v>2406</v>
      </c>
      <c r="B1210" s="7" t="s">
        <v>2407</v>
      </c>
    </row>
    <row r="1211" spans="1:2" ht="30" customHeight="1">
      <c r="A1211" s="6" t="s">
        <v>2408</v>
      </c>
      <c r="B1211" s="7" t="s">
        <v>2409</v>
      </c>
    </row>
    <row r="1212" spans="1:2" ht="30" customHeight="1">
      <c r="A1212" s="6" t="s">
        <v>2410</v>
      </c>
      <c r="B1212" s="7" t="s">
        <v>2411</v>
      </c>
    </row>
    <row r="1213" spans="1:2" ht="30" customHeight="1">
      <c r="A1213" s="6" t="s">
        <v>2412</v>
      </c>
      <c r="B1213" s="7" t="s">
        <v>2413</v>
      </c>
    </row>
    <row r="1214" spans="1:2" ht="30" customHeight="1">
      <c r="A1214" s="6" t="s">
        <v>2414</v>
      </c>
      <c r="B1214" s="7" t="s">
        <v>2415</v>
      </c>
    </row>
    <row r="1215" spans="1:2" ht="30" customHeight="1">
      <c r="A1215" s="6" t="s">
        <v>2416</v>
      </c>
      <c r="B1215" s="7" t="s">
        <v>2417</v>
      </c>
    </row>
    <row r="1216" spans="1:2" ht="30" customHeight="1">
      <c r="A1216" s="6" t="s">
        <v>2418</v>
      </c>
      <c r="B1216" s="7" t="s">
        <v>2419</v>
      </c>
    </row>
    <row r="1217" spans="1:2" ht="30" customHeight="1">
      <c r="A1217" s="6" t="s">
        <v>2420</v>
      </c>
      <c r="B1217" s="7" t="s">
        <v>2421</v>
      </c>
    </row>
    <row r="1218" spans="1:2" ht="30" customHeight="1">
      <c r="A1218" s="6" t="s">
        <v>2422</v>
      </c>
      <c r="B1218" s="7" t="s">
        <v>2423</v>
      </c>
    </row>
    <row r="1219" spans="1:2" ht="30" customHeight="1">
      <c r="A1219" s="6" t="s">
        <v>2424</v>
      </c>
      <c r="B1219" s="7" t="s">
        <v>2425</v>
      </c>
    </row>
    <row r="1220" spans="1:2" ht="30" customHeight="1">
      <c r="A1220" s="6" t="s">
        <v>2426</v>
      </c>
      <c r="B1220" s="7" t="s">
        <v>2427</v>
      </c>
    </row>
    <row r="1221" spans="1:2" ht="30" customHeight="1">
      <c r="A1221" s="6" t="s">
        <v>2428</v>
      </c>
      <c r="B1221" s="7" t="s">
        <v>2429</v>
      </c>
    </row>
    <row r="1222" spans="1:2" ht="30" customHeight="1">
      <c r="A1222" s="6" t="s">
        <v>2430</v>
      </c>
      <c r="B1222" s="7" t="s">
        <v>2431</v>
      </c>
    </row>
    <row r="1223" spans="1:2" ht="30" customHeight="1">
      <c r="A1223" s="6" t="s">
        <v>2432</v>
      </c>
      <c r="B1223" s="7" t="s">
        <v>2433</v>
      </c>
    </row>
    <row r="1224" spans="1:2" ht="30" customHeight="1">
      <c r="A1224" s="6" t="s">
        <v>2434</v>
      </c>
      <c r="B1224" s="7" t="s">
        <v>2435</v>
      </c>
    </row>
    <row r="1225" spans="1:2" ht="30" customHeight="1">
      <c r="A1225" s="6" t="s">
        <v>2436</v>
      </c>
      <c r="B1225" s="7" t="s">
        <v>2437</v>
      </c>
    </row>
    <row r="1226" spans="1:2" ht="30" customHeight="1">
      <c r="A1226" s="6" t="s">
        <v>2438</v>
      </c>
      <c r="B1226" s="7" t="s">
        <v>2439</v>
      </c>
    </row>
    <row r="1227" spans="1:2" ht="30" customHeight="1">
      <c r="A1227" s="6" t="s">
        <v>2440</v>
      </c>
      <c r="B1227" s="7" t="s">
        <v>2441</v>
      </c>
    </row>
    <row r="1228" spans="1:2" ht="30" customHeight="1">
      <c r="A1228" s="6" t="s">
        <v>2442</v>
      </c>
      <c r="B1228" s="7" t="s">
        <v>2443</v>
      </c>
    </row>
    <row r="1229" spans="1:2" ht="30" customHeight="1">
      <c r="A1229" s="6" t="s">
        <v>2444</v>
      </c>
      <c r="B1229" s="7" t="s">
        <v>2445</v>
      </c>
    </row>
    <row r="1230" spans="1:2" ht="30" customHeight="1">
      <c r="A1230" s="6" t="s">
        <v>2446</v>
      </c>
      <c r="B1230" s="7" t="s">
        <v>2447</v>
      </c>
    </row>
    <row r="1231" spans="1:2" ht="30" customHeight="1">
      <c r="A1231" s="6" t="s">
        <v>2448</v>
      </c>
      <c r="B1231" s="7" t="s">
        <v>2449</v>
      </c>
    </row>
    <row r="1232" spans="1:2" ht="30" customHeight="1">
      <c r="A1232" s="6" t="s">
        <v>2450</v>
      </c>
      <c r="B1232" s="7" t="s">
        <v>2451</v>
      </c>
    </row>
    <row r="1233" spans="1:2" ht="30" customHeight="1">
      <c r="A1233" s="6" t="s">
        <v>2452</v>
      </c>
      <c r="B1233" s="7" t="s">
        <v>2453</v>
      </c>
    </row>
    <row r="1234" spans="1:2" ht="30" customHeight="1">
      <c r="A1234" s="6" t="s">
        <v>2454</v>
      </c>
      <c r="B1234" s="7" t="s">
        <v>2455</v>
      </c>
    </row>
    <row r="1235" spans="1:2" ht="30" customHeight="1">
      <c r="A1235" s="6" t="s">
        <v>2456</v>
      </c>
      <c r="B1235" s="7" t="s">
        <v>2457</v>
      </c>
    </row>
    <row r="1236" spans="1:2" ht="30" customHeight="1">
      <c r="A1236" s="6" t="s">
        <v>2458</v>
      </c>
      <c r="B1236" s="7" t="s">
        <v>2459</v>
      </c>
    </row>
    <row r="1237" spans="1:2" ht="30" customHeight="1">
      <c r="A1237" s="6" t="s">
        <v>2460</v>
      </c>
      <c r="B1237" s="7" t="s">
        <v>2461</v>
      </c>
    </row>
    <row r="1238" spans="1:2" ht="30" customHeight="1">
      <c r="A1238" s="6" t="s">
        <v>2462</v>
      </c>
      <c r="B1238" s="7" t="s">
        <v>2463</v>
      </c>
    </row>
    <row r="1239" spans="1:2" ht="30" customHeight="1">
      <c r="A1239" s="4" t="s">
        <v>2464</v>
      </c>
      <c r="B1239" s="10" t="s">
        <v>2465</v>
      </c>
    </row>
    <row r="1240" spans="1:2" ht="30" customHeight="1">
      <c r="A1240" s="6" t="s">
        <v>2466</v>
      </c>
      <c r="B1240" s="7" t="s">
        <v>2467</v>
      </c>
    </row>
    <row r="1241" spans="1:2" ht="30" customHeight="1">
      <c r="A1241" s="6" t="s">
        <v>2468</v>
      </c>
      <c r="B1241" s="7" t="s">
        <v>2469</v>
      </c>
    </row>
    <row r="1242" spans="1:2" ht="30" customHeight="1">
      <c r="A1242" s="6" t="s">
        <v>2470</v>
      </c>
      <c r="B1242" s="7" t="s">
        <v>2471</v>
      </c>
    </row>
    <row r="1243" spans="1:2" ht="30" customHeight="1">
      <c r="A1243" s="6" t="s">
        <v>2472</v>
      </c>
      <c r="B1243" s="7" t="s">
        <v>2473</v>
      </c>
    </row>
    <row r="1244" spans="1:2" ht="30" customHeight="1">
      <c r="A1244" s="6" t="s">
        <v>2474</v>
      </c>
      <c r="B1244" s="7" t="s">
        <v>2475</v>
      </c>
    </row>
    <row r="1245" spans="1:2" ht="30" customHeight="1">
      <c r="A1245" s="6" t="s">
        <v>2476</v>
      </c>
      <c r="B1245" s="7" t="s">
        <v>2477</v>
      </c>
    </row>
    <row r="1246" spans="1:2" ht="30" customHeight="1">
      <c r="A1246" s="6" t="s">
        <v>2478</v>
      </c>
      <c r="B1246" s="7" t="s">
        <v>2479</v>
      </c>
    </row>
    <row r="1247" spans="1:2" ht="30" customHeight="1">
      <c r="A1247" s="4" t="s">
        <v>2480</v>
      </c>
      <c r="B1247" s="10" t="s">
        <v>2481</v>
      </c>
    </row>
    <row r="1248" spans="1:2" ht="30" customHeight="1">
      <c r="A1248" s="6" t="s">
        <v>2482</v>
      </c>
      <c r="B1248" s="7" t="s">
        <v>2483</v>
      </c>
    </row>
    <row r="1249" spans="1:2" ht="30" customHeight="1">
      <c r="A1249" s="6" t="s">
        <v>2484</v>
      </c>
      <c r="B1249" s="7" t="s">
        <v>2485</v>
      </c>
    </row>
    <row r="1250" spans="1:2" ht="30" customHeight="1">
      <c r="A1250" s="6" t="s">
        <v>2486</v>
      </c>
      <c r="B1250" s="7" t="s">
        <v>2487</v>
      </c>
    </row>
    <row r="1251" spans="1:2" ht="30" customHeight="1">
      <c r="A1251" s="6" t="s">
        <v>2488</v>
      </c>
      <c r="B1251" s="7" t="s">
        <v>2489</v>
      </c>
    </row>
    <row r="1252" spans="1:2" ht="30" customHeight="1">
      <c r="A1252" s="4" t="s">
        <v>2490</v>
      </c>
      <c r="B1252" s="10" t="s">
        <v>2491</v>
      </c>
    </row>
    <row r="1253" spans="1:2" ht="30" customHeight="1">
      <c r="A1253" s="4" t="s">
        <v>2492</v>
      </c>
      <c r="B1253" s="10" t="s">
        <v>2493</v>
      </c>
    </row>
    <row r="1254" spans="1:2" ht="30" customHeight="1">
      <c r="A1254" s="6" t="s">
        <v>2494</v>
      </c>
      <c r="B1254" s="7" t="s">
        <v>2495</v>
      </c>
    </row>
    <row r="1255" spans="1:2" ht="30" customHeight="1">
      <c r="A1255" s="4" t="s">
        <v>2496</v>
      </c>
      <c r="B1255" s="10" t="s">
        <v>2497</v>
      </c>
    </row>
    <row r="1256" spans="1:2" ht="30" customHeight="1">
      <c r="A1256" s="6" t="s">
        <v>2498</v>
      </c>
      <c r="B1256" s="7" t="s">
        <v>2499</v>
      </c>
    </row>
    <row r="1257" spans="1:2" ht="30" customHeight="1">
      <c r="A1257" s="6" t="s">
        <v>2500</v>
      </c>
      <c r="B1257" s="7" t="s">
        <v>2501</v>
      </c>
    </row>
    <row r="1258" spans="1:2" ht="30" customHeight="1">
      <c r="A1258" s="6" t="s">
        <v>2502</v>
      </c>
      <c r="B1258" s="7" t="s">
        <v>2503</v>
      </c>
    </row>
    <row r="1259" spans="1:2" ht="30" customHeight="1">
      <c r="A1259" s="6" t="s">
        <v>2504</v>
      </c>
      <c r="B1259" s="7" t="s">
        <v>2505</v>
      </c>
    </row>
    <row r="1260" spans="1:2" ht="30" customHeight="1">
      <c r="A1260" s="6" t="s">
        <v>2506</v>
      </c>
      <c r="B1260" s="7" t="s">
        <v>2507</v>
      </c>
    </row>
    <row r="1261" spans="1:2" ht="30" customHeight="1">
      <c r="A1261" s="6" t="s">
        <v>2508</v>
      </c>
      <c r="B1261" s="7" t="s">
        <v>2509</v>
      </c>
    </row>
    <row r="1262" spans="1:2" ht="30" customHeight="1">
      <c r="A1262" s="6" t="s">
        <v>2510</v>
      </c>
      <c r="B1262" s="7" t="s">
        <v>2511</v>
      </c>
    </row>
    <row r="1263" spans="1:2" ht="30" customHeight="1">
      <c r="A1263" s="6" t="s">
        <v>2512</v>
      </c>
      <c r="B1263" s="7" t="s">
        <v>2513</v>
      </c>
    </row>
    <row r="1264" spans="1:2" ht="30" customHeight="1">
      <c r="A1264" s="6" t="s">
        <v>2514</v>
      </c>
      <c r="B1264" s="7" t="s">
        <v>2515</v>
      </c>
    </row>
    <row r="1265" spans="1:2" ht="30" customHeight="1">
      <c r="A1265" s="6" t="s">
        <v>2516</v>
      </c>
      <c r="B1265" s="7" t="s">
        <v>2517</v>
      </c>
    </row>
    <row r="1266" spans="1:2" ht="30" customHeight="1">
      <c r="A1266" s="6" t="s">
        <v>2518</v>
      </c>
      <c r="B1266" s="7" t="s">
        <v>2519</v>
      </c>
    </row>
    <row r="1267" spans="1:2" ht="30" customHeight="1">
      <c r="A1267" s="6" t="s">
        <v>2520</v>
      </c>
      <c r="B1267" s="7" t="s">
        <v>2521</v>
      </c>
    </row>
    <row r="1268" spans="1:2" ht="30" customHeight="1">
      <c r="A1268" s="4" t="s">
        <v>2522</v>
      </c>
      <c r="B1268" s="10" t="s">
        <v>2523</v>
      </c>
    </row>
    <row r="1269" spans="1:2" ht="30" customHeight="1">
      <c r="A1269" s="6" t="s">
        <v>2524</v>
      </c>
      <c r="B1269" s="7" t="s">
        <v>2525</v>
      </c>
    </row>
    <row r="1270" spans="1:2" ht="30" customHeight="1">
      <c r="A1270" s="6" t="s">
        <v>2526</v>
      </c>
      <c r="B1270" s="7" t="s">
        <v>2527</v>
      </c>
    </row>
    <row r="1271" spans="1:2" ht="30" customHeight="1">
      <c r="A1271" s="6" t="s">
        <v>2528</v>
      </c>
      <c r="B1271" s="7" t="s">
        <v>2529</v>
      </c>
    </row>
    <row r="1272" spans="1:2" ht="30" customHeight="1">
      <c r="A1272" s="6" t="s">
        <v>2530</v>
      </c>
      <c r="B1272" s="7" t="s">
        <v>2531</v>
      </c>
    </row>
    <row r="1273" spans="1:2" ht="30" customHeight="1">
      <c r="A1273" s="4" t="s">
        <v>2532</v>
      </c>
      <c r="B1273" s="10" t="s">
        <v>2533</v>
      </c>
    </row>
    <row r="1274" spans="1:2" ht="30" customHeight="1">
      <c r="A1274" s="6" t="s">
        <v>2534</v>
      </c>
      <c r="B1274" s="7" t="s">
        <v>2535</v>
      </c>
    </row>
    <row r="1275" spans="1:2" ht="30" customHeight="1">
      <c r="A1275" s="6" t="s">
        <v>2536</v>
      </c>
      <c r="B1275" s="7" t="s">
        <v>2537</v>
      </c>
    </row>
    <row r="1276" spans="1:2" ht="30" customHeight="1">
      <c r="A1276" s="6" t="s">
        <v>2538</v>
      </c>
      <c r="B1276" s="7" t="s">
        <v>2539</v>
      </c>
    </row>
    <row r="1277" spans="1:2" ht="30" customHeight="1">
      <c r="A1277" s="6" t="s">
        <v>2540</v>
      </c>
      <c r="B1277" s="7" t="s">
        <v>2541</v>
      </c>
    </row>
    <row r="1278" spans="1:2" ht="30" customHeight="1">
      <c r="A1278" s="4" t="s">
        <v>2542</v>
      </c>
      <c r="B1278" s="10" t="s">
        <v>2543</v>
      </c>
    </row>
    <row r="1279" spans="1:2" ht="30" customHeight="1">
      <c r="A1279" s="6" t="s">
        <v>2544</v>
      </c>
      <c r="B1279" s="7" t="s">
        <v>2545</v>
      </c>
    </row>
    <row r="1280" spans="1:2" ht="30" customHeight="1">
      <c r="A1280" s="6" t="s">
        <v>2546</v>
      </c>
      <c r="B1280" s="7" t="s">
        <v>2547</v>
      </c>
    </row>
    <row r="1281" spans="1:2" ht="30" customHeight="1">
      <c r="A1281" s="4" t="s">
        <v>2548</v>
      </c>
      <c r="B1281" s="10" t="s">
        <v>2549</v>
      </c>
    </row>
    <row r="1282" spans="1:2" ht="30" customHeight="1">
      <c r="A1282" s="6" t="s">
        <v>2550</v>
      </c>
      <c r="B1282" s="7" t="s">
        <v>2551</v>
      </c>
    </row>
    <row r="1283" spans="1:2" ht="30" customHeight="1">
      <c r="A1283" s="6" t="s">
        <v>2552</v>
      </c>
      <c r="B1283" s="7" t="s">
        <v>2553</v>
      </c>
    </row>
    <row r="1284" spans="1:2" ht="30" customHeight="1">
      <c r="A1284" s="6" t="s">
        <v>2554</v>
      </c>
      <c r="B1284" s="7" t="s">
        <v>2555</v>
      </c>
    </row>
    <row r="1285" spans="1:2" ht="30" customHeight="1">
      <c r="A1285" s="4" t="s">
        <v>2556</v>
      </c>
      <c r="B1285" s="10" t="s">
        <v>2557</v>
      </c>
    </row>
    <row r="1286" spans="1:2" ht="30" customHeight="1">
      <c r="A1286" s="6" t="s">
        <v>2558</v>
      </c>
      <c r="B1286" s="7" t="s">
        <v>2559</v>
      </c>
    </row>
    <row r="1287" spans="1:2" ht="30" customHeight="1">
      <c r="A1287" s="6" t="s">
        <v>2560</v>
      </c>
      <c r="B1287" s="7" t="s">
        <v>2561</v>
      </c>
    </row>
    <row r="1288" spans="1:2" ht="30" customHeight="1">
      <c r="A1288" s="6" t="s">
        <v>2562</v>
      </c>
      <c r="B1288" s="7" t="s">
        <v>2563</v>
      </c>
    </row>
    <row r="1289" spans="1:2" ht="30" customHeight="1">
      <c r="A1289" s="6" t="s">
        <v>2564</v>
      </c>
      <c r="B1289" s="7" t="s">
        <v>2565</v>
      </c>
    </row>
    <row r="1290" spans="1:2" ht="30" customHeight="1">
      <c r="A1290" s="6" t="s">
        <v>2566</v>
      </c>
      <c r="B1290" s="7" t="s">
        <v>2567</v>
      </c>
    </row>
    <row r="1291" spans="1:2" ht="30" customHeight="1">
      <c r="A1291" s="6" t="s">
        <v>2568</v>
      </c>
      <c r="B1291" s="7" t="s">
        <v>2569</v>
      </c>
    </row>
    <row r="1292" spans="1:2" ht="30" customHeight="1">
      <c r="A1292" s="4" t="s">
        <v>2570</v>
      </c>
      <c r="B1292" s="10" t="s">
        <v>2571</v>
      </c>
    </row>
    <row r="1293" spans="1:2" ht="30" customHeight="1">
      <c r="A1293" s="6" t="s">
        <v>2572</v>
      </c>
      <c r="B1293" s="7" t="s">
        <v>2573</v>
      </c>
    </row>
    <row r="1294" spans="1:2" ht="30" customHeight="1">
      <c r="A1294" s="6" t="s">
        <v>2574</v>
      </c>
      <c r="B1294" s="7" t="s">
        <v>2575</v>
      </c>
    </row>
    <row r="1295" spans="1:2" ht="30" customHeight="1">
      <c r="A1295" s="6" t="s">
        <v>2576</v>
      </c>
      <c r="B1295" s="7" t="s">
        <v>2577</v>
      </c>
    </row>
    <row r="1296" spans="1:2" ht="30" customHeight="1">
      <c r="A1296" s="6" t="s">
        <v>2578</v>
      </c>
      <c r="B1296" s="7" t="s">
        <v>2579</v>
      </c>
    </row>
    <row r="1297" spans="1:2" ht="30" customHeight="1">
      <c r="A1297" s="6" t="s">
        <v>2580</v>
      </c>
      <c r="B1297" s="7" t="s">
        <v>2581</v>
      </c>
    </row>
    <row r="1298" spans="1:2" ht="30" customHeight="1">
      <c r="A1298" s="6" t="s">
        <v>2582</v>
      </c>
      <c r="B1298" s="7" t="s">
        <v>2583</v>
      </c>
    </row>
    <row r="1299" spans="1:2" ht="30" customHeight="1">
      <c r="A1299" s="6" t="s">
        <v>2584</v>
      </c>
      <c r="B1299" s="7" t="s">
        <v>2585</v>
      </c>
    </row>
    <row r="1300" spans="1:2" ht="30" customHeight="1">
      <c r="A1300" s="4" t="s">
        <v>2586</v>
      </c>
      <c r="B1300" s="10" t="s">
        <v>2587</v>
      </c>
    </row>
    <row r="1301" spans="1:2" ht="30" customHeight="1">
      <c r="A1301" s="6" t="s">
        <v>2588</v>
      </c>
      <c r="B1301" s="7" t="s">
        <v>2589</v>
      </c>
    </row>
    <row r="1302" spans="1:2" ht="30" customHeight="1">
      <c r="A1302" s="6" t="s">
        <v>2590</v>
      </c>
      <c r="B1302" s="7" t="s">
        <v>2591</v>
      </c>
    </row>
    <row r="1303" spans="1:2" ht="30" customHeight="1">
      <c r="A1303" s="6" t="s">
        <v>2592</v>
      </c>
      <c r="B1303" s="7" t="s">
        <v>2593</v>
      </c>
    </row>
    <row r="1304" spans="1:2" ht="30" customHeight="1">
      <c r="A1304" s="4" t="s">
        <v>2594</v>
      </c>
      <c r="B1304" s="10" t="s">
        <v>2595</v>
      </c>
    </row>
    <row r="1305" spans="1:2" ht="30" customHeight="1">
      <c r="A1305" s="6" t="s">
        <v>2596</v>
      </c>
      <c r="B1305" s="7" t="s">
        <v>2597</v>
      </c>
    </row>
    <row r="1306" spans="1:2" ht="30" customHeight="1">
      <c r="A1306" s="6" t="s">
        <v>2598</v>
      </c>
      <c r="B1306" s="7" t="s">
        <v>2599</v>
      </c>
    </row>
    <row r="1307" spans="1:2" ht="30" customHeight="1">
      <c r="A1307" s="6" t="s">
        <v>2600</v>
      </c>
      <c r="B1307" s="7" t="s">
        <v>2601</v>
      </c>
    </row>
    <row r="1308" spans="1:2" ht="30" customHeight="1">
      <c r="A1308" s="6" t="s">
        <v>2602</v>
      </c>
      <c r="B1308" s="7" t="s">
        <v>2603</v>
      </c>
    </row>
    <row r="1309" spans="1:2" ht="30" customHeight="1">
      <c r="A1309" s="6" t="s">
        <v>2604</v>
      </c>
      <c r="B1309" s="7" t="s">
        <v>2605</v>
      </c>
    </row>
    <row r="1310" spans="1:2" ht="30" customHeight="1">
      <c r="A1310" s="6" t="s">
        <v>2606</v>
      </c>
      <c r="B1310" s="7" t="s">
        <v>2607</v>
      </c>
    </row>
    <row r="1311" spans="1:2" ht="30" customHeight="1">
      <c r="A1311" s="4" t="s">
        <v>2608</v>
      </c>
      <c r="B1311" s="10" t="s">
        <v>2609</v>
      </c>
    </row>
    <row r="1312" spans="1:2" ht="30" customHeight="1">
      <c r="A1312" s="6" t="s">
        <v>2610</v>
      </c>
      <c r="B1312" s="7" t="s">
        <v>1867</v>
      </c>
    </row>
    <row r="1313" spans="1:2" ht="30" customHeight="1">
      <c r="A1313" s="6" t="s">
        <v>2611</v>
      </c>
      <c r="B1313" s="7" t="s">
        <v>1869</v>
      </c>
    </row>
    <row r="1314" spans="1:2" ht="30" customHeight="1">
      <c r="A1314" s="6" t="s">
        <v>2612</v>
      </c>
      <c r="B1314" s="7" t="s">
        <v>1871</v>
      </c>
    </row>
    <row r="1315" spans="1:2" ht="30" customHeight="1">
      <c r="A1315" s="6" t="s">
        <v>2613</v>
      </c>
      <c r="B1315" s="7" t="s">
        <v>2614</v>
      </c>
    </row>
    <row r="1316" spans="1:2" ht="30" customHeight="1">
      <c r="A1316" s="6" t="s">
        <v>2615</v>
      </c>
      <c r="B1316" s="7" t="s">
        <v>2616</v>
      </c>
    </row>
    <row r="1317" spans="1:2" ht="30" customHeight="1">
      <c r="A1317" s="4" t="s">
        <v>2617</v>
      </c>
      <c r="B1317" s="10" t="s">
        <v>2618</v>
      </c>
    </row>
    <row r="1318" spans="1:2" ht="30" customHeight="1">
      <c r="A1318" s="6" t="s">
        <v>2619</v>
      </c>
      <c r="B1318" s="7" t="s">
        <v>2620</v>
      </c>
    </row>
    <row r="1319" spans="1:2" ht="30" customHeight="1">
      <c r="A1319" s="4" t="s">
        <v>2621</v>
      </c>
      <c r="B1319" s="10" t="s">
        <v>2622</v>
      </c>
    </row>
    <row r="1320" spans="1:2" ht="30" customHeight="1">
      <c r="A1320" s="6" t="s">
        <v>2623</v>
      </c>
      <c r="B1320" s="7" t="s">
        <v>2624</v>
      </c>
    </row>
    <row r="1321" spans="1:2" ht="30" customHeight="1">
      <c r="A1321" s="4" t="s">
        <v>2625</v>
      </c>
      <c r="B1321" s="10" t="s">
        <v>2626</v>
      </c>
    </row>
    <row r="1322" spans="1:2" ht="30" customHeight="1">
      <c r="A1322" s="4" t="s">
        <v>2627</v>
      </c>
      <c r="B1322" s="10" t="s">
        <v>2628</v>
      </c>
    </row>
    <row r="1323" spans="1:2" ht="30" customHeight="1">
      <c r="A1323" s="6" t="s">
        <v>2629</v>
      </c>
      <c r="B1323" s="7" t="s">
        <v>2630</v>
      </c>
    </row>
    <row r="1324" spans="1:2" ht="30" customHeight="1">
      <c r="A1324" s="6" t="s">
        <v>2631</v>
      </c>
      <c r="B1324" s="7" t="s">
        <v>2632</v>
      </c>
    </row>
    <row r="1325" spans="1:2" ht="30" customHeight="1">
      <c r="A1325" s="6" t="s">
        <v>2633</v>
      </c>
      <c r="B1325" s="7" t="s">
        <v>2634</v>
      </c>
    </row>
    <row r="1326" spans="1:2" ht="30" customHeight="1">
      <c r="A1326" s="4" t="s">
        <v>2635</v>
      </c>
      <c r="B1326" s="10" t="s">
        <v>2636</v>
      </c>
    </row>
    <row r="1327" spans="1:2" ht="30" customHeight="1">
      <c r="A1327" s="6" t="s">
        <v>2637</v>
      </c>
      <c r="B1327" s="7" t="s">
        <v>2638</v>
      </c>
    </row>
    <row r="1328" spans="1:2" ht="30" customHeight="1">
      <c r="A1328" s="4" t="s">
        <v>2639</v>
      </c>
      <c r="B1328" s="10" t="s">
        <v>2640</v>
      </c>
    </row>
    <row r="1329" spans="1:2" ht="30" customHeight="1">
      <c r="A1329" s="6" t="s">
        <v>2641</v>
      </c>
      <c r="B1329" s="7" t="s">
        <v>2642</v>
      </c>
    </row>
    <row r="1330" spans="1:2" ht="30" customHeight="1">
      <c r="A1330" s="4" t="s">
        <v>2643</v>
      </c>
      <c r="B1330" s="10" t="s">
        <v>2644</v>
      </c>
    </row>
    <row r="1331" spans="1:2" ht="30" customHeight="1">
      <c r="A1331" s="6" t="s">
        <v>2645</v>
      </c>
      <c r="B1331" s="7" t="s">
        <v>2646</v>
      </c>
    </row>
    <row r="1332" spans="1:2" ht="30" customHeight="1">
      <c r="A1332" s="6" t="s">
        <v>2647</v>
      </c>
      <c r="B1332" s="7" t="s">
        <v>2648</v>
      </c>
    </row>
    <row r="1333" spans="1:2" ht="30" customHeight="1">
      <c r="A1333" s="4" t="s">
        <v>2649</v>
      </c>
      <c r="B1333" s="10" t="s">
        <v>2650</v>
      </c>
    </row>
    <row r="1334" spans="1:2" ht="30" customHeight="1">
      <c r="A1334" s="4" t="s">
        <v>2651</v>
      </c>
      <c r="B1334" s="15" t="s">
        <v>2652</v>
      </c>
    </row>
    <row r="1335" spans="1:2" ht="30" customHeight="1">
      <c r="A1335" s="6" t="s">
        <v>2653</v>
      </c>
      <c r="B1335" s="7" t="s">
        <v>2654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34BD-E891-413E-BA6E-DBA2C02BBFEA}">
  <dimension ref="A1:F320"/>
  <sheetViews>
    <sheetView topLeftCell="A2" workbookViewId="0">
      <selection activeCell="C18" sqref="C18"/>
    </sheetView>
  </sheetViews>
  <sheetFormatPr baseColWidth="10" defaultRowHeight="15"/>
  <cols>
    <col min="1" max="1" width="14.5703125" bestFit="1" customWidth="1"/>
    <col min="2" max="2" width="10.5703125" bestFit="1" customWidth="1"/>
    <col min="3" max="3" width="63.7109375" bestFit="1" customWidth="1"/>
    <col min="4" max="4" width="12.7109375" bestFit="1" customWidth="1"/>
    <col min="5" max="5" width="81.140625" bestFit="1" customWidth="1"/>
    <col min="6" max="6" width="12.28515625" bestFit="1" customWidth="1"/>
  </cols>
  <sheetData>
    <row r="1" spans="1:6">
      <c r="A1" t="s">
        <v>2660</v>
      </c>
      <c r="B1" t="s">
        <v>2658</v>
      </c>
      <c r="C1" t="s">
        <v>2659</v>
      </c>
      <c r="D1" t="s">
        <v>2661</v>
      </c>
      <c r="E1" t="s">
        <v>2662</v>
      </c>
      <c r="F1" t="s">
        <v>3210</v>
      </c>
    </row>
    <row r="2" spans="1:6">
      <c r="A2" t="s">
        <v>2664</v>
      </c>
      <c r="B2">
        <v>1</v>
      </c>
      <c r="C2" t="s">
        <v>2663</v>
      </c>
      <c r="D2" t="s">
        <v>2665</v>
      </c>
      <c r="E2" t="s">
        <v>2666</v>
      </c>
      <c r="F2" t="s">
        <v>3211</v>
      </c>
    </row>
    <row r="3" spans="1:6">
      <c r="A3" t="s">
        <v>2940</v>
      </c>
      <c r="B3">
        <v>2</v>
      </c>
      <c r="C3" t="s">
        <v>2667</v>
      </c>
      <c r="E3" t="s">
        <v>2668</v>
      </c>
      <c r="F3" t="s">
        <v>3212</v>
      </c>
    </row>
    <row r="4" spans="1:6">
      <c r="A4" t="s">
        <v>2941</v>
      </c>
      <c r="B4">
        <v>3</v>
      </c>
      <c r="C4" t="s">
        <v>2669</v>
      </c>
      <c r="D4">
        <v>4146687624</v>
      </c>
      <c r="E4" t="s">
        <v>2670</v>
      </c>
      <c r="F4" t="s">
        <v>3212</v>
      </c>
    </row>
    <row r="5" spans="1:6">
      <c r="A5" t="s">
        <v>2942</v>
      </c>
      <c r="B5">
        <v>4</v>
      </c>
      <c r="C5" t="s">
        <v>2671</v>
      </c>
      <c r="E5" t="s">
        <v>2672</v>
      </c>
      <c r="F5" t="s">
        <v>3212</v>
      </c>
    </row>
    <row r="6" spans="1:6">
      <c r="A6" t="s">
        <v>2943</v>
      </c>
      <c r="B6">
        <v>5</v>
      </c>
      <c r="C6" t="s">
        <v>2673</v>
      </c>
      <c r="D6">
        <v>4143633688</v>
      </c>
      <c r="E6" t="s">
        <v>2674</v>
      </c>
      <c r="F6" t="s">
        <v>3212</v>
      </c>
    </row>
    <row r="7" spans="1:6">
      <c r="A7" t="s">
        <v>2944</v>
      </c>
      <c r="B7">
        <v>6</v>
      </c>
      <c r="C7" t="s">
        <v>2675</v>
      </c>
      <c r="E7" t="s">
        <v>2676</v>
      </c>
      <c r="F7" t="s">
        <v>3212</v>
      </c>
    </row>
    <row r="8" spans="1:6">
      <c r="A8" t="s">
        <v>2945</v>
      </c>
      <c r="B8">
        <v>7</v>
      </c>
      <c r="C8" t="s">
        <v>2677</v>
      </c>
      <c r="F8" t="s">
        <v>3212</v>
      </c>
    </row>
    <row r="9" spans="1:6">
      <c r="A9" t="s">
        <v>2946</v>
      </c>
      <c r="B9">
        <v>8</v>
      </c>
      <c r="C9" t="s">
        <v>2678</v>
      </c>
      <c r="F9" t="s">
        <v>3212</v>
      </c>
    </row>
    <row r="10" spans="1:6">
      <c r="A10" t="s">
        <v>2947</v>
      </c>
      <c r="B10">
        <v>9</v>
      </c>
      <c r="C10" t="s">
        <v>2679</v>
      </c>
      <c r="F10" t="s">
        <v>3212</v>
      </c>
    </row>
    <row r="11" spans="1:6">
      <c r="A11" t="s">
        <v>2948</v>
      </c>
      <c r="B11">
        <v>10</v>
      </c>
      <c r="C11" t="s">
        <v>2680</v>
      </c>
      <c r="F11" t="s">
        <v>3212</v>
      </c>
    </row>
    <row r="12" spans="1:6">
      <c r="A12" t="s">
        <v>2949</v>
      </c>
      <c r="B12">
        <v>11</v>
      </c>
      <c r="C12" t="s">
        <v>2681</v>
      </c>
      <c r="F12" t="s">
        <v>3212</v>
      </c>
    </row>
    <row r="13" spans="1:6">
      <c r="A13" t="s">
        <v>2950</v>
      </c>
      <c r="B13">
        <v>12</v>
      </c>
      <c r="C13" t="s">
        <v>2682</v>
      </c>
      <c r="D13">
        <v>4246025131</v>
      </c>
      <c r="E13" t="s">
        <v>2683</v>
      </c>
      <c r="F13" t="s">
        <v>3212</v>
      </c>
    </row>
    <row r="14" spans="1:6">
      <c r="A14" t="s">
        <v>2951</v>
      </c>
      <c r="B14">
        <v>13</v>
      </c>
      <c r="C14" t="s">
        <v>2684</v>
      </c>
      <c r="F14" t="s">
        <v>3212</v>
      </c>
    </row>
    <row r="15" spans="1:6">
      <c r="A15" t="s">
        <v>2952</v>
      </c>
      <c r="B15">
        <v>14</v>
      </c>
      <c r="C15" t="s">
        <v>2685</v>
      </c>
    </row>
    <row r="16" spans="1:6">
      <c r="A16" t="s">
        <v>2953</v>
      </c>
      <c r="B16">
        <v>15</v>
      </c>
      <c r="C16" t="s">
        <v>2686</v>
      </c>
      <c r="D16">
        <v>4140642980</v>
      </c>
      <c r="E16" t="s">
        <v>2687</v>
      </c>
      <c r="F16" t="s">
        <v>3212</v>
      </c>
    </row>
    <row r="17" spans="1:6">
      <c r="A17" t="s">
        <v>2954</v>
      </c>
      <c r="B17">
        <v>16</v>
      </c>
      <c r="C17" t="s">
        <v>2688</v>
      </c>
      <c r="D17">
        <v>4122975228</v>
      </c>
      <c r="E17" t="s">
        <v>2689</v>
      </c>
      <c r="F17" t="s">
        <v>3212</v>
      </c>
    </row>
    <row r="18" spans="1:6">
      <c r="A18" t="s">
        <v>2955</v>
      </c>
      <c r="B18">
        <v>17</v>
      </c>
      <c r="C18" t="s">
        <v>2690</v>
      </c>
      <c r="E18" t="s">
        <v>2691</v>
      </c>
      <c r="F18" t="s">
        <v>3213</v>
      </c>
    </row>
    <row r="19" spans="1:6">
      <c r="A19" t="s">
        <v>2956</v>
      </c>
      <c r="B19">
        <v>18</v>
      </c>
      <c r="C19" t="s">
        <v>2692</v>
      </c>
      <c r="D19">
        <v>4146919582</v>
      </c>
      <c r="E19" t="s">
        <v>2693</v>
      </c>
      <c r="F19" t="s">
        <v>3212</v>
      </c>
    </row>
    <row r="20" spans="1:6">
      <c r="A20" t="s">
        <v>2957</v>
      </c>
      <c r="B20">
        <v>19</v>
      </c>
      <c r="C20" t="s">
        <v>2694</v>
      </c>
      <c r="D20" t="s">
        <v>2695</v>
      </c>
      <c r="E20" t="s">
        <v>2695</v>
      </c>
      <c r="F20" t="s">
        <v>3212</v>
      </c>
    </row>
    <row r="21" spans="1:6">
      <c r="A21" t="s">
        <v>2958</v>
      </c>
      <c r="B21">
        <v>20</v>
      </c>
      <c r="C21" t="s">
        <v>2696</v>
      </c>
      <c r="D21" t="s">
        <v>2695</v>
      </c>
      <c r="E21" t="s">
        <v>2695</v>
      </c>
      <c r="F21" t="s">
        <v>3212</v>
      </c>
    </row>
    <row r="22" spans="1:6">
      <c r="A22" t="s">
        <v>2959</v>
      </c>
      <c r="B22">
        <v>21</v>
      </c>
      <c r="C22" t="s">
        <v>2697</v>
      </c>
      <c r="D22" t="s">
        <v>2695</v>
      </c>
      <c r="E22" t="s">
        <v>2698</v>
      </c>
      <c r="F22" t="s">
        <v>3213</v>
      </c>
    </row>
    <row r="23" spans="1:6">
      <c r="A23" t="s">
        <v>2960</v>
      </c>
      <c r="B23">
        <v>22</v>
      </c>
      <c r="C23" t="s">
        <v>2699</v>
      </c>
    </row>
    <row r="24" spans="1:6">
      <c r="A24" t="s">
        <v>2961</v>
      </c>
      <c r="B24">
        <v>23</v>
      </c>
      <c r="C24" t="s">
        <v>2700</v>
      </c>
      <c r="D24">
        <v>41463192110</v>
      </c>
      <c r="E24" t="s">
        <v>2701</v>
      </c>
    </row>
    <row r="25" spans="1:6">
      <c r="A25" t="s">
        <v>2962</v>
      </c>
      <c r="B25">
        <v>24</v>
      </c>
      <c r="C25" t="s">
        <v>2702</v>
      </c>
      <c r="D25" t="s">
        <v>2695</v>
      </c>
      <c r="E25" t="s">
        <v>2695</v>
      </c>
    </row>
    <row r="26" spans="1:6">
      <c r="A26" t="s">
        <v>2695</v>
      </c>
      <c r="B26">
        <v>25</v>
      </c>
      <c r="C26" t="s">
        <v>2703</v>
      </c>
      <c r="D26" t="s">
        <v>2695</v>
      </c>
      <c r="E26" t="s">
        <v>2695</v>
      </c>
    </row>
    <row r="27" spans="1:6">
      <c r="A27" t="s">
        <v>2963</v>
      </c>
      <c r="B27">
        <v>26</v>
      </c>
      <c r="C27" t="s">
        <v>2704</v>
      </c>
      <c r="D27">
        <v>4120702204</v>
      </c>
      <c r="E27" t="s">
        <v>2705</v>
      </c>
    </row>
    <row r="28" spans="1:6">
      <c r="A28" t="s">
        <v>2964</v>
      </c>
      <c r="B28">
        <v>27</v>
      </c>
      <c r="C28" t="s">
        <v>2706</v>
      </c>
      <c r="D28">
        <v>4127801748</v>
      </c>
      <c r="E28" t="s">
        <v>2707</v>
      </c>
    </row>
    <row r="29" spans="1:6">
      <c r="A29" t="s">
        <v>2965</v>
      </c>
      <c r="B29">
        <v>28</v>
      </c>
      <c r="C29" t="s">
        <v>2708</v>
      </c>
      <c r="D29" t="s">
        <v>2695</v>
      </c>
      <c r="E29" t="s">
        <v>2695</v>
      </c>
      <c r="F29" t="s">
        <v>3212</v>
      </c>
    </row>
    <row r="30" spans="1:6">
      <c r="A30" t="s">
        <v>2966</v>
      </c>
      <c r="B30">
        <v>29</v>
      </c>
      <c r="C30" t="s">
        <v>2709</v>
      </c>
      <c r="D30">
        <v>4121632218</v>
      </c>
      <c r="E30" t="s">
        <v>2710</v>
      </c>
      <c r="F30" t="s">
        <v>3212</v>
      </c>
    </row>
    <row r="31" spans="1:6">
      <c r="A31" t="s">
        <v>2967</v>
      </c>
      <c r="B31">
        <v>30</v>
      </c>
      <c r="C31" t="s">
        <v>2711</v>
      </c>
      <c r="D31">
        <v>4149602986</v>
      </c>
      <c r="E31" t="s">
        <v>2712</v>
      </c>
    </row>
    <row r="32" spans="1:6">
      <c r="A32" t="s">
        <v>2968</v>
      </c>
      <c r="B32">
        <v>31</v>
      </c>
      <c r="C32" t="s">
        <v>2713</v>
      </c>
    </row>
    <row r="33" spans="1:6">
      <c r="A33" t="s">
        <v>2969</v>
      </c>
      <c r="B33">
        <v>32</v>
      </c>
      <c r="C33" t="s">
        <v>2714</v>
      </c>
      <c r="E33" t="s">
        <v>2715</v>
      </c>
    </row>
    <row r="34" spans="1:6">
      <c r="A34" t="s">
        <v>2970</v>
      </c>
      <c r="B34">
        <v>33</v>
      </c>
      <c r="C34" t="s">
        <v>2716</v>
      </c>
      <c r="D34">
        <v>4146105857</v>
      </c>
      <c r="E34" t="s">
        <v>2717</v>
      </c>
      <c r="F34" t="s">
        <v>3213</v>
      </c>
    </row>
    <row r="35" spans="1:6">
      <c r="A35" t="s">
        <v>2971</v>
      </c>
      <c r="B35">
        <v>34</v>
      </c>
      <c r="C35" t="s">
        <v>2718</v>
      </c>
      <c r="E35" t="s">
        <v>2719</v>
      </c>
      <c r="F35" t="s">
        <v>3213</v>
      </c>
    </row>
    <row r="36" spans="1:6">
      <c r="A36" t="s">
        <v>2972</v>
      </c>
      <c r="B36">
        <v>35</v>
      </c>
      <c r="C36" t="s">
        <v>2720</v>
      </c>
      <c r="E36" t="s">
        <v>2721</v>
      </c>
      <c r="F36" t="s">
        <v>3213</v>
      </c>
    </row>
    <row r="37" spans="1:6">
      <c r="A37" t="s">
        <v>2973</v>
      </c>
      <c r="B37">
        <v>36</v>
      </c>
      <c r="C37" t="s">
        <v>2722</v>
      </c>
      <c r="E37" t="s">
        <v>2723</v>
      </c>
    </row>
    <row r="38" spans="1:6">
      <c r="A38" t="s">
        <v>2974</v>
      </c>
      <c r="B38">
        <v>37</v>
      </c>
      <c r="C38" t="s">
        <v>2724</v>
      </c>
    </row>
    <row r="39" spans="1:6">
      <c r="A39" t="s">
        <v>2975</v>
      </c>
      <c r="B39">
        <v>38</v>
      </c>
      <c r="C39" t="s">
        <v>2725</v>
      </c>
      <c r="E39" t="s">
        <v>2726</v>
      </c>
      <c r="F39" t="s">
        <v>3213</v>
      </c>
    </row>
    <row r="40" spans="1:6">
      <c r="A40" t="s">
        <v>2695</v>
      </c>
      <c r="B40">
        <v>39</v>
      </c>
      <c r="C40" t="s">
        <v>2727</v>
      </c>
      <c r="D40" t="s">
        <v>2695</v>
      </c>
      <c r="E40" t="s">
        <v>2695</v>
      </c>
    </row>
    <row r="41" spans="1:6">
      <c r="B41">
        <v>40</v>
      </c>
      <c r="C41" t="s">
        <v>2728</v>
      </c>
    </row>
    <row r="42" spans="1:6">
      <c r="A42" t="s">
        <v>2976</v>
      </c>
      <c r="B42">
        <v>41</v>
      </c>
      <c r="C42" t="s">
        <v>2729</v>
      </c>
      <c r="D42" t="s">
        <v>2695</v>
      </c>
      <c r="E42" t="s">
        <v>2695</v>
      </c>
    </row>
    <row r="43" spans="1:6">
      <c r="A43" t="s">
        <v>2977</v>
      </c>
      <c r="B43">
        <v>42</v>
      </c>
      <c r="C43" t="s">
        <v>2730</v>
      </c>
      <c r="E43" t="s">
        <v>2731</v>
      </c>
      <c r="F43" t="s">
        <v>3213</v>
      </c>
    </row>
    <row r="44" spans="1:6">
      <c r="A44" t="s">
        <v>2978</v>
      </c>
      <c r="B44">
        <v>43</v>
      </c>
      <c r="C44" t="s">
        <v>2732</v>
      </c>
      <c r="D44" t="s">
        <v>2733</v>
      </c>
      <c r="E44" t="s">
        <v>2734</v>
      </c>
    </row>
    <row r="45" spans="1:6">
      <c r="A45" t="s">
        <v>2979</v>
      </c>
      <c r="B45">
        <v>44</v>
      </c>
      <c r="C45" t="s">
        <v>2735</v>
      </c>
    </row>
    <row r="46" spans="1:6">
      <c r="A46" t="s">
        <v>2980</v>
      </c>
      <c r="B46">
        <v>45</v>
      </c>
      <c r="C46" t="s">
        <v>2736</v>
      </c>
    </row>
    <row r="47" spans="1:6">
      <c r="A47" t="s">
        <v>2981</v>
      </c>
      <c r="B47">
        <v>46</v>
      </c>
      <c r="C47" t="s">
        <v>2737</v>
      </c>
      <c r="F47" t="s">
        <v>3213</v>
      </c>
    </row>
    <row r="48" spans="1:6">
      <c r="A48" t="s">
        <v>2982</v>
      </c>
      <c r="B48">
        <v>47</v>
      </c>
      <c r="C48" t="s">
        <v>2738</v>
      </c>
      <c r="E48" t="s">
        <v>2739</v>
      </c>
      <c r="F48" t="s">
        <v>3211</v>
      </c>
    </row>
    <row r="49" spans="1:6">
      <c r="A49" t="s">
        <v>2983</v>
      </c>
      <c r="B49">
        <v>48</v>
      </c>
      <c r="C49" t="s">
        <v>2740</v>
      </c>
    </row>
    <row r="50" spans="1:6">
      <c r="A50" t="s">
        <v>2984</v>
      </c>
      <c r="B50">
        <v>49</v>
      </c>
      <c r="C50" t="s">
        <v>2741</v>
      </c>
      <c r="E50" t="s">
        <v>2742</v>
      </c>
    </row>
    <row r="51" spans="1:6">
      <c r="A51" t="s">
        <v>2985</v>
      </c>
      <c r="B51">
        <v>50</v>
      </c>
      <c r="C51" t="s">
        <v>2743</v>
      </c>
    </row>
    <row r="52" spans="1:6">
      <c r="A52" t="s">
        <v>2986</v>
      </c>
      <c r="B52">
        <v>51</v>
      </c>
      <c r="C52" t="s">
        <v>2744</v>
      </c>
      <c r="D52" t="s">
        <v>2745</v>
      </c>
      <c r="E52" t="s">
        <v>2746</v>
      </c>
    </row>
    <row r="53" spans="1:6">
      <c r="A53" t="s">
        <v>2987</v>
      </c>
      <c r="B53">
        <v>52</v>
      </c>
      <c r="C53" t="s">
        <v>2747</v>
      </c>
      <c r="D53">
        <v>4146862530</v>
      </c>
    </row>
    <row r="54" spans="1:6">
      <c r="A54" t="s">
        <v>2828</v>
      </c>
      <c r="B54">
        <v>107</v>
      </c>
      <c r="C54" t="s">
        <v>2827</v>
      </c>
    </row>
    <row r="55" spans="1:6">
      <c r="A55" t="s">
        <v>2989</v>
      </c>
      <c r="B55">
        <v>54</v>
      </c>
      <c r="C55" t="s">
        <v>2750</v>
      </c>
      <c r="D55" t="s">
        <v>2751</v>
      </c>
      <c r="E55" t="s">
        <v>2752</v>
      </c>
      <c r="F55" t="s">
        <v>3213</v>
      </c>
    </row>
    <row r="56" spans="1:6">
      <c r="A56" t="s">
        <v>2990</v>
      </c>
      <c r="B56">
        <v>55</v>
      </c>
      <c r="C56" t="s">
        <v>2753</v>
      </c>
    </row>
    <row r="57" spans="1:6">
      <c r="A57" t="s">
        <v>2991</v>
      </c>
      <c r="B57">
        <v>56</v>
      </c>
      <c r="C57" t="s">
        <v>2754</v>
      </c>
    </row>
    <row r="58" spans="1:6">
      <c r="A58" t="s">
        <v>2756</v>
      </c>
      <c r="B58">
        <v>57</v>
      </c>
      <c r="C58" t="s">
        <v>2755</v>
      </c>
      <c r="F58" t="s">
        <v>3213</v>
      </c>
    </row>
    <row r="59" spans="1:6">
      <c r="A59" t="s">
        <v>2992</v>
      </c>
      <c r="B59">
        <v>58</v>
      </c>
      <c r="C59" t="s">
        <v>2757</v>
      </c>
      <c r="D59" t="s">
        <v>2758</v>
      </c>
      <c r="E59" t="s">
        <v>2759</v>
      </c>
    </row>
    <row r="60" spans="1:6">
      <c r="A60" t="s">
        <v>2993</v>
      </c>
      <c r="B60">
        <v>59</v>
      </c>
      <c r="C60" t="s">
        <v>2760</v>
      </c>
      <c r="D60" t="s">
        <v>2761</v>
      </c>
      <c r="E60" t="s">
        <v>2762</v>
      </c>
    </row>
    <row r="61" spans="1:6">
      <c r="A61" t="s">
        <v>2994</v>
      </c>
      <c r="B61">
        <v>60</v>
      </c>
      <c r="C61" t="s">
        <v>2763</v>
      </c>
      <c r="D61" t="s">
        <v>2764</v>
      </c>
      <c r="E61" t="s">
        <v>2765</v>
      </c>
    </row>
    <row r="62" spans="1:6">
      <c r="A62" t="s">
        <v>2995</v>
      </c>
      <c r="B62">
        <v>61</v>
      </c>
      <c r="C62" t="s">
        <v>2766</v>
      </c>
      <c r="E62" t="s">
        <v>2767</v>
      </c>
    </row>
    <row r="63" spans="1:6">
      <c r="A63" t="s">
        <v>2996</v>
      </c>
      <c r="B63">
        <v>62</v>
      </c>
      <c r="C63" t="s">
        <v>2768</v>
      </c>
      <c r="E63" t="s">
        <v>2769</v>
      </c>
    </row>
    <row r="64" spans="1:6">
      <c r="A64" t="s">
        <v>2997</v>
      </c>
      <c r="B64">
        <v>63</v>
      </c>
      <c r="C64" t="s">
        <v>2770</v>
      </c>
    </row>
    <row r="65" spans="1:6">
      <c r="A65" t="s">
        <v>2998</v>
      </c>
      <c r="B65">
        <v>64</v>
      </c>
      <c r="C65" t="s">
        <v>2771</v>
      </c>
      <c r="D65" t="s">
        <v>2772</v>
      </c>
      <c r="E65" t="s">
        <v>2773</v>
      </c>
    </row>
    <row r="66" spans="1:6">
      <c r="A66" t="s">
        <v>2999</v>
      </c>
      <c r="B66">
        <v>65</v>
      </c>
      <c r="C66" t="s">
        <v>2774</v>
      </c>
      <c r="F66" t="s">
        <v>3212</v>
      </c>
    </row>
    <row r="67" spans="1:6">
      <c r="A67" t="s">
        <v>3000</v>
      </c>
      <c r="B67">
        <v>66</v>
      </c>
      <c r="C67" t="s">
        <v>2775</v>
      </c>
      <c r="D67" t="s">
        <v>2776</v>
      </c>
      <c r="E67" t="s">
        <v>2777</v>
      </c>
    </row>
    <row r="68" spans="1:6">
      <c r="A68" t="s">
        <v>3001</v>
      </c>
      <c r="B68">
        <v>67</v>
      </c>
      <c r="C68" t="s">
        <v>2778</v>
      </c>
    </row>
    <row r="69" spans="1:6">
      <c r="A69" t="s">
        <v>3002</v>
      </c>
      <c r="B69">
        <v>68</v>
      </c>
      <c r="C69" t="s">
        <v>2779</v>
      </c>
    </row>
    <row r="70" spans="1:6">
      <c r="A70" t="s">
        <v>3003</v>
      </c>
      <c r="B70">
        <v>69</v>
      </c>
      <c r="C70" t="s">
        <v>2780</v>
      </c>
      <c r="D70">
        <v>4146130114</v>
      </c>
    </row>
    <row r="71" spans="1:6">
      <c r="A71" t="s">
        <v>3004</v>
      </c>
      <c r="B71">
        <v>70</v>
      </c>
      <c r="C71" t="s">
        <v>2781</v>
      </c>
      <c r="E71" t="s">
        <v>2782</v>
      </c>
      <c r="F71" t="s">
        <v>3213</v>
      </c>
    </row>
    <row r="72" spans="1:6">
      <c r="A72" t="s">
        <v>2784</v>
      </c>
      <c r="B72">
        <v>71</v>
      </c>
      <c r="C72" t="s">
        <v>2783</v>
      </c>
      <c r="F72" t="s">
        <v>3211</v>
      </c>
    </row>
    <row r="73" spans="1:6">
      <c r="A73" t="s">
        <v>3005</v>
      </c>
      <c r="B73">
        <v>72</v>
      </c>
      <c r="C73" t="s">
        <v>2785</v>
      </c>
    </row>
    <row r="74" spans="1:6">
      <c r="A74" t="s">
        <v>3006</v>
      </c>
      <c r="B74">
        <v>73</v>
      </c>
      <c r="C74" t="s">
        <v>2786</v>
      </c>
    </row>
    <row r="75" spans="1:6">
      <c r="A75" t="s">
        <v>3007</v>
      </c>
      <c r="B75">
        <v>74</v>
      </c>
      <c r="C75" t="s">
        <v>2787</v>
      </c>
    </row>
    <row r="76" spans="1:6">
      <c r="A76" t="s">
        <v>3008</v>
      </c>
      <c r="B76">
        <v>75</v>
      </c>
      <c r="C76" t="s">
        <v>2788</v>
      </c>
      <c r="D76" t="s">
        <v>2789</v>
      </c>
      <c r="E76" t="s">
        <v>2790</v>
      </c>
    </row>
    <row r="77" spans="1:6">
      <c r="A77" t="s">
        <v>3009</v>
      </c>
      <c r="B77">
        <v>76</v>
      </c>
      <c r="C77" t="s">
        <v>2791</v>
      </c>
    </row>
    <row r="78" spans="1:6">
      <c r="A78" t="s">
        <v>3010</v>
      </c>
      <c r="B78">
        <v>77</v>
      </c>
      <c r="C78" t="s">
        <v>2792</v>
      </c>
      <c r="F78" t="s">
        <v>3213</v>
      </c>
    </row>
    <row r="79" spans="1:6">
      <c r="A79" t="s">
        <v>3011</v>
      </c>
      <c r="B79">
        <v>78</v>
      </c>
      <c r="C79" t="s">
        <v>2793</v>
      </c>
    </row>
    <row r="80" spans="1:6">
      <c r="A80" t="s">
        <v>3012</v>
      </c>
      <c r="B80">
        <v>79</v>
      </c>
      <c r="C80" t="s">
        <v>2794</v>
      </c>
    </row>
    <row r="81" spans="1:6">
      <c r="A81">
        <v>13370883</v>
      </c>
      <c r="B81">
        <v>80</v>
      </c>
      <c r="C81" t="s">
        <v>2795</v>
      </c>
    </row>
    <row r="82" spans="1:6">
      <c r="A82" t="s">
        <v>3013</v>
      </c>
      <c r="B82">
        <v>81</v>
      </c>
      <c r="C82" t="s">
        <v>2796</v>
      </c>
    </row>
    <row r="83" spans="1:6">
      <c r="A83" t="s">
        <v>3014</v>
      </c>
      <c r="B83">
        <v>82</v>
      </c>
      <c r="C83" t="s">
        <v>2797</v>
      </c>
    </row>
    <row r="84" spans="1:6">
      <c r="A84" t="s">
        <v>3015</v>
      </c>
      <c r="B84">
        <v>83</v>
      </c>
      <c r="C84" t="s">
        <v>2798</v>
      </c>
    </row>
    <row r="85" spans="1:6">
      <c r="A85" t="s">
        <v>2800</v>
      </c>
      <c r="B85">
        <v>84</v>
      </c>
      <c r="C85" t="s">
        <v>2799</v>
      </c>
      <c r="F85" t="s">
        <v>3211</v>
      </c>
    </row>
    <row r="86" spans="1:6">
      <c r="A86" t="s">
        <v>3016</v>
      </c>
      <c r="B86">
        <v>85</v>
      </c>
      <c r="C86" t="s">
        <v>2801</v>
      </c>
    </row>
    <row r="87" spans="1:6">
      <c r="A87" t="s">
        <v>3017</v>
      </c>
      <c r="B87">
        <v>86</v>
      </c>
      <c r="C87" t="s">
        <v>2802</v>
      </c>
    </row>
    <row r="88" spans="1:6">
      <c r="A88" t="s">
        <v>2804</v>
      </c>
      <c r="B88">
        <v>87</v>
      </c>
      <c r="C88" t="s">
        <v>2803</v>
      </c>
      <c r="F88" t="s">
        <v>3211</v>
      </c>
    </row>
    <row r="89" spans="1:6">
      <c r="A89" t="s">
        <v>3018</v>
      </c>
      <c r="B89">
        <v>88</v>
      </c>
      <c r="C89" t="s">
        <v>2805</v>
      </c>
    </row>
    <row r="90" spans="1:6">
      <c r="A90" t="s">
        <v>3019</v>
      </c>
      <c r="B90">
        <v>89</v>
      </c>
      <c r="C90" t="s">
        <v>2806</v>
      </c>
      <c r="D90">
        <v>4125131258</v>
      </c>
    </row>
    <row r="91" spans="1:6">
      <c r="A91" t="s">
        <v>3020</v>
      </c>
      <c r="B91">
        <v>90</v>
      </c>
      <c r="C91" t="s">
        <v>2807</v>
      </c>
    </row>
    <row r="92" spans="1:6">
      <c r="A92" t="s">
        <v>3021</v>
      </c>
      <c r="B92">
        <v>91</v>
      </c>
      <c r="C92" t="s">
        <v>2808</v>
      </c>
    </row>
    <row r="93" spans="1:6">
      <c r="A93" t="s">
        <v>3022</v>
      </c>
      <c r="B93">
        <v>92</v>
      </c>
      <c r="C93" t="s">
        <v>2809</v>
      </c>
    </row>
    <row r="94" spans="1:6">
      <c r="A94" t="s">
        <v>3023</v>
      </c>
      <c r="B94">
        <v>93</v>
      </c>
      <c r="C94" t="s">
        <v>2810</v>
      </c>
    </row>
    <row r="95" spans="1:6">
      <c r="A95" t="s">
        <v>2812</v>
      </c>
      <c r="B95">
        <v>94</v>
      </c>
      <c r="C95" t="s">
        <v>2811</v>
      </c>
    </row>
    <row r="96" spans="1:6">
      <c r="A96" t="s">
        <v>3024</v>
      </c>
      <c r="B96">
        <v>95</v>
      </c>
      <c r="C96" t="s">
        <v>2813</v>
      </c>
    </row>
    <row r="97" spans="1:6">
      <c r="A97" t="s">
        <v>3025</v>
      </c>
      <c r="B97">
        <v>96</v>
      </c>
      <c r="C97" t="s">
        <v>2814</v>
      </c>
    </row>
    <row r="98" spans="1:6">
      <c r="A98" t="s">
        <v>3026</v>
      </c>
      <c r="B98">
        <v>97</v>
      </c>
      <c r="C98" t="s">
        <v>2815</v>
      </c>
    </row>
    <row r="99" spans="1:6">
      <c r="A99" t="s">
        <v>3027</v>
      </c>
      <c r="B99">
        <v>98</v>
      </c>
      <c r="C99" t="s">
        <v>2816</v>
      </c>
      <c r="F99" t="s">
        <v>3212</v>
      </c>
    </row>
    <row r="100" spans="1:6">
      <c r="A100" t="s">
        <v>3028</v>
      </c>
      <c r="B100">
        <v>99</v>
      </c>
      <c r="C100" t="s">
        <v>2817</v>
      </c>
    </row>
    <row r="101" spans="1:6">
      <c r="A101" t="s">
        <v>3029</v>
      </c>
      <c r="B101">
        <v>100</v>
      </c>
      <c r="C101" t="s">
        <v>2818</v>
      </c>
    </row>
    <row r="102" spans="1:6">
      <c r="A102" t="s">
        <v>3030</v>
      </c>
      <c r="B102">
        <v>101</v>
      </c>
      <c r="C102" t="s">
        <v>2819</v>
      </c>
    </row>
    <row r="103" spans="1:6">
      <c r="A103" t="s">
        <v>3031</v>
      </c>
      <c r="B103">
        <v>102</v>
      </c>
      <c r="C103" t="s">
        <v>2820</v>
      </c>
    </row>
    <row r="104" spans="1:6">
      <c r="A104" t="s">
        <v>2822</v>
      </c>
      <c r="B104">
        <v>103</v>
      </c>
      <c r="C104" t="s">
        <v>2821</v>
      </c>
    </row>
    <row r="105" spans="1:6">
      <c r="A105" t="s">
        <v>2844</v>
      </c>
      <c r="B105">
        <v>115</v>
      </c>
      <c r="C105" t="s">
        <v>2843</v>
      </c>
    </row>
    <row r="106" spans="1:6">
      <c r="A106" t="s">
        <v>2825</v>
      </c>
      <c r="B106">
        <v>105</v>
      </c>
      <c r="C106" t="s">
        <v>2824</v>
      </c>
    </row>
    <row r="107" spans="1:6">
      <c r="A107" t="s">
        <v>3033</v>
      </c>
      <c r="B107">
        <v>106</v>
      </c>
      <c r="C107" t="s">
        <v>2826</v>
      </c>
    </row>
    <row r="108" spans="1:6">
      <c r="A108" t="s">
        <v>3032</v>
      </c>
      <c r="B108">
        <v>104</v>
      </c>
      <c r="C108" t="s">
        <v>2823</v>
      </c>
    </row>
    <row r="109" spans="1:6">
      <c r="A109" t="s">
        <v>2830</v>
      </c>
      <c r="B109">
        <v>108</v>
      </c>
      <c r="C109" t="s">
        <v>2829</v>
      </c>
    </row>
    <row r="110" spans="1:6">
      <c r="A110" t="s">
        <v>2832</v>
      </c>
      <c r="B110">
        <v>109</v>
      </c>
      <c r="C110" t="s">
        <v>2831</v>
      </c>
      <c r="F110" t="s">
        <v>3212</v>
      </c>
    </row>
    <row r="111" spans="1:6">
      <c r="A111" t="s">
        <v>2834</v>
      </c>
      <c r="B111">
        <v>110</v>
      </c>
      <c r="C111" t="s">
        <v>2833</v>
      </c>
    </row>
    <row r="112" spans="1:6">
      <c r="A112" t="s">
        <v>2836</v>
      </c>
      <c r="B112">
        <v>111</v>
      </c>
      <c r="C112" t="s">
        <v>2835</v>
      </c>
    </row>
    <row r="113" spans="1:6">
      <c r="A113" t="s">
        <v>2838</v>
      </c>
      <c r="B113">
        <v>112</v>
      </c>
      <c r="C113" t="s">
        <v>2837</v>
      </c>
    </row>
    <row r="114" spans="1:6">
      <c r="A114" t="s">
        <v>2840</v>
      </c>
      <c r="B114">
        <v>113</v>
      </c>
      <c r="C114" t="s">
        <v>2839</v>
      </c>
    </row>
    <row r="115" spans="1:6">
      <c r="A115" t="s">
        <v>2842</v>
      </c>
      <c r="B115">
        <v>114</v>
      </c>
      <c r="C115" t="s">
        <v>2841</v>
      </c>
    </row>
    <row r="116" spans="1:6">
      <c r="A116" t="s">
        <v>3281</v>
      </c>
      <c r="B116">
        <v>167</v>
      </c>
      <c r="C116" t="s">
        <v>3282</v>
      </c>
      <c r="F116" t="s">
        <v>3213</v>
      </c>
    </row>
    <row r="117" spans="1:6">
      <c r="A117" t="s">
        <v>2846</v>
      </c>
      <c r="B117">
        <v>116</v>
      </c>
      <c r="C117" t="s">
        <v>2845</v>
      </c>
    </row>
    <row r="118" spans="1:6">
      <c r="A118" t="s">
        <v>2848</v>
      </c>
      <c r="B118">
        <v>117</v>
      </c>
      <c r="C118" t="s">
        <v>2847</v>
      </c>
    </row>
    <row r="119" spans="1:6">
      <c r="A119" t="s">
        <v>2850</v>
      </c>
      <c r="B119">
        <v>118</v>
      </c>
      <c r="C119" t="s">
        <v>2849</v>
      </c>
    </row>
    <row r="120" spans="1:6">
      <c r="A120" t="s">
        <v>2852</v>
      </c>
      <c r="B120">
        <v>119</v>
      </c>
      <c r="C120" t="s">
        <v>2851</v>
      </c>
    </row>
    <row r="121" spans="1:6">
      <c r="A121" t="s">
        <v>2832</v>
      </c>
      <c r="B121">
        <v>120</v>
      </c>
      <c r="C121" t="s">
        <v>2853</v>
      </c>
    </row>
    <row r="122" spans="1:6">
      <c r="A122" t="s">
        <v>2855</v>
      </c>
      <c r="B122">
        <v>121</v>
      </c>
      <c r="C122" t="s">
        <v>2854</v>
      </c>
    </row>
    <row r="123" spans="1:6">
      <c r="A123" t="s">
        <v>2857</v>
      </c>
      <c r="B123">
        <v>122</v>
      </c>
      <c r="C123" t="s">
        <v>2856</v>
      </c>
    </row>
    <row r="124" spans="1:6">
      <c r="A124" t="s">
        <v>2859</v>
      </c>
      <c r="B124">
        <v>123</v>
      </c>
      <c r="C124" t="s">
        <v>2858</v>
      </c>
    </row>
    <row r="125" spans="1:6">
      <c r="B125">
        <v>124</v>
      </c>
      <c r="C125" t="s">
        <v>2860</v>
      </c>
    </row>
    <row r="126" spans="1:6">
      <c r="A126" t="s">
        <v>3034</v>
      </c>
      <c r="B126">
        <v>125</v>
      </c>
      <c r="C126" t="s">
        <v>2861</v>
      </c>
    </row>
    <row r="127" spans="1:6">
      <c r="A127" t="s">
        <v>3035</v>
      </c>
      <c r="B127">
        <v>126</v>
      </c>
      <c r="C127" t="s">
        <v>2862</v>
      </c>
      <c r="D127" t="s">
        <v>2863</v>
      </c>
      <c r="E127" t="s">
        <v>2864</v>
      </c>
    </row>
    <row r="128" spans="1:6">
      <c r="B128">
        <v>127</v>
      </c>
      <c r="C128" t="s">
        <v>2865</v>
      </c>
      <c r="E128" t="s">
        <v>2866</v>
      </c>
    </row>
    <row r="129" spans="1:5">
      <c r="B129">
        <v>128</v>
      </c>
      <c r="C129" t="s">
        <v>2867</v>
      </c>
      <c r="E129" t="s">
        <v>2866</v>
      </c>
    </row>
    <row r="130" spans="1:5">
      <c r="A130" t="s">
        <v>3036</v>
      </c>
      <c r="B130">
        <v>129</v>
      </c>
      <c r="C130" t="s">
        <v>2868</v>
      </c>
      <c r="D130" t="s">
        <v>2869</v>
      </c>
      <c r="E130" t="s">
        <v>2870</v>
      </c>
    </row>
    <row r="131" spans="1:5">
      <c r="A131" t="s">
        <v>3037</v>
      </c>
      <c r="B131">
        <v>130</v>
      </c>
      <c r="C131" t="s">
        <v>2871</v>
      </c>
      <c r="D131" t="s">
        <v>2872</v>
      </c>
      <c r="E131" t="s">
        <v>2873</v>
      </c>
    </row>
    <row r="132" spans="1:5">
      <c r="A132" t="s">
        <v>3038</v>
      </c>
      <c r="B132">
        <v>131</v>
      </c>
      <c r="C132" t="s">
        <v>2874</v>
      </c>
    </row>
    <row r="133" spans="1:5">
      <c r="A133" t="s">
        <v>3039</v>
      </c>
      <c r="B133">
        <v>132</v>
      </c>
      <c r="C133" t="s">
        <v>2875</v>
      </c>
      <c r="D133" t="s">
        <v>2876</v>
      </c>
    </row>
    <row r="134" spans="1:5">
      <c r="A134" t="s">
        <v>3040</v>
      </c>
      <c r="B134">
        <v>133</v>
      </c>
      <c r="C134" t="s">
        <v>2877</v>
      </c>
    </row>
    <row r="135" spans="1:5">
      <c r="A135" t="s">
        <v>3041</v>
      </c>
      <c r="B135">
        <v>134</v>
      </c>
      <c r="C135" t="s">
        <v>2878</v>
      </c>
      <c r="D135">
        <v>4141682613</v>
      </c>
    </row>
    <row r="136" spans="1:5">
      <c r="A136" t="s">
        <v>3042</v>
      </c>
      <c r="B136">
        <v>135</v>
      </c>
      <c r="C136" t="s">
        <v>2879</v>
      </c>
      <c r="D136" t="s">
        <v>2880</v>
      </c>
      <c r="E136" t="s">
        <v>2881</v>
      </c>
    </row>
    <row r="137" spans="1:5">
      <c r="A137" t="s">
        <v>3043</v>
      </c>
      <c r="B137">
        <v>136</v>
      </c>
      <c r="C137" t="s">
        <v>2882</v>
      </c>
      <c r="D137" t="s">
        <v>2883</v>
      </c>
      <c r="E137" t="s">
        <v>2884</v>
      </c>
    </row>
    <row r="138" spans="1:5">
      <c r="A138" t="s">
        <v>3044</v>
      </c>
      <c r="B138">
        <v>137</v>
      </c>
      <c r="C138" t="s">
        <v>2885</v>
      </c>
      <c r="E138" t="s">
        <v>2886</v>
      </c>
    </row>
    <row r="139" spans="1:5">
      <c r="A139" t="s">
        <v>3045</v>
      </c>
      <c r="B139">
        <v>138</v>
      </c>
      <c r="C139" t="s">
        <v>2887</v>
      </c>
      <c r="D139" t="s">
        <v>2888</v>
      </c>
    </row>
    <row r="140" spans="1:5">
      <c r="A140" t="s">
        <v>2890</v>
      </c>
      <c r="B140">
        <v>139</v>
      </c>
      <c r="C140" t="s">
        <v>2889</v>
      </c>
      <c r="D140" t="s">
        <v>2891</v>
      </c>
    </row>
    <row r="141" spans="1:5">
      <c r="A141" t="s">
        <v>3046</v>
      </c>
      <c r="B141">
        <v>140</v>
      </c>
      <c r="C141" t="s">
        <v>2892</v>
      </c>
      <c r="D141" t="s">
        <v>2893</v>
      </c>
    </row>
    <row r="142" spans="1:5">
      <c r="A142" t="s">
        <v>3047</v>
      </c>
      <c r="B142">
        <v>141</v>
      </c>
      <c r="C142" t="s">
        <v>2894</v>
      </c>
      <c r="D142" t="s">
        <v>2895</v>
      </c>
    </row>
    <row r="143" spans="1:5">
      <c r="A143" t="s">
        <v>3048</v>
      </c>
      <c r="B143">
        <v>142</v>
      </c>
      <c r="C143" t="s">
        <v>2896</v>
      </c>
    </row>
    <row r="144" spans="1:5">
      <c r="A144" t="s">
        <v>3049</v>
      </c>
      <c r="B144">
        <v>143</v>
      </c>
      <c r="C144" t="s">
        <v>2897</v>
      </c>
      <c r="D144" t="s">
        <v>2898</v>
      </c>
    </row>
    <row r="145" spans="1:5">
      <c r="A145" t="s">
        <v>3050</v>
      </c>
      <c r="B145">
        <v>144</v>
      </c>
      <c r="C145" t="s">
        <v>2899</v>
      </c>
      <c r="D145" t="s">
        <v>2900</v>
      </c>
    </row>
    <row r="146" spans="1:5">
      <c r="A146" t="s">
        <v>3552</v>
      </c>
      <c r="B146">
        <v>145</v>
      </c>
      <c r="C146" t="s">
        <v>2901</v>
      </c>
      <c r="D146" t="s">
        <v>2902</v>
      </c>
    </row>
    <row r="147" spans="1:5">
      <c r="A147" t="s">
        <v>3051</v>
      </c>
      <c r="B147">
        <v>146</v>
      </c>
      <c r="C147" t="s">
        <v>2903</v>
      </c>
    </row>
    <row r="148" spans="1:5">
      <c r="A148" t="s">
        <v>3007</v>
      </c>
      <c r="B148">
        <v>147</v>
      </c>
      <c r="C148" t="s">
        <v>2787</v>
      </c>
      <c r="D148" t="s">
        <v>2904</v>
      </c>
    </row>
    <row r="149" spans="1:5">
      <c r="A149" t="s">
        <v>3052</v>
      </c>
      <c r="B149">
        <v>148</v>
      </c>
      <c r="C149" t="s">
        <v>2905</v>
      </c>
      <c r="D149" t="s">
        <v>2906</v>
      </c>
      <c r="E149" t="s">
        <v>2907</v>
      </c>
    </row>
    <row r="150" spans="1:5">
      <c r="A150" t="s">
        <v>3053</v>
      </c>
      <c r="B150">
        <v>149</v>
      </c>
      <c r="C150" t="s">
        <v>2908</v>
      </c>
      <c r="D150" t="s">
        <v>2909</v>
      </c>
      <c r="E150" t="s">
        <v>2910</v>
      </c>
    </row>
    <row r="151" spans="1:5">
      <c r="A151" t="s">
        <v>3054</v>
      </c>
      <c r="B151">
        <v>150</v>
      </c>
      <c r="C151" t="s">
        <v>2911</v>
      </c>
      <c r="D151" t="s">
        <v>2912</v>
      </c>
    </row>
    <row r="152" spans="1:5">
      <c r="A152" t="s">
        <v>3055</v>
      </c>
      <c r="B152">
        <v>151</v>
      </c>
      <c r="C152" t="s">
        <v>2913</v>
      </c>
      <c r="D152" t="s">
        <v>2914</v>
      </c>
      <c r="E152" t="s">
        <v>2915</v>
      </c>
    </row>
    <row r="153" spans="1:5">
      <c r="A153" t="s">
        <v>3056</v>
      </c>
      <c r="B153">
        <v>152</v>
      </c>
      <c r="C153" t="s">
        <v>2916</v>
      </c>
      <c r="D153" t="s">
        <v>2917</v>
      </c>
      <c r="E153" t="s">
        <v>2918</v>
      </c>
    </row>
    <row r="154" spans="1:5">
      <c r="A154" t="s">
        <v>3057</v>
      </c>
      <c r="B154">
        <v>153</v>
      </c>
      <c r="C154" t="s">
        <v>2919</v>
      </c>
      <c r="D154" t="s">
        <v>2920</v>
      </c>
      <c r="E154" t="s">
        <v>2921</v>
      </c>
    </row>
    <row r="155" spans="1:5">
      <c r="A155" t="s">
        <v>3058</v>
      </c>
      <c r="B155">
        <v>154</v>
      </c>
      <c r="C155" t="s">
        <v>2922</v>
      </c>
    </row>
    <row r="156" spans="1:5">
      <c r="A156" t="s">
        <v>3059</v>
      </c>
      <c r="B156">
        <v>155</v>
      </c>
      <c r="C156" t="s">
        <v>2923</v>
      </c>
    </row>
    <row r="157" spans="1:5">
      <c r="A157" t="s">
        <v>3060</v>
      </c>
      <c r="B157">
        <v>156</v>
      </c>
      <c r="C157" t="s">
        <v>2924</v>
      </c>
    </row>
    <row r="158" spans="1:5">
      <c r="A158" t="s">
        <v>3061</v>
      </c>
      <c r="B158">
        <v>157</v>
      </c>
      <c r="C158" t="s">
        <v>2925</v>
      </c>
    </row>
    <row r="159" spans="1:5">
      <c r="A159" t="s">
        <v>3062</v>
      </c>
      <c r="B159">
        <v>158</v>
      </c>
      <c r="C159" t="s">
        <v>2926</v>
      </c>
      <c r="D159" t="s">
        <v>2927</v>
      </c>
      <c r="E159" t="s">
        <v>2928</v>
      </c>
    </row>
    <row r="160" spans="1:5">
      <c r="A160" t="s">
        <v>3202</v>
      </c>
      <c r="B160">
        <v>159</v>
      </c>
      <c r="C160" t="s">
        <v>3203</v>
      </c>
    </row>
    <row r="161" spans="1:6">
      <c r="A161" t="s">
        <v>3204</v>
      </c>
      <c r="B161">
        <v>160</v>
      </c>
      <c r="C161" t="s">
        <v>3205</v>
      </c>
      <c r="D161" t="s">
        <v>3206</v>
      </c>
      <c r="E161" t="s">
        <v>3207</v>
      </c>
    </row>
    <row r="162" spans="1:6">
      <c r="A162" t="s">
        <v>3208</v>
      </c>
      <c r="B162">
        <v>161</v>
      </c>
      <c r="C162" t="s">
        <v>3209</v>
      </c>
    </row>
    <row r="163" spans="1:6">
      <c r="A163" t="s">
        <v>3222</v>
      </c>
      <c r="B163">
        <v>162</v>
      </c>
      <c r="C163" t="s">
        <v>3221</v>
      </c>
      <c r="F163" t="s">
        <v>3087</v>
      </c>
    </row>
    <row r="164" spans="1:6">
      <c r="A164" t="s">
        <v>3230</v>
      </c>
      <c r="B164">
        <v>163</v>
      </c>
      <c r="C164" t="s">
        <v>3231</v>
      </c>
      <c r="F164" t="s">
        <v>3087</v>
      </c>
    </row>
    <row r="165" spans="1:6">
      <c r="A165" t="s">
        <v>3249</v>
      </c>
      <c r="B165">
        <v>164</v>
      </c>
      <c r="C165" t="s">
        <v>3250</v>
      </c>
      <c r="D165" t="s">
        <v>3251</v>
      </c>
      <c r="E165" t="s">
        <v>3252</v>
      </c>
      <c r="F165" t="s">
        <v>3213</v>
      </c>
    </row>
    <row r="166" spans="1:6">
      <c r="A166" t="s">
        <v>3268</v>
      </c>
      <c r="B166">
        <v>165</v>
      </c>
      <c r="C166" t="s">
        <v>3269</v>
      </c>
    </row>
    <row r="167" spans="1:6">
      <c r="A167" t="s">
        <v>3279</v>
      </c>
      <c r="B167">
        <v>166</v>
      </c>
      <c r="C167" t="s">
        <v>3280</v>
      </c>
      <c r="F167" t="s">
        <v>3087</v>
      </c>
    </row>
    <row r="168" spans="1:6">
      <c r="A168" t="s">
        <v>2988</v>
      </c>
      <c r="B168">
        <v>53</v>
      </c>
      <c r="C168" t="s">
        <v>2748</v>
      </c>
      <c r="E168" t="s">
        <v>2749</v>
      </c>
      <c r="F168" t="s">
        <v>3213</v>
      </c>
    </row>
    <row r="169" spans="1:6">
      <c r="A169" t="s">
        <v>3327</v>
      </c>
      <c r="B169">
        <v>168</v>
      </c>
      <c r="C169" t="s">
        <v>3328</v>
      </c>
      <c r="F169" t="s">
        <v>3087</v>
      </c>
    </row>
    <row r="170" spans="1:6">
      <c r="A170" t="s">
        <v>3332</v>
      </c>
      <c r="B170">
        <v>169</v>
      </c>
      <c r="C170" t="s">
        <v>3333</v>
      </c>
      <c r="F170" t="s">
        <v>3213</v>
      </c>
    </row>
    <row r="171" spans="1:6">
      <c r="A171" t="s">
        <v>3371</v>
      </c>
      <c r="B171">
        <v>170</v>
      </c>
      <c r="C171" t="s">
        <v>3372</v>
      </c>
      <c r="F171" t="s">
        <v>3087</v>
      </c>
    </row>
    <row r="172" spans="1:6">
      <c r="A172" t="s">
        <v>3378</v>
      </c>
      <c r="B172">
        <v>171</v>
      </c>
      <c r="C172" t="s">
        <v>3379</v>
      </c>
      <c r="F172" t="s">
        <v>3087</v>
      </c>
    </row>
    <row r="173" spans="1:6">
      <c r="A173" t="s">
        <v>3382</v>
      </c>
      <c r="B173">
        <v>172</v>
      </c>
      <c r="C173" t="s">
        <v>3383</v>
      </c>
      <c r="F173" t="s">
        <v>3212</v>
      </c>
    </row>
    <row r="174" spans="1:6">
      <c r="A174" t="s">
        <v>3387</v>
      </c>
      <c r="B174">
        <v>173</v>
      </c>
      <c r="C174" t="s">
        <v>3388</v>
      </c>
      <c r="F174" t="s">
        <v>3212</v>
      </c>
    </row>
    <row r="175" spans="1:6">
      <c r="A175" t="s">
        <v>3390</v>
      </c>
      <c r="B175">
        <v>174</v>
      </c>
      <c r="C175" t="s">
        <v>3391</v>
      </c>
      <c r="F175" t="s">
        <v>3087</v>
      </c>
    </row>
    <row r="176" spans="1:6">
      <c r="A176" t="s">
        <v>3395</v>
      </c>
      <c r="B176">
        <v>175</v>
      </c>
      <c r="C176" t="s">
        <v>3396</v>
      </c>
      <c r="F176" t="s">
        <v>3087</v>
      </c>
    </row>
    <row r="177" spans="1:6">
      <c r="A177" t="s">
        <v>3886</v>
      </c>
      <c r="B177">
        <v>176</v>
      </c>
      <c r="C177" t="s">
        <v>3399</v>
      </c>
      <c r="F177" t="s">
        <v>3087</v>
      </c>
    </row>
    <row r="178" spans="1:6">
      <c r="A178" t="s">
        <v>3403</v>
      </c>
      <c r="B178">
        <v>177</v>
      </c>
      <c r="C178" t="s">
        <v>3404</v>
      </c>
      <c r="F178" t="s">
        <v>3087</v>
      </c>
    </row>
    <row r="179" spans="1:6">
      <c r="A179" t="s">
        <v>3407</v>
      </c>
      <c r="B179">
        <v>178</v>
      </c>
      <c r="C179" t="s">
        <v>3408</v>
      </c>
      <c r="F179" t="s">
        <v>3087</v>
      </c>
    </row>
    <row r="180" spans="1:6">
      <c r="A180" t="s">
        <v>3430</v>
      </c>
      <c r="B180">
        <v>179</v>
      </c>
      <c r="C180" t="s">
        <v>3431</v>
      </c>
    </row>
    <row r="181" spans="1:6">
      <c r="A181" t="s">
        <v>3439</v>
      </c>
      <c r="B181">
        <v>180</v>
      </c>
      <c r="C181" t="s">
        <v>3440</v>
      </c>
      <c r="F181" t="s">
        <v>3213</v>
      </c>
    </row>
    <row r="182" spans="1:6">
      <c r="A182" t="s">
        <v>3441</v>
      </c>
      <c r="B182">
        <v>181</v>
      </c>
      <c r="C182" t="s">
        <v>3442</v>
      </c>
      <c r="D182" t="s">
        <v>3443</v>
      </c>
      <c r="E182" t="s">
        <v>3444</v>
      </c>
      <c r="F182" t="s">
        <v>3213</v>
      </c>
    </row>
    <row r="183" spans="1:6">
      <c r="A183" t="s">
        <v>3446</v>
      </c>
      <c r="B183">
        <v>182</v>
      </c>
      <c r="C183" t="s">
        <v>3447</v>
      </c>
      <c r="F183" t="s">
        <v>3087</v>
      </c>
    </row>
    <row r="184" spans="1:6">
      <c r="A184" t="s">
        <v>3448</v>
      </c>
      <c r="B184">
        <v>183</v>
      </c>
      <c r="C184" t="s">
        <v>3449</v>
      </c>
      <c r="F184" t="s">
        <v>3087</v>
      </c>
    </row>
    <row r="185" spans="1:6">
      <c r="A185" t="s">
        <v>3462</v>
      </c>
      <c r="B185">
        <v>184</v>
      </c>
      <c r="C185" t="s">
        <v>3463</v>
      </c>
      <c r="D185" t="s">
        <v>3464</v>
      </c>
      <c r="E185" t="s">
        <v>3465</v>
      </c>
      <c r="F185" t="s">
        <v>3213</v>
      </c>
    </row>
    <row r="186" spans="1:6">
      <c r="A186" t="s">
        <v>3466</v>
      </c>
      <c r="B186">
        <v>185</v>
      </c>
      <c r="C186" t="s">
        <v>3467</v>
      </c>
      <c r="D186" t="s">
        <v>3468</v>
      </c>
      <c r="E186" t="s">
        <v>3469</v>
      </c>
      <c r="F186" t="s">
        <v>3213</v>
      </c>
    </row>
    <row r="187" spans="1:6">
      <c r="A187" t="s">
        <v>3496</v>
      </c>
      <c r="B187">
        <v>186</v>
      </c>
      <c r="C187" t="s">
        <v>3497</v>
      </c>
      <c r="F187" t="s">
        <v>3213</v>
      </c>
    </row>
    <row r="188" spans="1:6">
      <c r="A188" t="s">
        <v>3504</v>
      </c>
      <c r="B188">
        <v>187</v>
      </c>
      <c r="C188" t="s">
        <v>3505</v>
      </c>
      <c r="F188" t="s">
        <v>3087</v>
      </c>
    </row>
    <row r="189" spans="1:6">
      <c r="A189" t="s">
        <v>3562</v>
      </c>
      <c r="B189">
        <v>188</v>
      </c>
      <c r="C189" t="s">
        <v>3563</v>
      </c>
      <c r="F189" t="s">
        <v>3087</v>
      </c>
    </row>
    <row r="190" spans="1:6">
      <c r="A190" t="s">
        <v>3568</v>
      </c>
      <c r="B190">
        <v>189</v>
      </c>
      <c r="C190" t="s">
        <v>3569</v>
      </c>
      <c r="F190" t="s">
        <v>3087</v>
      </c>
    </row>
    <row r="191" spans="1:6">
      <c r="A191" t="s">
        <v>3584</v>
      </c>
      <c r="B191">
        <v>190</v>
      </c>
      <c r="C191" t="s">
        <v>3585</v>
      </c>
      <c r="F191" t="s">
        <v>3087</v>
      </c>
    </row>
    <row r="192" spans="1:6">
      <c r="A192" t="s">
        <v>3590</v>
      </c>
      <c r="B192">
        <v>191</v>
      </c>
      <c r="C192" t="s">
        <v>3592</v>
      </c>
      <c r="F192" t="s">
        <v>3087</v>
      </c>
    </row>
    <row r="193" spans="1:6">
      <c r="A193" t="s">
        <v>3593</v>
      </c>
      <c r="B193">
        <v>192</v>
      </c>
      <c r="C193" t="s">
        <v>3594</v>
      </c>
      <c r="F193" t="s">
        <v>3087</v>
      </c>
    </row>
    <row r="194" spans="1:6">
      <c r="A194" t="s">
        <v>3614</v>
      </c>
      <c r="B194">
        <v>193</v>
      </c>
      <c r="C194" t="s">
        <v>3597</v>
      </c>
      <c r="F194" t="s">
        <v>3213</v>
      </c>
    </row>
    <row r="195" spans="1:6">
      <c r="A195" t="s">
        <v>3610</v>
      </c>
      <c r="B195">
        <v>194</v>
      </c>
      <c r="C195" t="s">
        <v>3611</v>
      </c>
      <c r="F195" t="s">
        <v>3087</v>
      </c>
    </row>
    <row r="196" spans="1:6">
      <c r="A196" t="s">
        <v>3638</v>
      </c>
      <c r="B196">
        <v>195</v>
      </c>
      <c r="C196" t="s">
        <v>3639</v>
      </c>
      <c r="F196" t="s">
        <v>3087</v>
      </c>
    </row>
    <row r="197" spans="1:6">
      <c r="A197" t="s">
        <v>3644</v>
      </c>
      <c r="B197">
        <v>196</v>
      </c>
      <c r="C197" t="s">
        <v>3645</v>
      </c>
      <c r="F197" t="s">
        <v>3087</v>
      </c>
    </row>
    <row r="198" spans="1:6">
      <c r="A198" t="s">
        <v>3657</v>
      </c>
      <c r="B198">
        <v>197</v>
      </c>
      <c r="C198" t="s">
        <v>3658</v>
      </c>
      <c r="D198" t="s">
        <v>3659</v>
      </c>
      <c r="E198" t="s">
        <v>3660</v>
      </c>
      <c r="F198" t="s">
        <v>3213</v>
      </c>
    </row>
    <row r="199" spans="1:6">
      <c r="A199" t="s">
        <v>3672</v>
      </c>
      <c r="B199">
        <v>198</v>
      </c>
      <c r="C199" t="s">
        <v>3674</v>
      </c>
      <c r="F199" t="s">
        <v>3087</v>
      </c>
    </row>
    <row r="200" spans="1:6">
      <c r="A200" t="s">
        <v>3676</v>
      </c>
      <c r="B200">
        <v>199</v>
      </c>
      <c r="C200" t="s">
        <v>3677</v>
      </c>
      <c r="F200" t="s">
        <v>3087</v>
      </c>
    </row>
    <row r="201" spans="1:6">
      <c r="A201" t="s">
        <v>3702</v>
      </c>
      <c r="B201">
        <v>200</v>
      </c>
      <c r="C201" t="s">
        <v>3703</v>
      </c>
      <c r="F201" t="s">
        <v>3087</v>
      </c>
    </row>
    <row r="202" spans="1:6">
      <c r="A202" t="s">
        <v>3706</v>
      </c>
      <c r="B202">
        <v>201</v>
      </c>
      <c r="C202" t="s">
        <v>3707</v>
      </c>
      <c r="E202" t="s">
        <v>3708</v>
      </c>
      <c r="F202" t="s">
        <v>3213</v>
      </c>
    </row>
    <row r="203" spans="1:6">
      <c r="A203" t="s">
        <v>3712</v>
      </c>
      <c r="B203">
        <v>202</v>
      </c>
      <c r="C203" t="s">
        <v>3714</v>
      </c>
      <c r="F203" t="s">
        <v>3087</v>
      </c>
    </row>
    <row r="204" spans="1:6">
      <c r="A204" t="s">
        <v>3763</v>
      </c>
      <c r="B204">
        <v>203</v>
      </c>
      <c r="C204" t="s">
        <v>3764</v>
      </c>
      <c r="F204" t="s">
        <v>3087</v>
      </c>
    </row>
    <row r="205" spans="1:6">
      <c r="A205" t="s">
        <v>3769</v>
      </c>
      <c r="B205">
        <v>204</v>
      </c>
      <c r="C205" t="s">
        <v>3770</v>
      </c>
      <c r="F205" t="s">
        <v>3087</v>
      </c>
    </row>
    <row r="206" spans="1:6">
      <c r="A206" t="s">
        <v>3779</v>
      </c>
      <c r="B206">
        <v>205</v>
      </c>
      <c r="C206" t="s">
        <v>3780</v>
      </c>
      <c r="E206" t="s">
        <v>3781</v>
      </c>
      <c r="F206" t="s">
        <v>3087</v>
      </c>
    </row>
    <row r="207" spans="1:6">
      <c r="A207" t="s">
        <v>3789</v>
      </c>
      <c r="B207">
        <v>206</v>
      </c>
      <c r="C207" t="s">
        <v>3790</v>
      </c>
      <c r="F207" t="s">
        <v>3087</v>
      </c>
    </row>
    <row r="208" spans="1:6">
      <c r="A208" t="s">
        <v>3794</v>
      </c>
      <c r="B208">
        <v>207</v>
      </c>
      <c r="C208" t="s">
        <v>3795</v>
      </c>
      <c r="F208" t="s">
        <v>3087</v>
      </c>
    </row>
    <row r="209" spans="1:6">
      <c r="A209" t="s">
        <v>3796</v>
      </c>
      <c r="B209">
        <v>208</v>
      </c>
      <c r="C209" t="s">
        <v>3797</v>
      </c>
      <c r="D209">
        <v>4146595863</v>
      </c>
      <c r="E209" t="s">
        <v>3798</v>
      </c>
      <c r="F209" t="s">
        <v>3087</v>
      </c>
    </row>
    <row r="210" spans="1:6">
      <c r="A210" t="s">
        <v>3799</v>
      </c>
      <c r="B210">
        <v>209</v>
      </c>
      <c r="C210" t="s">
        <v>3800</v>
      </c>
      <c r="F210" t="s">
        <v>3087</v>
      </c>
    </row>
    <row r="211" spans="1:6">
      <c r="A211" t="s">
        <v>3801</v>
      </c>
      <c r="B211">
        <v>210</v>
      </c>
      <c r="C211" t="s">
        <v>3802</v>
      </c>
      <c r="F211" t="s">
        <v>3213</v>
      </c>
    </row>
    <row r="212" spans="1:6">
      <c r="A212" t="s">
        <v>3825</v>
      </c>
      <c r="B212">
        <v>211</v>
      </c>
      <c r="C212" t="s">
        <v>3826</v>
      </c>
      <c r="D212">
        <v>4146109687</v>
      </c>
      <c r="E212" t="s">
        <v>3827</v>
      </c>
      <c r="F212" t="s">
        <v>3213</v>
      </c>
    </row>
    <row r="213" spans="1:6">
      <c r="A213" t="s">
        <v>3860</v>
      </c>
      <c r="B213">
        <v>212</v>
      </c>
      <c r="C213" t="s">
        <v>3862</v>
      </c>
      <c r="F213" t="s">
        <v>3087</v>
      </c>
    </row>
    <row r="214" spans="1:6">
      <c r="A214" t="s">
        <v>3887</v>
      </c>
      <c r="B214">
        <v>213</v>
      </c>
      <c r="C214" t="s">
        <v>2899</v>
      </c>
      <c r="F214" t="s">
        <v>3087</v>
      </c>
    </row>
    <row r="215" spans="1:6">
      <c r="A215" t="s">
        <v>3929</v>
      </c>
      <c r="B215">
        <v>214</v>
      </c>
      <c r="C215" t="s">
        <v>3962</v>
      </c>
      <c r="F215" t="s">
        <v>3087</v>
      </c>
    </row>
    <row r="216" spans="1:6">
      <c r="A216" t="s">
        <v>3931</v>
      </c>
      <c r="B216">
        <v>215</v>
      </c>
      <c r="C216" t="s">
        <v>3932</v>
      </c>
      <c r="F216" t="s">
        <v>3087</v>
      </c>
    </row>
    <row r="217" spans="1:6">
      <c r="A217" t="s">
        <v>3933</v>
      </c>
      <c r="B217">
        <v>216</v>
      </c>
      <c r="C217" t="s">
        <v>3934</v>
      </c>
      <c r="F217" t="s">
        <v>3087</v>
      </c>
    </row>
    <row r="218" spans="1:6">
      <c r="A218" t="s">
        <v>3976</v>
      </c>
      <c r="B218">
        <v>217</v>
      </c>
      <c r="C218" t="s">
        <v>3977</v>
      </c>
      <c r="F218" t="s">
        <v>3213</v>
      </c>
    </row>
    <row r="219" spans="1:6">
      <c r="A219" t="s">
        <v>3978</v>
      </c>
      <c r="B219">
        <v>218</v>
      </c>
      <c r="C219" t="s">
        <v>3979</v>
      </c>
      <c r="F219" t="s">
        <v>3087</v>
      </c>
    </row>
    <row r="220" spans="1:6">
      <c r="A220" t="s">
        <v>3980</v>
      </c>
      <c r="B220">
        <v>219</v>
      </c>
      <c r="C220" t="s">
        <v>3981</v>
      </c>
      <c r="F220" t="s">
        <v>3087</v>
      </c>
    </row>
    <row r="221" spans="1:6">
      <c r="A221" t="s">
        <v>3982</v>
      </c>
      <c r="B221">
        <v>220</v>
      </c>
      <c r="C221" t="s">
        <v>3983</v>
      </c>
      <c r="F221" t="s">
        <v>3087</v>
      </c>
    </row>
    <row r="222" spans="1:6">
      <c r="A222" t="s">
        <v>3984</v>
      </c>
      <c r="B222">
        <v>221</v>
      </c>
      <c r="C222" t="s">
        <v>3985</v>
      </c>
      <c r="F222" t="s">
        <v>3087</v>
      </c>
    </row>
    <row r="223" spans="1:6">
      <c r="A223" t="s">
        <v>3462</v>
      </c>
      <c r="B223">
        <v>222</v>
      </c>
      <c r="C223" t="s">
        <v>3986</v>
      </c>
      <c r="F223" t="s">
        <v>3213</v>
      </c>
    </row>
    <row r="224" spans="1:6">
      <c r="A224" t="s">
        <v>3987</v>
      </c>
      <c r="B224">
        <v>223</v>
      </c>
      <c r="C224" t="s">
        <v>3988</v>
      </c>
      <c r="F224" t="s">
        <v>3087</v>
      </c>
    </row>
    <row r="225" spans="1:6">
      <c r="A225" t="s">
        <v>3991</v>
      </c>
      <c r="B225">
        <v>224</v>
      </c>
      <c r="C225" t="s">
        <v>3992</v>
      </c>
      <c r="F225" t="s">
        <v>3213</v>
      </c>
    </row>
    <row r="226" spans="1:6">
      <c r="A226" t="s">
        <v>4021</v>
      </c>
      <c r="B226">
        <v>225</v>
      </c>
      <c r="C226" t="s">
        <v>4022</v>
      </c>
      <c r="F226" t="s">
        <v>3213</v>
      </c>
    </row>
    <row r="227" spans="1:6">
      <c r="A227" t="s">
        <v>4029</v>
      </c>
      <c r="B227">
        <v>226</v>
      </c>
      <c r="C227" t="s">
        <v>4030</v>
      </c>
      <c r="F227" t="s">
        <v>3087</v>
      </c>
    </row>
    <row r="228" spans="1:6">
      <c r="A228" t="s">
        <v>4033</v>
      </c>
      <c r="B228">
        <v>227</v>
      </c>
      <c r="C228" t="s">
        <v>4034</v>
      </c>
      <c r="F228" t="s">
        <v>3087</v>
      </c>
    </row>
    <row r="229" spans="1:6">
      <c r="A229" t="s">
        <v>4065</v>
      </c>
      <c r="B229">
        <v>228</v>
      </c>
      <c r="C229" t="s">
        <v>4066</v>
      </c>
      <c r="F229" t="s">
        <v>3213</v>
      </c>
    </row>
    <row r="230" spans="1:6">
      <c r="A230" t="s">
        <v>4097</v>
      </c>
      <c r="B230">
        <v>229</v>
      </c>
      <c r="C230" t="s">
        <v>4098</v>
      </c>
      <c r="F230" t="s">
        <v>3087</v>
      </c>
    </row>
    <row r="231" spans="1:6">
      <c r="A231" t="s">
        <v>4101</v>
      </c>
      <c r="B231">
        <v>230</v>
      </c>
      <c r="C231" t="s">
        <v>4102</v>
      </c>
      <c r="F231" t="s">
        <v>3087</v>
      </c>
    </row>
    <row r="232" spans="1:6">
      <c r="A232" t="s">
        <v>4105</v>
      </c>
      <c r="B232">
        <v>231</v>
      </c>
      <c r="C232" t="s">
        <v>4107</v>
      </c>
      <c r="F232" t="s">
        <v>3087</v>
      </c>
    </row>
    <row r="233" spans="1:6">
      <c r="A233" t="s">
        <v>4108</v>
      </c>
      <c r="B233">
        <v>232</v>
      </c>
      <c r="C233" t="s">
        <v>4110</v>
      </c>
      <c r="F233" t="s">
        <v>3087</v>
      </c>
    </row>
    <row r="234" spans="1:6">
      <c r="A234" t="s">
        <v>4111</v>
      </c>
      <c r="B234">
        <v>233</v>
      </c>
      <c r="C234" t="s">
        <v>4112</v>
      </c>
      <c r="F234" t="s">
        <v>3213</v>
      </c>
    </row>
    <row r="235" spans="1:6">
      <c r="A235" t="s">
        <v>4225</v>
      </c>
      <c r="B235">
        <v>234</v>
      </c>
      <c r="C235" t="s">
        <v>4226</v>
      </c>
      <c r="F235" t="s">
        <v>3213</v>
      </c>
    </row>
    <row r="236" spans="1:6">
      <c r="A236" t="s">
        <v>4250</v>
      </c>
      <c r="B236">
        <v>235</v>
      </c>
      <c r="C236" t="s">
        <v>4251</v>
      </c>
      <c r="F236" t="s">
        <v>3087</v>
      </c>
    </row>
    <row r="237" spans="1:6">
      <c r="A237" t="s">
        <v>4283</v>
      </c>
      <c r="B237">
        <v>236</v>
      </c>
      <c r="C237" t="s">
        <v>4284</v>
      </c>
      <c r="F237" t="s">
        <v>3087</v>
      </c>
    </row>
    <row r="238" spans="1:6">
      <c r="A238" t="s">
        <v>4300</v>
      </c>
      <c r="B238">
        <v>237</v>
      </c>
      <c r="C238" t="s">
        <v>4301</v>
      </c>
      <c r="F238" t="s">
        <v>3087</v>
      </c>
    </row>
    <row r="239" spans="1:6">
      <c r="A239" t="s">
        <v>4331</v>
      </c>
      <c r="B239">
        <v>238</v>
      </c>
      <c r="C239" t="s">
        <v>4332</v>
      </c>
      <c r="F239" t="s">
        <v>3087</v>
      </c>
    </row>
    <row r="240" spans="1:6">
      <c r="A240" t="s">
        <v>4336</v>
      </c>
      <c r="B240">
        <v>239</v>
      </c>
      <c r="C240" t="s">
        <v>4337</v>
      </c>
      <c r="F240" t="s">
        <v>3087</v>
      </c>
    </row>
    <row r="241" spans="1:6">
      <c r="A241" t="s">
        <v>4345</v>
      </c>
      <c r="B241">
        <v>240</v>
      </c>
      <c r="C241" t="s">
        <v>4346</v>
      </c>
      <c r="F241" t="s">
        <v>3087</v>
      </c>
    </row>
    <row r="242" spans="1:6">
      <c r="A242" t="s">
        <v>4349</v>
      </c>
      <c r="B242">
        <v>241</v>
      </c>
      <c r="C242" t="s">
        <v>4350</v>
      </c>
      <c r="F242" t="s">
        <v>3087</v>
      </c>
    </row>
    <row r="243" spans="1:6">
      <c r="A243" t="s">
        <v>4368</v>
      </c>
      <c r="B243">
        <v>242</v>
      </c>
      <c r="C243" t="s">
        <v>4369</v>
      </c>
      <c r="F243" t="s">
        <v>3087</v>
      </c>
    </row>
    <row r="244" spans="1:6">
      <c r="A244" t="s">
        <v>4380</v>
      </c>
      <c r="B244">
        <v>243</v>
      </c>
      <c r="C244" t="s">
        <v>4381</v>
      </c>
      <c r="F244" t="s">
        <v>3087</v>
      </c>
    </row>
    <row r="245" spans="1:6">
      <c r="A245" t="s">
        <v>4384</v>
      </c>
      <c r="B245">
        <v>244</v>
      </c>
      <c r="C245" t="s">
        <v>4385</v>
      </c>
      <c r="F245" t="s">
        <v>3087</v>
      </c>
    </row>
    <row r="246" spans="1:6">
      <c r="A246" t="s">
        <v>4394</v>
      </c>
      <c r="B246">
        <v>245</v>
      </c>
      <c r="C246" t="s">
        <v>4395</v>
      </c>
      <c r="F246" t="s">
        <v>3087</v>
      </c>
    </row>
    <row r="247" spans="1:6">
      <c r="A247" t="s">
        <v>4409</v>
      </c>
      <c r="B247">
        <v>246</v>
      </c>
      <c r="C247" t="s">
        <v>4410</v>
      </c>
      <c r="F247" t="s">
        <v>3087</v>
      </c>
    </row>
    <row r="248" spans="1:6">
      <c r="A248" t="s">
        <v>4416</v>
      </c>
      <c r="B248">
        <v>247</v>
      </c>
      <c r="C248" t="s">
        <v>4417</v>
      </c>
      <c r="F248" t="s">
        <v>3087</v>
      </c>
    </row>
    <row r="249" spans="1:6">
      <c r="A249" t="s">
        <v>4424</v>
      </c>
      <c r="B249">
        <v>248</v>
      </c>
      <c r="C249" t="s">
        <v>4425</v>
      </c>
      <c r="F249" t="s">
        <v>3087</v>
      </c>
    </row>
    <row r="250" spans="1:6">
      <c r="A250" t="s">
        <v>4428</v>
      </c>
      <c r="B250">
        <v>249</v>
      </c>
      <c r="C250" t="s">
        <v>4429</v>
      </c>
      <c r="F250" t="s">
        <v>3087</v>
      </c>
    </row>
    <row r="251" spans="1:6">
      <c r="A251" t="s">
        <v>4432</v>
      </c>
      <c r="B251">
        <v>250</v>
      </c>
      <c r="C251" t="s">
        <v>4433</v>
      </c>
      <c r="F251" t="s">
        <v>3087</v>
      </c>
    </row>
    <row r="252" spans="1:6">
      <c r="A252" t="s">
        <v>4436</v>
      </c>
      <c r="B252">
        <v>251</v>
      </c>
      <c r="C252" t="s">
        <v>4437</v>
      </c>
      <c r="F252" t="s">
        <v>3087</v>
      </c>
    </row>
    <row r="253" spans="1:6">
      <c r="A253" t="s">
        <v>4440</v>
      </c>
      <c r="B253">
        <v>252</v>
      </c>
      <c r="C253" t="s">
        <v>4441</v>
      </c>
      <c r="F253" t="s">
        <v>3087</v>
      </c>
    </row>
    <row r="254" spans="1:6">
      <c r="A254" t="s">
        <v>4444</v>
      </c>
      <c r="B254">
        <v>253</v>
      </c>
      <c r="C254" t="s">
        <v>4445</v>
      </c>
      <c r="F254" t="s">
        <v>3087</v>
      </c>
    </row>
    <row r="255" spans="1:6">
      <c r="A255" t="s">
        <v>4485</v>
      </c>
      <c r="B255">
        <v>254</v>
      </c>
      <c r="C255" t="s">
        <v>4486</v>
      </c>
      <c r="F255" t="s">
        <v>3087</v>
      </c>
    </row>
    <row r="256" spans="1:6">
      <c r="A256" t="s">
        <v>4492</v>
      </c>
      <c r="B256">
        <v>255</v>
      </c>
      <c r="C256" t="s">
        <v>4493</v>
      </c>
      <c r="F256" t="s">
        <v>3087</v>
      </c>
    </row>
    <row r="257" spans="1:6">
      <c r="A257" t="s">
        <v>4498</v>
      </c>
      <c r="B257">
        <v>256</v>
      </c>
      <c r="C257" t="s">
        <v>4499</v>
      </c>
      <c r="F257" t="s">
        <v>3087</v>
      </c>
    </row>
    <row r="258" spans="1:6">
      <c r="A258" t="s">
        <v>4517</v>
      </c>
      <c r="B258">
        <v>257</v>
      </c>
      <c r="C258" t="s">
        <v>4518</v>
      </c>
      <c r="F258" t="s">
        <v>3087</v>
      </c>
    </row>
    <row r="259" spans="1:6">
      <c r="A259" t="s">
        <v>4540</v>
      </c>
      <c r="B259">
        <v>258</v>
      </c>
      <c r="C259" t="s">
        <v>4541</v>
      </c>
      <c r="F259" t="s">
        <v>3087</v>
      </c>
    </row>
    <row r="260" spans="1:6">
      <c r="A260" t="s">
        <v>4545</v>
      </c>
      <c r="B260">
        <v>259</v>
      </c>
      <c r="C260" t="s">
        <v>4546</v>
      </c>
      <c r="F260" t="s">
        <v>3087</v>
      </c>
    </row>
    <row r="261" spans="1:6">
      <c r="A261" t="s">
        <v>4596</v>
      </c>
      <c r="B261">
        <v>260</v>
      </c>
      <c r="C261" t="s">
        <v>4597</v>
      </c>
      <c r="F261" t="s">
        <v>3087</v>
      </c>
    </row>
    <row r="262" spans="1:6">
      <c r="A262" t="s">
        <v>4606</v>
      </c>
      <c r="B262">
        <v>261</v>
      </c>
      <c r="C262" t="s">
        <v>4607</v>
      </c>
      <c r="F262" t="s">
        <v>3087</v>
      </c>
    </row>
    <row r="263" spans="1:6">
      <c r="A263" t="s">
        <v>4610</v>
      </c>
      <c r="B263">
        <v>262</v>
      </c>
      <c r="C263" t="s">
        <v>4611</v>
      </c>
      <c r="F263" t="s">
        <v>3087</v>
      </c>
    </row>
    <row r="264" spans="1:6">
      <c r="A264" t="s">
        <v>4614</v>
      </c>
      <c r="B264">
        <v>263</v>
      </c>
      <c r="C264" t="s">
        <v>4615</v>
      </c>
      <c r="F264" t="s">
        <v>3087</v>
      </c>
    </row>
    <row r="265" spans="1:6">
      <c r="A265" t="s">
        <v>4618</v>
      </c>
      <c r="B265">
        <v>264</v>
      </c>
      <c r="C265" t="s">
        <v>4619</v>
      </c>
      <c r="F265" t="s">
        <v>3087</v>
      </c>
    </row>
    <row r="266" spans="1:6">
      <c r="A266" t="s">
        <v>4630</v>
      </c>
      <c r="B266">
        <v>265</v>
      </c>
      <c r="C266" t="s">
        <v>4631</v>
      </c>
      <c r="F266" t="s">
        <v>3087</v>
      </c>
    </row>
    <row r="267" spans="1:6">
      <c r="A267" t="s">
        <v>4688</v>
      </c>
      <c r="B267">
        <v>266</v>
      </c>
      <c r="C267" t="s">
        <v>4689</v>
      </c>
      <c r="F267" t="s">
        <v>3087</v>
      </c>
    </row>
    <row r="268" spans="1:6">
      <c r="A268" t="s">
        <v>4698</v>
      </c>
      <c r="B268">
        <v>267</v>
      </c>
      <c r="C268" t="s">
        <v>4699</v>
      </c>
      <c r="F268" t="s">
        <v>3087</v>
      </c>
    </row>
    <row r="269" spans="1:6">
      <c r="A269" t="s">
        <v>4708</v>
      </c>
      <c r="B269">
        <v>268</v>
      </c>
      <c r="C269" t="s">
        <v>4709</v>
      </c>
      <c r="F269" t="s">
        <v>3087</v>
      </c>
    </row>
    <row r="270" spans="1:6">
      <c r="A270" t="s">
        <v>4716</v>
      </c>
      <c r="B270">
        <v>269</v>
      </c>
      <c r="C270" t="s">
        <v>4717</v>
      </c>
      <c r="F270" t="s">
        <v>3087</v>
      </c>
    </row>
    <row r="271" spans="1:6">
      <c r="A271" t="s">
        <v>4720</v>
      </c>
      <c r="B271">
        <v>270</v>
      </c>
      <c r="C271" t="s">
        <v>4721</v>
      </c>
      <c r="F271" t="s">
        <v>3087</v>
      </c>
    </row>
    <row r="272" spans="1:6">
      <c r="A272" t="s">
        <v>4729</v>
      </c>
      <c r="B272">
        <v>271</v>
      </c>
      <c r="C272" t="s">
        <v>4730</v>
      </c>
      <c r="F272" t="s">
        <v>3087</v>
      </c>
    </row>
    <row r="273" spans="1:6">
      <c r="A273" t="s">
        <v>4786</v>
      </c>
      <c r="B273">
        <v>272</v>
      </c>
      <c r="C273" t="s">
        <v>4787</v>
      </c>
      <c r="F273" t="s">
        <v>3213</v>
      </c>
    </row>
    <row r="274" spans="1:6">
      <c r="A274" t="s">
        <v>4802</v>
      </c>
      <c r="B274">
        <v>273</v>
      </c>
      <c r="C274" t="s">
        <v>4803</v>
      </c>
    </row>
    <row r="275" spans="1:6">
      <c r="A275" t="s">
        <v>4816</v>
      </c>
      <c r="B275">
        <v>274</v>
      </c>
      <c r="C275" t="s">
        <v>4817</v>
      </c>
      <c r="F275" t="s">
        <v>3087</v>
      </c>
    </row>
    <row r="276" spans="1:6">
      <c r="A276" t="s">
        <v>4824</v>
      </c>
      <c r="B276">
        <v>275</v>
      </c>
      <c r="C276" t="s">
        <v>4825</v>
      </c>
      <c r="F276" t="s">
        <v>3087</v>
      </c>
    </row>
    <row r="277" spans="1:6">
      <c r="A277" t="s">
        <v>4828</v>
      </c>
      <c r="B277">
        <v>276</v>
      </c>
      <c r="C277" t="s">
        <v>4829</v>
      </c>
      <c r="F277" t="s">
        <v>3087</v>
      </c>
    </row>
    <row r="278" spans="1:6">
      <c r="A278" t="s">
        <v>4870</v>
      </c>
      <c r="B278">
        <v>277</v>
      </c>
      <c r="C278" t="s">
        <v>4871</v>
      </c>
      <c r="F278" t="s">
        <v>3087</v>
      </c>
    </row>
    <row r="279" spans="1:6">
      <c r="A279" t="s">
        <v>4892</v>
      </c>
      <c r="B279">
        <v>278</v>
      </c>
      <c r="C279" t="s">
        <v>4878</v>
      </c>
      <c r="F279" t="s">
        <v>3087</v>
      </c>
    </row>
    <row r="280" spans="1:6">
      <c r="A280" t="s">
        <v>4896</v>
      </c>
      <c r="B280">
        <v>279</v>
      </c>
      <c r="C280" t="s">
        <v>4897</v>
      </c>
      <c r="F280" t="s">
        <v>3087</v>
      </c>
    </row>
    <row r="281" spans="1:6">
      <c r="A281" t="s">
        <v>4899</v>
      </c>
      <c r="B281">
        <v>280</v>
      </c>
      <c r="C281" t="s">
        <v>4900</v>
      </c>
      <c r="F281" t="s">
        <v>3087</v>
      </c>
    </row>
    <row r="282" spans="1:6">
      <c r="A282" t="s">
        <v>4916</v>
      </c>
      <c r="B282">
        <v>281</v>
      </c>
      <c r="C282" t="s">
        <v>4917</v>
      </c>
      <c r="F282" t="s">
        <v>3087</v>
      </c>
    </row>
    <row r="283" spans="1:6">
      <c r="A283" t="s">
        <v>4923</v>
      </c>
      <c r="B283">
        <v>282</v>
      </c>
      <c r="C283" t="s">
        <v>4924</v>
      </c>
      <c r="F283" t="s">
        <v>3087</v>
      </c>
    </row>
    <row r="284" spans="1:6">
      <c r="A284" t="s">
        <v>5102</v>
      </c>
      <c r="B284">
        <v>283</v>
      </c>
      <c r="C284" t="s">
        <v>5103</v>
      </c>
      <c r="F284" t="s">
        <v>3087</v>
      </c>
    </row>
    <row r="285" spans="1:6">
      <c r="A285" t="s">
        <v>5130</v>
      </c>
      <c r="B285">
        <v>284</v>
      </c>
      <c r="C285" t="s">
        <v>5132</v>
      </c>
      <c r="F285" t="s">
        <v>3087</v>
      </c>
    </row>
    <row r="286" spans="1:6">
      <c r="A286" t="s">
        <v>5134</v>
      </c>
      <c r="B286">
        <v>285</v>
      </c>
      <c r="C286" t="s">
        <v>5136</v>
      </c>
      <c r="F286" t="s">
        <v>3087</v>
      </c>
    </row>
    <row r="287" spans="1:6">
      <c r="A287" t="s">
        <v>5197</v>
      </c>
      <c r="B287">
        <v>286</v>
      </c>
      <c r="C287" t="s">
        <v>5198</v>
      </c>
      <c r="F287" t="s">
        <v>3087</v>
      </c>
    </row>
    <row r="288" spans="1:6">
      <c r="A288" t="s">
        <v>5199</v>
      </c>
      <c r="B288">
        <v>287</v>
      </c>
      <c r="C288" t="s">
        <v>5200</v>
      </c>
      <c r="F288" t="s">
        <v>3087</v>
      </c>
    </row>
    <row r="289" spans="1:6">
      <c r="A289" t="s">
        <v>5195</v>
      </c>
      <c r="B289">
        <v>288</v>
      </c>
      <c r="C289" t="s">
        <v>5201</v>
      </c>
      <c r="F289" t="s">
        <v>3087</v>
      </c>
    </row>
    <row r="290" spans="1:6">
      <c r="A290" t="s">
        <v>5207</v>
      </c>
      <c r="B290">
        <v>289</v>
      </c>
      <c r="C290" t="s">
        <v>5208</v>
      </c>
      <c r="F290" t="s">
        <v>3087</v>
      </c>
    </row>
    <row r="291" spans="1:6">
      <c r="A291" t="s">
        <v>5217</v>
      </c>
      <c r="B291">
        <v>290</v>
      </c>
      <c r="C291" t="s">
        <v>5219</v>
      </c>
      <c r="F291" t="s">
        <v>3087</v>
      </c>
    </row>
    <row r="292" spans="1:6">
      <c r="A292" t="s">
        <v>5222</v>
      </c>
      <c r="B292">
        <v>291</v>
      </c>
      <c r="C292" t="s">
        <v>5223</v>
      </c>
      <c r="F292" t="s">
        <v>3087</v>
      </c>
    </row>
    <row r="293" spans="1:6">
      <c r="A293" t="s">
        <v>5226</v>
      </c>
      <c r="B293">
        <v>292</v>
      </c>
      <c r="C293" t="s">
        <v>5227</v>
      </c>
      <c r="F293" t="s">
        <v>3087</v>
      </c>
    </row>
    <row r="294" spans="1:6">
      <c r="A294" t="s">
        <v>5228</v>
      </c>
      <c r="B294">
        <v>293</v>
      </c>
      <c r="C294" t="s">
        <v>5229</v>
      </c>
      <c r="F294" t="s">
        <v>3087</v>
      </c>
    </row>
    <row r="295" spans="1:6">
      <c r="A295" t="s">
        <v>5230</v>
      </c>
      <c r="B295">
        <v>294</v>
      </c>
      <c r="C295" t="s">
        <v>5231</v>
      </c>
      <c r="F295" t="s">
        <v>3087</v>
      </c>
    </row>
    <row r="296" spans="1:6">
      <c r="A296" t="s">
        <v>2825</v>
      </c>
      <c r="B296">
        <v>295</v>
      </c>
      <c r="C296" t="s">
        <v>2824</v>
      </c>
      <c r="F296" t="s">
        <v>3087</v>
      </c>
    </row>
    <row r="297" spans="1:6">
      <c r="A297" t="s">
        <v>5236</v>
      </c>
      <c r="B297">
        <v>296</v>
      </c>
      <c r="C297" t="s">
        <v>5237</v>
      </c>
      <c r="F297" t="s">
        <v>3087</v>
      </c>
    </row>
    <row r="298" spans="1:6">
      <c r="A298" t="s">
        <v>5238</v>
      </c>
      <c r="B298">
        <v>297</v>
      </c>
      <c r="C298" t="s">
        <v>5239</v>
      </c>
      <c r="F298" t="s">
        <v>3087</v>
      </c>
    </row>
    <row r="299" spans="1:6">
      <c r="A299" t="s">
        <v>5264</v>
      </c>
      <c r="B299">
        <v>298</v>
      </c>
      <c r="C299" t="s">
        <v>5265</v>
      </c>
      <c r="F299" t="s">
        <v>3087</v>
      </c>
    </row>
    <row r="300" spans="1:6">
      <c r="A300" t="s">
        <v>5268</v>
      </c>
      <c r="B300">
        <v>299</v>
      </c>
      <c r="C300" t="s">
        <v>5269</v>
      </c>
      <c r="F300" t="s">
        <v>3087</v>
      </c>
    </row>
    <row r="301" spans="1:6">
      <c r="A301" t="s">
        <v>5541</v>
      </c>
      <c r="B301">
        <v>300</v>
      </c>
      <c r="C301" t="s">
        <v>5330</v>
      </c>
      <c r="F301" t="s">
        <v>3087</v>
      </c>
    </row>
    <row r="302" spans="1:6">
      <c r="A302" t="s">
        <v>5331</v>
      </c>
      <c r="B302">
        <v>301</v>
      </c>
      <c r="C302" t="s">
        <v>5332</v>
      </c>
      <c r="F302" t="s">
        <v>3087</v>
      </c>
    </row>
    <row r="303" spans="1:6">
      <c r="A303" t="s">
        <v>5334</v>
      </c>
      <c r="B303">
        <v>302</v>
      </c>
      <c r="C303" t="s">
        <v>5335</v>
      </c>
      <c r="F303" t="s">
        <v>3087</v>
      </c>
    </row>
    <row r="304" spans="1:6">
      <c r="A304" t="s">
        <v>5358</v>
      </c>
      <c r="B304">
        <v>303</v>
      </c>
      <c r="C304" t="s">
        <v>5359</v>
      </c>
      <c r="F304" t="s">
        <v>3087</v>
      </c>
    </row>
    <row r="305" spans="1:6">
      <c r="A305" t="s">
        <v>5362</v>
      </c>
      <c r="B305">
        <v>304</v>
      </c>
      <c r="C305" t="s">
        <v>5364</v>
      </c>
      <c r="F305" t="s">
        <v>3087</v>
      </c>
    </row>
    <row r="306" spans="1:6">
      <c r="A306" t="s">
        <v>5482</v>
      </c>
      <c r="B306">
        <v>305</v>
      </c>
      <c r="C306" t="s">
        <v>5483</v>
      </c>
      <c r="F306" t="s">
        <v>3087</v>
      </c>
    </row>
    <row r="307" spans="1:6">
      <c r="A307" t="s">
        <v>5521</v>
      </c>
      <c r="B307">
        <v>306</v>
      </c>
      <c r="C307" t="s">
        <v>5522</v>
      </c>
      <c r="F307" t="s">
        <v>3087</v>
      </c>
    </row>
    <row r="308" spans="1:6">
      <c r="A308" t="s">
        <v>5545</v>
      </c>
      <c r="B308">
        <v>307</v>
      </c>
      <c r="C308" t="s">
        <v>5546</v>
      </c>
      <c r="F308" t="s">
        <v>3087</v>
      </c>
    </row>
    <row r="309" spans="1:6">
      <c r="A309" t="s">
        <v>5565</v>
      </c>
      <c r="B309">
        <v>308</v>
      </c>
      <c r="C309" t="s">
        <v>5566</v>
      </c>
      <c r="F309" t="s">
        <v>3087</v>
      </c>
    </row>
    <row r="310" spans="1:6">
      <c r="A310" t="s">
        <v>5582</v>
      </c>
      <c r="B310">
        <v>309</v>
      </c>
      <c r="C310" t="s">
        <v>5584</v>
      </c>
      <c r="F310" t="s">
        <v>3087</v>
      </c>
    </row>
    <row r="311" spans="1:6">
      <c r="A311" t="s">
        <v>5670</v>
      </c>
      <c r="B311">
        <v>310</v>
      </c>
      <c r="C311" t="s">
        <v>5671</v>
      </c>
      <c r="F311" t="s">
        <v>3087</v>
      </c>
    </row>
    <row r="312" spans="1:6">
      <c r="B312">
        <v>311</v>
      </c>
    </row>
    <row r="313" spans="1:6">
      <c r="B313">
        <v>312</v>
      </c>
    </row>
    <row r="314" spans="1:6">
      <c r="B314">
        <v>313</v>
      </c>
    </row>
    <row r="315" spans="1:6">
      <c r="B315">
        <v>314</v>
      </c>
    </row>
    <row r="316" spans="1:6">
      <c r="B316">
        <v>315</v>
      </c>
    </row>
    <row r="317" spans="1:6">
      <c r="B317">
        <v>316</v>
      </c>
    </row>
    <row r="318" spans="1:6">
      <c r="B318">
        <v>317</v>
      </c>
    </row>
    <row r="319" spans="1:6">
      <c r="B319">
        <v>318</v>
      </c>
    </row>
    <row r="320" spans="1:6">
      <c r="B320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E2EC-87B5-4E3F-A64F-DFBE25016CDE}">
  <dimension ref="A1:A9"/>
  <sheetViews>
    <sheetView workbookViewId="0">
      <selection activeCell="A10" sqref="A10"/>
    </sheetView>
  </sheetViews>
  <sheetFormatPr baseColWidth="10" defaultRowHeight="15"/>
  <cols>
    <col min="1" max="1" width="28" bestFit="1" customWidth="1"/>
  </cols>
  <sheetData>
    <row r="1" spans="1:1">
      <c r="A1" t="s">
        <v>4748</v>
      </c>
    </row>
    <row r="2" spans="1:1">
      <c r="A2" t="s">
        <v>4754</v>
      </c>
    </row>
    <row r="3" spans="1:1">
      <c r="A3" t="s">
        <v>4755</v>
      </c>
    </row>
    <row r="4" spans="1:1">
      <c r="A4" t="s">
        <v>4752</v>
      </c>
    </row>
    <row r="5" spans="1:1">
      <c r="A5" t="s">
        <v>4753</v>
      </c>
    </row>
    <row r="6" spans="1:1">
      <c r="A6" t="s">
        <v>4749</v>
      </c>
    </row>
    <row r="7" spans="1:1">
      <c r="A7" t="s">
        <v>4751</v>
      </c>
    </row>
    <row r="8" spans="1:1">
      <c r="A8" t="s">
        <v>4750</v>
      </c>
    </row>
    <row r="9" spans="1:1">
      <c r="A9" t="s">
        <v>4945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A216-FD3C-4FD0-BDBC-44082784375B}">
  <sheetPr codeName="Hoja2"/>
  <dimension ref="A1:W1104"/>
  <sheetViews>
    <sheetView tabSelected="1" workbookViewId="0">
      <pane ySplit="1" topLeftCell="A917" activePane="bottomLeft" state="frozen"/>
      <selection pane="bottomLeft" activeCell="H926" sqref="H926"/>
    </sheetView>
  </sheetViews>
  <sheetFormatPr baseColWidth="10" defaultRowHeight="15"/>
  <cols>
    <col min="1" max="1" width="4.5703125" customWidth="1"/>
    <col min="3" max="3" width="11.42578125" style="3"/>
    <col min="4" max="4" width="16.140625" customWidth="1"/>
    <col min="5" max="5" width="16.5703125" customWidth="1"/>
    <col min="6" max="6" width="12.7109375" customWidth="1"/>
    <col min="7" max="7" width="13.28515625" customWidth="1"/>
    <col min="8" max="8" width="24.85546875" customWidth="1"/>
    <col min="9" max="9" width="17.5703125" customWidth="1"/>
    <col min="10" max="10" width="22.7109375" customWidth="1"/>
    <col min="11" max="11" width="37.5703125" customWidth="1"/>
    <col min="12" max="12" width="15.140625" bestFit="1" customWidth="1"/>
    <col min="13" max="13" width="15.140625" customWidth="1"/>
    <col min="14" max="14" width="15.7109375" bestFit="1" customWidth="1"/>
    <col min="15" max="15" width="14.85546875" customWidth="1"/>
    <col min="16" max="16" width="15.28515625" customWidth="1"/>
    <col min="17" max="17" width="18.42578125" bestFit="1" customWidth="1"/>
    <col min="18" max="18" width="15.7109375" bestFit="1" customWidth="1"/>
    <col min="19" max="19" width="14.85546875" customWidth="1"/>
    <col min="20" max="20" width="14.5703125" customWidth="1"/>
    <col min="21" max="21" width="15" customWidth="1"/>
    <col min="22" max="22" width="19.5703125" customWidth="1"/>
  </cols>
  <sheetData>
    <row r="1" spans="1:23">
      <c r="A1" t="s">
        <v>0</v>
      </c>
      <c r="B1" t="s">
        <v>1</v>
      </c>
      <c r="C1" s="3" t="s">
        <v>5</v>
      </c>
      <c r="D1" t="s">
        <v>3220</v>
      </c>
      <c r="E1" t="s">
        <v>3219</v>
      </c>
      <c r="F1" t="s">
        <v>2</v>
      </c>
      <c r="G1" t="s">
        <v>2657</v>
      </c>
      <c r="H1" t="s">
        <v>3285</v>
      </c>
      <c r="I1" t="s">
        <v>2929</v>
      </c>
      <c r="J1" t="s">
        <v>3</v>
      </c>
      <c r="K1" t="s">
        <v>3218</v>
      </c>
      <c r="L1" t="s">
        <v>4742</v>
      </c>
      <c r="M1" t="s">
        <v>4743</v>
      </c>
      <c r="N1" t="s">
        <v>4744</v>
      </c>
      <c r="O1" t="s">
        <v>3217</v>
      </c>
      <c r="P1" t="s">
        <v>3216</v>
      </c>
      <c r="Q1" t="s">
        <v>4745</v>
      </c>
      <c r="R1" t="s">
        <v>4746</v>
      </c>
      <c r="S1" t="s">
        <v>3214</v>
      </c>
      <c r="T1" t="s">
        <v>3791</v>
      </c>
      <c r="U1" t="s">
        <v>3792</v>
      </c>
      <c r="V1" t="s">
        <v>3793</v>
      </c>
      <c r="W1" t="s">
        <v>3215</v>
      </c>
    </row>
    <row r="2" spans="1:23" ht="62.25">
      <c r="A2">
        <v>1</v>
      </c>
      <c r="B2" s="1">
        <v>45383</v>
      </c>
      <c r="C2" s="3">
        <v>4363</v>
      </c>
      <c r="D2" t="s">
        <v>6</v>
      </c>
      <c r="F2">
        <v>28920762</v>
      </c>
      <c r="G2" t="s">
        <v>7</v>
      </c>
      <c r="H2" s="2" t="str">
        <f>IF(ISBLANK(tblPagos[[#This Row],[CodigoPartida]]),"",VLOOKUP(tblPagos[[#This Row],[CodigoPartida]],Tabla2[],2,FALSE))</f>
        <v>Relaciones sociales</v>
      </c>
      <c r="I2" t="s">
        <v>2988</v>
      </c>
      <c r="J2" s="2" t="str">
        <f>IF(ISBLANK(tblPagos[[#This Row],[DocBeneficiario]]),"",VLOOKUP(tblPagos[[#This Row],[DocBeneficiario]],TabProveedores[],3,FALSE))</f>
        <v>INVERSIONES 2008, C.A.</v>
      </c>
      <c r="K2" s="2" t="s">
        <v>8</v>
      </c>
      <c r="L2" s="27"/>
      <c r="M2" s="27"/>
      <c r="N2" s="16">
        <v>1688.87</v>
      </c>
      <c r="O2" s="16">
        <v>174.71</v>
      </c>
      <c r="P2" s="16">
        <v>0</v>
      </c>
      <c r="Q2" s="16">
        <v>1.46</v>
      </c>
      <c r="R2" s="26">
        <f t="shared" ref="R2:R7" si="0">N2-O2-P2-Q2</f>
        <v>1512.6999999999998</v>
      </c>
      <c r="S2" s="3" t="s">
        <v>12</v>
      </c>
      <c r="T2" s="21"/>
      <c r="U2" s="21"/>
      <c r="V2" s="21"/>
      <c r="W2" s="2" t="s">
        <v>9</v>
      </c>
    </row>
    <row r="3" spans="1:23" ht="60">
      <c r="A3">
        <v>2</v>
      </c>
      <c r="B3" s="1">
        <v>45383</v>
      </c>
      <c r="C3" s="3">
        <v>4363</v>
      </c>
      <c r="D3" t="s">
        <v>10</v>
      </c>
      <c r="F3">
        <v>28920901</v>
      </c>
      <c r="G3" t="s">
        <v>7</v>
      </c>
      <c r="H3" s="2" t="str">
        <f>IF(ISBLANK(tblPagos[[#This Row],[CodigoPartida]]),"",VLOOKUP(tblPagos[[#This Row],[CodigoPartida]],Tabla2[],2,FALSE))</f>
        <v>Relaciones sociales</v>
      </c>
      <c r="I3" t="s">
        <v>2988</v>
      </c>
      <c r="J3" s="2" t="str">
        <f>IF(ISBLANK(tblPagos[[#This Row],[DocBeneficiario]]),"",VLOOKUP(tblPagos[[#This Row],[DocBeneficiario]],TabProveedores[],3,FALSE))</f>
        <v>INVERSIONES 2008, C.A.</v>
      </c>
      <c r="K3" s="2" t="s">
        <v>11</v>
      </c>
      <c r="L3" s="27"/>
      <c r="M3" s="27"/>
      <c r="N3" s="16">
        <v>1799.5</v>
      </c>
      <c r="O3" s="16">
        <v>186.15</v>
      </c>
      <c r="P3" s="16">
        <v>0</v>
      </c>
      <c r="Q3" s="16">
        <v>1.55</v>
      </c>
      <c r="R3" s="16">
        <f t="shared" si="0"/>
        <v>1611.8</v>
      </c>
      <c r="S3" s="3" t="s">
        <v>13</v>
      </c>
      <c r="T3" s="21"/>
      <c r="U3" s="21"/>
      <c r="V3" s="21"/>
      <c r="W3" s="2" t="s">
        <v>9</v>
      </c>
    </row>
    <row r="4" spans="1:23" ht="60">
      <c r="A4">
        <v>3</v>
      </c>
      <c r="B4" s="1">
        <v>45383</v>
      </c>
      <c r="C4" s="3" t="s">
        <v>2655</v>
      </c>
      <c r="D4" t="s">
        <v>2656</v>
      </c>
      <c r="F4">
        <v>28921108</v>
      </c>
      <c r="G4" t="s">
        <v>7</v>
      </c>
      <c r="H4" s="2" t="str">
        <f>IF(ISBLANK(tblPagos[[#This Row],[CodigoPartida]]),"",VLOOKUP(tblPagos[[#This Row],[CodigoPartida]],Tabla2[],2,FALSE))</f>
        <v>Relaciones sociales</v>
      </c>
      <c r="I4" t="s">
        <v>3004</v>
      </c>
      <c r="J4" s="2" t="str">
        <f>IF(ISBLANK(tblPagos[[#This Row],[DocBeneficiario]]),"",VLOOKUP(tblPagos[[#This Row],[DocBeneficiario]],TabProveedores[],3,FALSE))</f>
        <v>BARRA RESTAURANT SPORT PIAMONTE, C.A</v>
      </c>
      <c r="K4" s="2" t="s">
        <v>2930</v>
      </c>
      <c r="L4" s="27"/>
      <c r="M4" s="27"/>
      <c r="N4" s="16">
        <v>10027.200000000001</v>
      </c>
      <c r="O4" s="16">
        <v>1037.3</v>
      </c>
      <c r="P4" s="16">
        <v>0</v>
      </c>
      <c r="Q4" s="16">
        <v>8.64</v>
      </c>
      <c r="R4" s="16">
        <f t="shared" si="0"/>
        <v>8981.260000000002</v>
      </c>
      <c r="S4" s="3" t="s">
        <v>2931</v>
      </c>
      <c r="T4" s="21"/>
      <c r="U4" s="21"/>
      <c r="V4" s="21"/>
      <c r="W4" s="2" t="s">
        <v>9</v>
      </c>
    </row>
    <row r="5" spans="1:23" ht="60">
      <c r="A5">
        <v>4</v>
      </c>
      <c r="B5" s="1">
        <v>45383</v>
      </c>
      <c r="C5" s="3" t="s">
        <v>2655</v>
      </c>
      <c r="D5" t="s">
        <v>2932</v>
      </c>
      <c r="F5">
        <v>28921396</v>
      </c>
      <c r="G5" t="s">
        <v>2933</v>
      </c>
      <c r="H5" s="2" t="str">
        <f>IF(ISBLANK(tblPagos[[#This Row],[CodigoPartida]]),"",VLOOKUP(tblPagos[[#This Row],[CodigoPartida]],Tabla2[],2,FALSE))</f>
        <v>Otros servicios no personales</v>
      </c>
      <c r="I5" t="s">
        <v>3034</v>
      </c>
      <c r="J5" s="2" t="str">
        <f>IF(ISBLANK(tblPagos[[#This Row],[DocBeneficiario]]),"",VLOOKUP(tblPagos[[#This Row],[DocBeneficiario]],TabProveedores[],3,FALSE))</f>
        <v>JOSE MIGUEL GUTIERREZ</v>
      </c>
      <c r="K5" s="2" t="s">
        <v>2934</v>
      </c>
      <c r="L5" s="27"/>
      <c r="M5" s="27"/>
      <c r="N5" s="16">
        <v>2504</v>
      </c>
      <c r="O5" s="16">
        <v>0</v>
      </c>
      <c r="P5" s="16">
        <v>0</v>
      </c>
      <c r="Q5" s="16">
        <v>0</v>
      </c>
      <c r="R5" s="16">
        <f t="shared" si="0"/>
        <v>2504</v>
      </c>
      <c r="S5" s="3"/>
      <c r="T5" s="21"/>
      <c r="U5" s="21"/>
      <c r="V5" s="21"/>
      <c r="W5" s="2" t="s">
        <v>2938</v>
      </c>
    </row>
    <row r="6" spans="1:23" ht="60">
      <c r="A6">
        <v>5</v>
      </c>
      <c r="B6" s="1">
        <v>45383</v>
      </c>
      <c r="C6" s="17" t="s">
        <v>2655</v>
      </c>
      <c r="D6" t="s">
        <v>2935</v>
      </c>
      <c r="F6">
        <v>28923535</v>
      </c>
      <c r="G6" t="s">
        <v>2936</v>
      </c>
      <c r="H6" s="2" t="str">
        <f>IF(ISBLANK(tblPagos[[#This Row],[CodigoPartida]]),"",VLOOKUP(tblPagos[[#This Row],[CodigoPartida]],Tabla2[],2,FALSE))</f>
        <v>Viáticos y pasajes dentro del país</v>
      </c>
      <c r="I6" t="s">
        <v>2957</v>
      </c>
      <c r="J6" s="2" t="str">
        <f>IF(ISBLANK(tblPagos[[#This Row],[DocBeneficiario]]),"",VLOOKUP(tblPagos[[#This Row],[DocBeneficiario]],TabProveedores[],3,FALSE))</f>
        <v>MERLIN RODRIGUEZ</v>
      </c>
      <c r="K6" s="2" t="s">
        <v>2937</v>
      </c>
      <c r="L6" s="27"/>
      <c r="M6" s="27"/>
      <c r="N6" s="16">
        <v>10952.32</v>
      </c>
      <c r="O6" s="16">
        <v>0</v>
      </c>
      <c r="P6" s="16">
        <v>0</v>
      </c>
      <c r="Q6" s="16">
        <v>0</v>
      </c>
      <c r="R6" s="16">
        <f t="shared" si="0"/>
        <v>10952.32</v>
      </c>
      <c r="S6" s="3"/>
      <c r="T6" s="21"/>
      <c r="U6" s="21"/>
      <c r="V6" s="21"/>
      <c r="W6" s="2" t="s">
        <v>2939</v>
      </c>
    </row>
    <row r="7" spans="1:23" ht="60">
      <c r="A7">
        <v>6</v>
      </c>
      <c r="B7" s="1">
        <v>45383</v>
      </c>
      <c r="C7" s="3" t="s">
        <v>2655</v>
      </c>
      <c r="D7" t="s">
        <v>3063</v>
      </c>
      <c r="F7">
        <v>28923675</v>
      </c>
      <c r="G7" t="s">
        <v>2936</v>
      </c>
      <c r="H7" s="2" t="str">
        <f>IF(ISBLANK(tblPagos[[#This Row],[CodigoPartida]]),"",VLOOKUP(tblPagos[[#This Row],[CodigoPartida]],Tabla2[],2,FALSE))</f>
        <v>Viáticos y pasajes dentro del país</v>
      </c>
      <c r="I7" t="s">
        <v>2951</v>
      </c>
      <c r="J7" s="2" t="str">
        <f>IF(ISBLANK(tblPagos[[#This Row],[DocBeneficiario]]),"",VLOOKUP(tblPagos[[#This Row],[DocBeneficiario]],TabProveedores[],3,FALSE))</f>
        <v>ELIZABETH BASTIDAS</v>
      </c>
      <c r="K7" s="2" t="s">
        <v>3070</v>
      </c>
      <c r="L7" s="27"/>
      <c r="M7" s="27"/>
      <c r="N7" s="16">
        <v>1829.02</v>
      </c>
      <c r="O7" s="16">
        <v>0</v>
      </c>
      <c r="P7" s="16">
        <v>0</v>
      </c>
      <c r="Q7" s="16">
        <v>0</v>
      </c>
      <c r="R7" s="16">
        <f t="shared" si="0"/>
        <v>1829.02</v>
      </c>
      <c r="S7" s="3"/>
      <c r="T7" s="21"/>
      <c r="U7" s="21"/>
      <c r="V7" s="21"/>
      <c r="W7" s="2" t="s">
        <v>3073</v>
      </c>
    </row>
    <row r="8" spans="1:23" ht="60">
      <c r="A8">
        <v>7</v>
      </c>
      <c r="B8" s="1">
        <v>45383</v>
      </c>
      <c r="C8" s="3" t="s">
        <v>2655</v>
      </c>
      <c r="D8" t="s">
        <v>3064</v>
      </c>
      <c r="F8">
        <v>28923814</v>
      </c>
      <c r="G8" t="s">
        <v>2936</v>
      </c>
      <c r="H8" s="2" t="str">
        <f>IF(ISBLANK(tblPagos[[#This Row],[CodigoPartida]]),"",VLOOKUP(tblPagos[[#This Row],[CodigoPartida]],Tabla2[],2,FALSE))</f>
        <v>Viáticos y pasajes dentro del país</v>
      </c>
      <c r="I8" t="s">
        <v>2953</v>
      </c>
      <c r="J8" s="2" t="str">
        <f>IF(ISBLANK(tblPagos[[#This Row],[DocBeneficiario]]),"",VLOOKUP(tblPagos[[#This Row],[DocBeneficiario]],TabProveedores[],3,FALSE))</f>
        <v>ANDRELYS CHOURIO</v>
      </c>
      <c r="K8" s="2" t="s">
        <v>3071</v>
      </c>
      <c r="L8" s="27"/>
      <c r="M8" s="27"/>
      <c r="N8" s="16">
        <v>1850.79</v>
      </c>
      <c r="O8" s="16">
        <v>0</v>
      </c>
      <c r="P8" s="16">
        <v>0</v>
      </c>
      <c r="Q8" s="16">
        <v>0</v>
      </c>
      <c r="R8" s="16">
        <f t="shared" ref="R8:R24" si="1">N8-O8-P8-Q8</f>
        <v>1850.79</v>
      </c>
      <c r="S8" s="3"/>
      <c r="T8" s="21"/>
      <c r="U8" s="21"/>
      <c r="V8" s="21"/>
      <c r="W8" s="2" t="s">
        <v>3073</v>
      </c>
    </row>
    <row r="9" spans="1:23" ht="60">
      <c r="A9">
        <v>8</v>
      </c>
      <c r="B9" s="1">
        <v>45383</v>
      </c>
      <c r="C9" s="3" t="s">
        <v>2655</v>
      </c>
      <c r="D9" t="s">
        <v>3065</v>
      </c>
      <c r="F9">
        <v>28925260</v>
      </c>
      <c r="G9" t="s">
        <v>2936</v>
      </c>
      <c r="H9" s="2" t="str">
        <f>IF(ISBLANK(tblPagos[[#This Row],[CodigoPartida]]),"",VLOOKUP(tblPagos[[#This Row],[CodigoPartida]],Tabla2[],2,FALSE))</f>
        <v>Viáticos y pasajes dentro del país</v>
      </c>
      <c r="I9" t="s">
        <v>2941</v>
      </c>
      <c r="J9" s="2" t="str">
        <f>IF(ISBLANK(tblPagos[[#This Row],[DocBeneficiario]]),"",VLOOKUP(tblPagos[[#This Row],[DocBeneficiario]],TabProveedores[],3,FALSE))</f>
        <v>YOMARI LINARES</v>
      </c>
      <c r="K9" s="2" t="s">
        <v>3071</v>
      </c>
      <c r="L9" s="27"/>
      <c r="M9" s="27"/>
      <c r="N9" s="16">
        <v>2068.5300000000002</v>
      </c>
      <c r="O9" s="16">
        <v>0</v>
      </c>
      <c r="P9" s="16">
        <v>0</v>
      </c>
      <c r="Q9" s="16">
        <v>0</v>
      </c>
      <c r="R9" s="16">
        <f t="shared" si="1"/>
        <v>2068.5300000000002</v>
      </c>
      <c r="S9" s="3"/>
      <c r="T9" s="21"/>
      <c r="U9" s="21"/>
      <c r="V9" s="21"/>
      <c r="W9" s="2" t="s">
        <v>3073</v>
      </c>
    </row>
    <row r="10" spans="1:23" ht="60">
      <c r="A10">
        <v>9</v>
      </c>
      <c r="B10" s="1">
        <v>45383</v>
      </c>
      <c r="C10" s="3" t="s">
        <v>2655</v>
      </c>
      <c r="D10" t="s">
        <v>3066</v>
      </c>
      <c r="F10">
        <v>28925344</v>
      </c>
      <c r="G10" t="s">
        <v>2936</v>
      </c>
      <c r="H10" s="2" t="str">
        <f>IF(ISBLANK(tblPagos[[#This Row],[CodigoPartida]]),"",VLOOKUP(tblPagos[[#This Row],[CodigoPartida]],Tabla2[],2,FALSE))</f>
        <v>Viáticos y pasajes dentro del país</v>
      </c>
      <c r="I10" t="s">
        <v>2950</v>
      </c>
      <c r="J10" s="2" t="str">
        <f>IF(ISBLANK(tblPagos[[#This Row],[DocBeneficiario]]),"",VLOOKUP(tblPagos[[#This Row],[DocBeneficiario]],TabProveedores[],3,FALSE))</f>
        <v>LISSETH FLORES</v>
      </c>
      <c r="K10" s="2" t="s">
        <v>3070</v>
      </c>
      <c r="L10" s="27"/>
      <c r="M10" s="27"/>
      <c r="N10" s="16">
        <v>1981.43</v>
      </c>
      <c r="O10" s="16">
        <v>0</v>
      </c>
      <c r="P10" s="16">
        <v>0</v>
      </c>
      <c r="Q10" s="16">
        <v>0</v>
      </c>
      <c r="R10" s="16">
        <f t="shared" si="1"/>
        <v>1981.43</v>
      </c>
      <c r="S10" s="3"/>
      <c r="T10" s="21"/>
      <c r="U10" s="21"/>
      <c r="V10" s="21"/>
      <c r="W10" s="2" t="s">
        <v>3073</v>
      </c>
    </row>
    <row r="11" spans="1:23" ht="45">
      <c r="A11">
        <v>10</v>
      </c>
      <c r="B11" s="1">
        <v>45383</v>
      </c>
      <c r="C11" s="3" t="s">
        <v>2655</v>
      </c>
      <c r="D11" t="s">
        <v>3067</v>
      </c>
      <c r="F11">
        <v>28925509</v>
      </c>
      <c r="G11" t="s">
        <v>3069</v>
      </c>
      <c r="H11" s="2" t="str">
        <f>IF(ISBLANK(tblPagos[[#This Row],[CodigoPartida]]),"",VLOOKUP(tblPagos[[#This Row],[CodigoPartida]],Tabla2[],2,FALSE))</f>
        <v>Complemento al personal empleado por comisión de servicios</v>
      </c>
      <c r="I11" t="s">
        <v>2956</v>
      </c>
      <c r="J11" s="2" t="str">
        <f>IF(ISBLANK(tblPagos[[#This Row],[DocBeneficiario]]),"",VLOOKUP(tblPagos[[#This Row],[DocBeneficiario]],TabProveedores[],3,FALSE))</f>
        <v>MIGUEL GONZALEZ</v>
      </c>
      <c r="K11" s="2" t="s">
        <v>3072</v>
      </c>
      <c r="L11" s="27"/>
      <c r="M11" s="27"/>
      <c r="N11" s="16">
        <v>1523.53</v>
      </c>
      <c r="O11" s="16">
        <v>0</v>
      </c>
      <c r="P11" s="16">
        <v>0</v>
      </c>
      <c r="Q11" s="16">
        <v>0</v>
      </c>
      <c r="R11" s="16">
        <f t="shared" si="1"/>
        <v>1523.53</v>
      </c>
      <c r="S11" s="3"/>
      <c r="T11" s="21"/>
      <c r="U11" s="21"/>
      <c r="V11" s="21"/>
      <c r="W11" s="2" t="s">
        <v>3074</v>
      </c>
    </row>
    <row r="12" spans="1:23" ht="60">
      <c r="A12">
        <v>11</v>
      </c>
      <c r="B12" s="1">
        <v>45383</v>
      </c>
      <c r="C12" s="3" t="s">
        <v>2655</v>
      </c>
      <c r="D12" t="s">
        <v>3068</v>
      </c>
      <c r="F12">
        <v>28926224</v>
      </c>
      <c r="G12" t="s">
        <v>2936</v>
      </c>
      <c r="H12" s="2" t="str">
        <f>IF(ISBLANK(tblPagos[[#This Row],[CodigoPartida]]),"",VLOOKUP(tblPagos[[#This Row],[CodigoPartida]],Tabla2[],2,FALSE))</f>
        <v>Viáticos y pasajes dentro del país</v>
      </c>
      <c r="I12" t="s">
        <v>2949</v>
      </c>
      <c r="J12" s="2" t="str">
        <f>IF(ISBLANK(tblPagos[[#This Row],[DocBeneficiario]]),"",VLOOKUP(tblPagos[[#This Row],[DocBeneficiario]],TabProveedores[],3,FALSE))</f>
        <v>LUDYS YEPEZ</v>
      </c>
      <c r="K12" s="2" t="s">
        <v>3070</v>
      </c>
      <c r="L12" s="27"/>
      <c r="M12" s="27"/>
      <c r="N12" s="16">
        <v>1829.11</v>
      </c>
      <c r="O12" s="16">
        <v>0</v>
      </c>
      <c r="P12" s="16">
        <v>0</v>
      </c>
      <c r="Q12" s="16">
        <v>0</v>
      </c>
      <c r="R12" s="16">
        <f t="shared" si="1"/>
        <v>1829.11</v>
      </c>
      <c r="S12" s="3"/>
      <c r="T12" s="21"/>
      <c r="U12" s="21"/>
      <c r="V12" s="21"/>
      <c r="W12" s="2" t="s">
        <v>3073</v>
      </c>
    </row>
    <row r="13" spans="1:23" ht="60">
      <c r="A13">
        <v>12</v>
      </c>
      <c r="B13" s="1">
        <v>45384</v>
      </c>
      <c r="C13" s="3" t="s">
        <v>2655</v>
      </c>
      <c r="D13" t="s">
        <v>3075</v>
      </c>
      <c r="F13">
        <v>28962726</v>
      </c>
      <c r="G13" t="s">
        <v>7</v>
      </c>
      <c r="H13" s="2" t="str">
        <f>IF(ISBLANK(tblPagos[[#This Row],[CodigoPartida]]),"",VLOOKUP(tblPagos[[#This Row],[CodigoPartida]],Tabla2[],2,FALSE))</f>
        <v>Relaciones sociales</v>
      </c>
      <c r="I13" t="s">
        <v>2988</v>
      </c>
      <c r="J13" s="2" t="str">
        <f>IF(ISBLANK(tblPagos[[#This Row],[DocBeneficiario]]),"",VLOOKUP(tblPagos[[#This Row],[DocBeneficiario]],TabProveedores[],3,FALSE))</f>
        <v>INVERSIONES 2008, C.A.</v>
      </c>
      <c r="K13" s="2" t="s">
        <v>3080</v>
      </c>
      <c r="L13" s="27"/>
      <c r="M13" s="27"/>
      <c r="N13" s="16">
        <v>2524.9699999999998</v>
      </c>
      <c r="O13" s="16">
        <v>261.2</v>
      </c>
      <c r="P13" s="16">
        <v>0</v>
      </c>
      <c r="Q13" s="16">
        <v>2.1800000000000002</v>
      </c>
      <c r="R13" s="16">
        <f t="shared" si="1"/>
        <v>2261.59</v>
      </c>
      <c r="S13" s="3" t="s">
        <v>3084</v>
      </c>
      <c r="T13" s="21"/>
      <c r="U13" s="21"/>
      <c r="V13" s="21"/>
      <c r="W13" s="2" t="s">
        <v>3085</v>
      </c>
    </row>
    <row r="14" spans="1:23" ht="60">
      <c r="A14">
        <v>13</v>
      </c>
      <c r="B14" s="1">
        <v>45384</v>
      </c>
      <c r="C14" s="3" t="s">
        <v>2655</v>
      </c>
      <c r="D14" t="s">
        <v>3076</v>
      </c>
      <c r="F14">
        <v>28966549</v>
      </c>
      <c r="G14" t="s">
        <v>2936</v>
      </c>
      <c r="H14" s="2" t="str">
        <f>IF(ISBLANK(tblPagos[[#This Row],[CodigoPartida]]),"",VLOOKUP(tblPagos[[#This Row],[CodigoPartida]],Tabla2[],2,FALSE))</f>
        <v>Viáticos y pasajes dentro del país</v>
      </c>
      <c r="I14" t="s">
        <v>2966</v>
      </c>
      <c r="J14" s="2" t="str">
        <f>IF(ISBLANK(tblPagos[[#This Row],[DocBeneficiario]]),"",VLOOKUP(tblPagos[[#This Row],[DocBeneficiario]],TabProveedores[],3,FALSE))</f>
        <v>JOSE LUIS MOLERO</v>
      </c>
      <c r="K14" s="2" t="s">
        <v>3081</v>
      </c>
      <c r="L14" s="27"/>
      <c r="M14" s="27"/>
      <c r="N14" s="16">
        <v>6200.46</v>
      </c>
      <c r="O14" s="16">
        <v>0</v>
      </c>
      <c r="P14" s="16">
        <v>0</v>
      </c>
      <c r="Q14" s="16">
        <v>0</v>
      </c>
      <c r="R14" s="16">
        <f t="shared" si="1"/>
        <v>6200.46</v>
      </c>
      <c r="S14" s="3" t="s">
        <v>2695</v>
      </c>
      <c r="T14" s="21"/>
      <c r="U14" s="21"/>
      <c r="V14" s="21"/>
      <c r="W14" s="2" t="s">
        <v>3073</v>
      </c>
    </row>
    <row r="15" spans="1:23" ht="60">
      <c r="A15">
        <v>14</v>
      </c>
      <c r="B15" s="1">
        <v>45384</v>
      </c>
      <c r="C15" s="3" t="s">
        <v>2655</v>
      </c>
      <c r="D15" t="s">
        <v>3077</v>
      </c>
      <c r="F15">
        <v>28970702</v>
      </c>
      <c r="G15" t="s">
        <v>3079</v>
      </c>
      <c r="H15" s="2" t="str">
        <f>IF(ISBLANK(tblPagos[[#This Row],[CodigoPartida]]),"",VLOOKUP(tblPagos[[#This Row],[CodigoPartida]],Tabla2[],2,FALSE))</f>
        <v>Donaciones corrientes a personas</v>
      </c>
      <c r="J15" s="2" t="str">
        <f>IF(ISBLANK(tblPagos[[#This Row],[DocBeneficiario]]),"",VLOOKUP(tblPagos[[#This Row],[DocBeneficiario]],TabProveedores[],3,FALSE))</f>
        <v/>
      </c>
      <c r="K15" s="2" t="s">
        <v>3082</v>
      </c>
      <c r="L15" s="27"/>
      <c r="M15" s="27"/>
      <c r="N15" s="16">
        <v>15512.1</v>
      </c>
      <c r="O15" s="16">
        <v>1604.7</v>
      </c>
      <c r="P15" s="16">
        <v>0</v>
      </c>
      <c r="Q15" s="16">
        <v>13.37</v>
      </c>
      <c r="R15" s="16">
        <f t="shared" si="1"/>
        <v>13894.029999999999</v>
      </c>
      <c r="S15" s="3" t="s">
        <v>3086</v>
      </c>
      <c r="T15" s="21"/>
      <c r="U15" s="21"/>
      <c r="V15" s="21"/>
      <c r="W15" s="2" t="s">
        <v>3087</v>
      </c>
    </row>
    <row r="16" spans="1:23" ht="45">
      <c r="A16">
        <v>15</v>
      </c>
      <c r="B16" s="1">
        <v>45384</v>
      </c>
      <c r="C16" s="3" t="s">
        <v>2655</v>
      </c>
      <c r="D16" t="s">
        <v>3078</v>
      </c>
      <c r="F16">
        <v>28971469</v>
      </c>
      <c r="G16" t="s">
        <v>3079</v>
      </c>
      <c r="H16" s="2" t="str">
        <f>IF(ISBLANK(tblPagos[[#This Row],[CodigoPartida]]),"",VLOOKUP(tblPagos[[#This Row],[CodigoPartida]],Tabla2[],2,FALSE))</f>
        <v>Donaciones corrientes a personas</v>
      </c>
      <c r="J16" s="2" t="str">
        <f>IF(ISBLANK(tblPagos[[#This Row],[DocBeneficiario]]),"",VLOOKUP(tblPagos[[#This Row],[DocBeneficiario]],TabProveedores[],3,FALSE))</f>
        <v/>
      </c>
      <c r="K16" s="2" t="s">
        <v>3083</v>
      </c>
      <c r="L16" s="27"/>
      <c r="M16" s="27"/>
      <c r="N16" s="16">
        <v>5439</v>
      </c>
      <c r="O16" s="16">
        <v>0</v>
      </c>
      <c r="P16" s="16">
        <v>0</v>
      </c>
      <c r="Q16" s="16">
        <v>0</v>
      </c>
      <c r="R16" s="16">
        <f t="shared" si="1"/>
        <v>5439</v>
      </c>
      <c r="S16" s="3" t="s">
        <v>2695</v>
      </c>
      <c r="T16" s="21"/>
      <c r="U16" s="21"/>
      <c r="V16" s="21"/>
      <c r="W16" s="2" t="s">
        <v>3088</v>
      </c>
    </row>
    <row r="17" spans="1:23" ht="45">
      <c r="A17">
        <v>16</v>
      </c>
      <c r="B17" s="1">
        <v>45384</v>
      </c>
      <c r="C17" s="3" t="s">
        <v>2655</v>
      </c>
      <c r="D17" t="s">
        <v>3226</v>
      </c>
      <c r="F17">
        <v>224404</v>
      </c>
      <c r="G17" t="s">
        <v>3227</v>
      </c>
      <c r="H17" s="2" t="str">
        <f>IF(ISBLANK(tblPagos[[#This Row],[CodigoPartida]]),"",VLOOKUP(tblPagos[[#This Row],[CodigoPartida]],Tabla2[],2,FALSE))</f>
        <v>Equipos de telecomunicaciones</v>
      </c>
      <c r="I17" t="s">
        <v>3035</v>
      </c>
      <c r="J17" s="2" t="str">
        <f>IF(ISBLANK(tblPagos[[#This Row],[DocBeneficiario]]),"",VLOOKUP(tblPagos[[#This Row],[DocBeneficiario]],TabProveedores[],3,FALSE))</f>
        <v>CORPORACION DIGITEL</v>
      </c>
      <c r="K17" s="2" t="s">
        <v>3228</v>
      </c>
      <c r="L17" s="27"/>
      <c r="M17" s="27"/>
      <c r="N17" s="16">
        <v>2523.34</v>
      </c>
      <c r="O17" s="16">
        <v>0</v>
      </c>
      <c r="P17" s="16">
        <v>0</v>
      </c>
      <c r="Q17" s="16">
        <v>0</v>
      </c>
      <c r="R17" s="16">
        <f>N17-O17-P17-Q17</f>
        <v>2523.34</v>
      </c>
      <c r="S17" s="3" t="s">
        <v>3152</v>
      </c>
      <c r="T17" s="21"/>
      <c r="U17" s="21"/>
      <c r="V17" s="21"/>
      <c r="W17" s="2"/>
    </row>
    <row r="18" spans="1:23" ht="135">
      <c r="A18">
        <v>17</v>
      </c>
      <c r="B18" s="1">
        <v>45385</v>
      </c>
      <c r="C18" s="3" t="s">
        <v>2655</v>
      </c>
      <c r="D18" t="s">
        <v>3089</v>
      </c>
      <c r="F18">
        <v>17879335</v>
      </c>
      <c r="G18" t="s">
        <v>3099</v>
      </c>
      <c r="H18" s="2" t="str">
        <f>IF(ISBLANK(tblPagos[[#This Row],[CodigoPartida]]),"",VLOOKUP(tblPagos[[#This Row],[CodigoPartida]],Tabla2[],2,FALSE))</f>
        <v>Conservación  y  reparaciones  menores  de  obras  en  bienes  del dominio privado</v>
      </c>
      <c r="I18" t="s">
        <v>2989</v>
      </c>
      <c r="J18" s="2" t="str">
        <f>IF(ISBLANK(tblPagos[[#This Row],[DocBeneficiario]]),"",VLOOKUP(tblPagos[[#This Row],[DocBeneficiario]],TabProveedores[],3,FALSE))</f>
        <v>SERPAZ, C.A.</v>
      </c>
      <c r="K18" s="2" t="s">
        <v>3103</v>
      </c>
      <c r="L18" s="27"/>
      <c r="M18" s="27"/>
      <c r="N18" s="16">
        <v>61721.279999999999</v>
      </c>
      <c r="O18" s="16">
        <v>6384.96</v>
      </c>
      <c r="P18" s="16">
        <v>1064.1600000000001</v>
      </c>
      <c r="Q18" s="16">
        <v>53.21</v>
      </c>
      <c r="R18" s="16">
        <f t="shared" si="1"/>
        <v>54218.95</v>
      </c>
      <c r="S18" s="3" t="s">
        <v>3110</v>
      </c>
      <c r="T18" s="21"/>
      <c r="U18" s="21"/>
      <c r="V18" s="21"/>
      <c r="W18" s="2" t="s">
        <v>3111</v>
      </c>
    </row>
    <row r="19" spans="1:23" ht="45">
      <c r="A19">
        <v>18</v>
      </c>
      <c r="B19" s="1">
        <v>45385</v>
      </c>
      <c r="C19" s="3" t="s">
        <v>2655</v>
      </c>
      <c r="D19" t="s">
        <v>3090</v>
      </c>
      <c r="F19">
        <v>28995609</v>
      </c>
      <c r="G19" t="s">
        <v>2936</v>
      </c>
      <c r="H19" s="2" t="str">
        <f>IF(ISBLANK(tblPagos[[#This Row],[CodigoPartida]]),"",VLOOKUP(tblPagos[[#This Row],[CodigoPartida]],Tabla2[],2,FALSE))</f>
        <v>Viáticos y pasajes dentro del país</v>
      </c>
      <c r="I19" t="s">
        <v>2958</v>
      </c>
      <c r="J19" s="2" t="str">
        <f>IF(ISBLANK(tblPagos[[#This Row],[DocBeneficiario]]),"",VLOOKUP(tblPagos[[#This Row],[DocBeneficiario]],TabProveedores[],3,FALSE))</f>
        <v>NELSON BELZAREZ</v>
      </c>
      <c r="K19" s="2" t="s">
        <v>3104</v>
      </c>
      <c r="L19" s="27"/>
      <c r="M19" s="27"/>
      <c r="N19" s="16">
        <v>7751.54</v>
      </c>
      <c r="O19" s="16">
        <v>0</v>
      </c>
      <c r="P19" s="16">
        <v>0</v>
      </c>
      <c r="Q19" s="16">
        <v>0</v>
      </c>
      <c r="R19" s="16">
        <f t="shared" si="1"/>
        <v>7751.54</v>
      </c>
      <c r="S19" s="3" t="s">
        <v>2695</v>
      </c>
      <c r="T19" s="21"/>
      <c r="U19" s="21"/>
      <c r="V19" s="21"/>
      <c r="W19" s="2" t="s">
        <v>3073</v>
      </c>
    </row>
    <row r="20" spans="1:23" ht="45">
      <c r="A20">
        <v>19</v>
      </c>
      <c r="B20" s="1">
        <v>45385</v>
      </c>
      <c r="C20" s="3" t="s">
        <v>2655</v>
      </c>
      <c r="D20" t="s">
        <v>3091</v>
      </c>
      <c r="F20">
        <v>28995715</v>
      </c>
      <c r="G20" t="s">
        <v>2936</v>
      </c>
      <c r="H20" s="2" t="str">
        <f>IF(ISBLANK(tblPagos[[#This Row],[CodigoPartida]]),"",VLOOKUP(tblPagos[[#This Row],[CodigoPartida]],Tabla2[],2,FALSE))</f>
        <v>Viáticos y pasajes dentro del país</v>
      </c>
      <c r="I20" t="s">
        <v>2832</v>
      </c>
      <c r="J20" s="2" t="str">
        <f>IF(ISBLANK(tblPagos[[#This Row],[DocBeneficiario]]),"",VLOOKUP(tblPagos[[#This Row],[DocBeneficiario]],TabProveedores[],3,FALSE))</f>
        <v>MARIA TERESA MEDINA</v>
      </c>
      <c r="K20" s="2" t="s">
        <v>3104</v>
      </c>
      <c r="L20" s="27"/>
      <c r="M20" s="27"/>
      <c r="N20" s="16">
        <v>7446.71</v>
      </c>
      <c r="O20" s="16">
        <v>0</v>
      </c>
      <c r="P20" s="16">
        <v>0</v>
      </c>
      <c r="Q20" s="16">
        <v>0</v>
      </c>
      <c r="R20" s="16">
        <f t="shared" si="1"/>
        <v>7446.71</v>
      </c>
      <c r="S20" s="3" t="s">
        <v>2695</v>
      </c>
      <c r="T20" s="21"/>
      <c r="U20" s="21"/>
      <c r="V20" s="21"/>
      <c r="W20" s="2" t="s">
        <v>3073</v>
      </c>
    </row>
    <row r="21" spans="1:23" ht="45">
      <c r="A21">
        <v>20</v>
      </c>
      <c r="B21" s="1">
        <v>45385</v>
      </c>
      <c r="C21" s="3" t="s">
        <v>2655</v>
      </c>
      <c r="D21" t="s">
        <v>3092</v>
      </c>
      <c r="F21">
        <v>28995811</v>
      </c>
      <c r="G21" t="s">
        <v>2936</v>
      </c>
      <c r="H21" s="2" t="str">
        <f>IF(ISBLANK(tblPagos[[#This Row],[CodigoPartida]]),"",VLOOKUP(tblPagos[[#This Row],[CodigoPartida]],Tabla2[],2,FALSE))</f>
        <v>Viáticos y pasajes dentro del país</v>
      </c>
      <c r="I21" t="s">
        <v>3102</v>
      </c>
      <c r="J21" s="2" t="str">
        <f>IF(ISBLANK(tblPagos[[#This Row],[DocBeneficiario]]),"",VLOOKUP(tblPagos[[#This Row],[DocBeneficiario]],TabProveedores[],3,FALSE))</f>
        <v>YOMARI LINARES</v>
      </c>
      <c r="K21" s="2" t="s">
        <v>3104</v>
      </c>
      <c r="L21" s="27"/>
      <c r="M21" s="27"/>
      <c r="N21" s="16">
        <v>7446.72</v>
      </c>
      <c r="O21" s="16">
        <v>0</v>
      </c>
      <c r="P21" s="16">
        <v>0</v>
      </c>
      <c r="Q21" s="16">
        <v>0</v>
      </c>
      <c r="R21" s="16">
        <f t="shared" si="1"/>
        <v>7446.72</v>
      </c>
      <c r="S21" s="3" t="s">
        <v>2695</v>
      </c>
      <c r="T21" s="21"/>
      <c r="U21" s="21"/>
      <c r="V21" s="21"/>
      <c r="W21" s="2" t="s">
        <v>3073</v>
      </c>
    </row>
    <row r="22" spans="1:23" ht="60">
      <c r="A22">
        <v>21</v>
      </c>
      <c r="B22" s="1">
        <v>45385</v>
      </c>
      <c r="C22" s="3" t="s">
        <v>2655</v>
      </c>
      <c r="D22" t="s">
        <v>3093</v>
      </c>
      <c r="F22">
        <v>28999070</v>
      </c>
      <c r="G22" t="s">
        <v>2936</v>
      </c>
      <c r="H22" s="2" t="str">
        <f>IF(ISBLANK(tblPagos[[#This Row],[CodigoPartida]]),"",VLOOKUP(tblPagos[[#This Row],[CodigoPartida]],Tabla2[],2,FALSE))</f>
        <v>Viáticos y pasajes dentro del país</v>
      </c>
      <c r="I22" t="s">
        <v>2953</v>
      </c>
      <c r="J22" s="2" t="str">
        <f>IF(ISBLANK(tblPagos[[#This Row],[DocBeneficiario]]),"",VLOOKUP(tblPagos[[#This Row],[DocBeneficiario]],TabProveedores[],3,FALSE))</f>
        <v>ANDRELYS CHOURIO</v>
      </c>
      <c r="K22" s="2" t="s">
        <v>3105</v>
      </c>
      <c r="L22" s="27"/>
      <c r="M22" s="27"/>
      <c r="N22" s="16">
        <v>9493.4599999999991</v>
      </c>
      <c r="O22" s="16">
        <v>0</v>
      </c>
      <c r="P22" s="16">
        <v>0</v>
      </c>
      <c r="Q22" s="16">
        <v>0</v>
      </c>
      <c r="R22" s="16">
        <f t="shared" si="1"/>
        <v>9493.4599999999991</v>
      </c>
      <c r="S22" s="3" t="s">
        <v>2695</v>
      </c>
      <c r="T22" s="21"/>
      <c r="U22" s="21"/>
      <c r="V22" s="21"/>
      <c r="W22" s="2" t="s">
        <v>3073</v>
      </c>
    </row>
    <row r="23" spans="1:23" ht="45">
      <c r="A23">
        <v>22</v>
      </c>
      <c r="B23" s="1">
        <v>45385</v>
      </c>
      <c r="C23" s="3" t="s">
        <v>2655</v>
      </c>
      <c r="D23" t="s">
        <v>3094</v>
      </c>
      <c r="F23">
        <v>28999325</v>
      </c>
      <c r="G23" t="s">
        <v>3079</v>
      </c>
      <c r="H23" s="2" t="str">
        <f>IF(ISBLANK(tblPagos[[#This Row],[CodigoPartida]]),"",VLOOKUP(tblPagos[[#This Row],[CodigoPartida]],Tabla2[],2,FALSE))</f>
        <v>Donaciones corrientes a personas</v>
      </c>
      <c r="J23" s="2" t="str">
        <f>IF(ISBLANK(tblPagos[[#This Row],[DocBeneficiario]]),"",VLOOKUP(tblPagos[[#This Row],[DocBeneficiario]],TabProveedores[],3,FALSE))</f>
        <v/>
      </c>
      <c r="K23" s="2" t="s">
        <v>3106</v>
      </c>
      <c r="L23" s="27"/>
      <c r="M23" s="27"/>
      <c r="N23" s="16">
        <v>18145</v>
      </c>
      <c r="O23" s="16">
        <v>0</v>
      </c>
      <c r="P23" s="16">
        <v>0</v>
      </c>
      <c r="Q23" s="16">
        <v>0</v>
      </c>
      <c r="R23" s="16">
        <f t="shared" si="1"/>
        <v>18145</v>
      </c>
      <c r="S23" s="3" t="s">
        <v>2695</v>
      </c>
      <c r="T23" s="21"/>
      <c r="U23" s="21"/>
      <c r="V23" s="21"/>
      <c r="W23" s="2" t="s">
        <v>3088</v>
      </c>
    </row>
    <row r="24" spans="1:23" ht="60">
      <c r="A24">
        <v>23</v>
      </c>
      <c r="B24" s="1">
        <v>45385</v>
      </c>
      <c r="C24" s="3" t="s">
        <v>2655</v>
      </c>
      <c r="D24" t="s">
        <v>3095</v>
      </c>
      <c r="F24">
        <v>29003469</v>
      </c>
      <c r="G24" t="s">
        <v>2936</v>
      </c>
      <c r="H24" s="2" t="str">
        <f>IF(ISBLANK(tblPagos[[#This Row],[CodigoPartida]]),"",VLOOKUP(tblPagos[[#This Row],[CodigoPartida]],Tabla2[],2,FALSE))</f>
        <v>Viáticos y pasajes dentro del país</v>
      </c>
      <c r="I24" t="s">
        <v>2965</v>
      </c>
      <c r="J24" s="2" t="str">
        <f>IF(ISBLANK(tblPagos[[#This Row],[DocBeneficiario]]),"",VLOOKUP(tblPagos[[#This Row],[DocBeneficiario]],TabProveedores[],3,FALSE))</f>
        <v>JOAN HUERTA</v>
      </c>
      <c r="K24" s="2" t="s">
        <v>3105</v>
      </c>
      <c r="L24" s="27"/>
      <c r="M24" s="27"/>
      <c r="N24" s="16">
        <v>7445.34</v>
      </c>
      <c r="O24" s="16">
        <v>0</v>
      </c>
      <c r="P24" s="16">
        <v>0</v>
      </c>
      <c r="Q24" s="16">
        <v>0</v>
      </c>
      <c r="R24" s="16">
        <f t="shared" si="1"/>
        <v>7445.34</v>
      </c>
      <c r="S24" s="3" t="s">
        <v>2695</v>
      </c>
      <c r="T24" s="21"/>
      <c r="U24" s="21"/>
      <c r="V24" s="21"/>
      <c r="W24" s="2" t="s">
        <v>3073</v>
      </c>
    </row>
    <row r="25" spans="1:23" ht="60">
      <c r="A25">
        <v>24</v>
      </c>
      <c r="B25" s="1">
        <v>45385</v>
      </c>
      <c r="C25" s="3" t="s">
        <v>2655</v>
      </c>
      <c r="D25" t="s">
        <v>3096</v>
      </c>
      <c r="F25">
        <v>29004959</v>
      </c>
      <c r="G25" t="s">
        <v>3079</v>
      </c>
      <c r="H25" s="2" t="str">
        <f>IF(ISBLANK(tblPagos[[#This Row],[CodigoPartida]]),"",VLOOKUP(tblPagos[[#This Row],[CodigoPartida]],Tabla2[],2,FALSE))</f>
        <v>Donaciones corrientes a personas</v>
      </c>
      <c r="I25" t="s">
        <v>2972</v>
      </c>
      <c r="J25" s="2" t="str">
        <f>IF(ISBLANK(tblPagos[[#This Row],[DocBeneficiario]]),"",VLOOKUP(tblPagos[[#This Row],[DocBeneficiario]],TabProveedores[],3,FALSE))</f>
        <v>SUMINISTROS MEDIPAZ, C.A.</v>
      </c>
      <c r="K25" s="2" t="s">
        <v>3107</v>
      </c>
      <c r="L25" s="27"/>
      <c r="M25" s="27"/>
      <c r="N25" s="16">
        <v>92310</v>
      </c>
      <c r="O25" s="16">
        <v>0</v>
      </c>
      <c r="P25" s="16">
        <v>0</v>
      </c>
      <c r="Q25" s="16">
        <v>0</v>
      </c>
      <c r="R25" s="16">
        <f t="shared" ref="R25:R53" si="2">N25-O25-P25-Q25</f>
        <v>92310</v>
      </c>
      <c r="S25" s="3" t="s">
        <v>3112</v>
      </c>
      <c r="T25" s="21"/>
      <c r="U25" s="21"/>
      <c r="V25" s="21"/>
      <c r="W25" s="2" t="s">
        <v>3087</v>
      </c>
    </row>
    <row r="26" spans="1:23" ht="45">
      <c r="A26">
        <v>25</v>
      </c>
      <c r="B26" s="1">
        <v>45385</v>
      </c>
      <c r="C26" s="3" t="s">
        <v>2655</v>
      </c>
      <c r="D26" t="s">
        <v>3097</v>
      </c>
      <c r="F26">
        <v>29435096</v>
      </c>
      <c r="G26" t="s">
        <v>3100</v>
      </c>
      <c r="H26" s="2" t="str">
        <f>IF(ISBLANK(tblPagos[[#This Row],[CodigoPartida]]),"",VLOOKUP(tblPagos[[#This Row],[CodigoPartida]],Tabla2[],2,FALSE))</f>
        <v>Impuesto al valor agregado</v>
      </c>
      <c r="I26" t="s">
        <v>2664</v>
      </c>
      <c r="J26" s="2" t="str">
        <f>IF(ISBLANK(tblPagos[[#This Row],[DocBeneficiario]]),"",VLOOKUP(tblPagos[[#This Row],[DocBeneficiario]],TabProveedores[],3,FALSE))</f>
        <v>LOTERIA DEL ZULIA</v>
      </c>
      <c r="K26" s="2" t="s">
        <v>3108</v>
      </c>
      <c r="L26" s="27"/>
      <c r="M26" s="27"/>
      <c r="N26" s="16">
        <v>23842.44</v>
      </c>
      <c r="O26" s="16">
        <v>0</v>
      </c>
      <c r="P26" s="16">
        <v>0</v>
      </c>
      <c r="Q26" s="16">
        <v>0</v>
      </c>
      <c r="R26" s="16">
        <f t="shared" si="2"/>
        <v>23842.44</v>
      </c>
      <c r="S26" s="3" t="s">
        <v>3113</v>
      </c>
      <c r="T26" s="21"/>
      <c r="U26" s="21"/>
      <c r="V26" s="21"/>
      <c r="W26" s="2" t="s">
        <v>3114</v>
      </c>
    </row>
    <row r="27" spans="1:23" ht="30">
      <c r="A27">
        <v>26</v>
      </c>
      <c r="B27" s="1">
        <v>45385</v>
      </c>
      <c r="C27" s="3" t="s">
        <v>2655</v>
      </c>
      <c r="D27" t="s">
        <v>3098</v>
      </c>
      <c r="F27">
        <v>29444675</v>
      </c>
      <c r="G27" t="s">
        <v>3101</v>
      </c>
      <c r="H27" s="2" t="str">
        <f>IF(ISBLANK(tblPagos[[#This Row],[CodigoPartida]]),"",VLOOKUP(tblPagos[[#This Row],[CodigoPartida]],Tabla2[],2,FALSE))</f>
        <v>Otros impuestos indirectos</v>
      </c>
      <c r="I27" t="s">
        <v>2664</v>
      </c>
      <c r="J27" s="2" t="str">
        <f>IF(ISBLANK(tblPagos[[#This Row],[DocBeneficiario]]),"",VLOOKUP(tblPagos[[#This Row],[DocBeneficiario]],TabProveedores[],3,FALSE))</f>
        <v>LOTERIA DEL ZULIA</v>
      </c>
      <c r="K27" s="2" t="s">
        <v>3109</v>
      </c>
      <c r="L27" s="27"/>
      <c r="M27" s="27"/>
      <c r="N27" s="16">
        <v>2769.23</v>
      </c>
      <c r="O27" s="16">
        <v>0</v>
      </c>
      <c r="P27" s="16">
        <v>0</v>
      </c>
      <c r="Q27" s="16">
        <v>0</v>
      </c>
      <c r="R27" s="16">
        <f t="shared" si="2"/>
        <v>2769.23</v>
      </c>
      <c r="S27" s="3" t="s">
        <v>3115</v>
      </c>
      <c r="T27" s="21"/>
      <c r="U27" s="21"/>
      <c r="V27" s="21"/>
      <c r="W27" s="2" t="s">
        <v>3114</v>
      </c>
    </row>
    <row r="28" spans="1:23" ht="45">
      <c r="A28">
        <v>27</v>
      </c>
      <c r="B28" s="1">
        <v>45385</v>
      </c>
      <c r="C28" s="3" t="s">
        <v>3116</v>
      </c>
      <c r="D28" t="s">
        <v>3118</v>
      </c>
      <c r="F28">
        <v>3353508</v>
      </c>
      <c r="G28" t="s">
        <v>3101</v>
      </c>
      <c r="H28" s="2" t="str">
        <f>IF(ISBLANK(tblPagos[[#This Row],[CodigoPartida]]),"",VLOOKUP(tblPagos[[#This Row],[CodigoPartida]],Tabla2[],2,FALSE))</f>
        <v>Otros impuestos indirectos</v>
      </c>
      <c r="I28" t="s">
        <v>2982</v>
      </c>
      <c r="J28" s="2" t="str">
        <f>IF(ISBLANK(tblPagos[[#This Row],[DocBeneficiario]]),"",VLOOKUP(tblPagos[[#This Row],[DocBeneficiario]],TabProveedores[],3,FALSE))</f>
        <v>SEDATEZ</v>
      </c>
      <c r="K28" s="2" t="s">
        <v>3117</v>
      </c>
      <c r="L28" s="27"/>
      <c r="M28" s="27"/>
      <c r="N28" s="16">
        <v>248.58</v>
      </c>
      <c r="O28" s="16">
        <v>0</v>
      </c>
      <c r="P28" s="16">
        <v>0</v>
      </c>
      <c r="Q28" s="16">
        <v>0</v>
      </c>
      <c r="R28" s="16">
        <f t="shared" si="2"/>
        <v>248.58</v>
      </c>
      <c r="S28" s="3" t="s">
        <v>3115</v>
      </c>
      <c r="T28" s="21"/>
      <c r="U28" s="21"/>
      <c r="V28" s="21"/>
      <c r="W28" s="2" t="s">
        <v>2738</v>
      </c>
    </row>
    <row r="29" spans="1:23" ht="45">
      <c r="A29">
        <v>28</v>
      </c>
      <c r="B29" s="1">
        <v>45386</v>
      </c>
      <c r="C29" s="3" t="s">
        <v>3119</v>
      </c>
      <c r="D29" t="s">
        <v>3120</v>
      </c>
      <c r="F29">
        <v>29032136</v>
      </c>
      <c r="G29" t="s">
        <v>3079</v>
      </c>
      <c r="H29" s="2" t="str">
        <f>IF(ISBLANK(tblPagos[[#This Row],[CodigoPartida]]),"",VLOOKUP(tblPagos[[#This Row],[CodigoPartida]],Tabla2[],2,FALSE))</f>
        <v>Donaciones corrientes a personas</v>
      </c>
      <c r="I29" t="s">
        <v>3040</v>
      </c>
      <c r="J29" s="2" t="str">
        <f>IF(ISBLANK(tblPagos[[#This Row],[DocBeneficiario]]),"",VLOOKUP(tblPagos[[#This Row],[DocBeneficiario]],TabProveedores[],3,FALSE))</f>
        <v xml:space="preserve">U.E SANTO CRISTO </v>
      </c>
      <c r="K29" s="2" t="s">
        <v>3121</v>
      </c>
      <c r="L29" s="27"/>
      <c r="M29" s="27"/>
      <c r="N29" s="16">
        <v>1993.75</v>
      </c>
      <c r="O29" s="16">
        <v>0</v>
      </c>
      <c r="P29" s="16">
        <v>0</v>
      </c>
      <c r="Q29" s="16">
        <v>0</v>
      </c>
      <c r="R29" s="16">
        <f t="shared" si="2"/>
        <v>1993.75</v>
      </c>
      <c r="S29" s="3" t="s">
        <v>3122</v>
      </c>
      <c r="T29" s="21"/>
      <c r="U29" s="21"/>
      <c r="V29" s="21"/>
      <c r="W29" s="2" t="s">
        <v>3087</v>
      </c>
    </row>
    <row r="30" spans="1:23" ht="75">
      <c r="A30">
        <v>29</v>
      </c>
      <c r="B30" s="1">
        <v>45386</v>
      </c>
      <c r="C30" s="3" t="s">
        <v>2655</v>
      </c>
      <c r="D30" t="s">
        <v>3123</v>
      </c>
      <c r="F30">
        <v>29032640</v>
      </c>
      <c r="G30" t="s">
        <v>3125</v>
      </c>
      <c r="H30" s="2" t="str">
        <f>IF(ISBLANK(tblPagos[[#This Row],[CodigoPartida]]),"",VLOOKUP(tblPagos[[#This Row],[CodigoPartida]],Tabla2[],2,FALSE))</f>
        <v>Aporte patronal para gastos de guarderías y preescolar para hijos e hijas del personal empleado</v>
      </c>
      <c r="I30" t="s">
        <v>3202</v>
      </c>
      <c r="J30" s="2" t="str">
        <f>IF(ISBLANK(tblPagos[[#This Row],[DocBeneficiario]]),"",VLOOKUP(tblPagos[[#This Row],[DocBeneficiario]],TabProveedores[],3,FALSE))</f>
        <v xml:space="preserve">FUNDACION NIÑO ZULIANO </v>
      </c>
      <c r="K30" s="2" t="s">
        <v>3126</v>
      </c>
      <c r="L30" s="27"/>
      <c r="M30" s="27"/>
      <c r="N30" s="16">
        <v>363</v>
      </c>
      <c r="O30" s="16">
        <v>0</v>
      </c>
      <c r="P30" s="16">
        <v>0</v>
      </c>
      <c r="Q30" s="16">
        <v>0</v>
      </c>
      <c r="R30" s="16">
        <f t="shared" si="2"/>
        <v>363</v>
      </c>
      <c r="S30" s="3" t="s">
        <v>3122</v>
      </c>
      <c r="T30" s="21"/>
      <c r="U30" s="21"/>
      <c r="V30" s="21"/>
      <c r="W30" s="2" t="s">
        <v>3128</v>
      </c>
    </row>
    <row r="31" spans="1:23" ht="60">
      <c r="A31">
        <v>30</v>
      </c>
      <c r="B31" s="1">
        <v>45386</v>
      </c>
      <c r="C31" s="3" t="s">
        <v>2655</v>
      </c>
      <c r="D31" t="s">
        <v>3124</v>
      </c>
      <c r="F31">
        <v>29033166</v>
      </c>
      <c r="G31" t="s">
        <v>2936</v>
      </c>
      <c r="H31" s="2" t="str">
        <f>IF(ISBLANK(tblPagos[[#This Row],[CodigoPartida]]),"",VLOOKUP(tblPagos[[#This Row],[CodigoPartida]],Tabla2[],2,FALSE))</f>
        <v>Viáticos y pasajes dentro del país</v>
      </c>
      <c r="I31" t="s">
        <v>3027</v>
      </c>
      <c r="J31" s="2" t="str">
        <f>IF(ISBLANK(tblPagos[[#This Row],[DocBeneficiario]]),"",VLOOKUP(tblPagos[[#This Row],[DocBeneficiario]],TabProveedores[],3,FALSE))</f>
        <v>FABIOLA CAMACHO</v>
      </c>
      <c r="K31" s="2" t="s">
        <v>3127</v>
      </c>
      <c r="L31" s="27"/>
      <c r="M31" s="27"/>
      <c r="N31" s="16">
        <v>1848.75</v>
      </c>
      <c r="O31" s="16">
        <v>0</v>
      </c>
      <c r="P31" s="16">
        <v>0</v>
      </c>
      <c r="Q31" s="16">
        <v>0</v>
      </c>
      <c r="R31" s="16">
        <f t="shared" si="2"/>
        <v>1848.75</v>
      </c>
      <c r="S31" s="3" t="s">
        <v>2695</v>
      </c>
      <c r="T31" s="21"/>
      <c r="U31" s="21"/>
      <c r="V31" s="21"/>
      <c r="W31" s="2" t="s">
        <v>3073</v>
      </c>
    </row>
    <row r="32" spans="1:23" ht="45">
      <c r="A32">
        <v>31</v>
      </c>
      <c r="B32" s="1">
        <v>45386</v>
      </c>
      <c r="C32" s="3" t="s">
        <v>3119</v>
      </c>
      <c r="D32" t="s">
        <v>3129</v>
      </c>
      <c r="F32">
        <v>29041287</v>
      </c>
      <c r="G32" t="s">
        <v>3079</v>
      </c>
      <c r="H32" s="2" t="str">
        <f>IF(ISBLANK(tblPagos[[#This Row],[CodigoPartida]]),"",VLOOKUP(tblPagos[[#This Row],[CodigoPartida]],Tabla2[],2,FALSE))</f>
        <v>Donaciones corrientes a personas</v>
      </c>
      <c r="I32" t="s">
        <v>2947</v>
      </c>
      <c r="J32" s="2" t="str">
        <f>IF(ISBLANK(tblPagos[[#This Row],[DocBeneficiario]]),"",VLOOKUP(tblPagos[[#This Row],[DocBeneficiario]],TabProveedores[],3,FALSE))</f>
        <v>NOHELIANA BERMUDEZ</v>
      </c>
      <c r="K32" s="2" t="s">
        <v>3130</v>
      </c>
      <c r="L32" s="27"/>
      <c r="M32" s="27"/>
      <c r="N32" s="16">
        <v>1815</v>
      </c>
      <c r="O32" s="16">
        <v>0</v>
      </c>
      <c r="P32" s="16">
        <v>0</v>
      </c>
      <c r="Q32" s="16">
        <v>0</v>
      </c>
      <c r="R32" s="16">
        <f t="shared" si="2"/>
        <v>1815</v>
      </c>
      <c r="S32" s="3" t="s">
        <v>2695</v>
      </c>
      <c r="T32" s="21"/>
      <c r="U32" s="21"/>
      <c r="V32" s="21"/>
      <c r="W32" s="2" t="s">
        <v>3088</v>
      </c>
    </row>
    <row r="33" spans="1:23" ht="45">
      <c r="A33">
        <v>32</v>
      </c>
      <c r="B33" s="1">
        <v>45386</v>
      </c>
      <c r="C33" s="3" t="s">
        <v>2655</v>
      </c>
      <c r="D33" t="s">
        <v>3134</v>
      </c>
      <c r="F33">
        <v>29041521</v>
      </c>
      <c r="G33" t="s">
        <v>2936</v>
      </c>
      <c r="H33" s="2" t="str">
        <f>IF(ISBLANK(tblPagos[[#This Row],[CodigoPartida]]),"",VLOOKUP(tblPagos[[#This Row],[CodigoPartida]],Tabla2[],2,FALSE))</f>
        <v>Viáticos y pasajes dentro del país</v>
      </c>
      <c r="I33" t="s">
        <v>3142</v>
      </c>
      <c r="J33" s="2" t="str">
        <f>IF(ISBLANK(tblPagos[[#This Row],[DocBeneficiario]]),"",VLOOKUP(tblPagos[[#This Row],[DocBeneficiario]],TabProveedores[],3,FALSE))</f>
        <v>NELSON BELZAREZ</v>
      </c>
      <c r="K33" s="2" t="s">
        <v>3144</v>
      </c>
      <c r="L33" s="27"/>
      <c r="M33" s="27"/>
      <c r="N33" s="16">
        <v>4350</v>
      </c>
      <c r="O33" s="16">
        <v>0</v>
      </c>
      <c r="P33" s="16">
        <v>0</v>
      </c>
      <c r="Q33" s="16">
        <v>0</v>
      </c>
      <c r="R33" s="16">
        <f t="shared" si="2"/>
        <v>4350</v>
      </c>
      <c r="S33" s="3" t="s">
        <v>2695</v>
      </c>
      <c r="T33" s="21"/>
      <c r="U33" s="21"/>
      <c r="V33" s="21"/>
      <c r="W33" s="2" t="s">
        <v>3073</v>
      </c>
    </row>
    <row r="34" spans="1:23" ht="45">
      <c r="A34">
        <v>33</v>
      </c>
      <c r="B34" s="1">
        <v>45386</v>
      </c>
      <c r="C34" s="3" t="s">
        <v>2655</v>
      </c>
      <c r="D34" t="s">
        <v>3135</v>
      </c>
      <c r="F34">
        <v>29041643</v>
      </c>
      <c r="G34" t="s">
        <v>2936</v>
      </c>
      <c r="H34" s="2" t="str">
        <f>IF(ISBLANK(tblPagos[[#This Row],[CodigoPartida]]),"",VLOOKUP(tblPagos[[#This Row],[CodigoPartida]],Tabla2[],2,FALSE))</f>
        <v>Viáticos y pasajes dentro del país</v>
      </c>
      <c r="I34" t="s">
        <v>2832</v>
      </c>
      <c r="J34" s="2" t="str">
        <f>IF(ISBLANK(tblPagos[[#This Row],[DocBeneficiario]]),"",VLOOKUP(tblPagos[[#This Row],[DocBeneficiario]],TabProveedores[],3,FALSE))</f>
        <v>MARIA TERESA MEDINA</v>
      </c>
      <c r="K34" s="2" t="s">
        <v>3144</v>
      </c>
      <c r="L34" s="27"/>
      <c r="M34" s="27"/>
      <c r="N34" s="16">
        <v>3828</v>
      </c>
      <c r="O34" s="16">
        <v>0</v>
      </c>
      <c r="P34" s="16">
        <v>0</v>
      </c>
      <c r="Q34" s="16">
        <v>0</v>
      </c>
      <c r="R34" s="16">
        <f t="shared" si="2"/>
        <v>3828</v>
      </c>
      <c r="S34" s="3" t="s">
        <v>2695</v>
      </c>
      <c r="T34" s="21"/>
      <c r="U34" s="21"/>
      <c r="V34" s="21"/>
      <c r="W34" s="2" t="s">
        <v>3073</v>
      </c>
    </row>
    <row r="35" spans="1:23" ht="45">
      <c r="A35">
        <v>34</v>
      </c>
      <c r="B35" s="1">
        <v>45386</v>
      </c>
      <c r="C35" s="3" t="s">
        <v>2655</v>
      </c>
      <c r="D35" t="s">
        <v>3136</v>
      </c>
      <c r="F35">
        <v>29042353</v>
      </c>
      <c r="G35" t="s">
        <v>3131</v>
      </c>
      <c r="H35" s="2" t="str">
        <f>IF(ISBLANK(tblPagos[[#This Row],[CodigoPartida]]),"",VLOOKUP(tblPagos[[#This Row],[CodigoPartida]],Tabla2[],2,FALSE))</f>
        <v>Capacitación y adiestramiento al personal empleado</v>
      </c>
      <c r="I35" t="s">
        <v>2946</v>
      </c>
      <c r="J35" s="2" t="str">
        <f>IF(ISBLANK(tblPagos[[#This Row],[DocBeneficiario]]),"",VLOOKUP(tblPagos[[#This Row],[DocBeneficiario]],TabProveedores[],3,FALSE))</f>
        <v>MARIOLY ARAUJO</v>
      </c>
      <c r="K35" s="2" t="s">
        <v>3145</v>
      </c>
      <c r="L35" s="27"/>
      <c r="M35" s="27"/>
      <c r="N35" s="16">
        <v>3628</v>
      </c>
      <c r="O35" s="16">
        <v>0</v>
      </c>
      <c r="P35" s="16">
        <v>0</v>
      </c>
      <c r="Q35" s="16">
        <v>0</v>
      </c>
      <c r="R35" s="16">
        <f t="shared" si="2"/>
        <v>3628</v>
      </c>
      <c r="S35" s="3" t="s">
        <v>2695</v>
      </c>
      <c r="T35" s="21"/>
      <c r="U35" s="21"/>
      <c r="V35" s="21"/>
      <c r="W35" s="2" t="s">
        <v>3151</v>
      </c>
    </row>
    <row r="36" spans="1:23" ht="60">
      <c r="A36">
        <v>35</v>
      </c>
      <c r="B36" s="1">
        <v>45386</v>
      </c>
      <c r="C36" s="3" t="s">
        <v>2655</v>
      </c>
      <c r="D36" t="s">
        <v>3137</v>
      </c>
      <c r="F36">
        <v>29042591</v>
      </c>
      <c r="G36" t="s">
        <v>3079</v>
      </c>
      <c r="H36" s="2" t="str">
        <f>IF(ISBLANK(tblPagos[[#This Row],[CodigoPartida]]),"",VLOOKUP(tblPagos[[#This Row],[CodigoPartida]],Tabla2[],2,FALSE))</f>
        <v>Donaciones corrientes a personas</v>
      </c>
      <c r="J36" s="2" t="str">
        <f>IF(ISBLANK(tblPagos[[#This Row],[DocBeneficiario]]),"",VLOOKUP(tblPagos[[#This Row],[DocBeneficiario]],TabProveedores[],3,FALSE))</f>
        <v/>
      </c>
      <c r="K36" s="2" t="s">
        <v>3146</v>
      </c>
      <c r="L36" s="27"/>
      <c r="M36" s="27"/>
      <c r="N36" s="16">
        <v>52965.88</v>
      </c>
      <c r="O36" s="16">
        <v>5479.23</v>
      </c>
      <c r="P36" s="16">
        <v>0</v>
      </c>
      <c r="Q36" s="16">
        <v>45.66</v>
      </c>
      <c r="R36" s="16">
        <f t="shared" si="2"/>
        <v>47440.989999999991</v>
      </c>
      <c r="S36" s="3" t="s">
        <v>3152</v>
      </c>
      <c r="T36" s="21"/>
      <c r="U36" s="21"/>
      <c r="V36" s="21"/>
      <c r="W36" s="2" t="s">
        <v>3087</v>
      </c>
    </row>
    <row r="37" spans="1:23" ht="60">
      <c r="A37">
        <v>36</v>
      </c>
      <c r="B37" s="1">
        <v>45386</v>
      </c>
      <c r="C37" s="3" t="s">
        <v>2655</v>
      </c>
      <c r="D37" t="s">
        <v>3138</v>
      </c>
      <c r="F37">
        <v>29043072</v>
      </c>
      <c r="G37" t="s">
        <v>3132</v>
      </c>
      <c r="H37" s="2" t="str">
        <f>IF(ISBLANK(tblPagos[[#This Row],[CodigoPartida]]),"",VLOOKUP(tblPagos[[#This Row],[CodigoPartida]],Tabla2[],2,FALSE))</f>
        <v>Publicidad y propaganda</v>
      </c>
      <c r="I37" t="s">
        <v>3143</v>
      </c>
      <c r="J37" s="2" t="str">
        <f>IF(ISBLANK(tblPagos[[#This Row],[DocBeneficiario]]),"",VLOOKUP(tblPagos[[#This Row],[DocBeneficiario]],TabProveedores[],3,FALSE))</f>
        <v>ROBERTH GUTIERREZ</v>
      </c>
      <c r="K37" s="2" t="s">
        <v>3147</v>
      </c>
      <c r="L37" s="27"/>
      <c r="M37" s="27"/>
      <c r="N37" s="16">
        <v>29467.48</v>
      </c>
      <c r="O37" s="16">
        <v>4064.48</v>
      </c>
      <c r="P37" s="16">
        <v>739.59</v>
      </c>
      <c r="Q37" s="16">
        <v>25.4</v>
      </c>
      <c r="R37" s="16">
        <f t="shared" si="2"/>
        <v>24638.01</v>
      </c>
      <c r="S37" s="3" t="s">
        <v>3152</v>
      </c>
      <c r="T37" s="21"/>
      <c r="U37" s="21"/>
      <c r="V37" s="21"/>
      <c r="W37" s="2" t="s">
        <v>3153</v>
      </c>
    </row>
    <row r="38" spans="1:23" ht="45">
      <c r="A38">
        <v>37</v>
      </c>
      <c r="B38" s="1">
        <v>45386</v>
      </c>
      <c r="C38" s="3" t="s">
        <v>2655</v>
      </c>
      <c r="D38" t="s">
        <v>3139</v>
      </c>
      <c r="F38">
        <v>17927818</v>
      </c>
      <c r="G38" t="s">
        <v>3079</v>
      </c>
      <c r="H38" s="2" t="str">
        <f>IF(ISBLANK(tblPagos[[#This Row],[CodigoPartida]]),"",VLOOKUP(tblPagos[[#This Row],[CodigoPartida]],Tabla2[],2,FALSE))</f>
        <v>Donaciones corrientes a personas</v>
      </c>
      <c r="I38" t="s">
        <v>3060</v>
      </c>
      <c r="J38" s="2" t="str">
        <f>IF(ISBLANK(tblPagos[[#This Row],[DocBeneficiario]]),"",VLOOKUP(tblPagos[[#This Row],[DocBeneficiario]],TabProveedores[],3,FALSE))</f>
        <v>YENDER PRIMERA</v>
      </c>
      <c r="K38" s="2" t="s">
        <v>3148</v>
      </c>
      <c r="L38" s="27"/>
      <c r="M38" s="27"/>
      <c r="N38" s="16">
        <v>14516</v>
      </c>
      <c r="O38" s="16">
        <v>0</v>
      </c>
      <c r="P38" s="16">
        <v>0</v>
      </c>
      <c r="Q38" s="16">
        <v>0</v>
      </c>
      <c r="R38" s="16">
        <f t="shared" si="2"/>
        <v>14516</v>
      </c>
      <c r="S38" s="3" t="s">
        <v>2695</v>
      </c>
      <c r="T38" s="21"/>
      <c r="U38" s="21"/>
      <c r="V38" s="21"/>
      <c r="W38" s="2" t="s">
        <v>3088</v>
      </c>
    </row>
    <row r="39" spans="1:23" ht="60">
      <c r="A39">
        <v>38</v>
      </c>
      <c r="B39" s="1">
        <v>45386</v>
      </c>
      <c r="C39" s="3" t="s">
        <v>2655</v>
      </c>
      <c r="D39" t="s">
        <v>3140</v>
      </c>
      <c r="F39">
        <v>29069791</v>
      </c>
      <c r="G39" t="s">
        <v>3132</v>
      </c>
      <c r="H39" s="2" t="str">
        <f>IF(ISBLANK(tblPagos[[#This Row],[CodigoPartida]]),"",VLOOKUP(tblPagos[[#This Row],[CodigoPartida]],Tabla2[],2,FALSE))</f>
        <v>Publicidad y propaganda</v>
      </c>
      <c r="J39" s="2" t="str">
        <f>IF(ISBLANK(tblPagos[[#This Row],[DocBeneficiario]]),"",VLOOKUP(tblPagos[[#This Row],[DocBeneficiario]],TabProveedores[],3,FALSE))</f>
        <v/>
      </c>
      <c r="K39" s="2" t="s">
        <v>3149</v>
      </c>
      <c r="L39" s="27"/>
      <c r="M39" s="27"/>
      <c r="N39" s="16">
        <v>6314.46</v>
      </c>
      <c r="O39" s="16">
        <v>653.22</v>
      </c>
      <c r="P39" s="16">
        <v>140.81</v>
      </c>
      <c r="Q39" s="16">
        <v>5.44</v>
      </c>
      <c r="R39" s="16">
        <f t="shared" si="2"/>
        <v>5514.99</v>
      </c>
      <c r="S39" s="3" t="s">
        <v>3154</v>
      </c>
      <c r="T39" s="21"/>
      <c r="U39" s="21"/>
      <c r="V39" s="21"/>
      <c r="W39" s="2" t="s">
        <v>3153</v>
      </c>
    </row>
    <row r="40" spans="1:23" ht="30">
      <c r="A40">
        <v>39</v>
      </c>
      <c r="B40" s="1">
        <v>45386</v>
      </c>
      <c r="C40" s="3" t="s">
        <v>2655</v>
      </c>
      <c r="D40" t="s">
        <v>3141</v>
      </c>
      <c r="F40">
        <v>29071318</v>
      </c>
      <c r="G40" t="s">
        <v>3133</v>
      </c>
      <c r="H40" s="2" t="str">
        <f>IF(ISBLANK(tblPagos[[#This Row],[CodigoPartida]]),"",VLOOKUP(tblPagos[[#This Row],[CodigoPartida]],Tabla2[],2,FALSE))</f>
        <v>Fletes y embalajes</v>
      </c>
      <c r="J40" s="2" t="str">
        <f>IF(ISBLANK(tblPagos[[#This Row],[DocBeneficiario]]),"",VLOOKUP(tblPagos[[#This Row],[DocBeneficiario]],TabProveedores[],3,FALSE))</f>
        <v/>
      </c>
      <c r="K40" s="2" t="s">
        <v>3150</v>
      </c>
      <c r="L40" s="27"/>
      <c r="M40" s="27"/>
      <c r="N40" s="16">
        <v>5437.5</v>
      </c>
      <c r="O40" s="16">
        <v>108.75</v>
      </c>
      <c r="P40" s="16">
        <v>0</v>
      </c>
      <c r="Q40" s="16">
        <v>5.44</v>
      </c>
      <c r="R40" s="16">
        <f t="shared" si="2"/>
        <v>5323.31</v>
      </c>
      <c r="S40" s="3" t="s">
        <v>3155</v>
      </c>
      <c r="T40" s="21"/>
      <c r="U40" s="21"/>
      <c r="V40" s="21"/>
      <c r="W40" s="2" t="s">
        <v>3156</v>
      </c>
    </row>
    <row r="41" spans="1:23" ht="60">
      <c r="A41">
        <v>40</v>
      </c>
      <c r="B41" s="1">
        <v>45387</v>
      </c>
      <c r="C41" s="3" t="s">
        <v>3116</v>
      </c>
      <c r="D41" t="s">
        <v>3157</v>
      </c>
      <c r="F41">
        <v>3365552</v>
      </c>
      <c r="G41" t="s">
        <v>3161</v>
      </c>
      <c r="H41" s="2" t="str">
        <f>IF(ISBLANK(tblPagos[[#This Row],[CodigoPartida]]),"",VLOOKUP(tblPagos[[#This Row],[CodigoPartida]],Tabla2[],2,FALSE))</f>
        <v>Materiales y útiles de limpieza y aseo</v>
      </c>
      <c r="I41" t="s">
        <v>3041</v>
      </c>
      <c r="J41" s="2" t="str">
        <f>IF(ISBLANK(tblPagos[[#This Row],[DocBeneficiario]]),"",VLOOKUP(tblPagos[[#This Row],[DocBeneficiario]],TabProveedores[],3,FALSE))</f>
        <v>FELIX JOSE MORENO</v>
      </c>
      <c r="K41" s="2" t="s">
        <v>3164</v>
      </c>
      <c r="L41" s="27"/>
      <c r="M41" s="27"/>
      <c r="N41" s="16">
        <v>6201.61</v>
      </c>
      <c r="O41" s="16">
        <v>855.39</v>
      </c>
      <c r="P41" s="16">
        <v>0</v>
      </c>
      <c r="Q41" s="16">
        <v>5.35</v>
      </c>
      <c r="R41" s="16">
        <f t="shared" si="2"/>
        <v>5340.869999999999</v>
      </c>
      <c r="S41" s="3" t="s">
        <v>3168</v>
      </c>
      <c r="T41" s="21"/>
      <c r="U41" s="21"/>
      <c r="V41" s="21"/>
      <c r="W41" s="2" t="s">
        <v>3169</v>
      </c>
    </row>
    <row r="42" spans="1:23" ht="45">
      <c r="A42">
        <v>41</v>
      </c>
      <c r="B42" s="1">
        <v>45387</v>
      </c>
      <c r="C42" s="3" t="s">
        <v>3116</v>
      </c>
      <c r="D42" t="s">
        <v>3158</v>
      </c>
      <c r="F42">
        <v>3365588</v>
      </c>
      <c r="G42" t="s">
        <v>3162</v>
      </c>
      <c r="H42" s="2" t="str">
        <f>IF(ISBLANK(tblPagos[[#This Row],[CodigoPartida]]),"",VLOOKUP(tblPagos[[#This Row],[CodigoPartida]],Tabla2[],2,FALSE))</f>
        <v>Productos plásticos</v>
      </c>
      <c r="I42" t="s">
        <v>3041</v>
      </c>
      <c r="J42" s="2" t="str">
        <f>IF(ISBLANK(tblPagos[[#This Row],[DocBeneficiario]]),"",VLOOKUP(tblPagos[[#This Row],[DocBeneficiario]],TabProveedores[],3,FALSE))</f>
        <v>FELIX JOSE MORENO</v>
      </c>
      <c r="K42" s="2" t="s">
        <v>3165</v>
      </c>
      <c r="L42" s="27"/>
      <c r="M42" s="27"/>
      <c r="N42" s="16">
        <v>1512.4</v>
      </c>
      <c r="O42" s="16">
        <v>208.6</v>
      </c>
      <c r="P42" s="16">
        <v>0</v>
      </c>
      <c r="Q42" s="16">
        <v>1.3</v>
      </c>
      <c r="R42" s="16">
        <f t="shared" si="2"/>
        <v>1302.5000000000002</v>
      </c>
      <c r="S42" s="3" t="s">
        <v>3170</v>
      </c>
      <c r="T42" s="21"/>
      <c r="U42" s="21"/>
      <c r="V42" s="21"/>
      <c r="W42" s="2" t="s">
        <v>3171</v>
      </c>
    </row>
    <row r="43" spans="1:23" ht="60">
      <c r="A43">
        <v>42</v>
      </c>
      <c r="B43" s="1">
        <v>45387</v>
      </c>
      <c r="C43" s="3" t="s">
        <v>3116</v>
      </c>
      <c r="D43" t="s">
        <v>3159</v>
      </c>
      <c r="F43">
        <v>3365704</v>
      </c>
      <c r="G43" t="s">
        <v>3163</v>
      </c>
      <c r="H43" s="2" t="str">
        <f>IF(ISBLANK(tblPagos[[#This Row],[CodigoPartida]]),"",VLOOKUP(tblPagos[[#This Row],[CodigoPartida]],Tabla2[],2,FALSE))</f>
        <v>Productos de papel y cartón para oficina</v>
      </c>
      <c r="I43" t="s">
        <v>3041</v>
      </c>
      <c r="J43" s="2" t="str">
        <f>IF(ISBLANK(tblPagos[[#This Row],[DocBeneficiario]]),"",VLOOKUP(tblPagos[[#This Row],[DocBeneficiario]],TabProveedores[],3,FALSE))</f>
        <v>FELIX JOSE MORENO</v>
      </c>
      <c r="K43" s="2" t="s">
        <v>3166</v>
      </c>
      <c r="L43" s="27"/>
      <c r="M43" s="27"/>
      <c r="N43" s="16">
        <v>9036.4</v>
      </c>
      <c r="O43" s="16">
        <v>1246.4000000000001</v>
      </c>
      <c r="P43" s="16">
        <v>0</v>
      </c>
      <c r="Q43" s="16">
        <v>7.79</v>
      </c>
      <c r="R43" s="16">
        <f t="shared" si="2"/>
        <v>7782.21</v>
      </c>
      <c r="S43" s="3" t="s">
        <v>3172</v>
      </c>
      <c r="T43" s="21"/>
      <c r="U43" s="21"/>
      <c r="V43" s="21"/>
      <c r="W43" s="2" t="s">
        <v>3173</v>
      </c>
    </row>
    <row r="44" spans="1:23" ht="45">
      <c r="A44">
        <v>43</v>
      </c>
      <c r="B44" s="1">
        <v>45387</v>
      </c>
      <c r="C44" s="3" t="s">
        <v>3116</v>
      </c>
      <c r="D44" t="s">
        <v>3160</v>
      </c>
      <c r="F44">
        <v>3365949</v>
      </c>
      <c r="G44" t="s">
        <v>3079</v>
      </c>
      <c r="H44" s="2" t="str">
        <f>IF(ISBLANK(tblPagos[[#This Row],[CodigoPartida]]),"",VLOOKUP(tblPagos[[#This Row],[CodigoPartida]],Tabla2[],2,FALSE))</f>
        <v>Donaciones corrientes a personas</v>
      </c>
      <c r="I44" t="s">
        <v>3041</v>
      </c>
      <c r="J44" s="2" t="str">
        <f>IF(ISBLANK(tblPagos[[#This Row],[DocBeneficiario]]),"",VLOOKUP(tblPagos[[#This Row],[DocBeneficiario]],TabProveedores[],3,FALSE))</f>
        <v>FELIX JOSE MORENO</v>
      </c>
      <c r="K44" s="2" t="s">
        <v>3167</v>
      </c>
      <c r="L44" s="27"/>
      <c r="M44" s="27"/>
      <c r="N44" s="16">
        <v>2432.4</v>
      </c>
      <c r="O44" s="16">
        <v>335.5</v>
      </c>
      <c r="P44" s="16">
        <v>0</v>
      </c>
      <c r="Q44" s="16">
        <v>2.1</v>
      </c>
      <c r="R44" s="16">
        <f t="shared" si="2"/>
        <v>2094.8000000000002</v>
      </c>
      <c r="S44" s="3" t="s">
        <v>3174</v>
      </c>
      <c r="T44" s="21"/>
      <c r="U44" s="21"/>
      <c r="V44" s="21"/>
      <c r="W44" s="2" t="s">
        <v>3087</v>
      </c>
    </row>
    <row r="45" spans="1:23" ht="75">
      <c r="A45">
        <v>44</v>
      </c>
      <c r="B45" s="1">
        <v>45387</v>
      </c>
      <c r="C45" s="3" t="s">
        <v>2655</v>
      </c>
      <c r="D45" t="s">
        <v>3176</v>
      </c>
      <c r="F45">
        <v>29077192</v>
      </c>
      <c r="G45" t="s">
        <v>2933</v>
      </c>
      <c r="H45" s="2" t="str">
        <f>IF(ISBLANK(tblPagos[[#This Row],[CodigoPartida]]),"",VLOOKUP(tblPagos[[#This Row],[CodigoPartida]],Tabla2[],2,FALSE))</f>
        <v>Otros servicios no personales</v>
      </c>
      <c r="I45" t="s">
        <v>3034</v>
      </c>
      <c r="J45" s="2" t="str">
        <f>IF(ISBLANK(tblPagos[[#This Row],[DocBeneficiario]]),"",VLOOKUP(tblPagos[[#This Row],[DocBeneficiario]],TabProveedores[],3,FALSE))</f>
        <v>JOSE MIGUEL GUTIERREZ</v>
      </c>
      <c r="K45" s="2" t="s">
        <v>3187</v>
      </c>
      <c r="L45" s="27"/>
      <c r="M45" s="27"/>
      <c r="N45" s="16">
        <v>5685</v>
      </c>
      <c r="O45" s="16">
        <v>0</v>
      </c>
      <c r="P45" s="16">
        <v>0</v>
      </c>
      <c r="Q45" s="16">
        <v>0</v>
      </c>
      <c r="R45" s="16">
        <f t="shared" si="2"/>
        <v>5685</v>
      </c>
      <c r="S45" s="3" t="s">
        <v>2695</v>
      </c>
      <c r="T45" s="21"/>
      <c r="U45" s="21"/>
      <c r="V45" s="21"/>
      <c r="W45" s="2" t="s">
        <v>3195</v>
      </c>
    </row>
    <row r="46" spans="1:23" ht="45">
      <c r="A46">
        <v>45</v>
      </c>
      <c r="B46" s="1">
        <v>45387</v>
      </c>
      <c r="C46" s="3" t="s">
        <v>2655</v>
      </c>
      <c r="D46" t="s">
        <v>3177</v>
      </c>
      <c r="F46">
        <v>29080507</v>
      </c>
      <c r="G46" t="s">
        <v>2936</v>
      </c>
      <c r="H46" s="2" t="str">
        <f>IF(ISBLANK(tblPagos[[#This Row],[CodigoPartida]]),"",VLOOKUP(tblPagos[[#This Row],[CodigoPartida]],Tabla2[],2,FALSE))</f>
        <v>Viáticos y pasajes dentro del país</v>
      </c>
      <c r="I46" t="s">
        <v>2957</v>
      </c>
      <c r="J46" s="2" t="str">
        <f>IF(ISBLANK(tblPagos[[#This Row],[DocBeneficiario]]),"",VLOOKUP(tblPagos[[#This Row],[DocBeneficiario]],TabProveedores[],3,FALSE))</f>
        <v>MERLIN RODRIGUEZ</v>
      </c>
      <c r="K46" s="2" t="s">
        <v>3188</v>
      </c>
      <c r="L46" s="27"/>
      <c r="M46" s="27"/>
      <c r="N46" s="16">
        <v>7430.29</v>
      </c>
      <c r="O46" s="16">
        <v>0</v>
      </c>
      <c r="P46" s="16">
        <v>0</v>
      </c>
      <c r="Q46" s="16">
        <v>0</v>
      </c>
      <c r="R46" s="16">
        <f t="shared" si="2"/>
        <v>7430.29</v>
      </c>
      <c r="S46" s="3" t="s">
        <v>2695</v>
      </c>
      <c r="T46" s="21"/>
      <c r="U46" s="21"/>
      <c r="V46" s="21"/>
      <c r="W46" s="2" t="s">
        <v>3073</v>
      </c>
    </row>
    <row r="47" spans="1:23" ht="60">
      <c r="A47">
        <v>46</v>
      </c>
      <c r="B47" s="1">
        <v>45387</v>
      </c>
      <c r="C47" s="3" t="s">
        <v>2655</v>
      </c>
      <c r="D47" t="s">
        <v>3178</v>
      </c>
      <c r="F47">
        <v>29082016</v>
      </c>
      <c r="G47" t="s">
        <v>3184</v>
      </c>
      <c r="H47" s="2" t="str">
        <f>IF(ISBLANK(tblPagos[[#This Row],[CodigoPartida]]),"",VLOOKUP(tblPagos[[#This Row],[CodigoPartida]],Tabla2[],2,FALSE))</f>
        <v>Bono compensatorio de transporte al personal empleado</v>
      </c>
      <c r="I47" t="s">
        <v>2664</v>
      </c>
      <c r="J47" s="2" t="str">
        <f>IF(ISBLANK(tblPagos[[#This Row],[DocBeneficiario]]),"",VLOOKUP(tblPagos[[#This Row],[DocBeneficiario]],TabProveedores[],3,FALSE))</f>
        <v>LOTERIA DEL ZULIA</v>
      </c>
      <c r="K47" s="2" t="s">
        <v>3189</v>
      </c>
      <c r="L47" s="27"/>
      <c r="M47" s="27"/>
      <c r="N47" s="16">
        <v>9412</v>
      </c>
      <c r="O47" s="16">
        <v>0</v>
      </c>
      <c r="P47" s="16">
        <v>0</v>
      </c>
      <c r="Q47" s="16">
        <v>0</v>
      </c>
      <c r="R47" s="16">
        <f t="shared" si="2"/>
        <v>9412</v>
      </c>
      <c r="S47" s="3" t="s">
        <v>2695</v>
      </c>
      <c r="T47" s="21"/>
      <c r="U47" s="21"/>
      <c r="V47" s="21"/>
      <c r="W47" s="2" t="s">
        <v>3196</v>
      </c>
    </row>
    <row r="48" spans="1:23" ht="60">
      <c r="A48">
        <v>47</v>
      </c>
      <c r="B48" s="1">
        <v>45387</v>
      </c>
      <c r="C48" s="3" t="s">
        <v>2655</v>
      </c>
      <c r="D48" t="s">
        <v>3179</v>
      </c>
      <c r="F48">
        <v>29084286</v>
      </c>
      <c r="G48" t="s">
        <v>3185</v>
      </c>
      <c r="H48" s="2" t="str">
        <f>IF(ISBLANK(tblPagos[[#This Row],[CodigoPartida]]),"",VLOOKUP(tblPagos[[#This Row],[CodigoPartida]],Tabla2[],2,FALSE))</f>
        <v>Prendas de vestir</v>
      </c>
      <c r="I48" t="s">
        <v>3143</v>
      </c>
      <c r="J48" s="2" t="str">
        <f>IF(ISBLANK(tblPagos[[#This Row],[DocBeneficiario]]),"",VLOOKUP(tblPagos[[#This Row],[DocBeneficiario]],TabProveedores[],3,FALSE))</f>
        <v>ROBERTH GUTIERREZ</v>
      </c>
      <c r="K48" s="2" t="s">
        <v>3190</v>
      </c>
      <c r="L48" s="27"/>
      <c r="M48" s="27"/>
      <c r="N48" s="16">
        <v>20464.16</v>
      </c>
      <c r="O48" s="16">
        <v>2822.64</v>
      </c>
      <c r="P48" s="16">
        <v>506.75</v>
      </c>
      <c r="Q48" s="16">
        <v>17.64</v>
      </c>
      <c r="R48" s="16">
        <f t="shared" si="2"/>
        <v>17117.13</v>
      </c>
      <c r="S48" s="3" t="s">
        <v>2695</v>
      </c>
      <c r="T48" s="21"/>
      <c r="U48" s="21"/>
      <c r="V48" s="21"/>
      <c r="W48" s="2" t="s">
        <v>3197</v>
      </c>
    </row>
    <row r="49" spans="1:23" ht="30">
      <c r="A49">
        <v>48</v>
      </c>
      <c r="B49" s="1">
        <v>45387</v>
      </c>
      <c r="C49" s="3" t="s">
        <v>2655</v>
      </c>
      <c r="D49" t="s">
        <v>3180</v>
      </c>
      <c r="F49">
        <v>17959156</v>
      </c>
      <c r="G49" t="s">
        <v>2936</v>
      </c>
      <c r="H49" s="2" t="str">
        <f>IF(ISBLANK(tblPagos[[#This Row],[CodigoPartida]]),"",VLOOKUP(tblPagos[[#This Row],[CodigoPartida]],Tabla2[],2,FALSE))</f>
        <v>Viáticos y pasajes dentro del país</v>
      </c>
      <c r="I49" t="s">
        <v>2945</v>
      </c>
      <c r="J49" s="2" t="str">
        <f>IF(ISBLANK(tblPagos[[#This Row],[DocBeneficiario]]),"",VLOOKUP(tblPagos[[#This Row],[DocBeneficiario]],TabProveedores[],3,FALSE))</f>
        <v>PEDRO HERRERA</v>
      </c>
      <c r="K49" s="2" t="s">
        <v>3191</v>
      </c>
      <c r="L49" s="27"/>
      <c r="M49" s="27"/>
      <c r="N49" s="16">
        <v>3621</v>
      </c>
      <c r="O49" s="16">
        <v>0</v>
      </c>
      <c r="P49" s="16">
        <v>0</v>
      </c>
      <c r="Q49" s="16">
        <v>0</v>
      </c>
      <c r="R49" s="16">
        <f t="shared" si="2"/>
        <v>3621</v>
      </c>
      <c r="S49" s="3" t="s">
        <v>2695</v>
      </c>
      <c r="T49" s="21"/>
      <c r="U49" s="21"/>
      <c r="V49" s="21"/>
      <c r="W49" s="2" t="s">
        <v>3073</v>
      </c>
    </row>
    <row r="50" spans="1:23" ht="60">
      <c r="A50">
        <v>49</v>
      </c>
      <c r="B50" s="1">
        <v>45388</v>
      </c>
      <c r="C50" s="3" t="s">
        <v>2655</v>
      </c>
      <c r="D50" t="s">
        <v>3181</v>
      </c>
      <c r="F50">
        <v>17985318</v>
      </c>
      <c r="G50" t="s">
        <v>2936</v>
      </c>
      <c r="H50" s="2" t="str">
        <f>IF(ISBLANK(tblPagos[[#This Row],[CodigoPartida]]),"",VLOOKUP(tblPagos[[#This Row],[CodigoPartida]],Tabla2[],2,FALSE))</f>
        <v>Viáticos y pasajes dentro del país</v>
      </c>
      <c r="I50" t="s">
        <v>2957</v>
      </c>
      <c r="J50" s="2" t="str">
        <f>IF(ISBLANK(tblPagos[[#This Row],[DocBeneficiario]]),"",VLOOKUP(tblPagos[[#This Row],[DocBeneficiario]],TabProveedores[],3,FALSE))</f>
        <v>MERLIN RODRIGUEZ</v>
      </c>
      <c r="K50" s="2" t="s">
        <v>3192</v>
      </c>
      <c r="L50" s="27"/>
      <c r="M50" s="27"/>
      <c r="N50" s="16">
        <v>9055</v>
      </c>
      <c r="O50" s="16">
        <v>0</v>
      </c>
      <c r="P50" s="16">
        <v>0</v>
      </c>
      <c r="Q50" s="16">
        <v>0</v>
      </c>
      <c r="R50" s="16">
        <f t="shared" si="2"/>
        <v>9055</v>
      </c>
      <c r="S50" s="3" t="s">
        <v>2695</v>
      </c>
      <c r="T50" s="21"/>
      <c r="U50" s="21"/>
      <c r="V50" s="21"/>
      <c r="W50" s="2" t="s">
        <v>3073</v>
      </c>
    </row>
    <row r="51" spans="1:23" ht="75">
      <c r="A51">
        <v>50</v>
      </c>
      <c r="B51" s="1">
        <v>45390</v>
      </c>
      <c r="C51" s="3" t="s">
        <v>2655</v>
      </c>
      <c r="D51" t="s">
        <v>3182</v>
      </c>
      <c r="F51">
        <v>29150069</v>
      </c>
      <c r="G51" t="s">
        <v>3186</v>
      </c>
      <c r="H51" s="2" t="str">
        <f>IF(ISBLANK(tblPagos[[#This Row],[CodigoPartida]]),"",VLOOKUP(tblPagos[[#This Row],[CodigoPartida]],Tabla2[],2,FALSE))</f>
        <v>Conservación  y  reparaciones  menores  de  máquinas,  muebles  y demás equipos de oficina y alojamiento</v>
      </c>
      <c r="J51" s="2" t="str">
        <f>IF(ISBLANK(tblPagos[[#This Row],[DocBeneficiario]]),"",VLOOKUP(tblPagos[[#This Row],[DocBeneficiario]],TabProveedores[],3,FALSE))</f>
        <v/>
      </c>
      <c r="K51" s="2" t="s">
        <v>3193</v>
      </c>
      <c r="L51" s="27"/>
      <c r="M51" s="27"/>
      <c r="N51" s="16">
        <v>3493.04</v>
      </c>
      <c r="O51" s="16">
        <v>361.35</v>
      </c>
      <c r="P51" s="16">
        <v>60.22</v>
      </c>
      <c r="Q51" s="16">
        <v>3.01</v>
      </c>
      <c r="R51" s="16">
        <f t="shared" si="2"/>
        <v>3068.46</v>
      </c>
      <c r="S51" s="3" t="s">
        <v>3152</v>
      </c>
      <c r="T51" s="21"/>
      <c r="U51" s="21"/>
      <c r="V51" s="21"/>
      <c r="W51" s="2" t="s">
        <v>3198</v>
      </c>
    </row>
    <row r="52" spans="1:23" ht="60">
      <c r="A52">
        <v>51</v>
      </c>
      <c r="B52" s="1">
        <v>45390</v>
      </c>
      <c r="C52" s="3" t="s">
        <v>2655</v>
      </c>
      <c r="D52" t="s">
        <v>3183</v>
      </c>
      <c r="F52">
        <v>29151434</v>
      </c>
      <c r="G52" t="s">
        <v>2936</v>
      </c>
      <c r="H52" s="2" t="str">
        <f>IF(ISBLANK(tblPagos[[#This Row],[CodigoPartida]]),"",VLOOKUP(tblPagos[[#This Row],[CodigoPartida]],Tabla2[],2,FALSE))</f>
        <v>Viáticos y pasajes dentro del país</v>
      </c>
      <c r="I52" t="s">
        <v>2958</v>
      </c>
      <c r="J52" s="2" t="str">
        <f>IF(ISBLANK(tblPagos[[#This Row],[DocBeneficiario]]),"",VLOOKUP(tblPagos[[#This Row],[DocBeneficiario]],TabProveedores[],3,FALSE))</f>
        <v>NELSON BELZAREZ</v>
      </c>
      <c r="K52" s="2" t="s">
        <v>3194</v>
      </c>
      <c r="L52" s="27"/>
      <c r="M52" s="27"/>
      <c r="N52" s="16">
        <v>15573</v>
      </c>
      <c r="O52" s="16">
        <v>0</v>
      </c>
      <c r="P52" s="16">
        <v>0</v>
      </c>
      <c r="Q52" s="16">
        <v>0</v>
      </c>
      <c r="R52" s="16">
        <f t="shared" si="2"/>
        <v>15573</v>
      </c>
      <c r="S52" s="3" t="s">
        <v>2695</v>
      </c>
      <c r="T52" s="21"/>
      <c r="U52" s="21"/>
      <c r="V52" s="21"/>
      <c r="W52" s="2" t="s">
        <v>3073</v>
      </c>
    </row>
    <row r="53" spans="1:23" ht="75">
      <c r="A53">
        <v>52</v>
      </c>
      <c r="B53" s="1">
        <v>45390</v>
      </c>
      <c r="C53" s="3" t="s">
        <v>3116</v>
      </c>
      <c r="D53" t="s">
        <v>3199</v>
      </c>
      <c r="F53">
        <v>3383507</v>
      </c>
      <c r="G53" s="3" t="s">
        <v>2933</v>
      </c>
      <c r="H53" s="2" t="str">
        <f>IF(ISBLANK(tblPagos[[#This Row],[CodigoPartida]]),"",VLOOKUP(tblPagos[[#This Row],[CodigoPartida]],Tabla2[],2,FALSE))</f>
        <v>Otros servicios no personales</v>
      </c>
      <c r="J53" s="2" t="str">
        <f>IF(ISBLANK(tblPagos[[#This Row],[DocBeneficiario]]),"",VLOOKUP(tblPagos[[#This Row],[DocBeneficiario]],TabProveedores[],3,FALSE))</f>
        <v/>
      </c>
      <c r="K53" s="2" t="s">
        <v>3200</v>
      </c>
      <c r="L53" s="27"/>
      <c r="M53" s="27"/>
      <c r="N53" s="16">
        <v>2525.09</v>
      </c>
      <c r="O53" s="16">
        <v>261.22000000000003</v>
      </c>
      <c r="P53" s="16">
        <v>0</v>
      </c>
      <c r="Q53" s="16">
        <v>2.1800000000000002</v>
      </c>
      <c r="R53" s="16">
        <f t="shared" si="2"/>
        <v>2261.69</v>
      </c>
      <c r="S53" s="3" t="s">
        <v>3152</v>
      </c>
      <c r="T53" s="21"/>
      <c r="U53" s="21"/>
      <c r="V53" s="21"/>
      <c r="W53" s="18" t="s">
        <v>3175</v>
      </c>
    </row>
    <row r="54" spans="1:23" ht="45">
      <c r="A54">
        <v>53</v>
      </c>
      <c r="B54" s="1">
        <v>45390</v>
      </c>
      <c r="C54" s="3" t="s">
        <v>3119</v>
      </c>
      <c r="D54" t="s">
        <v>3201</v>
      </c>
      <c r="F54">
        <v>29160419</v>
      </c>
      <c r="G54" s="23" t="s">
        <v>3079</v>
      </c>
      <c r="H54" s="2" t="str">
        <f>IF(ISBLANK(tblPagos[[#This Row],[CodigoPartida]]),"",VLOOKUP(tblPagos[[#This Row],[CodigoPartida]],Tabla2[],2,FALSE))</f>
        <v>Donaciones corrientes a personas</v>
      </c>
      <c r="I54" t="s">
        <v>3222</v>
      </c>
      <c r="J54" s="2" t="str">
        <f>IF(ISBLANK(tblPagos[[#This Row],[DocBeneficiario]]),"",VLOOKUP(tblPagos[[#This Row],[DocBeneficiario]],TabProveedores[],3,FALSE))</f>
        <v>BERTA CHOURIO</v>
      </c>
      <c r="K54" s="2" t="s">
        <v>3223</v>
      </c>
      <c r="L54" s="27"/>
      <c r="M54" s="27"/>
      <c r="N54" s="16">
        <v>7246</v>
      </c>
      <c r="O54" s="16">
        <v>0</v>
      </c>
      <c r="P54" s="16">
        <v>0</v>
      </c>
      <c r="Q54" s="16">
        <v>0</v>
      </c>
      <c r="R54" s="16">
        <f t="shared" ref="R54:R60" si="3">N54-O54-P54-Q54</f>
        <v>7246</v>
      </c>
      <c r="S54" s="3" t="s">
        <v>2695</v>
      </c>
      <c r="T54" s="21"/>
      <c r="U54" s="21"/>
      <c r="V54" s="21"/>
      <c r="W54" s="2" t="s">
        <v>3088</v>
      </c>
    </row>
    <row r="55" spans="1:23" ht="45">
      <c r="A55">
        <v>54</v>
      </c>
      <c r="B55" s="1">
        <v>45391</v>
      </c>
      <c r="C55" s="3" t="s">
        <v>2655</v>
      </c>
      <c r="D55" t="s">
        <v>3224</v>
      </c>
      <c r="F55">
        <v>29183145</v>
      </c>
      <c r="G55" t="s">
        <v>3079</v>
      </c>
      <c r="H55" s="2" t="str">
        <f>IF(ISBLANK(tblPagos[[#This Row],[CodigoPartida]]),"",VLOOKUP(tblPagos[[#This Row],[CodigoPartida]],Tabla2[],2,FALSE))</f>
        <v>Donaciones corrientes a personas</v>
      </c>
      <c r="I55" t="s">
        <v>2972</v>
      </c>
      <c r="J55" s="2" t="str">
        <f>IF(ISBLANK(tblPagos[[#This Row],[DocBeneficiario]]),"",VLOOKUP(tblPagos[[#This Row],[DocBeneficiario]],TabProveedores[],3,FALSE))</f>
        <v>SUMINISTROS MEDIPAZ, C.A.</v>
      </c>
      <c r="K55" s="2" t="s">
        <v>3225</v>
      </c>
      <c r="L55" s="27"/>
      <c r="M55" s="27"/>
      <c r="N55" s="16">
        <v>72400</v>
      </c>
      <c r="O55" s="16">
        <v>0</v>
      </c>
      <c r="P55" s="16">
        <v>0</v>
      </c>
      <c r="Q55" s="16">
        <v>0</v>
      </c>
      <c r="R55" s="16">
        <f t="shared" si="3"/>
        <v>72400</v>
      </c>
      <c r="S55" s="3" t="s">
        <v>2695</v>
      </c>
      <c r="T55" s="21"/>
      <c r="U55" s="21"/>
      <c r="V55" s="21"/>
      <c r="W55" s="2" t="s">
        <v>3087</v>
      </c>
    </row>
    <row r="56" spans="1:23" ht="45">
      <c r="A56">
        <v>55</v>
      </c>
      <c r="B56" s="1">
        <v>45391</v>
      </c>
      <c r="C56" s="3" t="s">
        <v>2655</v>
      </c>
      <c r="D56" t="s">
        <v>3229</v>
      </c>
      <c r="F56">
        <v>29183455</v>
      </c>
      <c r="G56" t="s">
        <v>3079</v>
      </c>
      <c r="H56" s="2" t="str">
        <f>IF(ISBLANK(tblPagos[[#This Row],[CodigoPartida]]),"",VLOOKUP(tblPagos[[#This Row],[CodigoPartida]],Tabla2[],2,FALSE))</f>
        <v>Donaciones corrientes a personas</v>
      </c>
      <c r="I56" t="s">
        <v>3230</v>
      </c>
      <c r="J56" s="2" t="str">
        <f>IF(ISBLANK(tblPagos[[#This Row],[DocBeneficiario]]),"",VLOOKUP(tblPagos[[#This Row],[DocBeneficiario]],TabProveedores[],3,FALSE))</f>
        <v>MARIA ELENA FONSECA</v>
      </c>
      <c r="K56" s="2" t="s">
        <v>3232</v>
      </c>
      <c r="L56" s="27"/>
      <c r="M56" s="27"/>
      <c r="N56" s="16">
        <v>36180</v>
      </c>
      <c r="O56" s="16">
        <v>0</v>
      </c>
      <c r="P56" s="16"/>
      <c r="Q56" s="16">
        <v>0</v>
      </c>
      <c r="R56" s="16">
        <f t="shared" si="3"/>
        <v>36180</v>
      </c>
      <c r="S56" s="3" t="s">
        <v>2695</v>
      </c>
      <c r="T56" s="21"/>
      <c r="U56" s="21"/>
      <c r="V56" s="21"/>
      <c r="W56" s="2" t="s">
        <v>3088</v>
      </c>
    </row>
    <row r="57" spans="1:23" ht="75">
      <c r="A57">
        <v>56</v>
      </c>
      <c r="B57" s="1">
        <v>45391</v>
      </c>
      <c r="C57" s="3" t="s">
        <v>2655</v>
      </c>
      <c r="D57" t="s">
        <v>3233</v>
      </c>
      <c r="F57">
        <v>29186293</v>
      </c>
      <c r="G57" t="s">
        <v>2936</v>
      </c>
      <c r="H57" s="2" t="str">
        <f>IF(ISBLANK(tblPagos[[#This Row],[CodigoPartida]]),"",VLOOKUP(tblPagos[[#This Row],[CodigoPartida]],Tabla2[],2,FALSE))</f>
        <v>Viáticos y pasajes dentro del país</v>
      </c>
      <c r="I57" t="s">
        <v>3027</v>
      </c>
      <c r="J57" s="2" t="str">
        <f>IF(ISBLANK(tblPagos[[#This Row],[DocBeneficiario]]),"",VLOOKUP(tblPagos[[#This Row],[DocBeneficiario]],TabProveedores[],3,FALSE))</f>
        <v>FABIOLA CAMACHO</v>
      </c>
      <c r="K57" s="2" t="s">
        <v>3234</v>
      </c>
      <c r="L57" s="27"/>
      <c r="M57" s="27"/>
      <c r="N57" s="16">
        <v>1454.44</v>
      </c>
      <c r="O57" s="16">
        <v>0</v>
      </c>
      <c r="P57" s="16">
        <v>0</v>
      </c>
      <c r="Q57" s="16">
        <v>0</v>
      </c>
      <c r="R57" s="16">
        <f t="shared" si="3"/>
        <v>1454.44</v>
      </c>
      <c r="S57" s="3" t="s">
        <v>2695</v>
      </c>
      <c r="T57" s="21"/>
      <c r="U57" s="21"/>
      <c r="V57" s="21"/>
      <c r="W57" s="2" t="s">
        <v>3235</v>
      </c>
    </row>
    <row r="58" spans="1:23" ht="45">
      <c r="A58">
        <v>57</v>
      </c>
      <c r="B58" s="1">
        <v>45391</v>
      </c>
      <c r="C58" s="3" t="s">
        <v>2655</v>
      </c>
      <c r="D58" t="s">
        <v>3236</v>
      </c>
      <c r="F58">
        <v>29190490</v>
      </c>
      <c r="G58" t="s">
        <v>2936</v>
      </c>
      <c r="H58" s="2" t="str">
        <f>IF(ISBLANK(tblPagos[[#This Row],[CodigoPartida]]),"",VLOOKUP(tblPagos[[#This Row],[CodigoPartida]],Tabla2[],2,FALSE))</f>
        <v>Viáticos y pasajes dentro del país</v>
      </c>
      <c r="I58" t="s">
        <v>2954</v>
      </c>
      <c r="J58" s="2" t="str">
        <f>IF(ISBLANK(tblPagos[[#This Row],[DocBeneficiario]]),"",VLOOKUP(tblPagos[[#This Row],[DocBeneficiario]],TabProveedores[],3,FALSE))</f>
        <v>ALEXANDER TORRES</v>
      </c>
      <c r="K58" s="2" t="s">
        <v>3237</v>
      </c>
      <c r="L58" s="27"/>
      <c r="M58" s="27"/>
      <c r="N58" s="16">
        <v>1975.43</v>
      </c>
      <c r="O58" s="16">
        <v>0</v>
      </c>
      <c r="P58" s="16">
        <v>0</v>
      </c>
      <c r="Q58" s="16">
        <v>0</v>
      </c>
      <c r="R58" s="16">
        <f t="shared" si="3"/>
        <v>1975.43</v>
      </c>
      <c r="S58" s="3" t="s">
        <v>2695</v>
      </c>
      <c r="T58" s="21"/>
      <c r="U58" s="21"/>
      <c r="V58" s="21"/>
      <c r="W58" s="2" t="s">
        <v>3235</v>
      </c>
    </row>
    <row r="59" spans="1:23" ht="45">
      <c r="A59">
        <v>58</v>
      </c>
      <c r="B59" s="1">
        <v>45391</v>
      </c>
      <c r="C59" s="3" t="s">
        <v>2655</v>
      </c>
      <c r="D59" t="s">
        <v>3238</v>
      </c>
      <c r="F59">
        <v>29190555</v>
      </c>
      <c r="G59" t="s">
        <v>2936</v>
      </c>
      <c r="H59" s="2" t="str">
        <f>IF(ISBLANK(tblPagos[[#This Row],[CodigoPartida]]),"",VLOOKUP(tblPagos[[#This Row],[CodigoPartida]],Tabla2[],2,FALSE))</f>
        <v>Viáticos y pasajes dentro del país</v>
      </c>
      <c r="I59" t="s">
        <v>2946</v>
      </c>
      <c r="J59" s="2" t="str">
        <f>IF(ISBLANK(tblPagos[[#This Row],[DocBeneficiario]]),"",VLOOKUP(tblPagos[[#This Row],[DocBeneficiario]],TabProveedores[],3,FALSE))</f>
        <v>MARIOLY ARAUJO</v>
      </c>
      <c r="K59" s="2" t="s">
        <v>3237</v>
      </c>
      <c r="L59" s="27"/>
      <c r="M59" s="27"/>
      <c r="N59" s="16">
        <v>1823.47</v>
      </c>
      <c r="O59" s="16">
        <v>0</v>
      </c>
      <c r="P59" s="16">
        <v>0</v>
      </c>
      <c r="Q59" s="16">
        <v>0</v>
      </c>
      <c r="R59" s="16">
        <f t="shared" si="3"/>
        <v>1823.47</v>
      </c>
      <c r="S59" s="3" t="s">
        <v>2695</v>
      </c>
      <c r="T59" s="21"/>
      <c r="U59" s="21"/>
      <c r="V59" s="21"/>
      <c r="W59" s="2" t="s">
        <v>3235</v>
      </c>
    </row>
    <row r="60" spans="1:23" ht="60">
      <c r="A60">
        <v>59</v>
      </c>
      <c r="B60" s="1">
        <v>45391</v>
      </c>
      <c r="C60" s="3" t="s">
        <v>2655</v>
      </c>
      <c r="D60" t="s">
        <v>3239</v>
      </c>
      <c r="F60">
        <v>29194570</v>
      </c>
      <c r="G60" t="s">
        <v>3132</v>
      </c>
      <c r="H60" s="2" t="str">
        <f>IF(ISBLANK(tblPagos[[#This Row],[CodigoPartida]]),"",VLOOKUP(tblPagos[[#This Row],[CodigoPartida]],Tabla2[],2,FALSE))</f>
        <v>Publicidad y propaganda</v>
      </c>
      <c r="I60" t="s">
        <v>3036</v>
      </c>
      <c r="J60" s="2" t="str">
        <f>IF(ISBLANK(tblPagos[[#This Row],[DocBeneficiario]]),"",VLOOKUP(tblPagos[[#This Row],[DocBeneficiario]],TabProveedores[],3,FALSE))</f>
        <v>ROBERTH GUTIERREZ</v>
      </c>
      <c r="K60" s="2" t="s">
        <v>3240</v>
      </c>
      <c r="L60" s="27"/>
      <c r="M60" s="27"/>
      <c r="N60" s="16">
        <v>25181.279999999999</v>
      </c>
      <c r="O60" s="16">
        <v>3473.28</v>
      </c>
      <c r="P60" s="16">
        <v>628.74</v>
      </c>
      <c r="Q60" s="16">
        <v>21.71</v>
      </c>
      <c r="R60" s="16">
        <f t="shared" si="3"/>
        <v>21057.55</v>
      </c>
      <c r="S60" s="3" t="s">
        <v>3152</v>
      </c>
      <c r="T60" s="21"/>
      <c r="U60" s="21"/>
      <c r="V60" s="21"/>
      <c r="W60" s="2" t="s">
        <v>3153</v>
      </c>
    </row>
    <row r="61" spans="1:23" ht="60">
      <c r="A61">
        <v>60</v>
      </c>
      <c r="B61" s="1">
        <v>45392</v>
      </c>
      <c r="C61" s="3" t="s">
        <v>3116</v>
      </c>
      <c r="D61" t="s">
        <v>3241</v>
      </c>
      <c r="F61">
        <v>3397103</v>
      </c>
      <c r="G61" t="s">
        <v>3242</v>
      </c>
      <c r="H61" s="2" t="str">
        <f>IF(ISBLANK(tblPagos[[#This Row],[CodigoPartida]]),"",VLOOKUP(tblPagos[[#This Row],[CodigoPartida]],Tabla2[],2,FALSE))</f>
        <v>Alimentos y bebidas para personas</v>
      </c>
      <c r="I61" t="s">
        <v>3041</v>
      </c>
      <c r="J61" s="2" t="str">
        <f>IF(ISBLANK(tblPagos[[#This Row],[DocBeneficiario]]),"",VLOOKUP(tblPagos[[#This Row],[DocBeneficiario]],TabProveedores[],3,FALSE))</f>
        <v>FELIX JOSE MORENO</v>
      </c>
      <c r="K61" s="2" t="s">
        <v>3243</v>
      </c>
      <c r="L61" s="27"/>
      <c r="M61" s="27"/>
      <c r="N61" s="16">
        <v>12724.16</v>
      </c>
      <c r="O61" s="16">
        <v>1755.05</v>
      </c>
      <c r="P61" s="16">
        <v>0</v>
      </c>
      <c r="Q61" s="16">
        <v>10.97</v>
      </c>
      <c r="R61" s="16">
        <f t="shared" ref="R61:R66" si="4">N61-O61-P61-Q61</f>
        <v>10958.140000000001</v>
      </c>
      <c r="S61" s="3" t="s">
        <v>2695</v>
      </c>
      <c r="T61" s="21"/>
      <c r="U61" s="21"/>
      <c r="V61" s="21"/>
      <c r="W61" s="2" t="s">
        <v>3244</v>
      </c>
    </row>
    <row r="62" spans="1:23" ht="60">
      <c r="A62">
        <v>61</v>
      </c>
      <c r="B62" s="1">
        <v>45392</v>
      </c>
      <c r="C62" s="3" t="s">
        <v>3116</v>
      </c>
      <c r="D62" t="s">
        <v>3245</v>
      </c>
      <c r="F62">
        <v>3397137</v>
      </c>
      <c r="G62" t="s">
        <v>3163</v>
      </c>
      <c r="H62" s="2" t="str">
        <f>IF(ISBLANK(tblPagos[[#This Row],[CodigoPartida]]),"",VLOOKUP(tblPagos[[#This Row],[CodigoPartida]],Tabla2[],2,FALSE))</f>
        <v>Productos de papel y cartón para oficina</v>
      </c>
      <c r="I62" t="s">
        <v>3041</v>
      </c>
      <c r="J62" s="2" t="str">
        <f>IF(ISBLANK(tblPagos[[#This Row],[DocBeneficiario]]),"",VLOOKUP(tblPagos[[#This Row],[DocBeneficiario]],TabProveedores[],3,FALSE))</f>
        <v>FELIX JOSE MORENO</v>
      </c>
      <c r="K62" s="2" t="s">
        <v>3246</v>
      </c>
      <c r="L62" s="27"/>
      <c r="M62" s="27"/>
      <c r="N62" s="16">
        <v>9284.98</v>
      </c>
      <c r="O62" s="16">
        <v>1280.68</v>
      </c>
      <c r="P62" s="16">
        <v>0</v>
      </c>
      <c r="Q62" s="16">
        <v>8</v>
      </c>
      <c r="R62" s="16">
        <f t="shared" si="4"/>
        <v>7996.2999999999993</v>
      </c>
      <c r="S62" s="3" t="s">
        <v>2695</v>
      </c>
      <c r="T62" s="21"/>
      <c r="U62" s="21"/>
      <c r="V62" s="21"/>
      <c r="W62" s="2" t="s">
        <v>3247</v>
      </c>
    </row>
    <row r="63" spans="1:23" ht="45">
      <c r="A63">
        <v>62</v>
      </c>
      <c r="B63" s="1">
        <v>45392</v>
      </c>
      <c r="C63" s="3" t="s">
        <v>2655</v>
      </c>
      <c r="D63" t="s">
        <v>3248</v>
      </c>
      <c r="F63">
        <v>292261133</v>
      </c>
      <c r="G63" t="s">
        <v>3079</v>
      </c>
      <c r="H63" s="2" t="str">
        <f>IF(ISBLANK(tblPagos[[#This Row],[CodigoPartida]]),"",VLOOKUP(tblPagos[[#This Row],[CodigoPartida]],Tabla2[],2,FALSE))</f>
        <v>Donaciones corrientes a personas</v>
      </c>
      <c r="I63" t="s">
        <v>3249</v>
      </c>
      <c r="J63" s="2" t="str">
        <f>IF(ISBLANK(tblPagos[[#This Row],[DocBeneficiario]]),"",VLOOKUP(tblPagos[[#This Row],[DocBeneficiario]],TabProveedores[],3,FALSE))</f>
        <v>SERVICIOS LEZAMA, C.A</v>
      </c>
      <c r="K63" s="2" t="s">
        <v>3253</v>
      </c>
      <c r="L63" s="27"/>
      <c r="M63" s="27"/>
      <c r="N63" s="16">
        <v>17600.259999999998</v>
      </c>
      <c r="O63" s="16">
        <v>2427.62</v>
      </c>
      <c r="P63" s="16">
        <v>0</v>
      </c>
      <c r="Q63" s="16">
        <v>15.17</v>
      </c>
      <c r="R63" s="16">
        <f t="shared" si="4"/>
        <v>15157.47</v>
      </c>
      <c r="S63" s="3" t="s">
        <v>2695</v>
      </c>
      <c r="T63" s="21"/>
      <c r="U63" s="21"/>
      <c r="V63" s="21"/>
      <c r="W63" s="2" t="s">
        <v>3087</v>
      </c>
    </row>
    <row r="64" spans="1:23" ht="45">
      <c r="A64">
        <v>63</v>
      </c>
      <c r="B64" s="1">
        <v>45392</v>
      </c>
      <c r="C64" s="3" t="s">
        <v>2655</v>
      </c>
      <c r="D64" t="s">
        <v>3254</v>
      </c>
      <c r="F64">
        <v>29227068</v>
      </c>
      <c r="G64" t="s">
        <v>7</v>
      </c>
      <c r="H64" s="2" t="str">
        <f>IF(ISBLANK(tblPagos[[#This Row],[CodigoPartida]]),"",VLOOKUP(tblPagos[[#This Row],[CodigoPartida]],Tabla2[],2,FALSE))</f>
        <v>Relaciones sociales</v>
      </c>
      <c r="I64" t="s">
        <v>2988</v>
      </c>
      <c r="J64" s="2" t="str">
        <f>IF(ISBLANK(tblPagos[[#This Row],[DocBeneficiario]]),"",VLOOKUP(tblPagos[[#This Row],[DocBeneficiario]],TabProveedores[],3,FALSE))</f>
        <v>INVERSIONES 2008, C.A.</v>
      </c>
      <c r="K64" s="2" t="s">
        <v>3257</v>
      </c>
      <c r="L64" s="27"/>
      <c r="M64" s="27"/>
      <c r="N64" s="16">
        <v>1813</v>
      </c>
      <c r="O64" s="16">
        <v>187.55</v>
      </c>
      <c r="P64" s="16">
        <v>0</v>
      </c>
      <c r="Q64" s="16">
        <v>1.56</v>
      </c>
      <c r="R64" s="16">
        <f t="shared" si="4"/>
        <v>1623.89</v>
      </c>
      <c r="S64" s="3" t="s">
        <v>2695</v>
      </c>
      <c r="T64" s="21"/>
      <c r="U64" s="21"/>
      <c r="V64" s="21"/>
      <c r="W64" s="2" t="s">
        <v>9</v>
      </c>
    </row>
    <row r="65" spans="1:23" ht="45">
      <c r="A65">
        <v>64</v>
      </c>
      <c r="B65" s="1">
        <v>45392</v>
      </c>
      <c r="C65" s="3" t="s">
        <v>2655</v>
      </c>
      <c r="D65" t="s">
        <v>3255</v>
      </c>
      <c r="F65">
        <v>29227118</v>
      </c>
      <c r="G65" t="s">
        <v>7</v>
      </c>
      <c r="H65" s="2" t="str">
        <f>IF(ISBLANK(tblPagos[[#This Row],[CodigoPartida]]),"",VLOOKUP(tblPagos[[#This Row],[CodigoPartida]],Tabla2[],2,FALSE))</f>
        <v>Relaciones sociales</v>
      </c>
      <c r="I65" t="s">
        <v>2988</v>
      </c>
      <c r="J65" s="2" t="str">
        <f>IF(ISBLANK(tblPagos[[#This Row],[DocBeneficiario]]),"",VLOOKUP(tblPagos[[#This Row],[DocBeneficiario]],TabProveedores[],3,FALSE))</f>
        <v>INVERSIONES 2008, C.A.</v>
      </c>
      <c r="K65" s="2" t="s">
        <v>3258</v>
      </c>
      <c r="L65" s="27"/>
      <c r="M65" s="27"/>
      <c r="N65" s="16">
        <v>2317.4499999999998</v>
      </c>
      <c r="O65" s="16">
        <v>239.74</v>
      </c>
      <c r="P65" s="16">
        <v>0</v>
      </c>
      <c r="Q65" s="16">
        <v>2</v>
      </c>
      <c r="R65" s="16">
        <f t="shared" si="4"/>
        <v>2075.71</v>
      </c>
      <c r="S65" s="3" t="s">
        <v>2695</v>
      </c>
      <c r="T65" s="21"/>
      <c r="U65" s="21"/>
      <c r="V65" s="21"/>
      <c r="W65" s="2" t="s">
        <v>9</v>
      </c>
    </row>
    <row r="66" spans="1:23" ht="45">
      <c r="A66">
        <v>65</v>
      </c>
      <c r="B66" s="1">
        <v>45392</v>
      </c>
      <c r="C66" s="3" t="s">
        <v>2655</v>
      </c>
      <c r="D66" t="s">
        <v>3256</v>
      </c>
      <c r="F66">
        <v>29227160</v>
      </c>
      <c r="G66" t="s">
        <v>7</v>
      </c>
      <c r="H66" s="2" t="str">
        <f>IF(ISBLANK(tblPagos[[#This Row],[CodigoPartida]]),"",VLOOKUP(tblPagos[[#This Row],[CodigoPartida]],Tabla2[],2,FALSE))</f>
        <v>Relaciones sociales</v>
      </c>
      <c r="I66" t="s">
        <v>2988</v>
      </c>
      <c r="J66" s="2" t="str">
        <f>IF(ISBLANK(tblPagos[[#This Row],[DocBeneficiario]]),"",VLOOKUP(tblPagos[[#This Row],[DocBeneficiario]],TabProveedores[],3,FALSE))</f>
        <v>INVERSIONES 2008, C.A.</v>
      </c>
      <c r="K66" s="2" t="s">
        <v>3259</v>
      </c>
      <c r="L66" s="27"/>
      <c r="M66" s="27"/>
      <c r="N66" s="16">
        <v>996.05</v>
      </c>
      <c r="O66" s="16">
        <v>103.04</v>
      </c>
      <c r="P66" s="16">
        <v>0</v>
      </c>
      <c r="Q66" s="16">
        <v>0.86</v>
      </c>
      <c r="R66" s="16">
        <f t="shared" si="4"/>
        <v>892.15</v>
      </c>
      <c r="S66" s="3" t="s">
        <v>2695</v>
      </c>
      <c r="T66" s="21"/>
      <c r="U66" s="21"/>
      <c r="V66" s="21"/>
      <c r="W66" s="2" t="s">
        <v>9</v>
      </c>
    </row>
    <row r="67" spans="1:23" ht="60">
      <c r="A67">
        <v>66</v>
      </c>
      <c r="B67" s="1">
        <v>45392</v>
      </c>
      <c r="C67" s="3" t="s">
        <v>2655</v>
      </c>
      <c r="D67" t="s">
        <v>3260</v>
      </c>
      <c r="F67">
        <v>29230166</v>
      </c>
      <c r="G67" t="s">
        <v>3079</v>
      </c>
      <c r="H67" s="2" t="str">
        <f>IF(ISBLANK(tblPagos[[#This Row],[CodigoPartida]]),"",VLOOKUP(tblPagos[[#This Row],[CodigoPartida]],Tabla2[],2,FALSE))</f>
        <v>Donaciones corrientes a personas</v>
      </c>
      <c r="I67" t="s">
        <v>3268</v>
      </c>
      <c r="J67" s="2" t="str">
        <f>IF(ISBLANK(tblPagos[[#This Row],[DocBeneficiario]]),"",VLOOKUP(tblPagos[[#This Row],[DocBeneficiario]],TabProveedores[],3,FALSE))</f>
        <v>RAFAEL URDANETA</v>
      </c>
      <c r="K67" s="2" t="s">
        <v>3270</v>
      </c>
      <c r="L67" s="27"/>
      <c r="M67" s="27"/>
      <c r="N67" s="16">
        <v>12499</v>
      </c>
      <c r="O67" s="16">
        <v>0</v>
      </c>
      <c r="P67" s="16">
        <v>0</v>
      </c>
      <c r="Q67" s="16">
        <v>0</v>
      </c>
      <c r="R67" s="16">
        <f t="shared" ref="R67:R73" si="5">N67-O67-P67-Q67</f>
        <v>12499</v>
      </c>
      <c r="S67" s="3" t="s">
        <v>2695</v>
      </c>
      <c r="T67" s="21"/>
      <c r="U67" s="21"/>
      <c r="V67" s="21"/>
      <c r="W67" s="2" t="s">
        <v>3088</v>
      </c>
    </row>
    <row r="68" spans="1:23" ht="45">
      <c r="A68">
        <v>67</v>
      </c>
      <c r="B68" s="1">
        <v>45392</v>
      </c>
      <c r="C68" s="3" t="s">
        <v>2655</v>
      </c>
      <c r="D68" t="s">
        <v>3261</v>
      </c>
      <c r="F68">
        <v>29230867</v>
      </c>
      <c r="G68" t="s">
        <v>3079</v>
      </c>
      <c r="H68" s="2" t="str">
        <f>IF(ISBLANK(tblPagos[[#This Row],[CodigoPartida]]),"",VLOOKUP(tblPagos[[#This Row],[CodigoPartida]],Tabla2[],2,FALSE))</f>
        <v>Donaciones corrientes a personas</v>
      </c>
      <c r="I68" t="s">
        <v>3208</v>
      </c>
      <c r="J68" s="2" t="str">
        <f>IF(ISBLANK(tblPagos[[#This Row],[DocBeneficiario]]),"",VLOOKUP(tblPagos[[#This Row],[DocBeneficiario]],TabProveedores[],3,FALSE))</f>
        <v>MUNDO SOLINCA, C.A</v>
      </c>
      <c r="K68" s="2" t="s">
        <v>3271</v>
      </c>
      <c r="L68" s="27"/>
      <c r="M68" s="27"/>
      <c r="N68" s="16">
        <v>50362.559999999998</v>
      </c>
      <c r="O68" s="16">
        <v>5209.92</v>
      </c>
      <c r="P68" s="16">
        <v>0</v>
      </c>
      <c r="Q68" s="16">
        <v>43.42</v>
      </c>
      <c r="R68" s="16">
        <f t="shared" si="5"/>
        <v>45109.22</v>
      </c>
      <c r="S68" s="3" t="s">
        <v>2695</v>
      </c>
      <c r="T68" s="21"/>
      <c r="U68" s="21"/>
      <c r="V68" s="21"/>
      <c r="W68" s="2" t="s">
        <v>3087</v>
      </c>
    </row>
    <row r="69" spans="1:23" ht="45">
      <c r="A69">
        <v>68</v>
      </c>
      <c r="B69" s="1">
        <v>45392</v>
      </c>
      <c r="C69" s="3" t="s">
        <v>2655</v>
      </c>
      <c r="D69" t="s">
        <v>3262</v>
      </c>
      <c r="F69">
        <v>29230981</v>
      </c>
      <c r="G69" t="s">
        <v>3133</v>
      </c>
      <c r="H69" s="2" t="str">
        <f>IF(ISBLANK(tblPagos[[#This Row],[CodigoPartida]]),"",VLOOKUP(tblPagos[[#This Row],[CodigoPartida]],Tabla2[],2,FALSE))</f>
        <v>Fletes y embalajes</v>
      </c>
      <c r="I69" t="s">
        <v>3249</v>
      </c>
      <c r="J69" s="2" t="str">
        <f>IF(ISBLANK(tblPagos[[#This Row],[DocBeneficiario]]),"",VLOOKUP(tblPagos[[#This Row],[DocBeneficiario]],TabProveedores[],3,FALSE))</f>
        <v>SERVICIOS LEZAMA, C.A</v>
      </c>
      <c r="K69" s="2" t="s">
        <v>3272</v>
      </c>
      <c r="L69" s="27"/>
      <c r="M69" s="27"/>
      <c r="N69" s="16">
        <v>5071.51</v>
      </c>
      <c r="O69" s="16">
        <v>0</v>
      </c>
      <c r="P69" s="16">
        <v>101.43</v>
      </c>
      <c r="Q69" s="16">
        <v>5.07</v>
      </c>
      <c r="R69" s="16">
        <f t="shared" si="5"/>
        <v>4965.01</v>
      </c>
      <c r="S69" s="3" t="s">
        <v>2695</v>
      </c>
      <c r="T69" s="21"/>
      <c r="U69" s="21"/>
      <c r="V69" s="21"/>
      <c r="W69" s="2" t="s">
        <v>3156</v>
      </c>
    </row>
    <row r="70" spans="1:23" ht="75">
      <c r="A70">
        <v>69</v>
      </c>
      <c r="B70" s="1">
        <v>45392</v>
      </c>
      <c r="C70" s="3" t="s">
        <v>2655</v>
      </c>
      <c r="D70" t="s">
        <v>3263</v>
      </c>
      <c r="F70">
        <v>29250316</v>
      </c>
      <c r="G70" t="s">
        <v>2936</v>
      </c>
      <c r="H70" s="2" t="str">
        <f>IF(ISBLANK(tblPagos[[#This Row],[CodigoPartida]]),"",VLOOKUP(tblPagos[[#This Row],[CodigoPartida]],Tabla2[],2,FALSE))</f>
        <v>Viáticos y pasajes dentro del país</v>
      </c>
      <c r="I70" t="s">
        <v>2941</v>
      </c>
      <c r="J70" s="2" t="str">
        <f>IF(ISBLANK(tblPagos[[#This Row],[DocBeneficiario]]),"",VLOOKUP(tblPagos[[#This Row],[DocBeneficiario]],TabProveedores[],3,FALSE))</f>
        <v>YOMARI LINARES</v>
      </c>
      <c r="K70" s="2" t="s">
        <v>3273</v>
      </c>
      <c r="L70" s="27"/>
      <c r="M70" s="27"/>
      <c r="N70" s="16">
        <v>1932.55</v>
      </c>
      <c r="O70" s="16">
        <v>0</v>
      </c>
      <c r="P70" s="16">
        <v>0</v>
      </c>
      <c r="Q70" s="16">
        <v>0</v>
      </c>
      <c r="R70" s="16">
        <f t="shared" si="5"/>
        <v>1932.55</v>
      </c>
      <c r="S70" s="3" t="s">
        <v>2695</v>
      </c>
      <c r="T70" s="21"/>
      <c r="U70" s="21"/>
      <c r="V70" s="21"/>
      <c r="W70" s="2" t="s">
        <v>3073</v>
      </c>
    </row>
    <row r="71" spans="1:23" ht="45">
      <c r="A71">
        <v>70</v>
      </c>
      <c r="B71" s="1">
        <v>45393</v>
      </c>
      <c r="C71" s="3" t="s">
        <v>2655</v>
      </c>
      <c r="D71" t="s">
        <v>3264</v>
      </c>
      <c r="F71">
        <v>29250224</v>
      </c>
      <c r="G71" t="s">
        <v>2936</v>
      </c>
      <c r="H71" s="2" t="str">
        <f>IF(ISBLANK(tblPagos[[#This Row],[CodigoPartida]]),"",VLOOKUP(tblPagos[[#This Row],[CodigoPartida]],Tabla2[],2,FALSE))</f>
        <v>Viáticos y pasajes dentro del país</v>
      </c>
      <c r="I71" t="s">
        <v>2957</v>
      </c>
      <c r="J71" s="2" t="str">
        <f>IF(ISBLANK(tblPagos[[#This Row],[DocBeneficiario]]),"",VLOOKUP(tblPagos[[#This Row],[DocBeneficiario]],TabProveedores[],3,FALSE))</f>
        <v>MERLIN RODRIGUEZ</v>
      </c>
      <c r="K71" s="2" t="s">
        <v>3274</v>
      </c>
      <c r="L71" s="27"/>
      <c r="M71" s="27"/>
      <c r="N71" s="16">
        <v>10857</v>
      </c>
      <c r="O71" s="16">
        <v>0</v>
      </c>
      <c r="P71" s="16">
        <v>0</v>
      </c>
      <c r="Q71" s="16">
        <v>0</v>
      </c>
      <c r="R71" s="16">
        <f t="shared" si="5"/>
        <v>10857</v>
      </c>
      <c r="S71" s="3" t="s">
        <v>2695</v>
      </c>
      <c r="T71" s="21"/>
      <c r="U71" s="21"/>
      <c r="V71" s="21"/>
      <c r="W71" s="2" t="s">
        <v>3073</v>
      </c>
    </row>
    <row r="72" spans="1:23" ht="75">
      <c r="A72">
        <v>71</v>
      </c>
      <c r="B72" s="1">
        <v>45393</v>
      </c>
      <c r="C72" s="3" t="s">
        <v>2655</v>
      </c>
      <c r="D72" t="s">
        <v>3265</v>
      </c>
      <c r="F72">
        <v>29250426</v>
      </c>
      <c r="G72" t="s">
        <v>2936</v>
      </c>
      <c r="H72" s="2" t="str">
        <f>IF(ISBLANK(tblPagos[[#This Row],[CodigoPartida]]),"",VLOOKUP(tblPagos[[#This Row],[CodigoPartida]],Tabla2[],2,FALSE))</f>
        <v>Viáticos y pasajes dentro del país</v>
      </c>
      <c r="I72" t="s">
        <v>2966</v>
      </c>
      <c r="J72" s="2" t="str">
        <f>IF(ISBLANK(tblPagos[[#This Row],[DocBeneficiario]]),"",VLOOKUP(tblPagos[[#This Row],[DocBeneficiario]],TabProveedores[],3,FALSE))</f>
        <v>JOSE LUIS MOLERO</v>
      </c>
      <c r="K72" s="2" t="s">
        <v>3273</v>
      </c>
      <c r="L72" s="27"/>
      <c r="M72" s="27"/>
      <c r="N72" s="16">
        <v>2540.54</v>
      </c>
      <c r="O72" s="16">
        <v>0</v>
      </c>
      <c r="P72" s="16">
        <v>0</v>
      </c>
      <c r="Q72" s="16">
        <v>0</v>
      </c>
      <c r="R72" s="16">
        <f t="shared" si="5"/>
        <v>2540.54</v>
      </c>
      <c r="S72" s="3" t="s">
        <v>2695</v>
      </c>
      <c r="T72" s="21"/>
      <c r="U72" s="21"/>
      <c r="V72" s="21"/>
      <c r="W72" s="2" t="s">
        <v>3073</v>
      </c>
    </row>
    <row r="73" spans="1:23" ht="90">
      <c r="A73">
        <v>72</v>
      </c>
      <c r="B73" s="1">
        <v>45393</v>
      </c>
      <c r="C73" s="3" t="s">
        <v>2655</v>
      </c>
      <c r="D73" t="s">
        <v>3266</v>
      </c>
      <c r="F73">
        <v>41993994</v>
      </c>
      <c r="G73" t="s">
        <v>3275</v>
      </c>
      <c r="H73" s="2" t="str">
        <f>IF(ISBLANK(tblPagos[[#This Row],[CodigoPartida]]),"",VLOOKUP(tblPagos[[#This Row],[CodigoPartida]],Tabla2[],2,FALSE))</f>
        <v>Disminución de aportes patronales y retenciones laborales por pagar al Fondo de Ahorro Obligatorio para la Vivienda (FAOV)</v>
      </c>
      <c r="I73" t="s">
        <v>2804</v>
      </c>
      <c r="J73" s="2" t="str">
        <f>IF(ISBLANK(tblPagos[[#This Row],[DocBeneficiario]]),"",VLOOKUP(tblPagos[[#This Row],[DocBeneficiario]],TabProveedores[],3,FALSE))</f>
        <v>BANAVIH</v>
      </c>
      <c r="K73" s="2" t="s">
        <v>3277</v>
      </c>
      <c r="L73" s="27"/>
      <c r="M73" s="27"/>
      <c r="N73" s="16">
        <v>1700.85</v>
      </c>
      <c r="O73" s="16">
        <v>0</v>
      </c>
      <c r="P73" s="16">
        <v>0</v>
      </c>
      <c r="Q73" s="16">
        <v>0</v>
      </c>
      <c r="R73" s="16">
        <f t="shared" si="5"/>
        <v>1700.85</v>
      </c>
      <c r="S73" s="3" t="s">
        <v>2695</v>
      </c>
      <c r="T73" s="21"/>
      <c r="U73" s="21"/>
      <c r="V73" s="21"/>
      <c r="W73" s="2" t="s">
        <v>3276</v>
      </c>
    </row>
    <row r="74" spans="1:23" ht="75">
      <c r="A74">
        <v>73</v>
      </c>
      <c r="B74" s="1">
        <v>45393</v>
      </c>
      <c r="C74" s="3" t="s">
        <v>2655</v>
      </c>
      <c r="D74" t="s">
        <v>3267</v>
      </c>
      <c r="F74">
        <v>29253955</v>
      </c>
      <c r="G74" t="s">
        <v>2936</v>
      </c>
      <c r="H74" s="2" t="str">
        <f>IF(ISBLANK(tblPagos[[#This Row],[CodigoPartida]]),"",VLOOKUP(tblPagos[[#This Row],[CodigoPartida]],Tabla2[],2,FALSE))</f>
        <v>Viáticos y pasajes dentro del país</v>
      </c>
      <c r="I74" t="s">
        <v>2832</v>
      </c>
      <c r="J74" s="2" t="str">
        <f>IF(ISBLANK(tblPagos[[#This Row],[DocBeneficiario]]),"",VLOOKUP(tblPagos[[#This Row],[DocBeneficiario]],TabProveedores[],3,FALSE))</f>
        <v>MARIA TERESA MEDINA</v>
      </c>
      <c r="K74" s="2" t="s">
        <v>3278</v>
      </c>
      <c r="L74" s="27"/>
      <c r="M74" s="27"/>
      <c r="N74" s="16">
        <v>1259.18</v>
      </c>
      <c r="O74" s="16">
        <v>0</v>
      </c>
      <c r="P74" s="16">
        <v>0</v>
      </c>
      <c r="Q74" s="16">
        <v>0</v>
      </c>
      <c r="R74" s="16">
        <f>N74-O74-P74-Q74</f>
        <v>1259.18</v>
      </c>
      <c r="S74" s="3" t="s">
        <v>2695</v>
      </c>
      <c r="T74" s="21"/>
      <c r="U74" s="21"/>
      <c r="V74" s="21"/>
      <c r="W74" s="2" t="s">
        <v>3073</v>
      </c>
    </row>
    <row r="75" spans="1:23" ht="75">
      <c r="A75">
        <v>74</v>
      </c>
      <c r="B75" s="1">
        <v>45394</v>
      </c>
      <c r="C75" s="3" t="s">
        <v>2655</v>
      </c>
      <c r="D75" t="s">
        <v>3292</v>
      </c>
      <c r="F75">
        <v>29289950</v>
      </c>
      <c r="G75" t="s">
        <v>2936</v>
      </c>
      <c r="H75" s="2" t="str">
        <f>IF(ISBLANK(tblPagos[[#This Row],[CodigoPartida]]),"",VLOOKUP(tblPagos[[#This Row],[CodigoPartida]],Tabla2[],2,FALSE))</f>
        <v>Viáticos y pasajes dentro del país</v>
      </c>
      <c r="I75" t="s">
        <v>2958</v>
      </c>
      <c r="J75" s="2" t="str">
        <f>IF(ISBLANK(tblPagos[[#This Row],[DocBeneficiario]]),"",VLOOKUP(tblPagos[[#This Row],[DocBeneficiario]],TabProveedores[],3,FALSE))</f>
        <v>NELSON BELZAREZ</v>
      </c>
      <c r="K75" s="2" t="s">
        <v>3283</v>
      </c>
      <c r="L75" s="27"/>
      <c r="M75" s="27"/>
      <c r="N75" s="16">
        <v>12015.94</v>
      </c>
      <c r="O75" s="16">
        <v>0</v>
      </c>
      <c r="P75" s="16" t="s">
        <v>2695</v>
      </c>
      <c r="Q75" s="16">
        <v>0</v>
      </c>
      <c r="R75" s="16">
        <v>12015.94</v>
      </c>
      <c r="S75" s="3" t="s">
        <v>2695</v>
      </c>
      <c r="T75" s="21"/>
      <c r="U75" s="21"/>
      <c r="V75" s="21"/>
      <c r="W75" s="2" t="s">
        <v>3073</v>
      </c>
    </row>
    <row r="76" spans="1:23" ht="45">
      <c r="A76">
        <v>75</v>
      </c>
      <c r="B76" s="1">
        <v>45394</v>
      </c>
      <c r="C76" s="3" t="s">
        <v>3119</v>
      </c>
      <c r="D76" t="s">
        <v>3291</v>
      </c>
      <c r="F76">
        <v>29291072</v>
      </c>
      <c r="G76" t="s">
        <v>3079</v>
      </c>
      <c r="H76" s="2" t="str">
        <f>IF(ISBLANK(tblPagos[[#This Row],[CodigoPartida]]),"",VLOOKUP(tblPagos[[#This Row],[CodigoPartida]],Tabla2[],2,FALSE))</f>
        <v>Donaciones corrientes a personas</v>
      </c>
      <c r="I76" t="s">
        <v>3279</v>
      </c>
      <c r="J76" s="2" t="str">
        <f>IF(ISBLANK(tblPagos[[#This Row],[DocBeneficiario]]),"",VLOOKUP(tblPagos[[#This Row],[DocBeneficiario]],TabProveedores[],3,FALSE))</f>
        <v>CIRO IGUARAN</v>
      </c>
      <c r="K76" s="2" t="s">
        <v>3284</v>
      </c>
      <c r="L76" s="27"/>
      <c r="M76" s="27"/>
      <c r="N76" s="16">
        <v>1814</v>
      </c>
      <c r="O76" s="16">
        <v>0</v>
      </c>
      <c r="P76" s="16">
        <v>0</v>
      </c>
      <c r="Q76" s="16">
        <v>0</v>
      </c>
      <c r="R76" s="16">
        <f>N76-O76-P76-Q76</f>
        <v>1814</v>
      </c>
      <c r="S76" s="3" t="s">
        <v>2695</v>
      </c>
      <c r="T76" s="21"/>
      <c r="U76" s="21"/>
      <c r="V76" s="21"/>
      <c r="W76" s="2" t="s">
        <v>3088</v>
      </c>
    </row>
    <row r="77" spans="1:23" ht="60">
      <c r="A77">
        <v>76</v>
      </c>
      <c r="B77" s="1">
        <v>45394</v>
      </c>
      <c r="C77" s="3" t="s">
        <v>2655</v>
      </c>
      <c r="D77" t="s">
        <v>3293</v>
      </c>
      <c r="F77">
        <v>29294229</v>
      </c>
      <c r="G77" t="s">
        <v>2936</v>
      </c>
      <c r="H77" s="2" t="str">
        <f>IF(ISBLANK(tblPagos[[#This Row],[CodigoPartida]]),"",VLOOKUP(tblPagos[[#This Row],[CodigoPartida]],Tabla2[],2,FALSE))</f>
        <v>Viáticos y pasajes dentro del país</v>
      </c>
      <c r="I77" t="s">
        <v>2954</v>
      </c>
      <c r="J77" s="2" t="str">
        <f>IF(ISBLANK(tblPagos[[#This Row],[DocBeneficiario]]),"",VLOOKUP(tblPagos[[#This Row],[DocBeneficiario]],TabProveedores[],3,FALSE))</f>
        <v>ALEXANDER TORRES</v>
      </c>
      <c r="K77" s="2" t="s">
        <v>3286</v>
      </c>
      <c r="L77" s="27"/>
      <c r="M77" s="27"/>
      <c r="N77" s="16">
        <v>3265.2</v>
      </c>
      <c r="O77" s="16">
        <v>0</v>
      </c>
      <c r="P77" s="16" t="s">
        <v>2695</v>
      </c>
      <c r="Q77" s="16">
        <v>0</v>
      </c>
      <c r="R77" s="16">
        <v>3265.2</v>
      </c>
      <c r="S77" s="3" t="s">
        <v>2695</v>
      </c>
      <c r="T77" s="21"/>
      <c r="U77" s="21"/>
      <c r="V77" s="21"/>
      <c r="W77" s="2" t="s">
        <v>3073</v>
      </c>
    </row>
    <row r="78" spans="1:23" ht="60">
      <c r="A78">
        <v>77</v>
      </c>
      <c r="B78" s="1">
        <v>45394</v>
      </c>
      <c r="C78" s="3" t="s">
        <v>2655</v>
      </c>
      <c r="D78" t="s">
        <v>3294</v>
      </c>
      <c r="F78">
        <v>29305501</v>
      </c>
      <c r="G78" t="s">
        <v>3287</v>
      </c>
      <c r="H78" s="2" t="str">
        <f>IF(ISBLANK(tblPagos[[#This Row],[CodigoPartida]]),"",VLOOKUP(tblPagos[[#This Row],[CodigoPartida]],Tabla2[],2,FALSE))</f>
        <v>Materiales eléctricos</v>
      </c>
      <c r="I78" t="s">
        <v>3281</v>
      </c>
      <c r="J78" s="2" t="str">
        <f>IF(ISBLANK(tblPagos[[#This Row],[DocBeneficiario]]),"",VLOOKUP(tblPagos[[#This Row],[DocBeneficiario]],TabProveedores[],3,FALSE))</f>
        <v>INVERSIONES LUCEMI, C.A.</v>
      </c>
      <c r="K78" s="2" t="s">
        <v>3288</v>
      </c>
      <c r="L78" s="27"/>
      <c r="M78" s="27"/>
      <c r="N78" s="16">
        <v>13786.39</v>
      </c>
      <c r="O78" s="16">
        <v>1901.57</v>
      </c>
      <c r="P78" s="16">
        <v>0</v>
      </c>
      <c r="Q78" s="16">
        <v>11.88</v>
      </c>
      <c r="R78" s="16">
        <f>N78-O78-P78-Q78</f>
        <v>11872.94</v>
      </c>
      <c r="S78" s="3" t="s">
        <v>2695</v>
      </c>
      <c r="T78" s="21"/>
      <c r="U78" s="21"/>
      <c r="V78" s="21"/>
      <c r="W78" s="2" t="s">
        <v>3289</v>
      </c>
    </row>
    <row r="79" spans="1:23" ht="75">
      <c r="A79">
        <v>78</v>
      </c>
      <c r="B79" s="1">
        <v>45394</v>
      </c>
      <c r="C79" s="3" t="s">
        <v>2655</v>
      </c>
      <c r="D79" t="s">
        <v>3295</v>
      </c>
      <c r="F79">
        <v>29306699</v>
      </c>
      <c r="G79" t="s">
        <v>2933</v>
      </c>
      <c r="H79" s="2" t="str">
        <f>IF(ISBLANK(tblPagos[[#This Row],[CodigoPartida]]),"",VLOOKUP(tblPagos[[#This Row],[CodigoPartida]],Tabla2[],2,FALSE))</f>
        <v>Otros servicios no personales</v>
      </c>
      <c r="I79" t="s">
        <v>3034</v>
      </c>
      <c r="J79" s="2" t="str">
        <f>IF(ISBLANK(tblPagos[[#This Row],[DocBeneficiario]]),"",VLOOKUP(tblPagos[[#This Row],[DocBeneficiario]],TabProveedores[],3,FALSE))</f>
        <v>JOSE MIGUEL GUTIERREZ</v>
      </c>
      <c r="K79" s="2" t="s">
        <v>3187</v>
      </c>
      <c r="L79" s="27"/>
      <c r="M79" s="27"/>
      <c r="N79" s="16">
        <v>8017</v>
      </c>
      <c r="O79" s="16">
        <v>0</v>
      </c>
      <c r="P79" s="16" t="s">
        <v>2695</v>
      </c>
      <c r="Q79" s="16">
        <v>0</v>
      </c>
      <c r="R79" s="16">
        <v>8017</v>
      </c>
      <c r="S79" s="3" t="s">
        <v>2695</v>
      </c>
      <c r="T79" s="21"/>
      <c r="U79" s="21"/>
      <c r="V79" s="21"/>
      <c r="W79" s="2" t="s">
        <v>3195</v>
      </c>
    </row>
    <row r="80" spans="1:23" ht="45">
      <c r="A80">
        <v>79</v>
      </c>
      <c r="B80" s="1">
        <v>45394</v>
      </c>
      <c r="C80" s="3" t="s">
        <v>3119</v>
      </c>
      <c r="D80" t="s">
        <v>3296</v>
      </c>
      <c r="F80">
        <v>29307159</v>
      </c>
      <c r="G80" t="s">
        <v>3079</v>
      </c>
      <c r="H80" s="2" t="str">
        <f>IF(ISBLANK(tblPagos[[#This Row],[CodigoPartida]]),"",VLOOKUP(tblPagos[[#This Row],[CodigoPartida]],Tabla2[],2,FALSE))</f>
        <v>Donaciones corrientes a personas</v>
      </c>
      <c r="I80" t="s">
        <v>2981</v>
      </c>
      <c r="J80" s="2" t="str">
        <f>IF(ISBLANK(tblPagos[[#This Row],[DocBeneficiario]]),"",VLOOKUP(tblPagos[[#This Row],[DocBeneficiario]],TabProveedores[],3,FALSE))</f>
        <v>REDVITAL COMERCIALIZADORA, C.A.</v>
      </c>
      <c r="K80" s="2" t="s">
        <v>3290</v>
      </c>
      <c r="L80" s="27"/>
      <c r="M80" s="27"/>
      <c r="N80" s="16">
        <v>7360.64</v>
      </c>
      <c r="O80" s="16">
        <v>761.45</v>
      </c>
      <c r="P80" s="16">
        <v>0</v>
      </c>
      <c r="Q80" s="16">
        <v>6.35</v>
      </c>
      <c r="R80" s="16">
        <f t="shared" ref="R80:R86" si="6">N80-O80-P80-Q80</f>
        <v>6592.84</v>
      </c>
      <c r="S80" s="3" t="s">
        <v>2695</v>
      </c>
      <c r="T80" s="21"/>
      <c r="U80" s="21"/>
      <c r="V80" s="21"/>
      <c r="W80" s="2" t="s">
        <v>3087</v>
      </c>
    </row>
    <row r="81" spans="1:23" ht="30">
      <c r="A81">
        <v>80</v>
      </c>
      <c r="B81" s="1">
        <v>45394</v>
      </c>
      <c r="C81" s="3" t="s">
        <v>2655</v>
      </c>
      <c r="D81" t="s">
        <v>3297</v>
      </c>
      <c r="F81">
        <v>18156639</v>
      </c>
      <c r="G81" t="s">
        <v>2936</v>
      </c>
      <c r="H81" s="2" t="str">
        <f>IF(ISBLANK(tblPagos[[#This Row],[CodigoPartida]]),"",VLOOKUP(tblPagos[[#This Row],[CodigoPartida]],Tabla2[],2,FALSE))</f>
        <v>Viáticos y pasajes dentro del país</v>
      </c>
      <c r="I81" t="s">
        <v>2966</v>
      </c>
      <c r="J81" s="2" t="str">
        <f>IF(ISBLANK(tblPagos[[#This Row],[DocBeneficiario]]),"",VLOOKUP(tblPagos[[#This Row],[DocBeneficiario]],TabProveedores[],3,FALSE))</f>
        <v>JOSE LUIS MOLERO</v>
      </c>
      <c r="K81" s="2"/>
      <c r="L81" s="27"/>
      <c r="M81" s="27"/>
      <c r="N81" s="16">
        <v>11791</v>
      </c>
      <c r="O81" s="16">
        <v>0</v>
      </c>
      <c r="P81" s="16">
        <v>0</v>
      </c>
      <c r="Q81" s="16">
        <v>0</v>
      </c>
      <c r="R81" s="16">
        <f t="shared" si="6"/>
        <v>11791</v>
      </c>
      <c r="S81" s="3" t="s">
        <v>2695</v>
      </c>
      <c r="T81" s="21"/>
      <c r="U81" s="21"/>
      <c r="V81" s="21"/>
      <c r="W81" s="2" t="s">
        <v>3073</v>
      </c>
    </row>
    <row r="82" spans="1:23" ht="30">
      <c r="A82">
        <v>81</v>
      </c>
      <c r="B82" s="1">
        <v>45394</v>
      </c>
      <c r="C82" s="3" t="s">
        <v>2655</v>
      </c>
      <c r="D82" t="s">
        <v>3298</v>
      </c>
      <c r="F82">
        <v>18155711</v>
      </c>
      <c r="G82" t="s">
        <v>2936</v>
      </c>
      <c r="H82" s="2" t="str">
        <f>IF(ISBLANK(tblPagos[[#This Row],[CodigoPartida]]),"",VLOOKUP(tblPagos[[#This Row],[CodigoPartida]],Tabla2[],2,FALSE))</f>
        <v>Viáticos y pasajes dentro del país</v>
      </c>
      <c r="I82" t="s">
        <v>2832</v>
      </c>
      <c r="J82" s="2" t="str">
        <f>IF(ISBLANK(tblPagos[[#This Row],[DocBeneficiario]]),"",VLOOKUP(tblPagos[[#This Row],[DocBeneficiario]],TabProveedores[],3,FALSE))</f>
        <v>MARIA TERESA MEDINA</v>
      </c>
      <c r="K82" s="2"/>
      <c r="L82" s="27"/>
      <c r="M82" s="27"/>
      <c r="N82" s="16">
        <v>11792</v>
      </c>
      <c r="O82" s="16">
        <v>0</v>
      </c>
      <c r="P82" s="16">
        <v>0</v>
      </c>
      <c r="Q82" s="16">
        <v>0</v>
      </c>
      <c r="R82" s="16">
        <f t="shared" si="6"/>
        <v>11792</v>
      </c>
      <c r="S82" s="3" t="s">
        <v>2695</v>
      </c>
      <c r="T82" s="21"/>
      <c r="U82" s="21"/>
      <c r="V82" s="21"/>
      <c r="W82" s="2" t="s">
        <v>3073</v>
      </c>
    </row>
    <row r="83" spans="1:23" ht="30">
      <c r="A83">
        <v>82</v>
      </c>
      <c r="B83" s="1">
        <v>45397</v>
      </c>
      <c r="C83" s="3" t="s">
        <v>3119</v>
      </c>
      <c r="D83" t="s">
        <v>3299</v>
      </c>
      <c r="F83">
        <v>29384506</v>
      </c>
      <c r="G83" t="s">
        <v>3300</v>
      </c>
      <c r="H83" s="2" t="str">
        <f>IF(ISBLANK(tblPagos[[#This Row],[CodigoPartida]]),"",VLOOKUP(tblPagos[[#This Row],[CodigoPartida]],Tabla2[],2,FALSE))</f>
        <v>Electricidad</v>
      </c>
      <c r="I83" t="s">
        <v>3038</v>
      </c>
      <c r="J83" s="2" t="str">
        <f>IF(ISBLANK(tblPagos[[#This Row],[DocBeneficiario]]),"",VLOOKUP(tblPagos[[#This Row],[DocBeneficiario]],TabProveedores[],3,FALSE))</f>
        <v>CORPOELEC</v>
      </c>
      <c r="K83" s="2" t="s">
        <v>3301</v>
      </c>
      <c r="L83" s="27"/>
      <c r="M83" s="27"/>
      <c r="N83" s="16">
        <v>8392.4500000000007</v>
      </c>
      <c r="O83" s="16">
        <v>868.18</v>
      </c>
      <c r="P83" s="16">
        <v>0</v>
      </c>
      <c r="Q83" s="16">
        <v>7.23</v>
      </c>
      <c r="R83" s="16">
        <f t="shared" si="6"/>
        <v>7517.0400000000009</v>
      </c>
      <c r="S83" s="3" t="s">
        <v>3302</v>
      </c>
      <c r="T83" s="21"/>
      <c r="U83" s="21"/>
      <c r="V83" s="21"/>
      <c r="W83" s="2" t="s">
        <v>3303</v>
      </c>
    </row>
    <row r="84" spans="1:23" ht="75">
      <c r="A84">
        <v>83</v>
      </c>
      <c r="B84" s="1">
        <v>45397</v>
      </c>
      <c r="C84" s="3" t="s">
        <v>2655</v>
      </c>
      <c r="D84" t="s">
        <v>3304</v>
      </c>
      <c r="F84">
        <v>48308692</v>
      </c>
      <c r="G84" t="s">
        <v>3305</v>
      </c>
      <c r="H84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84" t="s">
        <v>2800</v>
      </c>
      <c r="J84" s="2" t="str">
        <f>IF(ISBLANK(tblPagos[[#This Row],[DocBeneficiario]]),"",VLOOKUP(tblPagos[[#This Row],[DocBeneficiario]],TabProveedores[],3,FALSE))</f>
        <v>IVSS</v>
      </c>
      <c r="K84" s="2" t="s">
        <v>3306</v>
      </c>
      <c r="L84" s="27"/>
      <c r="M84" s="27"/>
      <c r="N84" s="16">
        <v>704.83</v>
      </c>
      <c r="O84" s="16">
        <v>0</v>
      </c>
      <c r="P84" s="16">
        <v>0</v>
      </c>
      <c r="Q84" s="16">
        <v>0</v>
      </c>
      <c r="R84" s="16">
        <f t="shared" si="6"/>
        <v>704.83</v>
      </c>
      <c r="S84" s="3" t="s">
        <v>3307</v>
      </c>
      <c r="T84" s="21"/>
      <c r="U84" s="21"/>
      <c r="V84" s="21"/>
      <c r="W84" s="2" t="s">
        <v>3308</v>
      </c>
    </row>
    <row r="85" spans="1:23" ht="75">
      <c r="A85">
        <v>84</v>
      </c>
      <c r="B85" s="1">
        <v>45397</v>
      </c>
      <c r="C85" s="3" t="s">
        <v>2655</v>
      </c>
      <c r="D85" t="s">
        <v>3309</v>
      </c>
      <c r="F85">
        <v>48312637</v>
      </c>
      <c r="G85" t="s">
        <v>3305</v>
      </c>
      <c r="H85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85" t="s">
        <v>2800</v>
      </c>
      <c r="J85" s="2" t="str">
        <f>IF(ISBLANK(tblPagos[[#This Row],[DocBeneficiario]]),"",VLOOKUP(tblPagos[[#This Row],[DocBeneficiario]],TabProveedores[],3,FALSE))</f>
        <v>IVSS</v>
      </c>
      <c r="K85" s="2" t="s">
        <v>3310</v>
      </c>
      <c r="L85" s="27"/>
      <c r="M85" s="27"/>
      <c r="N85" s="16">
        <v>704.84</v>
      </c>
      <c r="O85" s="16">
        <v>0</v>
      </c>
      <c r="P85" s="16">
        <v>0</v>
      </c>
      <c r="Q85" s="16">
        <v>0</v>
      </c>
      <c r="R85" s="16">
        <f t="shared" si="6"/>
        <v>704.84</v>
      </c>
      <c r="S85" s="3" t="s">
        <v>3115</v>
      </c>
      <c r="T85" s="21"/>
      <c r="U85" s="21"/>
      <c r="V85" s="21"/>
      <c r="W85" s="2" t="s">
        <v>3308</v>
      </c>
    </row>
    <row r="86" spans="1:23" ht="90">
      <c r="A86">
        <v>85</v>
      </c>
      <c r="B86" s="1">
        <v>45397</v>
      </c>
      <c r="C86" s="3" t="s">
        <v>2655</v>
      </c>
      <c r="D86" t="s">
        <v>3311</v>
      </c>
      <c r="F86">
        <v>48318639</v>
      </c>
      <c r="G86" t="s">
        <v>3275</v>
      </c>
      <c r="H86" s="2" t="str">
        <f>IF(ISBLANK(tblPagos[[#This Row],[CodigoPartida]]),"",VLOOKUP(tblPagos[[#This Row],[CodigoPartida]],Tabla2[],2,FALSE))</f>
        <v>Disminución de aportes patronales y retenciones laborales por pagar al Fondo de Ahorro Obligatorio para la Vivienda (FAOV)</v>
      </c>
      <c r="I86" t="s">
        <v>2804</v>
      </c>
      <c r="J86" s="2" t="str">
        <f>IF(ISBLANK(tblPagos[[#This Row],[DocBeneficiario]]),"",VLOOKUP(tblPagos[[#This Row],[DocBeneficiario]],TabProveedores[],3,FALSE))</f>
        <v>BANAVIH</v>
      </c>
      <c r="K86" s="2" t="s">
        <v>3312</v>
      </c>
      <c r="L86" s="27"/>
      <c r="M86" s="27"/>
      <c r="N86" s="16">
        <v>1209.45</v>
      </c>
      <c r="O86" s="16">
        <v>0</v>
      </c>
      <c r="P86" s="16">
        <v>0</v>
      </c>
      <c r="Q86" s="16">
        <v>0</v>
      </c>
      <c r="R86" s="16">
        <f t="shared" si="6"/>
        <v>1209.45</v>
      </c>
      <c r="S86" s="3" t="s">
        <v>3313</v>
      </c>
      <c r="T86" s="21"/>
      <c r="U86" s="21"/>
      <c r="V86" s="21"/>
      <c r="W86" s="2" t="s">
        <v>3276</v>
      </c>
    </row>
    <row r="87" spans="1:23" ht="60">
      <c r="A87">
        <v>86</v>
      </c>
      <c r="B87" s="1">
        <v>45397</v>
      </c>
      <c r="C87" s="3" t="s">
        <v>2655</v>
      </c>
      <c r="D87" t="s">
        <v>3314</v>
      </c>
      <c r="F87">
        <v>29386410</v>
      </c>
      <c r="G87" t="s">
        <v>2936</v>
      </c>
      <c r="H87" s="2" t="str">
        <f>IF(ISBLANK(tblPagos[[#This Row],[CodigoPartida]]),"",VLOOKUP(tblPagos[[#This Row],[CodigoPartida]],Tabla2[],2,FALSE))</f>
        <v>Viáticos y pasajes dentro del país</v>
      </c>
      <c r="I87" t="s">
        <v>2945</v>
      </c>
      <c r="J87" s="2" t="str">
        <f>IF(ISBLANK(tblPagos[[#This Row],[DocBeneficiario]]),"",VLOOKUP(tblPagos[[#This Row],[DocBeneficiario]],TabProveedores[],3,FALSE))</f>
        <v>PEDRO HERRERA</v>
      </c>
      <c r="K87" s="2" t="s">
        <v>3315</v>
      </c>
      <c r="L87" s="27"/>
      <c r="M87" s="27"/>
      <c r="N87" s="16">
        <v>11126.51</v>
      </c>
      <c r="O87" s="16">
        <v>0</v>
      </c>
      <c r="P87" s="16">
        <v>0</v>
      </c>
      <c r="Q87" s="16">
        <v>0</v>
      </c>
      <c r="R87" s="16">
        <f t="shared" ref="R87:R98" si="7">N87-O87-P87-Q87</f>
        <v>11126.51</v>
      </c>
      <c r="S87" s="3" t="s">
        <v>2695</v>
      </c>
      <c r="T87" s="21"/>
      <c r="U87" s="21"/>
      <c r="V87" s="21"/>
      <c r="W87" s="2" t="s">
        <v>3073</v>
      </c>
    </row>
    <row r="88" spans="1:23" ht="75">
      <c r="A88">
        <v>87</v>
      </c>
      <c r="B88" s="1">
        <v>45397</v>
      </c>
      <c r="C88" s="3" t="s">
        <v>2655</v>
      </c>
      <c r="D88" t="s">
        <v>3316</v>
      </c>
      <c r="F88">
        <v>29386511</v>
      </c>
      <c r="G88" t="s">
        <v>2936</v>
      </c>
      <c r="H88" s="2" t="str">
        <f>IF(ISBLANK(tblPagos[[#This Row],[CodigoPartida]]),"",VLOOKUP(tblPagos[[#This Row],[CodigoPartida]],Tabla2[],2,FALSE))</f>
        <v>Viáticos y pasajes dentro del país</v>
      </c>
      <c r="I88" t="s">
        <v>2953</v>
      </c>
      <c r="J88" s="2" t="str">
        <f>IF(ISBLANK(tblPagos[[#This Row],[DocBeneficiario]]),"",VLOOKUP(tblPagos[[#This Row],[DocBeneficiario]],TabProveedores[],3,FALSE))</f>
        <v>ANDRELYS CHOURIO</v>
      </c>
      <c r="K88" s="2" t="s">
        <v>3317</v>
      </c>
      <c r="L88" s="27"/>
      <c r="M88" s="27"/>
      <c r="N88" s="16">
        <v>5726.56</v>
      </c>
      <c r="O88" s="16">
        <v>0</v>
      </c>
      <c r="P88" s="16">
        <v>0</v>
      </c>
      <c r="Q88" s="16">
        <v>0</v>
      </c>
      <c r="R88" s="16">
        <f t="shared" si="7"/>
        <v>5726.56</v>
      </c>
      <c r="S88" s="3" t="s">
        <v>2695</v>
      </c>
      <c r="T88" s="21"/>
      <c r="U88" s="21"/>
      <c r="V88" s="21"/>
      <c r="W88" s="2" t="s">
        <v>3073</v>
      </c>
    </row>
    <row r="89" spans="1:23" ht="45">
      <c r="A89">
        <v>88</v>
      </c>
      <c r="B89" s="1">
        <v>45397</v>
      </c>
      <c r="C89" s="3" t="s">
        <v>2655</v>
      </c>
      <c r="D89" t="s">
        <v>3318</v>
      </c>
      <c r="F89">
        <v>29386593</v>
      </c>
      <c r="G89" t="s">
        <v>2936</v>
      </c>
      <c r="H89" s="2" t="str">
        <f>IF(ISBLANK(tblPagos[[#This Row],[CodigoPartida]]),"",VLOOKUP(tblPagos[[#This Row],[CodigoPartida]],Tabla2[],2,FALSE))</f>
        <v>Viáticos y pasajes dentro del país</v>
      </c>
      <c r="I89" t="s">
        <v>2965</v>
      </c>
      <c r="J89" s="2" t="str">
        <f>IF(ISBLANK(tblPagos[[#This Row],[DocBeneficiario]]),"",VLOOKUP(tblPagos[[#This Row],[DocBeneficiario]],TabProveedores[],3,FALSE))</f>
        <v>JOAN HUERTA</v>
      </c>
      <c r="K89" s="2" t="s">
        <v>3319</v>
      </c>
      <c r="L89" s="27"/>
      <c r="M89" s="27"/>
      <c r="N89" s="16">
        <v>5639.47</v>
      </c>
      <c r="O89" s="16">
        <v>0</v>
      </c>
      <c r="P89" s="16">
        <v>0</v>
      </c>
      <c r="Q89" s="16">
        <v>0</v>
      </c>
      <c r="R89" s="16">
        <f t="shared" si="7"/>
        <v>5639.47</v>
      </c>
      <c r="S89" s="3" t="s">
        <v>2695</v>
      </c>
      <c r="T89" s="21"/>
      <c r="U89" s="21"/>
      <c r="V89" s="21"/>
      <c r="W89" s="2" t="s">
        <v>3073</v>
      </c>
    </row>
    <row r="90" spans="1:23" ht="45">
      <c r="A90">
        <v>89</v>
      </c>
      <c r="B90" s="1">
        <v>45397</v>
      </c>
      <c r="C90" s="3" t="s">
        <v>2655</v>
      </c>
      <c r="D90" t="s">
        <v>3320</v>
      </c>
      <c r="F90">
        <v>29389562</v>
      </c>
      <c r="G90" t="s">
        <v>2936</v>
      </c>
      <c r="H90" s="2" t="str">
        <f>IF(ISBLANK(tblPagos[[#This Row],[CodigoPartida]]),"",VLOOKUP(tblPagos[[#This Row],[CodigoPartida]],Tabla2[],2,FALSE))</f>
        <v>Viáticos y pasajes dentro del país</v>
      </c>
      <c r="I90" t="s">
        <v>2954</v>
      </c>
      <c r="J90" s="2" t="str">
        <f>IF(ISBLANK(tblPagos[[#This Row],[DocBeneficiario]]),"",VLOOKUP(tblPagos[[#This Row],[DocBeneficiario]],TabProveedores[],3,FALSE))</f>
        <v>ALEXANDER TORRES</v>
      </c>
      <c r="K90" s="2" t="s">
        <v>3319</v>
      </c>
      <c r="L90" s="27"/>
      <c r="M90" s="27"/>
      <c r="N90" s="16">
        <v>5639.48</v>
      </c>
      <c r="O90" s="16">
        <v>0</v>
      </c>
      <c r="P90" s="16">
        <v>0</v>
      </c>
      <c r="Q90" s="16">
        <v>0</v>
      </c>
      <c r="R90" s="16">
        <f t="shared" si="7"/>
        <v>5639.48</v>
      </c>
      <c r="S90" s="3" t="s">
        <v>2695</v>
      </c>
      <c r="T90" s="21"/>
      <c r="U90" s="21"/>
      <c r="V90" s="21"/>
      <c r="W90" s="2" t="s">
        <v>3073</v>
      </c>
    </row>
    <row r="91" spans="1:23" ht="30">
      <c r="A91">
        <v>90</v>
      </c>
      <c r="B91" s="1">
        <v>45397</v>
      </c>
      <c r="C91" s="3" t="s">
        <v>3691</v>
      </c>
      <c r="D91" t="s">
        <v>4388</v>
      </c>
      <c r="G91" t="s">
        <v>4389</v>
      </c>
      <c r="H91" s="2" t="str">
        <f>IF(ISBLANK(tblPagos[[#This Row],[CodigoPartida]]),"",VLOOKUP(tblPagos[[#This Row],[CodigoPartida]],Tabla2[],2,FALSE))</f>
        <v>Sueldos, salarios y otras retribuciones</v>
      </c>
      <c r="I91" t="s">
        <v>2664</v>
      </c>
      <c r="J91" s="2" t="str">
        <f>IF(ISBLANK(tblPagos[[#This Row],[DocBeneficiario]]),"",VLOOKUP(tblPagos[[#This Row],[DocBeneficiario]],TabProveedores[],3,FALSE))</f>
        <v>LOTERIA DEL ZULIA</v>
      </c>
      <c r="K91" s="2" t="s">
        <v>4390</v>
      </c>
      <c r="L91" s="27"/>
      <c r="M91" s="27"/>
      <c r="N91" s="16">
        <v>38053</v>
      </c>
      <c r="O91" s="16">
        <v>0</v>
      </c>
      <c r="P91" s="16">
        <v>0</v>
      </c>
      <c r="Q91" s="16">
        <v>0</v>
      </c>
      <c r="R91" s="16">
        <f>N91-O91-P91-Q91</f>
        <v>38053</v>
      </c>
      <c r="S91" s="3" t="s">
        <v>2695</v>
      </c>
      <c r="T91" s="21"/>
      <c r="U91" s="21"/>
      <c r="V91" s="21" t="s">
        <v>3878</v>
      </c>
      <c r="W91" s="2" t="s">
        <v>3694</v>
      </c>
    </row>
    <row r="92" spans="1:23" ht="30">
      <c r="A92">
        <v>91</v>
      </c>
      <c r="B92" s="1">
        <v>45397</v>
      </c>
      <c r="C92" s="3" t="s">
        <v>3691</v>
      </c>
      <c r="D92" t="s">
        <v>4388</v>
      </c>
      <c r="G92" t="s">
        <v>3936</v>
      </c>
      <c r="H92" s="2" t="str">
        <f>IF(ISBLANK(tblPagos[[#This Row],[CodigoPartida]]),"",VLOOKUP(tblPagos[[#This Row],[CodigoPartida]],Tabla2[],2,FALSE))</f>
        <v>Primas por hijos e hijas al personal empleado</v>
      </c>
      <c r="I92" t="s">
        <v>2664</v>
      </c>
      <c r="J92" s="2" t="str">
        <f>IF(ISBLANK(tblPagos[[#This Row],[DocBeneficiario]]),"",VLOOKUP(tblPagos[[#This Row],[DocBeneficiario]],TabProveedores[],3,FALSE))</f>
        <v>LOTERIA DEL ZULIA</v>
      </c>
      <c r="K92" s="2" t="s">
        <v>4390</v>
      </c>
      <c r="L92" s="27"/>
      <c r="M92" s="27"/>
      <c r="N92" s="16">
        <v>112.5</v>
      </c>
      <c r="O92" s="16">
        <v>0</v>
      </c>
      <c r="P92" s="16">
        <v>0</v>
      </c>
      <c r="Q92" s="16">
        <v>0</v>
      </c>
      <c r="R92" s="16">
        <f>N92-O92-P92-Q92</f>
        <v>112.5</v>
      </c>
      <c r="S92" s="3" t="s">
        <v>2695</v>
      </c>
      <c r="T92" s="21"/>
      <c r="U92" s="21"/>
      <c r="V92" s="21" t="s">
        <v>3878</v>
      </c>
      <c r="W92" s="2" t="s">
        <v>3694</v>
      </c>
    </row>
    <row r="93" spans="1:23" ht="45">
      <c r="A93">
        <v>92</v>
      </c>
      <c r="B93" s="1">
        <v>45397</v>
      </c>
      <c r="C93" s="3" t="s">
        <v>3691</v>
      </c>
      <c r="D93" t="s">
        <v>4388</v>
      </c>
      <c r="G93" t="s">
        <v>3937</v>
      </c>
      <c r="H93" s="2" t="str">
        <f>IF(ISBLANK(tblPagos[[#This Row],[CodigoPartida]]),"",VLOOKUP(tblPagos[[#This Row],[CodigoPartida]],Tabla2[],2,FALSE))</f>
        <v>Primas de profesionalización al personal empleado</v>
      </c>
      <c r="I93" t="s">
        <v>2664</v>
      </c>
      <c r="J93" s="2" t="str">
        <f>IF(ISBLANK(tblPagos[[#This Row],[DocBeneficiario]]),"",VLOOKUP(tblPagos[[#This Row],[DocBeneficiario]],TabProveedores[],3,FALSE))</f>
        <v>LOTERIA DEL ZULIA</v>
      </c>
      <c r="K93" s="2" t="s">
        <v>4390</v>
      </c>
      <c r="L93" s="27"/>
      <c r="M93" s="27"/>
      <c r="N93" s="16">
        <v>507.9</v>
      </c>
      <c r="O93" s="16">
        <v>0</v>
      </c>
      <c r="P93" s="16">
        <v>0</v>
      </c>
      <c r="Q93" s="16">
        <v>0</v>
      </c>
      <c r="R93" s="16">
        <f>N93-O93-P93-Q93</f>
        <v>507.9</v>
      </c>
      <c r="S93" s="3" t="s">
        <v>2695</v>
      </c>
      <c r="T93" s="21"/>
      <c r="U93" s="21"/>
      <c r="V93" s="21" t="s">
        <v>3878</v>
      </c>
      <c r="W93" s="2" t="s">
        <v>3694</v>
      </c>
    </row>
    <row r="94" spans="1:23" ht="30">
      <c r="A94">
        <v>93</v>
      </c>
      <c r="B94" s="1">
        <v>45397</v>
      </c>
      <c r="C94" s="3" t="s">
        <v>3691</v>
      </c>
      <c r="D94" t="s">
        <v>4388</v>
      </c>
      <c r="G94" t="s">
        <v>3938</v>
      </c>
      <c r="H94" s="2" t="str">
        <f>IF(ISBLANK(tblPagos[[#This Row],[CodigoPartida]]),"",VLOOKUP(tblPagos[[#This Row],[CodigoPartida]],Tabla2[],2,FALSE))</f>
        <v>Primas por antigüedad al personal empleado</v>
      </c>
      <c r="I94" t="s">
        <v>2664</v>
      </c>
      <c r="J94" s="2" t="str">
        <f>IF(ISBLANK(tblPagos[[#This Row],[DocBeneficiario]]),"",VLOOKUP(tblPagos[[#This Row],[DocBeneficiario]],TabProveedores[],3,FALSE))</f>
        <v>LOTERIA DEL ZULIA</v>
      </c>
      <c r="K94" s="2" t="s">
        <v>4390</v>
      </c>
      <c r="L94" s="27"/>
      <c r="M94" s="27"/>
      <c r="N94" s="16">
        <v>188.86</v>
      </c>
      <c r="O94" s="16">
        <v>0</v>
      </c>
      <c r="P94" s="16">
        <v>0</v>
      </c>
      <c r="Q94" s="16">
        <v>0</v>
      </c>
      <c r="R94" s="16">
        <f>N94-O94-P94-Q94</f>
        <v>188.86</v>
      </c>
      <c r="S94" s="3" t="s">
        <v>2695</v>
      </c>
      <c r="T94" s="21"/>
      <c r="U94" s="21"/>
      <c r="V94" s="21" t="s">
        <v>3878</v>
      </c>
      <c r="W94" s="2" t="s">
        <v>3694</v>
      </c>
    </row>
    <row r="95" spans="1:23" ht="45">
      <c r="A95">
        <v>94</v>
      </c>
      <c r="B95" s="1">
        <v>45398</v>
      </c>
      <c r="C95" s="3" t="s">
        <v>2655</v>
      </c>
      <c r="D95" t="s">
        <v>3321</v>
      </c>
      <c r="F95">
        <v>29409054</v>
      </c>
      <c r="G95" t="s">
        <v>3069</v>
      </c>
      <c r="H95" s="2" t="str">
        <f>IF(ISBLANK(tblPagos[[#This Row],[CodigoPartida]]),"",VLOOKUP(tblPagos[[#This Row],[CodigoPartida]],Tabla2[],2,FALSE))</f>
        <v>Complemento al personal empleado por comisión de servicios</v>
      </c>
      <c r="I95" t="s">
        <v>2956</v>
      </c>
      <c r="J95" s="2" t="str">
        <f>IF(ISBLANK(tblPagos[[#This Row],[DocBeneficiario]]),"",VLOOKUP(tblPagos[[#This Row],[DocBeneficiario]],TabProveedores[],3,FALSE))</f>
        <v>MIGUEL GONZALEZ</v>
      </c>
      <c r="K95" s="2" t="s">
        <v>3072</v>
      </c>
      <c r="L95" s="27"/>
      <c r="M95" s="27"/>
      <c r="N95" s="16">
        <v>1523.53</v>
      </c>
      <c r="O95" s="16">
        <v>0</v>
      </c>
      <c r="P95" s="16">
        <v>0</v>
      </c>
      <c r="Q95" s="16">
        <v>0</v>
      </c>
      <c r="R95" s="16">
        <f t="shared" si="7"/>
        <v>1523.53</v>
      </c>
      <c r="S95" s="3" t="s">
        <v>2695</v>
      </c>
      <c r="T95" s="21"/>
      <c r="U95" s="21"/>
      <c r="V95" s="21"/>
      <c r="W95" s="2" t="s">
        <v>3074</v>
      </c>
    </row>
    <row r="96" spans="1:23" ht="45">
      <c r="A96">
        <v>95</v>
      </c>
      <c r="B96" s="1">
        <v>45398</v>
      </c>
      <c r="C96" s="3" t="s">
        <v>3119</v>
      </c>
      <c r="D96" t="s">
        <v>3322</v>
      </c>
      <c r="F96">
        <v>29412695</v>
      </c>
      <c r="G96" t="s">
        <v>3079</v>
      </c>
      <c r="H96" s="2" t="str">
        <f>IF(ISBLANK(tblPagos[[#This Row],[CodigoPartida]]),"",VLOOKUP(tblPagos[[#This Row],[CodigoPartida]],Tabla2[],2,FALSE))</f>
        <v>Donaciones corrientes a personas</v>
      </c>
      <c r="I96" t="s">
        <v>2756</v>
      </c>
      <c r="J96" s="2" t="str">
        <f>IF(ISBLANK(tblPagos[[#This Row],[DocBeneficiario]]),"",VLOOKUP(tblPagos[[#This Row],[DocBeneficiario]],TabProveedores[],3,FALSE))</f>
        <v>MUSIC &amp; SPORT DELICIAS, COMPAÑÍA ANONIMA</v>
      </c>
      <c r="K96" s="2" t="s">
        <v>3323</v>
      </c>
      <c r="L96" s="27"/>
      <c r="M96" s="27"/>
      <c r="N96" s="16">
        <v>3448.51</v>
      </c>
      <c r="O96" s="16">
        <v>475.66</v>
      </c>
      <c r="P96" s="16">
        <v>0</v>
      </c>
      <c r="Q96" s="16">
        <v>2.97</v>
      </c>
      <c r="R96" s="16">
        <f t="shared" si="7"/>
        <v>2969.8800000000006</v>
      </c>
      <c r="S96" s="3" t="s">
        <v>3324</v>
      </c>
      <c r="T96" s="21"/>
      <c r="U96" s="21"/>
      <c r="V96" s="21"/>
      <c r="W96" s="2" t="s">
        <v>3087</v>
      </c>
    </row>
    <row r="97" spans="1:23" ht="45">
      <c r="A97">
        <v>96</v>
      </c>
      <c r="B97" s="1">
        <v>45398</v>
      </c>
      <c r="C97" s="3" t="s">
        <v>2655</v>
      </c>
      <c r="D97" t="s">
        <v>3325</v>
      </c>
      <c r="F97">
        <v>29417855</v>
      </c>
      <c r="G97" t="s">
        <v>2936</v>
      </c>
      <c r="H97" s="2" t="str">
        <f>IF(ISBLANK(tblPagos[[#This Row],[CodigoPartida]]),"",VLOOKUP(tblPagos[[#This Row],[CodigoPartida]],Tabla2[],2,FALSE))</f>
        <v>Viáticos y pasajes dentro del país</v>
      </c>
      <c r="I97" t="s">
        <v>2958</v>
      </c>
      <c r="J97" s="2" t="str">
        <f>IF(ISBLANK(tblPagos[[#This Row],[DocBeneficiario]]),"",VLOOKUP(tblPagos[[#This Row],[DocBeneficiario]],TabProveedores[],3,FALSE))</f>
        <v>NELSON BELZAREZ</v>
      </c>
      <c r="K97" s="2" t="s">
        <v>3319</v>
      </c>
      <c r="L97" s="27"/>
      <c r="M97" s="27"/>
      <c r="N97" s="16">
        <v>2329.8200000000002</v>
      </c>
      <c r="O97" s="16">
        <v>0</v>
      </c>
      <c r="P97" s="16">
        <v>0</v>
      </c>
      <c r="Q97" s="16">
        <v>0</v>
      </c>
      <c r="R97" s="16">
        <f t="shared" si="7"/>
        <v>2329.8200000000002</v>
      </c>
      <c r="S97" s="3" t="s">
        <v>2695</v>
      </c>
      <c r="T97" s="21"/>
      <c r="U97" s="21"/>
      <c r="V97" s="21"/>
      <c r="W97" s="2" t="s">
        <v>3073</v>
      </c>
    </row>
    <row r="98" spans="1:23" ht="45">
      <c r="A98">
        <v>97</v>
      </c>
      <c r="B98" s="1">
        <v>45399</v>
      </c>
      <c r="C98" s="3" t="s">
        <v>3119</v>
      </c>
      <c r="D98" t="s">
        <v>3326</v>
      </c>
      <c r="F98">
        <v>29445188</v>
      </c>
      <c r="G98" t="s">
        <v>3079</v>
      </c>
      <c r="H98" s="2" t="str">
        <f>IF(ISBLANK(tblPagos[[#This Row],[CodigoPartida]]),"",VLOOKUP(tblPagos[[#This Row],[CodigoPartida]],Tabla2[],2,FALSE))</f>
        <v>Donaciones corrientes a personas</v>
      </c>
      <c r="I98" t="s">
        <v>3327</v>
      </c>
      <c r="J98" s="2" t="str">
        <f>IF(ISBLANK(tblPagos[[#This Row],[DocBeneficiario]]),"",VLOOKUP(tblPagos[[#This Row],[DocBeneficiario]],TabProveedores[],3,FALSE))</f>
        <v>DORIS SUAREZ</v>
      </c>
      <c r="K98" s="2" t="s">
        <v>3329</v>
      </c>
      <c r="L98" s="27"/>
      <c r="M98" s="27"/>
      <c r="N98" s="16">
        <v>5445</v>
      </c>
      <c r="O98" s="16">
        <v>0</v>
      </c>
      <c r="P98" s="16">
        <v>0</v>
      </c>
      <c r="Q98" s="16">
        <v>0</v>
      </c>
      <c r="R98" s="16">
        <f t="shared" si="7"/>
        <v>5445</v>
      </c>
      <c r="S98" s="3" t="s">
        <v>2695</v>
      </c>
      <c r="T98" s="21"/>
      <c r="U98" s="21"/>
      <c r="V98" s="21"/>
      <c r="W98" s="2" t="s">
        <v>3073</v>
      </c>
    </row>
    <row r="99" spans="1:23" ht="90">
      <c r="A99">
        <v>98</v>
      </c>
      <c r="B99" s="1">
        <v>45399</v>
      </c>
      <c r="C99" s="3" t="s">
        <v>3116</v>
      </c>
      <c r="D99" t="s">
        <v>3330</v>
      </c>
      <c r="F99">
        <v>3445141</v>
      </c>
      <c r="G99" t="s">
        <v>3331</v>
      </c>
      <c r="H99" s="2" t="str">
        <f>IF(ISBLANK(tblPagos[[#This Row],[CodigoPartida]]),"",VLOOKUP(tblPagos[[#This Row],[CodigoPartida]],Tabla2[],2,FALSE))</f>
        <v>Materiales para equipos de computación</v>
      </c>
      <c r="I99" t="s">
        <v>3332</v>
      </c>
      <c r="J99" s="2" t="str">
        <f>IF(ISBLANK(tblPagos[[#This Row],[DocBeneficiario]]),"",VLOOKUP(tblPagos[[#This Row],[DocBeneficiario]],TabProveedores[],3,FALSE))</f>
        <v>TECNO ECO IMPRESIONES, C.A.</v>
      </c>
      <c r="K99" s="2" t="s">
        <v>3334</v>
      </c>
      <c r="L99" s="27"/>
      <c r="M99" s="27"/>
      <c r="N99" s="16">
        <v>1935.9</v>
      </c>
      <c r="O99" s="16">
        <v>200.27</v>
      </c>
      <c r="P99" s="16">
        <v>0</v>
      </c>
      <c r="Q99" s="16">
        <v>1.67</v>
      </c>
      <c r="R99" s="16">
        <f t="shared" ref="R99:R111" si="8">N99-O99-P99-Q99</f>
        <v>1733.96</v>
      </c>
      <c r="S99" s="3" t="s">
        <v>3335</v>
      </c>
      <c r="T99" s="21"/>
      <c r="U99" s="21"/>
      <c r="V99" s="21"/>
      <c r="W99" s="2" t="s">
        <v>3336</v>
      </c>
    </row>
    <row r="100" spans="1:23" ht="45">
      <c r="A100">
        <v>99</v>
      </c>
      <c r="B100" s="1">
        <v>45399</v>
      </c>
      <c r="C100" s="3" t="s">
        <v>3116</v>
      </c>
      <c r="D100" t="s">
        <v>3337</v>
      </c>
      <c r="F100">
        <v>3445316</v>
      </c>
      <c r="G100" t="s">
        <v>3242</v>
      </c>
      <c r="H100" s="2" t="str">
        <f>IF(ISBLANK(tblPagos[[#This Row],[CodigoPartida]]),"",VLOOKUP(tblPagos[[#This Row],[CodigoPartida]],Tabla2[],2,FALSE))</f>
        <v>Alimentos y bebidas para personas</v>
      </c>
      <c r="I100" t="s">
        <v>3041</v>
      </c>
      <c r="J100" s="2" t="str">
        <f>IF(ISBLANK(tblPagos[[#This Row],[DocBeneficiario]]),"",VLOOKUP(tblPagos[[#This Row],[DocBeneficiario]],TabProveedores[],3,FALSE))</f>
        <v>FELIX JOSE MORENO</v>
      </c>
      <c r="K100" s="2" t="s">
        <v>3338</v>
      </c>
      <c r="L100" s="27"/>
      <c r="M100" s="27"/>
      <c r="N100" s="16">
        <v>2796.2</v>
      </c>
      <c r="O100" s="16">
        <v>0</v>
      </c>
      <c r="P100" s="16">
        <v>0</v>
      </c>
      <c r="Q100" s="16">
        <v>0</v>
      </c>
      <c r="R100" s="16">
        <f t="shared" si="8"/>
        <v>2796.2</v>
      </c>
      <c r="S100" s="3" t="s">
        <v>3339</v>
      </c>
      <c r="T100" s="21"/>
      <c r="U100" s="21"/>
      <c r="V100" s="21"/>
      <c r="W100" s="2" t="s">
        <v>3244</v>
      </c>
    </row>
    <row r="101" spans="1:23" ht="45">
      <c r="A101">
        <v>100</v>
      </c>
      <c r="B101" s="1">
        <v>45399</v>
      </c>
      <c r="C101" s="3" t="s">
        <v>3116</v>
      </c>
      <c r="D101" t="s">
        <v>3340</v>
      </c>
      <c r="F101">
        <v>3445331</v>
      </c>
      <c r="G101" t="s">
        <v>3242</v>
      </c>
      <c r="H101" s="2" t="str">
        <f>IF(ISBLANK(tblPagos[[#This Row],[CodigoPartida]]),"",VLOOKUP(tblPagos[[#This Row],[CodigoPartida]],Tabla2[],2,FALSE))</f>
        <v>Alimentos y bebidas para personas</v>
      </c>
      <c r="I101" t="s">
        <v>3041</v>
      </c>
      <c r="J101" s="2" t="str">
        <f>IF(ISBLANK(tblPagos[[#This Row],[DocBeneficiario]]),"",VLOOKUP(tblPagos[[#This Row],[DocBeneficiario]],TabProveedores[],3,FALSE))</f>
        <v>FELIX JOSE MORENO</v>
      </c>
      <c r="K101" s="2" t="s">
        <v>3341</v>
      </c>
      <c r="L101" s="27"/>
      <c r="M101" s="27"/>
      <c r="N101" s="16">
        <v>11048.16</v>
      </c>
      <c r="O101" s="16">
        <v>1523.88</v>
      </c>
      <c r="P101" s="16">
        <v>0</v>
      </c>
      <c r="Q101" s="16">
        <v>9.52</v>
      </c>
      <c r="R101" s="16">
        <f t="shared" si="8"/>
        <v>9514.7599999999984</v>
      </c>
      <c r="S101" s="3" t="s">
        <v>3342</v>
      </c>
      <c r="T101" s="21"/>
      <c r="U101" s="21"/>
      <c r="V101" s="21"/>
      <c r="W101" s="2" t="s">
        <v>3244</v>
      </c>
    </row>
    <row r="102" spans="1:23" ht="90">
      <c r="A102">
        <v>101</v>
      </c>
      <c r="B102" s="1">
        <v>45399</v>
      </c>
      <c r="C102" s="3" t="s">
        <v>3116</v>
      </c>
      <c r="D102" t="s">
        <v>3343</v>
      </c>
      <c r="F102">
        <v>3445369</v>
      </c>
      <c r="G102" t="s">
        <v>3344</v>
      </c>
      <c r="H102" s="2" t="str">
        <f>IF(ISBLANK(tblPagos[[#This Row],[CodigoPartida]]),"",VLOOKUP(tblPagos[[#This Row],[CodigoPartida]],Tabla2[],2,FALSE))</f>
        <v>Productos farmacéuticos y medicamentos</v>
      </c>
      <c r="I102" t="s">
        <v>3041</v>
      </c>
      <c r="J102" s="2" t="str">
        <f>IF(ISBLANK(tblPagos[[#This Row],[DocBeneficiario]]),"",VLOOKUP(tblPagos[[#This Row],[DocBeneficiario]],TabProveedores[],3,FALSE))</f>
        <v>FELIX JOSE MORENO</v>
      </c>
      <c r="K102" s="2" t="s">
        <v>3345</v>
      </c>
      <c r="L102" s="27"/>
      <c r="M102" s="27"/>
      <c r="N102" s="16">
        <v>1422.99</v>
      </c>
      <c r="O102" s="16">
        <v>196.27</v>
      </c>
      <c r="P102" s="16">
        <v>0</v>
      </c>
      <c r="Q102" s="16">
        <v>1.23</v>
      </c>
      <c r="R102" s="16">
        <f t="shared" si="8"/>
        <v>1225.49</v>
      </c>
      <c r="S102" s="3" t="s">
        <v>3346</v>
      </c>
      <c r="T102" s="21"/>
      <c r="U102" s="21"/>
      <c r="V102" s="21"/>
      <c r="W102" s="2" t="s">
        <v>3347</v>
      </c>
    </row>
    <row r="103" spans="1:23" ht="105">
      <c r="A103">
        <v>102</v>
      </c>
      <c r="B103" s="1">
        <v>45399</v>
      </c>
      <c r="C103" s="3" t="s">
        <v>3116</v>
      </c>
      <c r="D103" t="s">
        <v>3348</v>
      </c>
      <c r="F103">
        <v>3445397</v>
      </c>
      <c r="G103" t="s">
        <v>3349</v>
      </c>
      <c r="H103" s="2" t="str">
        <f>IF(ISBLANK(tblPagos[[#This Row],[CodigoPartida]]),"",VLOOKUP(tblPagos[[#This Row],[CodigoPartida]],Tabla2[],2,FALSE))</f>
        <v>Útiles de escritorio, oficina y materiales de instrucción</v>
      </c>
      <c r="I103" t="s">
        <v>3041</v>
      </c>
      <c r="J103" s="2" t="str">
        <f>IF(ISBLANK(tblPagos[[#This Row],[DocBeneficiario]]),"",VLOOKUP(tblPagos[[#This Row],[DocBeneficiario]],TabProveedores[],3,FALSE))</f>
        <v>FELIX JOSE MORENO</v>
      </c>
      <c r="K103" s="2" t="s">
        <v>3350</v>
      </c>
      <c r="L103" s="27"/>
      <c r="M103" s="27"/>
      <c r="N103" s="16">
        <v>12352.8</v>
      </c>
      <c r="O103" s="16">
        <v>1703.83</v>
      </c>
      <c r="P103" s="16">
        <v>0</v>
      </c>
      <c r="Q103" s="16">
        <v>10.65</v>
      </c>
      <c r="R103" s="16">
        <f t="shared" si="8"/>
        <v>10638.32</v>
      </c>
      <c r="S103" s="3" t="s">
        <v>3351</v>
      </c>
      <c r="T103" s="21"/>
      <c r="U103" s="21"/>
      <c r="V103" s="21"/>
      <c r="W103" s="2" t="s">
        <v>3352</v>
      </c>
    </row>
    <row r="104" spans="1:23" ht="60">
      <c r="A104">
        <v>103</v>
      </c>
      <c r="B104" s="1">
        <v>45399</v>
      </c>
      <c r="C104" s="3" t="s">
        <v>3116</v>
      </c>
      <c r="D104" t="s">
        <v>3353</v>
      </c>
      <c r="F104">
        <v>3445387</v>
      </c>
      <c r="G104" t="s">
        <v>3161</v>
      </c>
      <c r="H104" s="2" t="str">
        <f>IF(ISBLANK(tblPagos[[#This Row],[CodigoPartida]]),"",VLOOKUP(tblPagos[[#This Row],[CodigoPartida]],Tabla2[],2,FALSE))</f>
        <v>Materiales y útiles de limpieza y aseo</v>
      </c>
      <c r="I104" t="s">
        <v>3041</v>
      </c>
      <c r="J104" s="2" t="str">
        <f>IF(ISBLANK(tblPagos[[#This Row],[DocBeneficiario]]),"",VLOOKUP(tblPagos[[#This Row],[DocBeneficiario]],TabProveedores[],3,FALSE))</f>
        <v>FELIX JOSE MORENO</v>
      </c>
      <c r="K104" s="2" t="s">
        <v>3354</v>
      </c>
      <c r="L104" s="27"/>
      <c r="M104" s="27"/>
      <c r="N104" s="16">
        <v>5740.01</v>
      </c>
      <c r="O104" s="16">
        <v>791.72</v>
      </c>
      <c r="P104" s="16">
        <v>0</v>
      </c>
      <c r="Q104" s="16">
        <v>4.95</v>
      </c>
      <c r="R104" s="16">
        <f t="shared" si="8"/>
        <v>4943.34</v>
      </c>
      <c r="S104" s="3" t="s">
        <v>3355</v>
      </c>
      <c r="T104" s="21"/>
      <c r="U104" s="21"/>
      <c r="V104" s="21"/>
      <c r="W104" s="2" t="s">
        <v>3169</v>
      </c>
    </row>
    <row r="105" spans="1:23" ht="45">
      <c r="A105">
        <v>104</v>
      </c>
      <c r="B105" s="1">
        <v>45399</v>
      </c>
      <c r="C105" s="3" t="s">
        <v>2655</v>
      </c>
      <c r="D105" t="s">
        <v>3356</v>
      </c>
      <c r="F105">
        <v>53308015</v>
      </c>
      <c r="G105" t="s">
        <v>3100</v>
      </c>
      <c r="H105" s="2" t="str">
        <f>IF(ISBLANK(tblPagos[[#This Row],[CodigoPartida]]),"",VLOOKUP(tblPagos[[#This Row],[CodigoPartida]],Tabla2[],2,FALSE))</f>
        <v>Impuesto al valor agregado</v>
      </c>
      <c r="I105" t="s">
        <v>2664</v>
      </c>
      <c r="J105" s="2" t="str">
        <f>IF(ISBLANK(tblPagos[[#This Row],[DocBeneficiario]]),"",VLOOKUP(tblPagos[[#This Row],[DocBeneficiario]],TabProveedores[],3,FALSE))</f>
        <v>LOTERIA DEL ZULIA</v>
      </c>
      <c r="K105" s="2" t="s">
        <v>3357</v>
      </c>
      <c r="L105" s="27"/>
      <c r="M105" s="27"/>
      <c r="N105" s="16">
        <v>32125.37</v>
      </c>
      <c r="O105" s="16">
        <v>0</v>
      </c>
      <c r="P105" s="16">
        <v>0</v>
      </c>
      <c r="Q105" s="16">
        <v>0</v>
      </c>
      <c r="R105" s="16">
        <f t="shared" si="8"/>
        <v>32125.37</v>
      </c>
      <c r="S105" s="3" t="s">
        <v>3358</v>
      </c>
      <c r="T105" s="21"/>
      <c r="U105" s="21"/>
      <c r="V105" s="21"/>
      <c r="W105" s="2" t="s">
        <v>3114</v>
      </c>
    </row>
    <row r="106" spans="1:23" ht="45">
      <c r="A106">
        <v>105</v>
      </c>
      <c r="B106" s="1">
        <v>45399</v>
      </c>
      <c r="C106" s="3" t="s">
        <v>2655</v>
      </c>
      <c r="D106" t="s">
        <v>3359</v>
      </c>
      <c r="F106">
        <v>29460776</v>
      </c>
      <c r="G106" t="s">
        <v>2936</v>
      </c>
      <c r="H106" s="2" t="str">
        <f>IF(ISBLANK(tblPagos[[#This Row],[CodigoPartida]]),"",VLOOKUP(tblPagos[[#This Row],[CodigoPartida]],Tabla2[],2,FALSE))</f>
        <v>Viáticos y pasajes dentro del país</v>
      </c>
      <c r="I106" t="s">
        <v>2957</v>
      </c>
      <c r="J106" s="2" t="str">
        <f>IF(ISBLANK(tblPagos[[#This Row],[DocBeneficiario]]),"",VLOOKUP(tblPagos[[#This Row],[DocBeneficiario]],TabProveedores[],3,FALSE))</f>
        <v>MERLIN RODRIGUEZ</v>
      </c>
      <c r="K106" s="2" t="s">
        <v>3360</v>
      </c>
      <c r="L106" s="27"/>
      <c r="M106" s="27"/>
      <c r="N106" s="16">
        <v>9452.52</v>
      </c>
      <c r="O106" s="16">
        <v>0</v>
      </c>
      <c r="P106" s="16">
        <v>0</v>
      </c>
      <c r="Q106" s="16">
        <v>0</v>
      </c>
      <c r="R106" s="16">
        <f t="shared" si="8"/>
        <v>9452.52</v>
      </c>
      <c r="S106" s="3" t="s">
        <v>2695</v>
      </c>
      <c r="T106" s="21"/>
      <c r="U106" s="21"/>
      <c r="V106" s="21"/>
      <c r="W106" s="2" t="s">
        <v>3073</v>
      </c>
    </row>
    <row r="107" spans="1:23" ht="60">
      <c r="A107">
        <v>106</v>
      </c>
      <c r="B107" s="1">
        <v>45399</v>
      </c>
      <c r="C107" s="3" t="s">
        <v>2655</v>
      </c>
      <c r="D107" t="s">
        <v>3361</v>
      </c>
      <c r="F107">
        <v>29463132</v>
      </c>
      <c r="G107" t="s">
        <v>3362</v>
      </c>
      <c r="H107" s="2" t="str">
        <f>IF(ISBLANK(tblPagos[[#This Row],[CodigoPartida]]),"",VLOOKUP(tblPagos[[#This Row],[CodigoPartida]],Tabla2[],2,FALSE))</f>
        <v>Imprenta y reproducción</v>
      </c>
      <c r="I107" t="s">
        <v>3036</v>
      </c>
      <c r="J107" s="2" t="str">
        <f>IF(ISBLANK(tblPagos[[#This Row],[DocBeneficiario]]),"",VLOOKUP(tblPagos[[#This Row],[DocBeneficiario]],TabProveedores[],3,FALSE))</f>
        <v>ROBERTH GUTIERREZ</v>
      </c>
      <c r="K107" s="2" t="s">
        <v>3363</v>
      </c>
      <c r="L107" s="27"/>
      <c r="M107" s="27"/>
      <c r="N107" s="16">
        <v>21756.959999999999</v>
      </c>
      <c r="O107" s="16">
        <v>3000.96</v>
      </c>
      <c r="P107" s="16">
        <v>180.06</v>
      </c>
      <c r="Q107" s="16">
        <v>18.760000000000002</v>
      </c>
      <c r="R107" s="16">
        <f t="shared" si="8"/>
        <v>18557.18</v>
      </c>
      <c r="S107" s="3"/>
      <c r="T107" s="21"/>
      <c r="U107" s="21"/>
      <c r="V107" s="21"/>
      <c r="W107" s="2" t="s">
        <v>3364</v>
      </c>
    </row>
    <row r="108" spans="1:23" ht="60">
      <c r="A108">
        <v>107</v>
      </c>
      <c r="B108" s="1">
        <v>45399</v>
      </c>
      <c r="C108" s="3" t="s">
        <v>2655</v>
      </c>
      <c r="D108" t="s">
        <v>3365</v>
      </c>
      <c r="F108">
        <v>29463224</v>
      </c>
      <c r="G108" t="s">
        <v>3132</v>
      </c>
      <c r="H108" s="2" t="str">
        <f>IF(ISBLANK(tblPagos[[#This Row],[CodigoPartida]]),"",VLOOKUP(tblPagos[[#This Row],[CodigoPartida]],Tabla2[],2,FALSE))</f>
        <v>Publicidad y propaganda</v>
      </c>
      <c r="I108" t="s">
        <v>3036</v>
      </c>
      <c r="J108" s="2" t="str">
        <f>IF(ISBLANK(tblPagos[[#This Row],[DocBeneficiario]]),"",VLOOKUP(tblPagos[[#This Row],[DocBeneficiario]],TabProveedores[],3,FALSE))</f>
        <v>ROBERTH GUTIERREZ</v>
      </c>
      <c r="K108" s="2" t="s">
        <v>3363</v>
      </c>
      <c r="L108" s="27"/>
      <c r="M108" s="27"/>
      <c r="N108" s="16">
        <v>17809.48</v>
      </c>
      <c r="O108" s="16">
        <v>2456.48</v>
      </c>
      <c r="P108" s="16">
        <v>438.09</v>
      </c>
      <c r="Q108" s="16">
        <v>15.35</v>
      </c>
      <c r="R108" s="16">
        <f t="shared" si="8"/>
        <v>14899.56</v>
      </c>
      <c r="S108" s="3"/>
      <c r="T108" s="21"/>
      <c r="U108" s="21"/>
      <c r="V108" s="21" t="s">
        <v>3813</v>
      </c>
      <c r="W108" s="2" t="s">
        <v>3153</v>
      </c>
    </row>
    <row r="109" spans="1:23" ht="60">
      <c r="A109">
        <v>108</v>
      </c>
      <c r="B109" s="1">
        <v>45400</v>
      </c>
      <c r="C109" s="3" t="s">
        <v>2655</v>
      </c>
      <c r="D109" t="s">
        <v>3366</v>
      </c>
      <c r="F109">
        <v>29483436</v>
      </c>
      <c r="G109" t="s">
        <v>2936</v>
      </c>
      <c r="H109" s="2" t="str">
        <f>IF(ISBLANK(tblPagos[[#This Row],[CodigoPartida]]),"",VLOOKUP(tblPagos[[#This Row],[CodigoPartida]],Tabla2[],2,FALSE))</f>
        <v>Viáticos y pasajes dentro del país</v>
      </c>
      <c r="I109" t="s">
        <v>2954</v>
      </c>
      <c r="J109" s="2" t="str">
        <f>IF(ISBLANK(tblPagos[[#This Row],[DocBeneficiario]]),"",VLOOKUP(tblPagos[[#This Row],[DocBeneficiario]],TabProveedores[],3,FALSE))</f>
        <v>ALEXANDER TORRES</v>
      </c>
      <c r="K109" s="2" t="s">
        <v>3367</v>
      </c>
      <c r="L109" s="27"/>
      <c r="M109" s="27"/>
      <c r="N109" s="16">
        <v>5715.79</v>
      </c>
      <c r="O109" s="16">
        <v>0</v>
      </c>
      <c r="P109" s="16">
        <v>0</v>
      </c>
      <c r="Q109" s="16">
        <v>0</v>
      </c>
      <c r="R109" s="16">
        <f t="shared" si="8"/>
        <v>5715.79</v>
      </c>
      <c r="S109" s="3" t="s">
        <v>2695</v>
      </c>
      <c r="T109" s="21"/>
      <c r="U109" s="21"/>
      <c r="V109" s="21"/>
      <c r="W109" s="2" t="s">
        <v>3073</v>
      </c>
    </row>
    <row r="110" spans="1:23" ht="60">
      <c r="A110">
        <v>109</v>
      </c>
      <c r="B110" s="1">
        <v>45400</v>
      </c>
      <c r="C110" s="3" t="s">
        <v>3116</v>
      </c>
      <c r="D110" t="s">
        <v>3368</v>
      </c>
      <c r="F110">
        <v>3450939</v>
      </c>
      <c r="G110" t="s">
        <v>2933</v>
      </c>
      <c r="H110" s="2" t="str">
        <f>IF(ISBLANK(tblPagos[[#This Row],[CodigoPartida]]),"",VLOOKUP(tblPagos[[#This Row],[CodigoPartida]],Tabla2[],2,FALSE))</f>
        <v>Otros servicios no personales</v>
      </c>
      <c r="I110" t="s">
        <v>3332</v>
      </c>
      <c r="J110" s="2" t="str">
        <f>IF(ISBLANK(tblPagos[[#This Row],[DocBeneficiario]]),"",VLOOKUP(tblPagos[[#This Row],[DocBeneficiario]],TabProveedores[],3,FALSE))</f>
        <v>TECNO ECO IMPRESIONES, C.A.</v>
      </c>
      <c r="K110" s="2" t="s">
        <v>3369</v>
      </c>
      <c r="L110" s="27"/>
      <c r="M110" s="27"/>
      <c r="N110" s="16">
        <v>715.64</v>
      </c>
      <c r="O110" s="16">
        <v>74.03</v>
      </c>
      <c r="P110" s="16">
        <v>12.34</v>
      </c>
      <c r="Q110" s="16">
        <v>0.62</v>
      </c>
      <c r="R110" s="16">
        <f t="shared" si="8"/>
        <v>628.65</v>
      </c>
      <c r="S110" s="3" t="s">
        <v>2695</v>
      </c>
      <c r="T110" s="21"/>
      <c r="U110" s="21"/>
      <c r="V110" s="21"/>
      <c r="W110" s="2" t="s">
        <v>2938</v>
      </c>
    </row>
    <row r="111" spans="1:23" ht="30">
      <c r="A111">
        <v>110</v>
      </c>
      <c r="B111" s="1">
        <v>45400</v>
      </c>
      <c r="C111" s="3" t="s">
        <v>3119</v>
      </c>
      <c r="D111" t="s">
        <v>3370</v>
      </c>
      <c r="F111">
        <v>29487244</v>
      </c>
      <c r="G111" t="s">
        <v>3079</v>
      </c>
      <c r="H111" s="2" t="str">
        <f>IF(ISBLANK(tblPagos[[#This Row],[CodigoPartida]]),"",VLOOKUP(tblPagos[[#This Row],[CodigoPartida]],Tabla2[],2,FALSE))</f>
        <v>Donaciones corrientes a personas</v>
      </c>
      <c r="I111" t="s">
        <v>3371</v>
      </c>
      <c r="J111" s="2" t="str">
        <f>IF(ISBLANK(tblPagos[[#This Row],[DocBeneficiario]]),"",VLOOKUP(tblPagos[[#This Row],[DocBeneficiario]],TabProveedores[],3,FALSE))</f>
        <v>MARIA MARIN</v>
      </c>
      <c r="K111" s="2" t="s">
        <v>3373</v>
      </c>
      <c r="L111" s="27"/>
      <c r="M111" s="27"/>
      <c r="N111" s="16">
        <v>5450</v>
      </c>
      <c r="O111" s="16">
        <v>0</v>
      </c>
      <c r="P111" s="16">
        <v>0</v>
      </c>
      <c r="Q111" s="16">
        <v>0</v>
      </c>
      <c r="R111" s="16">
        <f t="shared" si="8"/>
        <v>5450</v>
      </c>
      <c r="S111" s="3" t="s">
        <v>2695</v>
      </c>
      <c r="T111" s="21"/>
      <c r="U111" s="21"/>
      <c r="V111" s="21"/>
      <c r="W111" s="2" t="s">
        <v>3088</v>
      </c>
    </row>
    <row r="112" spans="1:23" ht="45">
      <c r="A112">
        <v>111</v>
      </c>
      <c r="B112" s="1">
        <v>45400</v>
      </c>
      <c r="C112" s="3" t="s">
        <v>2655</v>
      </c>
      <c r="D112" t="s">
        <v>3374</v>
      </c>
      <c r="F112">
        <v>29494472</v>
      </c>
      <c r="G112" t="s">
        <v>3079</v>
      </c>
      <c r="H112" s="2" t="str">
        <f>IF(ISBLANK(tblPagos[[#This Row],[CodigoPartida]]),"",VLOOKUP(tblPagos[[#This Row],[CodigoPartida]],Tabla2[],2,FALSE))</f>
        <v>Donaciones corrientes a personas</v>
      </c>
      <c r="I112" t="s">
        <v>2972</v>
      </c>
      <c r="J112" s="2" t="str">
        <f>IF(ISBLANK(tblPagos[[#This Row],[DocBeneficiario]]),"",VLOOKUP(tblPagos[[#This Row],[DocBeneficiario]],TabProveedores[],3,FALSE))</f>
        <v>SUMINISTROS MEDIPAZ, C.A.</v>
      </c>
      <c r="K112" s="2" t="s">
        <v>3375</v>
      </c>
      <c r="L112" s="27"/>
      <c r="M112" s="27"/>
      <c r="N112" s="16">
        <v>54300</v>
      </c>
      <c r="O112" s="16">
        <v>0</v>
      </c>
      <c r="P112" s="16">
        <v>0</v>
      </c>
      <c r="Q112" s="16">
        <v>0</v>
      </c>
      <c r="R112" s="16">
        <f t="shared" ref="R112:R118" si="9">N112-O112-P112-Q112</f>
        <v>54300</v>
      </c>
      <c r="S112" s="3" t="s">
        <v>3376</v>
      </c>
      <c r="T112" s="21"/>
      <c r="U112" s="21"/>
      <c r="V112" s="21"/>
      <c r="W112" s="2" t="s">
        <v>3087</v>
      </c>
    </row>
    <row r="113" spans="1:23" ht="45">
      <c r="A113">
        <v>112</v>
      </c>
      <c r="B113" s="1">
        <v>45400</v>
      </c>
      <c r="C113" s="3" t="s">
        <v>3119</v>
      </c>
      <c r="D113" t="s">
        <v>3377</v>
      </c>
      <c r="F113">
        <v>29497640</v>
      </c>
      <c r="G113" t="s">
        <v>3079</v>
      </c>
      <c r="H113" s="2" t="str">
        <f>IF(ISBLANK(tblPagos[[#This Row],[CodigoPartida]]),"",VLOOKUP(tblPagos[[#This Row],[CodigoPartida]],Tabla2[],2,FALSE))</f>
        <v>Donaciones corrientes a personas</v>
      </c>
      <c r="I113" t="s">
        <v>3378</v>
      </c>
      <c r="J113" s="2" t="str">
        <f>IF(ISBLANK(tblPagos[[#This Row],[DocBeneficiario]]),"",VLOOKUP(tblPagos[[#This Row],[DocBeneficiario]],TabProveedores[],3,FALSE))</f>
        <v>JOSE LUIS GONZALEZ</v>
      </c>
      <c r="K113" s="2" t="s">
        <v>3380</v>
      </c>
      <c r="L113" s="27"/>
      <c r="M113" s="27"/>
      <c r="N113" s="16">
        <v>3633</v>
      </c>
      <c r="O113" s="16">
        <v>0</v>
      </c>
      <c r="P113" s="16">
        <v>0</v>
      </c>
      <c r="Q113" s="16">
        <v>0</v>
      </c>
      <c r="R113" s="16">
        <f t="shared" si="9"/>
        <v>3633</v>
      </c>
      <c r="S113" s="3" t="s">
        <v>2695</v>
      </c>
      <c r="T113" s="21"/>
      <c r="U113" s="21"/>
      <c r="V113" s="21"/>
      <c r="W113" s="2" t="s">
        <v>3073</v>
      </c>
    </row>
    <row r="114" spans="1:23" ht="60">
      <c r="A114">
        <v>113</v>
      </c>
      <c r="B114" s="1">
        <v>45400</v>
      </c>
      <c r="C114" s="3" t="s">
        <v>2655</v>
      </c>
      <c r="D114" t="s">
        <v>3381</v>
      </c>
      <c r="F114">
        <v>29498893</v>
      </c>
      <c r="G114" t="s">
        <v>46</v>
      </c>
      <c r="H114" s="2" t="str">
        <f>IF(ISBLANK(tblPagos[[#This Row],[CodigoPartida]]),"",VLOOKUP(tblPagos[[#This Row],[CodigoPartida]],Tabla2[],2,FALSE))</f>
        <v>Retribuciones  por  becas  -  salarios,  bolsas  de  trabajo,  pasantías  y similares</v>
      </c>
      <c r="I114" t="s">
        <v>3382</v>
      </c>
      <c r="J114" s="2" t="str">
        <f>IF(ISBLANK(tblPagos[[#This Row],[DocBeneficiario]]),"",VLOOKUP(tblPagos[[#This Row],[DocBeneficiario]],TabProveedores[],3,FALSE))</f>
        <v>ANGEL LUGO</v>
      </c>
      <c r="K114" s="2" t="s">
        <v>3384</v>
      </c>
      <c r="L114" s="27"/>
      <c r="M114" s="27"/>
      <c r="N114" s="16">
        <v>1816</v>
      </c>
      <c r="O114" s="16">
        <v>0</v>
      </c>
      <c r="P114" s="16">
        <v>0</v>
      </c>
      <c r="Q114" s="16">
        <v>0</v>
      </c>
      <c r="R114" s="16">
        <f t="shared" si="9"/>
        <v>1816</v>
      </c>
      <c r="S114" s="3" t="s">
        <v>2695</v>
      </c>
      <c r="T114" s="21"/>
      <c r="U114" s="21"/>
      <c r="V114" s="21"/>
      <c r="W114" s="2" t="s">
        <v>3385</v>
      </c>
    </row>
    <row r="115" spans="1:23" ht="60">
      <c r="A115">
        <v>114</v>
      </c>
      <c r="B115" s="1">
        <v>45400</v>
      </c>
      <c r="C115" s="3" t="s">
        <v>2655</v>
      </c>
      <c r="D115" t="s">
        <v>3386</v>
      </c>
      <c r="F115">
        <v>29499400</v>
      </c>
      <c r="G115" t="s">
        <v>46</v>
      </c>
      <c r="H115" s="2" t="str">
        <f>IF(ISBLANK(tblPagos[[#This Row],[CodigoPartida]]),"",VLOOKUP(tblPagos[[#This Row],[CodigoPartida]],Tabla2[],2,FALSE))</f>
        <v>Retribuciones  por  becas  -  salarios,  bolsas  de  trabajo,  pasantías  y similares</v>
      </c>
      <c r="I115" t="s">
        <v>3387</v>
      </c>
      <c r="J115" s="2" t="str">
        <f>IF(ISBLANK(tblPagos[[#This Row],[DocBeneficiario]]),"",VLOOKUP(tblPagos[[#This Row],[DocBeneficiario]],TabProveedores[],3,FALSE))</f>
        <v>DANIEL MOLERO</v>
      </c>
      <c r="K115" s="2" t="s">
        <v>3384</v>
      </c>
      <c r="L115" s="27"/>
      <c r="M115" s="27"/>
      <c r="N115" s="16">
        <v>1817</v>
      </c>
      <c r="O115" s="16">
        <v>0</v>
      </c>
      <c r="P115" s="16">
        <v>0</v>
      </c>
      <c r="Q115" s="16">
        <v>0</v>
      </c>
      <c r="R115" s="16">
        <f t="shared" si="9"/>
        <v>1817</v>
      </c>
      <c r="S115" s="3" t="s">
        <v>2695</v>
      </c>
      <c r="T115" s="21"/>
      <c r="U115" s="21"/>
      <c r="V115" s="21"/>
      <c r="W115" s="2" t="s">
        <v>3385</v>
      </c>
    </row>
    <row r="116" spans="1:23" ht="45">
      <c r="A116">
        <v>115</v>
      </c>
      <c r="B116" s="1">
        <v>45404</v>
      </c>
      <c r="C116" s="3" t="s">
        <v>2655</v>
      </c>
      <c r="D116" t="s">
        <v>3389</v>
      </c>
      <c r="F116">
        <v>29591263</v>
      </c>
      <c r="G116" t="s">
        <v>3079</v>
      </c>
      <c r="H116" s="2" t="str">
        <f>IF(ISBLANK(tblPagos[[#This Row],[CodigoPartida]]),"",VLOOKUP(tblPagos[[#This Row],[CodigoPartida]],Tabla2[],2,FALSE))</f>
        <v>Donaciones corrientes a personas</v>
      </c>
      <c r="I116" t="s">
        <v>3390</v>
      </c>
      <c r="J116" s="2" t="str">
        <f>IF(ISBLANK(tblPagos[[#This Row],[DocBeneficiario]]),"",VLOOKUP(tblPagos[[#This Row],[DocBeneficiario]],TabProveedores[],3,FALSE))</f>
        <v>JOAN J FUENMAYOR</v>
      </c>
      <c r="K116" s="2" t="s">
        <v>3392</v>
      </c>
      <c r="L116" s="27"/>
      <c r="M116" s="27"/>
      <c r="N116" s="16">
        <v>18170</v>
      </c>
      <c r="O116" s="16">
        <v>0</v>
      </c>
      <c r="P116" s="16">
        <v>0</v>
      </c>
      <c r="Q116" s="16">
        <v>0</v>
      </c>
      <c r="R116" s="16">
        <f t="shared" si="9"/>
        <v>18170</v>
      </c>
      <c r="S116" s="3" t="s">
        <v>2695</v>
      </c>
      <c r="T116" s="21"/>
      <c r="U116" s="21"/>
      <c r="V116" s="21"/>
      <c r="W116" s="2" t="s">
        <v>3088</v>
      </c>
    </row>
    <row r="117" spans="1:23" ht="75">
      <c r="A117">
        <v>116</v>
      </c>
      <c r="B117" s="1">
        <v>45404</v>
      </c>
      <c r="C117" s="3" t="s">
        <v>2655</v>
      </c>
      <c r="D117" t="s">
        <v>3393</v>
      </c>
      <c r="F117">
        <v>29595606</v>
      </c>
      <c r="G117" t="s">
        <v>2933</v>
      </c>
      <c r="H117" s="2" t="str">
        <f>IF(ISBLANK(tblPagos[[#This Row],[CodigoPartida]]),"",VLOOKUP(tblPagos[[#This Row],[CodigoPartida]],Tabla2[],2,FALSE))</f>
        <v>Otros servicios no personales</v>
      </c>
      <c r="I117" t="s">
        <v>3034</v>
      </c>
      <c r="J117" s="2" t="str">
        <f>IF(ISBLANK(tblPagos[[#This Row],[DocBeneficiario]]),"",VLOOKUP(tblPagos[[#This Row],[DocBeneficiario]],TabProveedores[],3,FALSE))</f>
        <v>JOSE MIGUEL GUTIERREZ</v>
      </c>
      <c r="K117" s="2" t="s">
        <v>2934</v>
      </c>
      <c r="L117" s="27"/>
      <c r="M117" s="27"/>
      <c r="N117" s="16">
        <v>6723</v>
      </c>
      <c r="O117" s="16">
        <v>0</v>
      </c>
      <c r="P117" s="16">
        <v>0</v>
      </c>
      <c r="Q117" s="16">
        <v>0</v>
      </c>
      <c r="R117" s="16">
        <f t="shared" si="9"/>
        <v>6723</v>
      </c>
      <c r="S117" s="3" t="s">
        <v>2695</v>
      </c>
      <c r="T117" s="21"/>
      <c r="U117" s="21"/>
      <c r="V117" s="21"/>
      <c r="W117" s="2" t="s">
        <v>3195</v>
      </c>
    </row>
    <row r="118" spans="1:23" ht="45">
      <c r="A118">
        <v>117</v>
      </c>
      <c r="B118" s="1">
        <v>45404</v>
      </c>
      <c r="C118" s="3" t="s">
        <v>2655</v>
      </c>
      <c r="D118" t="s">
        <v>3394</v>
      </c>
      <c r="F118">
        <v>29596563</v>
      </c>
      <c r="G118" t="s">
        <v>3079</v>
      </c>
      <c r="H118" s="2" t="str">
        <f>IF(ISBLANK(tblPagos[[#This Row],[CodigoPartida]]),"",VLOOKUP(tblPagos[[#This Row],[CodigoPartida]],Tabla2[],2,FALSE))</f>
        <v>Donaciones corrientes a personas</v>
      </c>
      <c r="I118" t="s">
        <v>3395</v>
      </c>
      <c r="J118" s="2" t="str">
        <f>IF(ISBLANK(tblPagos[[#This Row],[DocBeneficiario]]),"",VLOOKUP(tblPagos[[#This Row],[DocBeneficiario]],TabProveedores[],3,FALSE))</f>
        <v>GUSTAVO LUZARDO</v>
      </c>
      <c r="K118" s="2" t="s">
        <v>3397</v>
      </c>
      <c r="L118" s="27"/>
      <c r="M118" s="27"/>
      <c r="N118" s="16">
        <v>36340</v>
      </c>
      <c r="O118" s="16">
        <v>0</v>
      </c>
      <c r="P118" s="16">
        <v>0</v>
      </c>
      <c r="Q118" s="16">
        <v>0</v>
      </c>
      <c r="R118" s="16">
        <f t="shared" si="9"/>
        <v>36340</v>
      </c>
      <c r="S118" s="3" t="s">
        <v>2695</v>
      </c>
      <c r="T118" s="21"/>
      <c r="U118" s="21"/>
      <c r="V118" s="21"/>
      <c r="W118" s="2" t="s">
        <v>3088</v>
      </c>
    </row>
    <row r="119" spans="1:23" ht="30">
      <c r="A119">
        <v>118</v>
      </c>
      <c r="B119" s="1">
        <v>45404</v>
      </c>
      <c r="C119" s="3" t="s">
        <v>2655</v>
      </c>
      <c r="D119" t="s">
        <v>3398</v>
      </c>
      <c r="F119">
        <v>29596805</v>
      </c>
      <c r="G119" t="s">
        <v>3079</v>
      </c>
      <c r="H119" s="2" t="str">
        <f>IF(ISBLANK(tblPagos[[#This Row],[CodigoPartida]]),"",VLOOKUP(tblPagos[[#This Row],[CodigoPartida]],Tabla2[],2,FALSE))</f>
        <v>Donaciones corrientes a personas</v>
      </c>
      <c r="I119" t="s">
        <v>3886</v>
      </c>
      <c r="J119" s="2" t="str">
        <f>IF(ISBLANK(tblPagos[[#This Row],[DocBeneficiario]]),"",VLOOKUP(tblPagos[[#This Row],[DocBeneficiario]],TabProveedores[],3,FALSE))</f>
        <v>HUMBERTO NUCETE</v>
      </c>
      <c r="K119" s="2" t="s">
        <v>3400</v>
      </c>
      <c r="L119" s="27"/>
      <c r="M119" s="27"/>
      <c r="N119" s="16">
        <v>18171</v>
      </c>
      <c r="O119" s="16">
        <v>0</v>
      </c>
      <c r="P119" s="16">
        <v>0</v>
      </c>
      <c r="Q119" s="16">
        <v>0</v>
      </c>
      <c r="R119" s="16">
        <f t="shared" ref="R119:R125" si="10">N119-O119-P119-Q119</f>
        <v>18171</v>
      </c>
      <c r="S119" s="3" t="s">
        <v>2695</v>
      </c>
      <c r="T119" s="21"/>
      <c r="U119" s="21"/>
      <c r="V119" s="21"/>
      <c r="W119" s="2" t="s">
        <v>3088</v>
      </c>
    </row>
    <row r="120" spans="1:23" ht="45">
      <c r="A120">
        <v>119</v>
      </c>
      <c r="B120" s="1">
        <v>45404</v>
      </c>
      <c r="C120" s="3" t="s">
        <v>2655</v>
      </c>
      <c r="D120" t="s">
        <v>3401</v>
      </c>
      <c r="F120">
        <v>29597624</v>
      </c>
      <c r="G120" t="s">
        <v>2936</v>
      </c>
      <c r="H120" s="2" t="str">
        <f>IF(ISBLANK(tblPagos[[#This Row],[CodigoPartida]]),"",VLOOKUP(tblPagos[[#This Row],[CodigoPartida]],Tabla2[],2,FALSE))</f>
        <v>Viáticos y pasajes dentro del país</v>
      </c>
      <c r="I120" t="s">
        <v>2957</v>
      </c>
      <c r="J120" s="2" t="str">
        <f>IF(ISBLANK(tblPagos[[#This Row],[DocBeneficiario]]),"",VLOOKUP(tblPagos[[#This Row],[DocBeneficiario]],TabProveedores[],3,FALSE))</f>
        <v>MERLIN RODRIGUEZ</v>
      </c>
      <c r="K120" s="2" t="s">
        <v>3360</v>
      </c>
      <c r="L120" s="27"/>
      <c r="M120" s="27"/>
      <c r="N120" s="16">
        <v>10880.2</v>
      </c>
      <c r="O120" s="16">
        <v>0</v>
      </c>
      <c r="P120" s="16">
        <v>0</v>
      </c>
      <c r="Q120" s="16">
        <v>0</v>
      </c>
      <c r="R120" s="16">
        <f t="shared" si="10"/>
        <v>10880.2</v>
      </c>
      <c r="S120" s="3" t="s">
        <v>2695</v>
      </c>
      <c r="T120" s="21"/>
      <c r="U120" s="21"/>
      <c r="V120" s="21"/>
      <c r="W120" s="2" t="s">
        <v>3073</v>
      </c>
    </row>
    <row r="121" spans="1:23" ht="45">
      <c r="A121">
        <v>120</v>
      </c>
      <c r="B121" s="1">
        <v>45404</v>
      </c>
      <c r="C121" s="3" t="s">
        <v>2655</v>
      </c>
      <c r="D121" t="s">
        <v>3402</v>
      </c>
      <c r="F121">
        <v>29598381</v>
      </c>
      <c r="G121" t="s">
        <v>3079</v>
      </c>
      <c r="H121" s="2" t="str">
        <f>IF(ISBLANK(tblPagos[[#This Row],[CodigoPartida]]),"",VLOOKUP(tblPagos[[#This Row],[CodigoPartida]],Tabla2[],2,FALSE))</f>
        <v>Donaciones corrientes a personas</v>
      </c>
      <c r="I121" t="s">
        <v>3403</v>
      </c>
      <c r="J121" s="2" t="str">
        <f>IF(ISBLANK(tblPagos[[#This Row],[DocBeneficiario]]),"",VLOOKUP(tblPagos[[#This Row],[DocBeneficiario]],TabProveedores[],3,FALSE))</f>
        <v>ANA BETULIA GONZALEZ</v>
      </c>
      <c r="K121" s="2" t="s">
        <v>3405</v>
      </c>
      <c r="L121" s="27"/>
      <c r="M121" s="27"/>
      <c r="N121" s="16">
        <v>7268</v>
      </c>
      <c r="O121" s="16">
        <v>0</v>
      </c>
      <c r="P121" s="16">
        <v>0</v>
      </c>
      <c r="Q121" s="16">
        <v>0</v>
      </c>
      <c r="R121" s="16">
        <f t="shared" si="10"/>
        <v>7268</v>
      </c>
      <c r="S121" s="3" t="s">
        <v>2695</v>
      </c>
      <c r="T121" s="21"/>
      <c r="U121" s="21"/>
      <c r="V121" s="21"/>
      <c r="W121" s="2" t="s">
        <v>3088</v>
      </c>
    </row>
    <row r="122" spans="1:23" ht="60">
      <c r="A122">
        <v>121</v>
      </c>
      <c r="B122" s="1">
        <v>45404</v>
      </c>
      <c r="C122" s="3" t="s">
        <v>3119</v>
      </c>
      <c r="D122" t="s">
        <v>3406</v>
      </c>
      <c r="F122">
        <v>29599073</v>
      </c>
      <c r="G122" t="s">
        <v>3079</v>
      </c>
      <c r="H122" s="2" t="str">
        <f>IF(ISBLANK(tblPagos[[#This Row],[CodigoPartida]]),"",VLOOKUP(tblPagos[[#This Row],[CodigoPartida]],Tabla2[],2,FALSE))</f>
        <v>Donaciones corrientes a personas</v>
      </c>
      <c r="I122" t="s">
        <v>3407</v>
      </c>
      <c r="J122" s="2" t="str">
        <f>IF(ISBLANK(tblPagos[[#This Row],[DocBeneficiario]]),"",VLOOKUP(tblPagos[[#This Row],[DocBeneficiario]],TabProveedores[],3,FALSE))</f>
        <v>LIBIA MAVO</v>
      </c>
      <c r="K122" s="2" t="s">
        <v>3409</v>
      </c>
      <c r="L122" s="27"/>
      <c r="M122" s="27"/>
      <c r="N122" s="16">
        <v>7269</v>
      </c>
      <c r="O122" s="16">
        <v>0</v>
      </c>
      <c r="P122" s="16">
        <v>0</v>
      </c>
      <c r="Q122" s="16">
        <v>0</v>
      </c>
      <c r="R122" s="16">
        <f t="shared" si="10"/>
        <v>7269</v>
      </c>
      <c r="S122" s="3" t="s">
        <v>2695</v>
      </c>
      <c r="T122" s="21"/>
      <c r="U122" s="21"/>
      <c r="V122" s="21"/>
      <c r="W122" s="2" t="s">
        <v>3088</v>
      </c>
    </row>
    <row r="123" spans="1:23" ht="60">
      <c r="A123">
        <v>122</v>
      </c>
      <c r="B123" s="1">
        <v>45405</v>
      </c>
      <c r="C123" s="3" t="s">
        <v>2655</v>
      </c>
      <c r="D123" t="s">
        <v>3410</v>
      </c>
      <c r="F123">
        <v>29624130</v>
      </c>
      <c r="G123" t="s">
        <v>2936</v>
      </c>
      <c r="H123" s="2" t="str">
        <f>IF(ISBLANK(tblPagos[[#This Row],[CodigoPartida]]),"",VLOOKUP(tblPagos[[#This Row],[CodigoPartida]],Tabla2[],2,FALSE))</f>
        <v>Viáticos y pasajes dentro del país</v>
      </c>
      <c r="I123" t="s">
        <v>2966</v>
      </c>
      <c r="J123" s="2" t="str">
        <f>IF(ISBLANK(tblPagos[[#This Row],[DocBeneficiario]]),"",VLOOKUP(tblPagos[[#This Row],[DocBeneficiario]],TabProveedores[],3,FALSE))</f>
        <v>JOSE LUIS MOLERO</v>
      </c>
      <c r="K123" s="2" t="s">
        <v>3411</v>
      </c>
      <c r="L123" s="27"/>
      <c r="M123" s="27"/>
      <c r="N123" s="16">
        <v>1308.5999999999999</v>
      </c>
      <c r="O123" s="16">
        <v>0</v>
      </c>
      <c r="P123" s="16">
        <v>0</v>
      </c>
      <c r="Q123" s="16">
        <v>0</v>
      </c>
      <c r="R123" s="16">
        <f t="shared" si="10"/>
        <v>1308.5999999999999</v>
      </c>
      <c r="S123" s="3" t="s">
        <v>2695</v>
      </c>
      <c r="T123" s="21"/>
      <c r="U123" s="21"/>
      <c r="V123" s="21"/>
      <c r="W123" s="2" t="s">
        <v>3073</v>
      </c>
    </row>
    <row r="124" spans="1:23" ht="45">
      <c r="A124">
        <v>123</v>
      </c>
      <c r="B124" s="1">
        <v>45405</v>
      </c>
      <c r="C124" s="3" t="s">
        <v>2655</v>
      </c>
      <c r="D124" t="s">
        <v>3412</v>
      </c>
      <c r="F124">
        <v>29631394</v>
      </c>
      <c r="G124" t="s">
        <v>3079</v>
      </c>
      <c r="H124" s="2" t="str">
        <f>IF(ISBLANK(tblPagos[[#This Row],[CodigoPartida]]),"",VLOOKUP(tblPagos[[#This Row],[CodigoPartida]],Tabla2[],2,FALSE))</f>
        <v>Donaciones corrientes a personas</v>
      </c>
      <c r="I124" t="s">
        <v>3249</v>
      </c>
      <c r="J124" s="2" t="str">
        <f>IF(ISBLANK(tblPagos[[#This Row],[DocBeneficiario]]),"",VLOOKUP(tblPagos[[#This Row],[DocBeneficiario]],TabProveedores[],3,FALSE))</f>
        <v>SERVICIOS LEZAMA, C.A</v>
      </c>
      <c r="K124" s="2" t="s">
        <v>3413</v>
      </c>
      <c r="L124" s="27"/>
      <c r="M124" s="27"/>
      <c r="N124" s="16">
        <v>17774.189999999999</v>
      </c>
      <c r="O124" s="16">
        <v>2451.61</v>
      </c>
      <c r="P124" s="16">
        <v>0</v>
      </c>
      <c r="Q124" s="16">
        <v>15.32</v>
      </c>
      <c r="R124" s="16">
        <f t="shared" si="10"/>
        <v>15307.259999999998</v>
      </c>
      <c r="S124" s="3" t="s">
        <v>3414</v>
      </c>
      <c r="T124" s="21"/>
      <c r="U124" s="21"/>
      <c r="V124" s="21"/>
      <c r="W124" s="2" t="s">
        <v>3087</v>
      </c>
    </row>
    <row r="125" spans="1:23" ht="45">
      <c r="A125">
        <v>124</v>
      </c>
      <c r="B125" s="1">
        <v>45405</v>
      </c>
      <c r="C125" s="3" t="s">
        <v>2655</v>
      </c>
      <c r="D125" t="s">
        <v>3415</v>
      </c>
      <c r="F125">
        <v>29634954</v>
      </c>
      <c r="G125" t="s">
        <v>2936</v>
      </c>
      <c r="H125" s="2" t="str">
        <f>IF(ISBLANK(tblPagos[[#This Row],[CodigoPartida]]),"",VLOOKUP(tblPagos[[#This Row],[CodigoPartida]],Tabla2[],2,FALSE))</f>
        <v>Viáticos y pasajes dentro del país</v>
      </c>
      <c r="I125" t="s">
        <v>2958</v>
      </c>
      <c r="J125" s="2" t="str">
        <f>IF(ISBLANK(tblPagos[[#This Row],[DocBeneficiario]]),"",VLOOKUP(tblPagos[[#This Row],[DocBeneficiario]],TabProveedores[],3,FALSE))</f>
        <v>NELSON BELZAREZ</v>
      </c>
      <c r="K125" s="2" t="s">
        <v>3416</v>
      </c>
      <c r="L125" s="27"/>
      <c r="M125" s="27"/>
      <c r="N125" s="16">
        <v>11472.6</v>
      </c>
      <c r="O125" s="16">
        <v>0</v>
      </c>
      <c r="P125" s="16">
        <v>0</v>
      </c>
      <c r="Q125" s="16">
        <v>0</v>
      </c>
      <c r="R125" s="16">
        <f t="shared" si="10"/>
        <v>11472.6</v>
      </c>
      <c r="S125" s="3" t="s">
        <v>2695</v>
      </c>
      <c r="T125" s="21"/>
      <c r="U125" s="21"/>
      <c r="V125" s="21"/>
      <c r="W125" s="2" t="s">
        <v>3073</v>
      </c>
    </row>
    <row r="126" spans="1:23" ht="45">
      <c r="A126">
        <v>125</v>
      </c>
      <c r="B126" s="1">
        <v>45406</v>
      </c>
      <c r="C126" s="3" t="s">
        <v>2655</v>
      </c>
      <c r="D126" t="s">
        <v>3417</v>
      </c>
      <c r="F126">
        <v>29659842</v>
      </c>
      <c r="G126" t="s">
        <v>2936</v>
      </c>
      <c r="H126" s="2" t="str">
        <f>IF(ISBLANK(tblPagos[[#This Row],[CodigoPartida]]),"",VLOOKUP(tblPagos[[#This Row],[CodigoPartida]],Tabla2[],2,FALSE))</f>
        <v>Viáticos y pasajes dentro del país</v>
      </c>
      <c r="I126" t="s">
        <v>2966</v>
      </c>
      <c r="J126" s="2" t="str">
        <f>IF(ISBLANK(tblPagos[[#This Row],[DocBeneficiario]]),"",VLOOKUP(tblPagos[[#This Row],[DocBeneficiario]],TabProveedores[],3,FALSE))</f>
        <v>JOSE LUIS MOLERO</v>
      </c>
      <c r="K126" s="2" t="s">
        <v>3418</v>
      </c>
      <c r="L126" s="27"/>
      <c r="M126" s="27"/>
      <c r="N126" s="16">
        <v>2268.2399999999998</v>
      </c>
      <c r="O126" s="16">
        <v>0</v>
      </c>
      <c r="P126" s="16">
        <v>0</v>
      </c>
      <c r="Q126" s="16">
        <v>0</v>
      </c>
      <c r="R126" s="16">
        <f t="shared" ref="R126:R132" si="11">N126-O126-P126-Q126</f>
        <v>2268.2399999999998</v>
      </c>
      <c r="S126" s="3" t="s">
        <v>2695</v>
      </c>
      <c r="T126" s="21"/>
      <c r="U126" s="21"/>
      <c r="V126" s="21"/>
      <c r="W126" s="2" t="s">
        <v>3073</v>
      </c>
    </row>
    <row r="127" spans="1:23" ht="45">
      <c r="A127">
        <v>126</v>
      </c>
      <c r="B127" s="1">
        <v>45406</v>
      </c>
      <c r="C127" s="3" t="s">
        <v>3119</v>
      </c>
      <c r="D127" t="s">
        <v>3419</v>
      </c>
      <c r="F127">
        <v>29663708</v>
      </c>
      <c r="G127" t="s">
        <v>3079</v>
      </c>
      <c r="H127" s="2" t="str">
        <f>IF(ISBLANK(tblPagos[[#This Row],[CodigoPartida]]),"",VLOOKUP(tblPagos[[#This Row],[CodigoPartida]],Tabla2[],2,FALSE))</f>
        <v>Donaciones corrientes a personas</v>
      </c>
      <c r="I127" t="s">
        <v>3249</v>
      </c>
      <c r="J127" s="2" t="str">
        <f>IF(ISBLANK(tblPagos[[#This Row],[DocBeneficiario]]),"",VLOOKUP(tblPagos[[#This Row],[DocBeneficiario]],TabProveedores[],3,FALSE))</f>
        <v>SERVICIOS LEZAMA, C.A</v>
      </c>
      <c r="K127" s="2" t="s">
        <v>3420</v>
      </c>
      <c r="L127" s="27"/>
      <c r="M127" s="27"/>
      <c r="N127" s="16">
        <v>19347.580000000002</v>
      </c>
      <c r="O127" s="16">
        <v>0</v>
      </c>
      <c r="P127" s="16">
        <v>0</v>
      </c>
      <c r="Q127" s="16">
        <v>0</v>
      </c>
      <c r="R127" s="16">
        <f t="shared" si="11"/>
        <v>19347.580000000002</v>
      </c>
      <c r="S127" s="3" t="s">
        <v>3421</v>
      </c>
      <c r="T127" s="21"/>
      <c r="U127" s="21"/>
      <c r="V127" s="21"/>
      <c r="W127" s="2" t="s">
        <v>3087</v>
      </c>
    </row>
    <row r="128" spans="1:23" ht="45">
      <c r="A128">
        <v>127</v>
      </c>
      <c r="B128" s="1">
        <v>45406</v>
      </c>
      <c r="C128" s="3" t="s">
        <v>2655</v>
      </c>
      <c r="D128" t="s">
        <v>3422</v>
      </c>
      <c r="F128">
        <v>29665160</v>
      </c>
      <c r="G128" t="s">
        <v>2936</v>
      </c>
      <c r="H128" s="2" t="str">
        <f>IF(ISBLANK(tblPagos[[#This Row],[CodigoPartida]]),"",VLOOKUP(tblPagos[[#This Row],[CodigoPartida]],Tabla2[],2,FALSE))</f>
        <v>Viáticos y pasajes dentro del país</v>
      </c>
      <c r="I128" t="s">
        <v>2957</v>
      </c>
      <c r="J128" s="2" t="str">
        <f>IF(ISBLANK(tblPagos[[#This Row],[DocBeneficiario]]),"",VLOOKUP(tblPagos[[#This Row],[DocBeneficiario]],TabProveedores[],3,FALSE))</f>
        <v>MERLIN RODRIGUEZ</v>
      </c>
      <c r="K128" s="2" t="s">
        <v>3423</v>
      </c>
      <c r="L128" s="27"/>
      <c r="M128" s="27"/>
      <c r="N128" s="16">
        <v>9604.32</v>
      </c>
      <c r="O128" s="16">
        <v>0</v>
      </c>
      <c r="P128" s="16">
        <v>0</v>
      </c>
      <c r="Q128" s="16">
        <v>0</v>
      </c>
      <c r="R128" s="16">
        <f t="shared" si="11"/>
        <v>9604.32</v>
      </c>
      <c r="S128" s="3" t="s">
        <v>2695</v>
      </c>
      <c r="T128" s="21"/>
      <c r="U128" s="21"/>
      <c r="V128" s="21"/>
      <c r="W128" s="2" t="s">
        <v>3073</v>
      </c>
    </row>
    <row r="129" spans="1:23" ht="45">
      <c r="A129">
        <v>128</v>
      </c>
      <c r="B129" s="1">
        <v>45407</v>
      </c>
      <c r="C129" s="3" t="s">
        <v>3119</v>
      </c>
      <c r="D129" t="s">
        <v>3425</v>
      </c>
      <c r="F129">
        <v>29707207</v>
      </c>
      <c r="G129" t="s">
        <v>3079</v>
      </c>
      <c r="H129" s="2" t="str">
        <f>IF(ISBLANK(tblPagos[[#This Row],[CodigoPartida]]),"",VLOOKUP(tblPagos[[#This Row],[CodigoPartida]],Tabla2[],2,FALSE))</f>
        <v>Donaciones corrientes a personas</v>
      </c>
      <c r="I129" t="s">
        <v>3249</v>
      </c>
      <c r="J129" s="2" t="str">
        <f>IF(ISBLANK(tblPagos[[#This Row],[DocBeneficiario]]),"",VLOOKUP(tblPagos[[#This Row],[DocBeneficiario]],TabProveedores[],3,FALSE))</f>
        <v>SERVICIOS LEZAMA, C.A</v>
      </c>
      <c r="K129" s="2" t="s">
        <v>3424</v>
      </c>
      <c r="L129" s="27"/>
      <c r="M129" s="27"/>
      <c r="N129" s="16">
        <v>6689.14</v>
      </c>
      <c r="O129" s="16">
        <v>922.64</v>
      </c>
      <c r="P129" s="16">
        <v>0</v>
      </c>
      <c r="Q129" s="16">
        <v>5.77</v>
      </c>
      <c r="R129" s="16">
        <f t="shared" si="11"/>
        <v>5760.73</v>
      </c>
      <c r="S129" s="3" t="s">
        <v>3363</v>
      </c>
      <c r="T129" s="21"/>
      <c r="U129" s="21"/>
      <c r="V129" s="21"/>
      <c r="W129" s="2" t="s">
        <v>3087</v>
      </c>
    </row>
    <row r="130" spans="1:23" ht="45">
      <c r="A130">
        <v>129</v>
      </c>
      <c r="B130" s="1">
        <v>45407</v>
      </c>
      <c r="C130" s="3" t="s">
        <v>3119</v>
      </c>
      <c r="D130" t="s">
        <v>3426</v>
      </c>
      <c r="F130">
        <v>29707274</v>
      </c>
      <c r="G130" t="s">
        <v>3079</v>
      </c>
      <c r="H130" s="2" t="str">
        <f>IF(ISBLANK(tblPagos[[#This Row],[CodigoPartida]]),"",VLOOKUP(tblPagos[[#This Row],[CodigoPartida]],Tabla2[],2,FALSE))</f>
        <v>Donaciones corrientes a personas</v>
      </c>
      <c r="I130" t="s">
        <v>3249</v>
      </c>
      <c r="J130" s="2" t="str">
        <f>IF(ISBLANK(tblPagos[[#This Row],[DocBeneficiario]]),"",VLOOKUP(tblPagos[[#This Row],[DocBeneficiario]],TabProveedores[],3,FALSE))</f>
        <v>SERVICIOS LEZAMA, C.A</v>
      </c>
      <c r="K130" s="2" t="s">
        <v>3424</v>
      </c>
      <c r="L130" s="27"/>
      <c r="M130" s="27"/>
      <c r="N130" s="16">
        <v>13853.88</v>
      </c>
      <c r="O130" s="16">
        <v>1910.88</v>
      </c>
      <c r="P130" s="16">
        <v>0</v>
      </c>
      <c r="Q130" s="16">
        <v>11.94</v>
      </c>
      <c r="R130" s="16">
        <f t="shared" si="11"/>
        <v>11931.06</v>
      </c>
      <c r="S130" s="3" t="s">
        <v>3363</v>
      </c>
      <c r="T130" s="21"/>
      <c r="U130" s="21"/>
      <c r="V130" s="21"/>
      <c r="W130" s="2" t="s">
        <v>3087</v>
      </c>
    </row>
    <row r="131" spans="1:23" ht="45">
      <c r="A131">
        <v>130</v>
      </c>
      <c r="B131" s="1">
        <v>45408</v>
      </c>
      <c r="C131" s="3" t="s">
        <v>2655</v>
      </c>
      <c r="D131" t="s">
        <v>3427</v>
      </c>
      <c r="F131">
        <v>29733889</v>
      </c>
      <c r="G131" t="s">
        <v>2936</v>
      </c>
      <c r="H131" s="2" t="str">
        <f>IF(ISBLANK(tblPagos[[#This Row],[CodigoPartida]]),"",VLOOKUP(tblPagos[[#This Row],[CodigoPartida]],Tabla2[],2,FALSE))</f>
        <v>Viáticos y pasajes dentro del país</v>
      </c>
      <c r="I131" t="s">
        <v>2958</v>
      </c>
      <c r="J131" s="2" t="str">
        <f>IF(ISBLANK(tblPagos[[#This Row],[DocBeneficiario]]),"",VLOOKUP(tblPagos[[#This Row],[DocBeneficiario]],TabProveedores[],3,FALSE))</f>
        <v>NELSON BELZAREZ</v>
      </c>
      <c r="K131" s="2" t="s">
        <v>3428</v>
      </c>
      <c r="L131" s="27"/>
      <c r="M131" s="27"/>
      <c r="N131" s="16">
        <v>14664.24</v>
      </c>
      <c r="O131" s="16">
        <v>0</v>
      </c>
      <c r="P131" s="16">
        <v>0</v>
      </c>
      <c r="Q131" s="16">
        <v>0</v>
      </c>
      <c r="R131" s="16">
        <f t="shared" si="11"/>
        <v>14664.24</v>
      </c>
      <c r="S131" s="3" t="s">
        <v>2695</v>
      </c>
      <c r="T131" s="21"/>
      <c r="U131" s="21"/>
      <c r="V131" s="21"/>
      <c r="W131" s="2" t="s">
        <v>3073</v>
      </c>
    </row>
    <row r="132" spans="1:23" ht="45">
      <c r="A132">
        <v>131</v>
      </c>
      <c r="B132" s="1">
        <v>45408</v>
      </c>
      <c r="C132" s="3" t="s">
        <v>2655</v>
      </c>
      <c r="D132" t="s">
        <v>3429</v>
      </c>
      <c r="F132">
        <v>29737793</v>
      </c>
      <c r="G132" t="s">
        <v>3079</v>
      </c>
      <c r="H132" s="2" t="str">
        <f>IF(ISBLANK(tblPagos[[#This Row],[CodigoPartida]]),"",VLOOKUP(tblPagos[[#This Row],[CodigoPartida]],Tabla2[],2,FALSE))</f>
        <v>Donaciones corrientes a personas</v>
      </c>
      <c r="I132" t="s">
        <v>3430</v>
      </c>
      <c r="J132" s="2" t="str">
        <f>IF(ISBLANK(tblPagos[[#This Row],[DocBeneficiario]]),"",VLOOKUP(tblPagos[[#This Row],[DocBeneficiario]],TabProveedores[],3,FALSE))</f>
        <v>EDIXON CHOURIO</v>
      </c>
      <c r="K132" s="2" t="s">
        <v>3432</v>
      </c>
      <c r="L132" s="27"/>
      <c r="M132" s="27"/>
      <c r="N132" s="16">
        <v>6557</v>
      </c>
      <c r="O132" s="16">
        <v>0</v>
      </c>
      <c r="P132" s="16">
        <v>0</v>
      </c>
      <c r="Q132" s="16">
        <v>0</v>
      </c>
      <c r="R132" s="16">
        <f t="shared" si="11"/>
        <v>6557</v>
      </c>
      <c r="S132" s="3" t="s">
        <v>2695</v>
      </c>
      <c r="T132" s="21"/>
      <c r="U132" s="21"/>
      <c r="V132" s="21"/>
      <c r="W132" s="2" t="s">
        <v>3088</v>
      </c>
    </row>
    <row r="133" spans="1:23" ht="75">
      <c r="A133">
        <v>132</v>
      </c>
      <c r="B133" s="1">
        <v>45408</v>
      </c>
      <c r="C133" s="3" t="s">
        <v>2655</v>
      </c>
      <c r="D133" t="s">
        <v>3433</v>
      </c>
      <c r="F133">
        <v>29739493</v>
      </c>
      <c r="G133" t="s">
        <v>2933</v>
      </c>
      <c r="H133" s="2" t="str">
        <f>IF(ISBLANK(tblPagos[[#This Row],[CodigoPartida]]),"",VLOOKUP(tblPagos[[#This Row],[CodigoPartida]],Tabla2[],2,FALSE))</f>
        <v>Otros servicios no personales</v>
      </c>
      <c r="I133" t="s">
        <v>3034</v>
      </c>
      <c r="J133" s="2" t="str">
        <f>IF(ISBLANK(tblPagos[[#This Row],[DocBeneficiario]]),"",VLOOKUP(tblPagos[[#This Row],[DocBeneficiario]],TabProveedores[],3,FALSE))</f>
        <v>JOSE MIGUEL GUTIERREZ</v>
      </c>
      <c r="K133" s="2" t="s">
        <v>3434</v>
      </c>
      <c r="L133" s="27"/>
      <c r="M133" s="27"/>
      <c r="N133" s="16">
        <v>3825</v>
      </c>
      <c r="O133" s="16">
        <v>0</v>
      </c>
      <c r="P133" s="16">
        <v>0</v>
      </c>
      <c r="Q133" s="16">
        <v>0</v>
      </c>
      <c r="R133" s="16">
        <f t="shared" ref="R133:R141" si="12">N133-O133-P133-Q133</f>
        <v>3825</v>
      </c>
      <c r="S133" s="3" t="s">
        <v>2695</v>
      </c>
      <c r="T133" s="21"/>
      <c r="U133" s="21"/>
      <c r="V133" s="21"/>
      <c r="W133" s="2" t="s">
        <v>3195</v>
      </c>
    </row>
    <row r="134" spans="1:23" ht="45">
      <c r="A134">
        <v>133</v>
      </c>
      <c r="B134" s="1">
        <v>45409</v>
      </c>
      <c r="C134" s="3" t="s">
        <v>2655</v>
      </c>
      <c r="D134" t="s">
        <v>3435</v>
      </c>
      <c r="F134">
        <v>18556272</v>
      </c>
      <c r="G134" t="s">
        <v>2936</v>
      </c>
      <c r="H134" s="2" t="str">
        <f>IF(ISBLANK(tblPagos[[#This Row],[CodigoPartida]]),"",VLOOKUP(tblPagos[[#This Row],[CodigoPartida]],Tabla2[],2,FALSE))</f>
        <v>Viáticos y pasajes dentro del país</v>
      </c>
      <c r="I134" t="s">
        <v>2957</v>
      </c>
      <c r="J134" s="2" t="str">
        <f>IF(ISBLANK(tblPagos[[#This Row],[DocBeneficiario]]),"",VLOOKUP(tblPagos[[#This Row],[DocBeneficiario]],TabProveedores[],3,FALSE))</f>
        <v>MERLIN RODRIGUEZ</v>
      </c>
      <c r="K134" s="2" t="s">
        <v>3436</v>
      </c>
      <c r="L134" s="27"/>
      <c r="M134" s="27"/>
      <c r="N134" s="16">
        <v>5464.5</v>
      </c>
      <c r="O134" s="16">
        <v>0</v>
      </c>
      <c r="P134" s="16">
        <v>0</v>
      </c>
      <c r="Q134" s="16">
        <v>0</v>
      </c>
      <c r="R134" s="16">
        <f t="shared" si="12"/>
        <v>5464.5</v>
      </c>
      <c r="S134" s="3" t="s">
        <v>2695</v>
      </c>
      <c r="T134" s="21"/>
      <c r="U134" s="21"/>
      <c r="V134" s="21"/>
      <c r="W134" s="2" t="s">
        <v>3073</v>
      </c>
    </row>
    <row r="135" spans="1:23" ht="45">
      <c r="A135">
        <v>134</v>
      </c>
      <c r="B135" s="1">
        <v>45411</v>
      </c>
      <c r="C135" s="3" t="s">
        <v>2655</v>
      </c>
      <c r="D135" t="s">
        <v>3437</v>
      </c>
      <c r="F135">
        <v>29807809</v>
      </c>
      <c r="G135" t="s">
        <v>2936</v>
      </c>
      <c r="H135" s="2" t="str">
        <f>IF(ISBLANK(tblPagos[[#This Row],[CodigoPartida]]),"",VLOOKUP(tblPagos[[#This Row],[CodigoPartida]],Tabla2[],2,FALSE))</f>
        <v>Viáticos y pasajes dentro del país</v>
      </c>
      <c r="I135" t="s">
        <v>2957</v>
      </c>
      <c r="J135" s="2" t="str">
        <f>IF(ISBLANK(tblPagos[[#This Row],[DocBeneficiario]]),"",VLOOKUP(tblPagos[[#This Row],[DocBeneficiario]],TabProveedores[],3,FALSE))</f>
        <v>MERLIN RODRIGUEZ</v>
      </c>
      <c r="K135" s="2" t="s">
        <v>3438</v>
      </c>
      <c r="L135" s="27"/>
      <c r="M135" s="27"/>
      <c r="N135" s="16">
        <v>7343.04</v>
      </c>
      <c r="O135" s="16">
        <v>0</v>
      </c>
      <c r="P135" s="16">
        <v>0</v>
      </c>
      <c r="Q135" s="16">
        <v>0</v>
      </c>
      <c r="R135" s="16">
        <f t="shared" si="12"/>
        <v>7343.04</v>
      </c>
      <c r="S135" s="3" t="s">
        <v>2695</v>
      </c>
      <c r="T135" s="21"/>
      <c r="U135" s="21"/>
      <c r="V135" s="21"/>
      <c r="W135" s="2" t="s">
        <v>3073</v>
      </c>
    </row>
    <row r="136" spans="1:23" ht="30">
      <c r="A136">
        <v>135</v>
      </c>
      <c r="B136" s="1">
        <v>45412</v>
      </c>
      <c r="C136" s="3" t="s">
        <v>2655</v>
      </c>
      <c r="D136" t="s">
        <v>3445</v>
      </c>
      <c r="F136">
        <v>18624144</v>
      </c>
      <c r="G136" t="s">
        <v>3079</v>
      </c>
      <c r="H136" s="2" t="str">
        <f>IF(ISBLANK(tblPagos[[#This Row],[CodigoPartida]]),"",VLOOKUP(tblPagos[[#This Row],[CodigoPartida]],Tabla2[],2,FALSE))</f>
        <v>Donaciones corrientes a personas</v>
      </c>
      <c r="I136" t="s">
        <v>3446</v>
      </c>
      <c r="J136" s="2" t="str">
        <f>IF(ISBLANK(tblPagos[[#This Row],[DocBeneficiario]]),"",VLOOKUP(tblPagos[[#This Row],[DocBeneficiario]],TabProveedores[],3,FALSE))</f>
        <v>ANGEL ZAMBRANO</v>
      </c>
      <c r="K136" s="2" t="s">
        <v>3450</v>
      </c>
      <c r="L136" s="27"/>
      <c r="M136" s="27"/>
      <c r="N136" s="16">
        <v>7286</v>
      </c>
      <c r="O136" s="16">
        <v>0</v>
      </c>
      <c r="P136" s="16">
        <v>0</v>
      </c>
      <c r="Q136" s="16">
        <v>0</v>
      </c>
      <c r="R136" s="16">
        <f t="shared" si="12"/>
        <v>7286</v>
      </c>
      <c r="S136" s="3" t="s">
        <v>2695</v>
      </c>
      <c r="T136" s="21"/>
      <c r="U136" s="21"/>
      <c r="V136" s="21"/>
      <c r="W136" s="2" t="s">
        <v>3088</v>
      </c>
    </row>
    <row r="137" spans="1:23" ht="90">
      <c r="A137">
        <v>136</v>
      </c>
      <c r="B137" s="1">
        <v>45412</v>
      </c>
      <c r="C137" s="3" t="s">
        <v>2655</v>
      </c>
      <c r="D137" t="s">
        <v>3451</v>
      </c>
      <c r="F137">
        <v>73769165</v>
      </c>
      <c r="G137" t="s">
        <v>3275</v>
      </c>
      <c r="H137" s="2" t="str">
        <f>IF(ISBLANK(tblPagos[[#This Row],[CodigoPartida]]),"",VLOOKUP(tblPagos[[#This Row],[CodigoPartida]],Tabla2[],2,FALSE))</f>
        <v>Disminución de aportes patronales y retenciones laborales por pagar al Fondo de Ahorro Obligatorio para la Vivienda (FAOV)</v>
      </c>
      <c r="I137" t="s">
        <v>2804</v>
      </c>
      <c r="J137" s="2" t="str">
        <f>IF(ISBLANK(tblPagos[[#This Row],[DocBeneficiario]]),"",VLOOKUP(tblPagos[[#This Row],[DocBeneficiario]],TabProveedores[],3,FALSE))</f>
        <v>BANAVIH</v>
      </c>
      <c r="K137" s="2" t="s">
        <v>3452</v>
      </c>
      <c r="L137" s="27"/>
      <c r="M137" s="27"/>
      <c r="N137" s="16">
        <v>975.4</v>
      </c>
      <c r="O137" s="16">
        <v>0</v>
      </c>
      <c r="P137" s="16">
        <v>0</v>
      </c>
      <c r="Q137" s="16">
        <v>0</v>
      </c>
      <c r="R137" s="16">
        <f t="shared" si="12"/>
        <v>975.4</v>
      </c>
      <c r="S137" s="3" t="s">
        <v>2695</v>
      </c>
      <c r="T137" s="21"/>
      <c r="U137" s="21"/>
      <c r="V137" s="21"/>
      <c r="W137" s="2" t="s">
        <v>2803</v>
      </c>
    </row>
    <row r="138" spans="1:23" ht="60">
      <c r="A138">
        <v>137</v>
      </c>
      <c r="B138" s="1">
        <v>45412</v>
      </c>
      <c r="C138" s="3" t="s">
        <v>2655</v>
      </c>
      <c r="D138" t="s">
        <v>3453</v>
      </c>
      <c r="F138">
        <v>18636854</v>
      </c>
      <c r="G138" t="s">
        <v>2936</v>
      </c>
      <c r="H138" s="2" t="str">
        <f>IF(ISBLANK(tblPagos[[#This Row],[CodigoPartida]]),"",VLOOKUP(tblPagos[[#This Row],[CodigoPartida]],Tabla2[],2,FALSE))</f>
        <v>Viáticos y pasajes dentro del país</v>
      </c>
      <c r="I138" t="s">
        <v>2953</v>
      </c>
      <c r="J138" s="2" t="str">
        <f>IF(ISBLANK(tblPagos[[#This Row],[DocBeneficiario]]),"",VLOOKUP(tblPagos[[#This Row],[DocBeneficiario]],TabProveedores[],3,FALSE))</f>
        <v>ANDRELYS CHOURIO</v>
      </c>
      <c r="K138" s="2" t="s">
        <v>3454</v>
      </c>
      <c r="L138" s="27"/>
      <c r="M138" s="27"/>
      <c r="N138" s="16">
        <v>3168.87</v>
      </c>
      <c r="O138" s="16">
        <v>0</v>
      </c>
      <c r="P138" s="16">
        <v>0</v>
      </c>
      <c r="Q138" s="16">
        <v>0</v>
      </c>
      <c r="R138" s="16">
        <f t="shared" si="12"/>
        <v>3168.87</v>
      </c>
      <c r="S138" s="3" t="s">
        <v>2695</v>
      </c>
      <c r="T138" s="21"/>
      <c r="U138" s="21"/>
      <c r="V138" s="21"/>
      <c r="W138" s="2" t="s">
        <v>3073</v>
      </c>
    </row>
    <row r="139" spans="1:23" ht="60">
      <c r="A139">
        <v>138</v>
      </c>
      <c r="B139" s="1">
        <v>45412</v>
      </c>
      <c r="C139" s="3" t="s">
        <v>2655</v>
      </c>
      <c r="D139" t="s">
        <v>3455</v>
      </c>
      <c r="F139">
        <v>18640474</v>
      </c>
      <c r="G139" t="s">
        <v>2936</v>
      </c>
      <c r="H139" s="2" t="str">
        <f>IF(ISBLANK(tblPagos[[#This Row],[CodigoPartida]]),"",VLOOKUP(tblPagos[[#This Row],[CodigoPartida]],Tabla2[],2,FALSE))</f>
        <v>Viáticos y pasajes dentro del país</v>
      </c>
      <c r="I139" t="s">
        <v>2966</v>
      </c>
      <c r="J139" s="2" t="str">
        <f>IF(ISBLANK(tblPagos[[#This Row],[DocBeneficiario]]),"",VLOOKUP(tblPagos[[#This Row],[DocBeneficiario]],TabProveedores[],3,FALSE))</f>
        <v>JOSE LUIS MOLERO</v>
      </c>
      <c r="K139" s="2" t="s">
        <v>3456</v>
      </c>
      <c r="L139" s="27"/>
      <c r="M139" s="27"/>
      <c r="N139" s="16">
        <v>3168.86</v>
      </c>
      <c r="O139" s="16">
        <v>0</v>
      </c>
      <c r="P139" s="16">
        <v>0</v>
      </c>
      <c r="Q139" s="16">
        <v>0</v>
      </c>
      <c r="R139" s="16">
        <f t="shared" si="12"/>
        <v>3168.86</v>
      </c>
      <c r="S139" s="3" t="s">
        <v>2695</v>
      </c>
      <c r="T139" s="21"/>
      <c r="U139" s="21"/>
      <c r="V139" s="21"/>
      <c r="W139" s="2" t="s">
        <v>3073</v>
      </c>
    </row>
    <row r="140" spans="1:23" ht="45">
      <c r="A140">
        <v>139</v>
      </c>
      <c r="B140" s="1">
        <v>45412</v>
      </c>
      <c r="C140" s="3" t="s">
        <v>2655</v>
      </c>
      <c r="D140" t="s">
        <v>3457</v>
      </c>
      <c r="F140">
        <v>18645451</v>
      </c>
      <c r="G140" t="s">
        <v>3079</v>
      </c>
      <c r="H140" s="2" t="str">
        <f>IF(ISBLANK(tblPagos[[#This Row],[CodigoPartida]]),"",VLOOKUP(tblPagos[[#This Row],[CodigoPartida]],Tabla2[],2,FALSE))</f>
        <v>Donaciones corrientes a personas</v>
      </c>
      <c r="I140" t="s">
        <v>3448</v>
      </c>
      <c r="J140" s="2" t="str">
        <f>IF(ISBLANK(tblPagos[[#This Row],[DocBeneficiario]]),"",VLOOKUP(tblPagos[[#This Row],[DocBeneficiario]],TabProveedores[],3,FALSE))</f>
        <v>NORAIMA PAZ</v>
      </c>
      <c r="K140" s="2" t="s">
        <v>3458</v>
      </c>
      <c r="L140" s="27"/>
      <c r="M140" s="27"/>
      <c r="N140" s="16">
        <v>9108</v>
      </c>
      <c r="O140" s="16">
        <v>0</v>
      </c>
      <c r="P140" s="16">
        <v>0</v>
      </c>
      <c r="Q140" s="16">
        <v>0</v>
      </c>
      <c r="R140" s="16">
        <f t="shared" si="12"/>
        <v>9108</v>
      </c>
      <c r="S140" s="3" t="s">
        <v>2695</v>
      </c>
      <c r="T140" s="21"/>
      <c r="U140" s="21"/>
      <c r="V140" s="21"/>
      <c r="W140" s="2" t="s">
        <v>3088</v>
      </c>
    </row>
    <row r="141" spans="1:23" ht="45">
      <c r="A141">
        <v>140</v>
      </c>
      <c r="B141" s="1">
        <v>45412</v>
      </c>
      <c r="C141" s="3" t="s">
        <v>2655</v>
      </c>
      <c r="D141" t="s">
        <v>3459</v>
      </c>
      <c r="F141">
        <v>18648818</v>
      </c>
      <c r="G141" t="s">
        <v>3460</v>
      </c>
      <c r="H141" s="2" t="str">
        <f>IF(ISBLANK(tblPagos[[#This Row],[CodigoPartida]]),"",VLOOKUP(tblPagos[[#This Row],[CodigoPartida]],Tabla2[],2,FALSE))</f>
        <v>Complemento al personal empleado por gastos de representación</v>
      </c>
      <c r="I141" t="s">
        <v>2957</v>
      </c>
      <c r="J141" s="2" t="str">
        <f>IF(ISBLANK(tblPagos[[#This Row],[DocBeneficiario]]),"",VLOOKUP(tblPagos[[#This Row],[DocBeneficiario]],TabProveedores[],3,FALSE))</f>
        <v>MERLIN RODRIGUEZ</v>
      </c>
      <c r="K141" s="2" t="s">
        <v>3461</v>
      </c>
      <c r="L141" s="27"/>
      <c r="M141" s="27"/>
      <c r="N141" s="16">
        <v>3643</v>
      </c>
      <c r="O141" s="16">
        <v>0</v>
      </c>
      <c r="P141" s="16">
        <v>0</v>
      </c>
      <c r="Q141" s="16">
        <v>0</v>
      </c>
      <c r="R141" s="16">
        <f t="shared" si="12"/>
        <v>3643</v>
      </c>
      <c r="S141" s="3" t="s">
        <v>2695</v>
      </c>
      <c r="T141" s="21"/>
      <c r="U141" s="21"/>
      <c r="V141" s="21"/>
      <c r="W141" s="2" t="s">
        <v>3461</v>
      </c>
    </row>
    <row r="142" spans="1:23" ht="30">
      <c r="A142">
        <v>141</v>
      </c>
      <c r="B142" s="1">
        <v>45412</v>
      </c>
      <c r="C142" s="3" t="s">
        <v>3691</v>
      </c>
      <c r="D142" t="s">
        <v>4391</v>
      </c>
      <c r="G142" t="s">
        <v>4389</v>
      </c>
      <c r="H142" s="2" t="str">
        <f>IF(ISBLANK(tblPagos[[#This Row],[CodigoPartida]]),"",VLOOKUP(tblPagos[[#This Row],[CodigoPartida]],Tabla2[],2,FALSE))</f>
        <v>Sueldos, salarios y otras retribuciones</v>
      </c>
      <c r="I142" t="s">
        <v>2664</v>
      </c>
      <c r="J142" s="2" t="str">
        <f>IF(ISBLANK(tblPagos[[#This Row],[DocBeneficiario]]),"",VLOOKUP(tblPagos[[#This Row],[DocBeneficiario]],TabProveedores[],3,FALSE))</f>
        <v>LOTERIA DEL ZULIA</v>
      </c>
      <c r="K142" s="2" t="s">
        <v>4392</v>
      </c>
      <c r="L142" s="27"/>
      <c r="M142" s="27"/>
      <c r="N142" s="16">
        <v>38053</v>
      </c>
      <c r="O142" s="16">
        <v>0</v>
      </c>
      <c r="P142" s="16">
        <v>0</v>
      </c>
      <c r="Q142" s="16">
        <v>0</v>
      </c>
      <c r="R142" s="16">
        <f t="shared" ref="R142:R148" si="13">N142-O142-P142-Q142</f>
        <v>38053</v>
      </c>
      <c r="S142" s="3" t="s">
        <v>2695</v>
      </c>
      <c r="T142" s="21"/>
      <c r="U142" s="21"/>
      <c r="V142" s="21" t="s">
        <v>3878</v>
      </c>
      <c r="W142" s="2" t="s">
        <v>3694</v>
      </c>
    </row>
    <row r="143" spans="1:23" ht="30">
      <c r="A143">
        <v>142</v>
      </c>
      <c r="B143" s="1">
        <v>45412</v>
      </c>
      <c r="C143" s="3" t="s">
        <v>3691</v>
      </c>
      <c r="D143" t="s">
        <v>4391</v>
      </c>
      <c r="G143" t="s">
        <v>3936</v>
      </c>
      <c r="H143" s="2" t="str">
        <f>IF(ISBLANK(tblPagos[[#This Row],[CodigoPartida]]),"",VLOOKUP(tblPagos[[#This Row],[CodigoPartida]],Tabla2[],2,FALSE))</f>
        <v>Primas por hijos e hijas al personal empleado</v>
      </c>
      <c r="I143" t="s">
        <v>2664</v>
      </c>
      <c r="J143" s="2" t="str">
        <f>IF(ISBLANK(tblPagos[[#This Row],[DocBeneficiario]]),"",VLOOKUP(tblPagos[[#This Row],[DocBeneficiario]],TabProveedores[],3,FALSE))</f>
        <v>LOTERIA DEL ZULIA</v>
      </c>
      <c r="K143" s="2" t="s">
        <v>4392</v>
      </c>
      <c r="L143" s="27"/>
      <c r="M143" s="27"/>
      <c r="N143" s="16">
        <v>112.5</v>
      </c>
      <c r="O143" s="16">
        <v>0</v>
      </c>
      <c r="P143" s="16">
        <v>0</v>
      </c>
      <c r="Q143" s="16">
        <v>0</v>
      </c>
      <c r="R143" s="16">
        <f t="shared" si="13"/>
        <v>112.5</v>
      </c>
      <c r="S143" s="3" t="s">
        <v>2695</v>
      </c>
      <c r="T143" s="21"/>
      <c r="U143" s="21"/>
      <c r="V143" s="21" t="s">
        <v>3878</v>
      </c>
      <c r="W143" s="2" t="s">
        <v>3694</v>
      </c>
    </row>
    <row r="144" spans="1:23" ht="45">
      <c r="A144">
        <v>143</v>
      </c>
      <c r="B144" s="1">
        <v>45412</v>
      </c>
      <c r="C144" s="3" t="s">
        <v>3691</v>
      </c>
      <c r="D144" t="s">
        <v>4391</v>
      </c>
      <c r="G144" t="s">
        <v>3937</v>
      </c>
      <c r="H144" s="2" t="str">
        <f>IF(ISBLANK(tblPagos[[#This Row],[CodigoPartida]]),"",VLOOKUP(tblPagos[[#This Row],[CodigoPartida]],Tabla2[],2,FALSE))</f>
        <v>Primas de profesionalización al personal empleado</v>
      </c>
      <c r="I144" t="s">
        <v>2664</v>
      </c>
      <c r="J144" s="2" t="str">
        <f>IF(ISBLANK(tblPagos[[#This Row],[DocBeneficiario]]),"",VLOOKUP(tblPagos[[#This Row],[DocBeneficiario]],TabProveedores[],3,FALSE))</f>
        <v>LOTERIA DEL ZULIA</v>
      </c>
      <c r="K144" s="2" t="s">
        <v>4392</v>
      </c>
      <c r="L144" s="27"/>
      <c r="M144" s="27"/>
      <c r="N144" s="16">
        <v>507.9</v>
      </c>
      <c r="O144" s="16">
        <v>0</v>
      </c>
      <c r="P144" s="16">
        <v>0</v>
      </c>
      <c r="Q144" s="16">
        <v>0</v>
      </c>
      <c r="R144" s="16">
        <f t="shared" si="13"/>
        <v>507.9</v>
      </c>
      <c r="S144" s="3" t="s">
        <v>2695</v>
      </c>
      <c r="T144" s="21"/>
      <c r="U144" s="21"/>
      <c r="V144" s="21" t="s">
        <v>3878</v>
      </c>
      <c r="W144" s="2" t="s">
        <v>3694</v>
      </c>
    </row>
    <row r="145" spans="1:23" ht="30">
      <c r="A145">
        <v>144</v>
      </c>
      <c r="B145" s="1">
        <v>45412</v>
      </c>
      <c r="C145" s="3" t="s">
        <v>3691</v>
      </c>
      <c r="D145" t="s">
        <v>4391</v>
      </c>
      <c r="G145" t="s">
        <v>3938</v>
      </c>
      <c r="H145" s="2" t="str">
        <f>IF(ISBLANK(tblPagos[[#This Row],[CodigoPartida]]),"",VLOOKUP(tblPagos[[#This Row],[CodigoPartida]],Tabla2[],2,FALSE))</f>
        <v>Primas por antigüedad al personal empleado</v>
      </c>
      <c r="I145" t="s">
        <v>2664</v>
      </c>
      <c r="J145" s="2" t="str">
        <f>IF(ISBLANK(tblPagos[[#This Row],[DocBeneficiario]]),"",VLOOKUP(tblPagos[[#This Row],[DocBeneficiario]],TabProveedores[],3,FALSE))</f>
        <v>LOTERIA DEL ZULIA</v>
      </c>
      <c r="K145" s="2" t="s">
        <v>4392</v>
      </c>
      <c r="L145" s="27"/>
      <c r="M145" s="27"/>
      <c r="N145" s="16">
        <v>188.86</v>
      </c>
      <c r="O145" s="16">
        <v>0</v>
      </c>
      <c r="P145" s="16">
        <v>0</v>
      </c>
      <c r="Q145" s="16">
        <v>0</v>
      </c>
      <c r="R145" s="16">
        <f t="shared" si="13"/>
        <v>188.86</v>
      </c>
      <c r="S145" s="3" t="s">
        <v>2695</v>
      </c>
      <c r="T145" s="21"/>
      <c r="U145" s="21"/>
      <c r="V145" s="21" t="s">
        <v>3878</v>
      </c>
      <c r="W145" s="2" t="s">
        <v>3694</v>
      </c>
    </row>
    <row r="146" spans="1:23" ht="30">
      <c r="A146">
        <v>145</v>
      </c>
      <c r="B146" s="1">
        <v>45412</v>
      </c>
      <c r="C146" s="3" t="s">
        <v>3691</v>
      </c>
      <c r="D146" t="s">
        <v>4391</v>
      </c>
      <c r="G146" t="s">
        <v>3940</v>
      </c>
      <c r="H146" s="2" t="str">
        <f>IF(ISBLANK(tblPagos[[#This Row],[CodigoPartida]]),"",VLOOKUP(tblPagos[[#This Row],[CodigoPartida]],Tabla2[],2,FALSE))</f>
        <v>Otros complementos al personal empleado</v>
      </c>
      <c r="I146" t="s">
        <v>2664</v>
      </c>
      <c r="J146" s="2" t="str">
        <f>IF(ISBLANK(tblPagos[[#This Row],[DocBeneficiario]]),"",VLOOKUP(tblPagos[[#This Row],[DocBeneficiario]],TabProveedores[],3,FALSE))</f>
        <v>LOTERIA DEL ZULIA</v>
      </c>
      <c r="K146" s="2" t="s">
        <v>4392</v>
      </c>
      <c r="L146" s="27"/>
      <c r="M146" s="27"/>
      <c r="N146" s="16">
        <v>150</v>
      </c>
      <c r="O146" s="16">
        <v>0</v>
      </c>
      <c r="P146" s="16">
        <v>0</v>
      </c>
      <c r="Q146" s="16">
        <v>0</v>
      </c>
      <c r="R146" s="16">
        <f t="shared" si="13"/>
        <v>150</v>
      </c>
      <c r="S146" s="3" t="s">
        <v>2695</v>
      </c>
      <c r="T146" s="21"/>
      <c r="U146" s="21"/>
      <c r="V146" s="21" t="s">
        <v>3878</v>
      </c>
      <c r="W146" s="2" t="s">
        <v>3694</v>
      </c>
    </row>
    <row r="147" spans="1:23" ht="30">
      <c r="A147">
        <v>146</v>
      </c>
      <c r="B147" s="1">
        <v>45412</v>
      </c>
      <c r="C147" s="3" t="s">
        <v>3691</v>
      </c>
      <c r="D147" t="s">
        <v>4391</v>
      </c>
      <c r="G147" t="s">
        <v>3941</v>
      </c>
      <c r="H147" s="2" t="str">
        <f>IF(ISBLANK(tblPagos[[#This Row],[CodigoPartida]]),"",VLOOKUP(tblPagos[[#This Row],[CodigoPartida]],Tabla2[],2,FALSE))</f>
        <v>Bono vacacional al personal empleado</v>
      </c>
      <c r="I147" t="s">
        <v>2664</v>
      </c>
      <c r="J147" s="2" t="str">
        <f>IF(ISBLANK(tblPagos[[#This Row],[DocBeneficiario]]),"",VLOOKUP(tblPagos[[#This Row],[DocBeneficiario]],TabProveedores[],3,FALSE))</f>
        <v>LOTERIA DEL ZULIA</v>
      </c>
      <c r="K147" s="2" t="s">
        <v>4392</v>
      </c>
      <c r="L147" s="27"/>
      <c r="M147" s="27"/>
      <c r="N147" s="16">
        <v>23801.7</v>
      </c>
      <c r="O147" s="16">
        <v>0</v>
      </c>
      <c r="P147" s="16">
        <v>0</v>
      </c>
      <c r="Q147" s="16">
        <v>0</v>
      </c>
      <c r="R147" s="16">
        <f t="shared" si="13"/>
        <v>23801.7</v>
      </c>
      <c r="S147" s="3" t="s">
        <v>2695</v>
      </c>
      <c r="T147" s="21"/>
      <c r="U147" s="21"/>
      <c r="V147" s="21" t="s">
        <v>3878</v>
      </c>
      <c r="W147" s="2" t="s">
        <v>3694</v>
      </c>
    </row>
    <row r="148" spans="1:23" ht="45">
      <c r="A148">
        <v>147</v>
      </c>
      <c r="B148" s="1">
        <v>45412</v>
      </c>
      <c r="C148" s="3" t="s">
        <v>3691</v>
      </c>
      <c r="D148" t="s">
        <v>4391</v>
      </c>
      <c r="G148" t="s">
        <v>3939</v>
      </c>
      <c r="H148" s="2" t="str">
        <f>IF(ISBLANK(tblPagos[[#This Row],[CodigoPartida]]),"",VLOOKUP(tblPagos[[#This Row],[CodigoPartida]],Tabla2[],2,FALSE))</f>
        <v>Bono compensatorio de alimentación al personal empleado</v>
      </c>
      <c r="I148" t="s">
        <v>2664</v>
      </c>
      <c r="J148" s="2" t="str">
        <f>IF(ISBLANK(tblPagos[[#This Row],[DocBeneficiario]]),"",VLOOKUP(tblPagos[[#This Row],[DocBeneficiario]],TabProveedores[],3,FALSE))</f>
        <v>LOTERIA DEL ZULIA</v>
      </c>
      <c r="K148" s="2" t="s">
        <v>4392</v>
      </c>
      <c r="L148" s="27"/>
      <c r="M148" s="27"/>
      <c r="N148" s="16">
        <v>34752</v>
      </c>
      <c r="O148" s="16">
        <v>0</v>
      </c>
      <c r="P148" s="16">
        <v>0</v>
      </c>
      <c r="Q148" s="16">
        <v>0</v>
      </c>
      <c r="R148" s="16">
        <f t="shared" si="13"/>
        <v>34752</v>
      </c>
      <c r="S148" s="3" t="s">
        <v>2695</v>
      </c>
      <c r="T148" s="21"/>
      <c r="U148" s="21"/>
      <c r="V148" s="21" t="s">
        <v>3878</v>
      </c>
      <c r="W148" s="2" t="s">
        <v>3694</v>
      </c>
    </row>
    <row r="149" spans="1:23" ht="30">
      <c r="A149">
        <v>148</v>
      </c>
      <c r="B149" s="1">
        <v>45412</v>
      </c>
      <c r="C149" s="3" t="s">
        <v>2655</v>
      </c>
      <c r="D149" t="s">
        <v>3474</v>
      </c>
      <c r="F149">
        <v>310501</v>
      </c>
      <c r="G149" t="s">
        <v>3470</v>
      </c>
      <c r="H149" s="2" t="str">
        <f>IF(ISBLANK(tblPagos[[#This Row],[CodigoPartida]]),"",VLOOKUP(tblPagos[[#This Row],[CodigoPartida]],Tabla2[],2,FALSE))</f>
        <v>Comisiones y gastos bancarios</v>
      </c>
      <c r="I149" t="s">
        <v>2664</v>
      </c>
      <c r="J149" s="2" t="str">
        <f>IF(ISBLANK(tblPagos[[#This Row],[DocBeneficiario]]),"",VLOOKUP(tblPagos[[#This Row],[DocBeneficiario]],TabProveedores[],3,FALSE))</f>
        <v>LOTERIA DEL ZULIA</v>
      </c>
      <c r="K149" s="2" t="s">
        <v>3471</v>
      </c>
      <c r="L149" s="27"/>
      <c r="M149" s="27"/>
      <c r="N149" s="16">
        <v>2728.27</v>
      </c>
      <c r="O149" s="16">
        <v>0</v>
      </c>
      <c r="P149" s="16">
        <v>0</v>
      </c>
      <c r="Q149" s="16">
        <v>0</v>
      </c>
      <c r="R149" s="16">
        <f t="shared" ref="R149:R160" si="14">N149-O149-P149-Q149</f>
        <v>2728.27</v>
      </c>
      <c r="S149" s="3" t="s">
        <v>3122</v>
      </c>
      <c r="T149" s="21"/>
      <c r="U149" s="21"/>
      <c r="V149" s="21"/>
      <c r="W149" s="2" t="s">
        <v>3472</v>
      </c>
    </row>
    <row r="150" spans="1:23" ht="30">
      <c r="A150">
        <v>149</v>
      </c>
      <c r="B150" s="1">
        <v>45412</v>
      </c>
      <c r="C150" s="3" t="s">
        <v>3119</v>
      </c>
      <c r="D150" t="s">
        <v>3473</v>
      </c>
      <c r="F150">
        <v>310532</v>
      </c>
      <c r="G150" t="s">
        <v>3470</v>
      </c>
      <c r="H150" s="2" t="str">
        <f>IF(ISBLANK(tblPagos[[#This Row],[CodigoPartida]]),"",VLOOKUP(tblPagos[[#This Row],[CodigoPartida]],Tabla2[],2,FALSE))</f>
        <v>Comisiones y gastos bancarios</v>
      </c>
      <c r="I150" t="s">
        <v>2664</v>
      </c>
      <c r="J150" s="2" t="str">
        <f>IF(ISBLANK(tblPagos[[#This Row],[DocBeneficiario]]),"",VLOOKUP(tblPagos[[#This Row],[DocBeneficiario]],TabProveedores[],3,FALSE))</f>
        <v>LOTERIA DEL ZULIA</v>
      </c>
      <c r="K150" s="2" t="s">
        <v>3471</v>
      </c>
      <c r="L150" s="27"/>
      <c r="M150" s="27"/>
      <c r="N150" s="16">
        <v>208.84</v>
      </c>
      <c r="O150" s="16">
        <v>0</v>
      </c>
      <c r="P150" s="16">
        <v>0</v>
      </c>
      <c r="Q150" s="16">
        <v>0</v>
      </c>
      <c r="R150" s="16">
        <f t="shared" si="14"/>
        <v>208.84</v>
      </c>
      <c r="S150" s="3" t="s">
        <v>3122</v>
      </c>
      <c r="T150" s="21"/>
      <c r="U150" s="21"/>
      <c r="V150" s="21"/>
      <c r="W150" s="2" t="s">
        <v>3472</v>
      </c>
    </row>
    <row r="151" spans="1:23" ht="30">
      <c r="A151">
        <v>150</v>
      </c>
      <c r="B151" s="1">
        <v>45412</v>
      </c>
      <c r="C151" s="3" t="s">
        <v>3116</v>
      </c>
      <c r="D151" t="s">
        <v>3475</v>
      </c>
      <c r="F151">
        <v>310503</v>
      </c>
      <c r="G151" t="s">
        <v>3470</v>
      </c>
      <c r="H151" s="2" t="str">
        <f>IF(ISBLANK(tblPagos[[#This Row],[CodigoPartida]]),"",VLOOKUP(tblPagos[[#This Row],[CodigoPartida]],Tabla2[],2,FALSE))</f>
        <v>Comisiones y gastos bancarios</v>
      </c>
      <c r="I151" t="s">
        <v>2664</v>
      </c>
      <c r="J151" s="2" t="str">
        <f>IF(ISBLANK(tblPagos[[#This Row],[DocBeneficiario]]),"",VLOOKUP(tblPagos[[#This Row],[DocBeneficiario]],TabProveedores[],3,FALSE))</f>
        <v>LOTERIA DEL ZULIA</v>
      </c>
      <c r="K151" s="2" t="s">
        <v>3471</v>
      </c>
      <c r="L151" s="27"/>
      <c r="M151" s="27"/>
      <c r="N151" s="16">
        <v>218.31</v>
      </c>
      <c r="O151" s="16">
        <v>0</v>
      </c>
      <c r="P151" s="16">
        <v>0</v>
      </c>
      <c r="Q151" s="16">
        <v>0</v>
      </c>
      <c r="R151" s="16">
        <f t="shared" si="14"/>
        <v>218.31</v>
      </c>
      <c r="S151" s="3" t="s">
        <v>3122</v>
      </c>
      <c r="T151" s="21"/>
      <c r="U151" s="21"/>
      <c r="V151" s="21"/>
      <c r="W151" s="2" t="s">
        <v>3472</v>
      </c>
    </row>
    <row r="152" spans="1:23" ht="30">
      <c r="A152">
        <v>151</v>
      </c>
      <c r="B152" s="1">
        <v>45413</v>
      </c>
      <c r="C152" s="3" t="s">
        <v>2655</v>
      </c>
      <c r="D152" t="s">
        <v>3476</v>
      </c>
      <c r="F152">
        <v>18670076</v>
      </c>
      <c r="G152" t="s">
        <v>2936</v>
      </c>
      <c r="H152" s="2" t="str">
        <f>IF(ISBLANK(tblPagos[[#This Row],[CodigoPartida]]),"",VLOOKUP(tblPagos[[#This Row],[CodigoPartida]],Tabla2[],2,FALSE))</f>
        <v>Viáticos y pasajes dentro del país</v>
      </c>
      <c r="I152" t="s">
        <v>2958</v>
      </c>
      <c r="J152" s="2" t="str">
        <f>IF(ISBLANK(tblPagos[[#This Row],[DocBeneficiario]]),"",VLOOKUP(tblPagos[[#This Row],[DocBeneficiario]],TabProveedores[],3,FALSE))</f>
        <v>NELSON BELZAREZ</v>
      </c>
      <c r="K152" s="2" t="s">
        <v>3363</v>
      </c>
      <c r="L152" s="27"/>
      <c r="M152" s="27"/>
      <c r="N152" s="16">
        <v>4600</v>
      </c>
      <c r="O152" s="16">
        <v>0</v>
      </c>
      <c r="P152" s="16">
        <v>0</v>
      </c>
      <c r="Q152" s="16">
        <v>0</v>
      </c>
      <c r="R152" s="16">
        <f t="shared" si="14"/>
        <v>4600</v>
      </c>
      <c r="S152" s="3" t="s">
        <v>2695</v>
      </c>
      <c r="T152" s="21"/>
      <c r="U152" s="21"/>
      <c r="V152" s="21"/>
      <c r="W152" s="2" t="s">
        <v>3073</v>
      </c>
    </row>
    <row r="153" spans="1:23" ht="75">
      <c r="A153">
        <v>152</v>
      </c>
      <c r="B153" s="1">
        <v>45415</v>
      </c>
      <c r="C153" s="3" t="s">
        <v>2655</v>
      </c>
      <c r="D153" t="s">
        <v>3477</v>
      </c>
      <c r="F153">
        <v>18718276</v>
      </c>
      <c r="G153" t="s">
        <v>3079</v>
      </c>
      <c r="H153" s="2" t="str">
        <f>IF(ISBLANK(tblPagos[[#This Row],[CodigoPartida]]),"",VLOOKUP(tblPagos[[#This Row],[CodigoPartida]],Tabla2[],2,FALSE))</f>
        <v>Donaciones corrientes a personas</v>
      </c>
      <c r="I153" t="s">
        <v>2972</v>
      </c>
      <c r="J153" s="2" t="str">
        <f>IF(ISBLANK(tblPagos[[#This Row],[DocBeneficiario]]),"",VLOOKUP(tblPagos[[#This Row],[DocBeneficiario]],TabProveedores[],3,FALSE))</f>
        <v>SUMINISTROS MEDIPAZ, C.A.</v>
      </c>
      <c r="K153" s="2" t="s">
        <v>3482</v>
      </c>
      <c r="L153" s="27"/>
      <c r="M153" s="27"/>
      <c r="N153" s="16">
        <v>111441</v>
      </c>
      <c r="O153" s="16">
        <v>0</v>
      </c>
      <c r="P153" s="16">
        <v>0</v>
      </c>
      <c r="Q153" s="16">
        <v>0</v>
      </c>
      <c r="R153" s="16">
        <f t="shared" si="14"/>
        <v>111441</v>
      </c>
      <c r="S153" s="3" t="s">
        <v>3478</v>
      </c>
      <c r="T153" s="21"/>
      <c r="U153" s="21"/>
      <c r="V153" s="21"/>
      <c r="W153" s="2" t="s">
        <v>3087</v>
      </c>
    </row>
    <row r="154" spans="1:23" ht="60">
      <c r="A154">
        <v>153</v>
      </c>
      <c r="B154" s="1">
        <v>45415</v>
      </c>
      <c r="C154" s="3" t="s">
        <v>2655</v>
      </c>
      <c r="D154" t="s">
        <v>3479</v>
      </c>
      <c r="F154">
        <v>18723756</v>
      </c>
      <c r="G154" t="s">
        <v>2936</v>
      </c>
      <c r="H154" s="2" t="str">
        <f>IF(ISBLANK(tblPagos[[#This Row],[CodigoPartida]]),"",VLOOKUP(tblPagos[[#This Row],[CodigoPartida]],Tabla2[],2,FALSE))</f>
        <v>Viáticos y pasajes dentro del país</v>
      </c>
      <c r="I154" t="s">
        <v>2966</v>
      </c>
      <c r="J154" s="2" t="str">
        <f>IF(ISBLANK(tblPagos[[#This Row],[DocBeneficiario]]),"",VLOOKUP(tblPagos[[#This Row],[DocBeneficiario]],TabProveedores[],3,FALSE))</f>
        <v>JOSE LUIS MOLERO</v>
      </c>
      <c r="K154" s="2" t="s">
        <v>3480</v>
      </c>
      <c r="L154" s="27"/>
      <c r="M154" s="27"/>
      <c r="N154" s="16">
        <v>8477.6200000000008</v>
      </c>
      <c r="O154" s="16">
        <v>0</v>
      </c>
      <c r="P154" s="16">
        <v>0</v>
      </c>
      <c r="Q154" s="16">
        <v>0</v>
      </c>
      <c r="R154" s="16">
        <f t="shared" si="14"/>
        <v>8477.6200000000008</v>
      </c>
      <c r="S154" s="3" t="s">
        <v>2695</v>
      </c>
      <c r="T154" s="21"/>
      <c r="U154" s="21"/>
      <c r="V154" s="21"/>
      <c r="W154" s="2" t="s">
        <v>3073</v>
      </c>
    </row>
    <row r="155" spans="1:23" ht="45">
      <c r="A155">
        <v>154</v>
      </c>
      <c r="B155" s="1">
        <v>45415</v>
      </c>
      <c r="C155" s="3" t="s">
        <v>3119</v>
      </c>
      <c r="D155" t="s">
        <v>3481</v>
      </c>
      <c r="F155">
        <v>18726673</v>
      </c>
      <c r="G155" t="s">
        <v>3079</v>
      </c>
      <c r="H155" s="2" t="str">
        <f>IF(ISBLANK(tblPagos[[#This Row],[CodigoPartida]]),"",VLOOKUP(tblPagos[[#This Row],[CodigoPartida]],Tabla2[],2,FALSE))</f>
        <v>Donaciones corrientes a personas</v>
      </c>
      <c r="I155" t="s">
        <v>3041</v>
      </c>
      <c r="J155" s="2" t="str">
        <f>IF(ISBLANK(tblPagos[[#This Row],[DocBeneficiario]]),"",VLOOKUP(tblPagos[[#This Row],[DocBeneficiario]],TabProveedores[],3,FALSE))</f>
        <v>FELIX JOSE MORENO</v>
      </c>
      <c r="K155" s="2" t="s">
        <v>3483</v>
      </c>
      <c r="L155" s="27"/>
      <c r="M155" s="27"/>
      <c r="N155" s="16">
        <v>2845.99</v>
      </c>
      <c r="O155" s="16">
        <v>392.55</v>
      </c>
      <c r="P155" s="16">
        <v>0</v>
      </c>
      <c r="Q155" s="16">
        <v>2.4500000000000002</v>
      </c>
      <c r="R155" s="16">
        <f t="shared" si="14"/>
        <v>2450.9899999999998</v>
      </c>
      <c r="S155" s="3" t="s">
        <v>3484</v>
      </c>
      <c r="T155" s="21"/>
      <c r="U155" s="21"/>
      <c r="V155" s="21"/>
      <c r="W155" s="2" t="s">
        <v>3087</v>
      </c>
    </row>
    <row r="156" spans="1:23" ht="45">
      <c r="A156">
        <v>155</v>
      </c>
      <c r="B156" s="1">
        <v>45415</v>
      </c>
      <c r="C156" s="3" t="s">
        <v>3116</v>
      </c>
      <c r="D156" t="s">
        <v>3485</v>
      </c>
      <c r="F156">
        <v>3551634</v>
      </c>
      <c r="G156" t="s">
        <v>3101</v>
      </c>
      <c r="H156" s="2" t="str">
        <f>IF(ISBLANK(tblPagos[[#This Row],[CodigoPartida]]),"",VLOOKUP(tblPagos[[#This Row],[CodigoPartida]],Tabla2[],2,FALSE))</f>
        <v>Otros impuestos indirectos</v>
      </c>
      <c r="I156" t="s">
        <v>2982</v>
      </c>
      <c r="J156" s="2" t="str">
        <f>IF(ISBLANK(tblPagos[[#This Row],[DocBeneficiario]]),"",VLOOKUP(tblPagos[[#This Row],[DocBeneficiario]],TabProveedores[],3,FALSE))</f>
        <v>SEDATEZ</v>
      </c>
      <c r="K156" s="2" t="s">
        <v>3486</v>
      </c>
      <c r="L156" s="27"/>
      <c r="M156" s="27"/>
      <c r="N156" s="16">
        <v>467.46</v>
      </c>
      <c r="O156" s="16">
        <v>0</v>
      </c>
      <c r="P156" s="16">
        <v>0</v>
      </c>
      <c r="Q156" s="16">
        <v>0</v>
      </c>
      <c r="R156" s="16">
        <f t="shared" si="14"/>
        <v>467.46</v>
      </c>
      <c r="S156" s="3" t="s">
        <v>3122</v>
      </c>
      <c r="T156" s="21"/>
      <c r="U156" s="21"/>
      <c r="V156" s="21"/>
      <c r="W156" s="2" t="s">
        <v>2738</v>
      </c>
    </row>
    <row r="157" spans="1:23" ht="45">
      <c r="A157">
        <v>156</v>
      </c>
      <c r="B157" s="1">
        <v>45415</v>
      </c>
      <c r="C157" s="3" t="s">
        <v>2655</v>
      </c>
      <c r="D157" t="s">
        <v>3487</v>
      </c>
      <c r="F157">
        <v>79607664</v>
      </c>
      <c r="G157" t="s">
        <v>3100</v>
      </c>
      <c r="H157" s="2" t="str">
        <f>IF(ISBLANK(tblPagos[[#This Row],[CodigoPartida]]),"",VLOOKUP(tblPagos[[#This Row],[CodigoPartida]],Tabla2[],2,FALSE))</f>
        <v>Impuesto al valor agregado</v>
      </c>
      <c r="I157" t="s">
        <v>2664</v>
      </c>
      <c r="J157" s="2" t="str">
        <f>IF(ISBLANK(tblPagos[[#This Row],[DocBeneficiario]]),"",VLOOKUP(tblPagos[[#This Row],[DocBeneficiario]],TabProveedores[],3,FALSE))</f>
        <v>LOTERIA DEL ZULIA</v>
      </c>
      <c r="K157" s="2" t="s">
        <v>3488</v>
      </c>
      <c r="L157" s="27"/>
      <c r="M157" s="27"/>
      <c r="N157" s="16">
        <v>33141.4</v>
      </c>
      <c r="O157" s="16">
        <v>0</v>
      </c>
      <c r="P157" s="16">
        <v>0</v>
      </c>
      <c r="Q157" s="16">
        <v>0</v>
      </c>
      <c r="R157" s="16">
        <f t="shared" si="14"/>
        <v>33141.4</v>
      </c>
      <c r="S157" s="3" t="s">
        <v>3489</v>
      </c>
      <c r="T157" s="21"/>
      <c r="U157" s="21"/>
      <c r="V157" s="21"/>
      <c r="W157" s="2" t="s">
        <v>3114</v>
      </c>
    </row>
    <row r="158" spans="1:23" ht="30">
      <c r="A158">
        <v>157</v>
      </c>
      <c r="B158" s="1">
        <v>45415</v>
      </c>
      <c r="C158" s="3" t="s">
        <v>2655</v>
      </c>
      <c r="D158" t="s">
        <v>3490</v>
      </c>
      <c r="F158">
        <v>79611607</v>
      </c>
      <c r="G158" t="s">
        <v>3101</v>
      </c>
      <c r="H158" s="2" t="str">
        <f>IF(ISBLANK(tblPagos[[#This Row],[CodigoPartida]]),"",VLOOKUP(tblPagos[[#This Row],[CodigoPartida]],Tabla2[],2,FALSE))</f>
        <v>Otros impuestos indirectos</v>
      </c>
      <c r="I158" t="s">
        <v>2664</v>
      </c>
      <c r="J158" s="2" t="str">
        <f>IF(ISBLANK(tblPagos[[#This Row],[DocBeneficiario]]),"",VLOOKUP(tblPagos[[#This Row],[DocBeneficiario]],TabProveedores[],3,FALSE))</f>
        <v>LOTERIA DEL ZULIA</v>
      </c>
      <c r="K158" s="2" t="s">
        <v>3491</v>
      </c>
      <c r="L158" s="27"/>
      <c r="M158" s="27"/>
      <c r="N158" s="16">
        <v>4394.83</v>
      </c>
      <c r="O158" s="16">
        <v>0</v>
      </c>
      <c r="P158" s="16">
        <v>0</v>
      </c>
      <c r="Q158" s="16">
        <v>0</v>
      </c>
      <c r="R158" s="16">
        <f t="shared" si="14"/>
        <v>4394.83</v>
      </c>
      <c r="S158" s="3" t="s">
        <v>3122</v>
      </c>
      <c r="T158" s="21"/>
      <c r="U158" s="21"/>
      <c r="V158" s="21"/>
      <c r="W158" s="2" t="s">
        <v>3114</v>
      </c>
    </row>
    <row r="159" spans="1:23" ht="45">
      <c r="A159">
        <v>158</v>
      </c>
      <c r="B159" s="1">
        <v>45415</v>
      </c>
      <c r="C159" s="3" t="s">
        <v>2655</v>
      </c>
      <c r="D159" t="s">
        <v>3492</v>
      </c>
      <c r="F159">
        <v>18727187</v>
      </c>
      <c r="G159" t="s">
        <v>3079</v>
      </c>
      <c r="H159" s="2" t="str">
        <f>IF(ISBLANK(tblPagos[[#This Row],[CodigoPartida]]),"",VLOOKUP(tblPagos[[#This Row],[CodigoPartida]],Tabla2[],2,FALSE))</f>
        <v>Donaciones corrientes a personas</v>
      </c>
      <c r="I159" t="s">
        <v>3208</v>
      </c>
      <c r="J159" s="2" t="str">
        <f>IF(ISBLANK(tblPagos[[#This Row],[DocBeneficiario]]),"",VLOOKUP(tblPagos[[#This Row],[DocBeneficiario]],TabProveedores[],3,FALSE))</f>
        <v>MUNDO SOLINCA, C.A</v>
      </c>
      <c r="K159" s="2" t="s">
        <v>3493</v>
      </c>
      <c r="L159" s="27"/>
      <c r="M159" s="27"/>
      <c r="N159" s="16">
        <v>50766.239999999998</v>
      </c>
      <c r="O159" s="16">
        <v>5251.68</v>
      </c>
      <c r="P159" s="16">
        <v>0</v>
      </c>
      <c r="Q159" s="16">
        <v>43.76</v>
      </c>
      <c r="R159" s="16">
        <f t="shared" si="14"/>
        <v>45470.799999999996</v>
      </c>
      <c r="S159" s="3" t="s">
        <v>3494</v>
      </c>
      <c r="T159" s="21"/>
      <c r="U159" s="21"/>
      <c r="V159" s="21"/>
      <c r="W159" s="2" t="s">
        <v>3087</v>
      </c>
    </row>
    <row r="160" spans="1:23" ht="60">
      <c r="A160">
        <v>159</v>
      </c>
      <c r="B160" s="1">
        <v>45415</v>
      </c>
      <c r="C160" s="3" t="s">
        <v>2655</v>
      </c>
      <c r="D160" t="s">
        <v>3495</v>
      </c>
      <c r="F160">
        <v>18727394</v>
      </c>
      <c r="G160" t="s">
        <v>3132</v>
      </c>
      <c r="H160" s="2" t="str">
        <f>IF(ISBLANK(tblPagos[[#This Row],[CodigoPartida]]),"",VLOOKUP(tblPagos[[#This Row],[CodigoPartida]],Tabla2[],2,FALSE))</f>
        <v>Publicidad y propaganda</v>
      </c>
      <c r="I160" t="s">
        <v>3496</v>
      </c>
      <c r="J160" s="2" t="str">
        <f>IF(ISBLANK(tblPagos[[#This Row],[DocBeneficiario]]),"",VLOOKUP(tblPagos[[#This Row],[DocBeneficiario]],TabProveedores[],3,FALSE))</f>
        <v>SANTIAGO DE LEON PRODUCCIONES</v>
      </c>
      <c r="K160" s="2" t="s">
        <v>3498</v>
      </c>
      <c r="L160" s="27"/>
      <c r="M160" s="27"/>
      <c r="N160" s="16">
        <v>6337.08</v>
      </c>
      <c r="O160" s="16">
        <v>655.56</v>
      </c>
      <c r="P160" s="16">
        <v>141.38999999999999</v>
      </c>
      <c r="Q160" s="16">
        <v>5.46</v>
      </c>
      <c r="R160" s="16">
        <f t="shared" si="14"/>
        <v>5534.67</v>
      </c>
      <c r="S160" s="3" t="s">
        <v>3499</v>
      </c>
      <c r="T160" s="21"/>
      <c r="U160" s="21"/>
      <c r="V160" s="21"/>
      <c r="W160" s="2" t="s">
        <v>3153</v>
      </c>
    </row>
    <row r="161" spans="1:23" ht="45">
      <c r="A161">
        <v>160</v>
      </c>
      <c r="B161" s="1">
        <v>45415</v>
      </c>
      <c r="C161" s="3" t="s">
        <v>2655</v>
      </c>
      <c r="D161" t="s">
        <v>3500</v>
      </c>
      <c r="F161">
        <v>18727492</v>
      </c>
      <c r="G161" t="s">
        <v>7</v>
      </c>
      <c r="H161" s="2" t="str">
        <f>IF(ISBLANK(tblPagos[[#This Row],[CodigoPartida]]),"",VLOOKUP(tblPagos[[#This Row],[CodigoPartida]],Tabla2[],2,FALSE))</f>
        <v>Relaciones sociales</v>
      </c>
      <c r="I161" t="s">
        <v>2988</v>
      </c>
      <c r="J161" s="2" t="str">
        <f>IF(ISBLANK(tblPagos[[#This Row],[DocBeneficiario]]),"",VLOOKUP(tblPagos[[#This Row],[DocBeneficiario]],TabProveedores[],3,FALSE))</f>
        <v>INVERSIONES 2008, C.A.</v>
      </c>
      <c r="K161" s="2" t="s">
        <v>3501</v>
      </c>
      <c r="L161" s="27"/>
      <c r="M161" s="27"/>
      <c r="N161" s="16">
        <v>4827.34</v>
      </c>
      <c r="O161" s="16">
        <v>499.38</v>
      </c>
      <c r="P161" s="16">
        <v>0</v>
      </c>
      <c r="Q161" s="16">
        <v>4.16</v>
      </c>
      <c r="R161" s="16">
        <f t="shared" ref="R161:R178" si="15">N161-O161-P161-Q161</f>
        <v>4323.8</v>
      </c>
      <c r="S161" s="3" t="s">
        <v>3502</v>
      </c>
      <c r="T161" s="21"/>
      <c r="U161" s="21"/>
      <c r="V161" s="21"/>
      <c r="W161" s="2" t="s">
        <v>9</v>
      </c>
    </row>
    <row r="162" spans="1:23" ht="30">
      <c r="A162">
        <v>161</v>
      </c>
      <c r="B162" s="1">
        <v>45415</v>
      </c>
      <c r="C162" s="3" t="s">
        <v>2655</v>
      </c>
      <c r="D162" t="s">
        <v>3503</v>
      </c>
      <c r="F162">
        <v>18729263</v>
      </c>
      <c r="G162" t="s">
        <v>3079</v>
      </c>
      <c r="H162" s="2" t="str">
        <f>IF(ISBLANK(tblPagos[[#This Row],[CodigoPartida]]),"",VLOOKUP(tblPagos[[#This Row],[CodigoPartida]],Tabla2[],2,FALSE))</f>
        <v>Donaciones corrientes a personas</v>
      </c>
      <c r="I162" t="s">
        <v>3504</v>
      </c>
      <c r="J162" s="2" t="str">
        <f>IF(ISBLANK(tblPagos[[#This Row],[DocBeneficiario]]),"",VLOOKUP(tblPagos[[#This Row],[DocBeneficiario]],TabProveedores[],3,FALSE))</f>
        <v>YUENKI SILVA</v>
      </c>
      <c r="K162" s="2" t="s">
        <v>3506</v>
      </c>
      <c r="L162" s="27"/>
      <c r="M162" s="27"/>
      <c r="N162" s="16">
        <v>5476</v>
      </c>
      <c r="O162" s="16">
        <v>0</v>
      </c>
      <c r="P162" s="16">
        <v>0</v>
      </c>
      <c r="Q162" s="16">
        <v>0</v>
      </c>
      <c r="R162" s="16">
        <f t="shared" si="15"/>
        <v>5476</v>
      </c>
      <c r="S162" s="3" t="s">
        <v>2695</v>
      </c>
      <c r="T162" s="21"/>
      <c r="U162" s="21"/>
      <c r="V162" s="21"/>
      <c r="W162" s="2" t="s">
        <v>3088</v>
      </c>
    </row>
    <row r="163" spans="1:23" ht="45">
      <c r="A163">
        <v>162</v>
      </c>
      <c r="B163" s="1">
        <v>45415</v>
      </c>
      <c r="C163" s="3" t="s">
        <v>2655</v>
      </c>
      <c r="D163" t="s">
        <v>3507</v>
      </c>
      <c r="F163">
        <v>18730205</v>
      </c>
      <c r="G163" t="s">
        <v>3079</v>
      </c>
      <c r="H163" s="2" t="str">
        <f>IF(ISBLANK(tblPagos[[#This Row],[CodigoPartida]]),"",VLOOKUP(tblPagos[[#This Row],[CodigoPartida]],Tabla2[],2,FALSE))</f>
        <v>Donaciones corrientes a personas</v>
      </c>
      <c r="I163" t="s">
        <v>3041</v>
      </c>
      <c r="J163" s="2" t="str">
        <f>IF(ISBLANK(tblPagos[[#This Row],[DocBeneficiario]]),"",VLOOKUP(tblPagos[[#This Row],[DocBeneficiario]],TabProveedores[],3,FALSE))</f>
        <v>FELIX JOSE MORENO</v>
      </c>
      <c r="K163" s="2" t="s">
        <v>3508</v>
      </c>
      <c r="L163" s="27"/>
      <c r="M163" s="27"/>
      <c r="N163" s="16">
        <v>13340.58</v>
      </c>
      <c r="O163" s="16">
        <v>1840.08</v>
      </c>
      <c r="P163" s="16">
        <v>0</v>
      </c>
      <c r="Q163" s="16">
        <v>11.5</v>
      </c>
      <c r="R163" s="16">
        <f t="shared" si="15"/>
        <v>11489</v>
      </c>
      <c r="S163" s="3" t="s">
        <v>2931</v>
      </c>
      <c r="T163" s="21"/>
      <c r="U163" s="21"/>
      <c r="V163" s="21"/>
      <c r="W163" s="2" t="s">
        <v>3087</v>
      </c>
    </row>
    <row r="164" spans="1:23" ht="45">
      <c r="A164">
        <v>163</v>
      </c>
      <c r="B164" s="1">
        <v>45415</v>
      </c>
      <c r="C164" s="3" t="s">
        <v>2655</v>
      </c>
      <c r="D164" t="s">
        <v>3509</v>
      </c>
      <c r="F164">
        <v>18730285</v>
      </c>
      <c r="G164" t="s">
        <v>3162</v>
      </c>
      <c r="H164" s="2" t="str">
        <f>IF(ISBLANK(tblPagos[[#This Row],[CodigoPartida]]),"",VLOOKUP(tblPagos[[#This Row],[CodigoPartida]],Tabla2[],2,FALSE))</f>
        <v>Productos plásticos</v>
      </c>
      <c r="I164" t="s">
        <v>3041</v>
      </c>
      <c r="J164" s="2" t="str">
        <f>IF(ISBLANK(tblPagos[[#This Row],[DocBeneficiario]]),"",VLOOKUP(tblPagos[[#This Row],[DocBeneficiario]],TabProveedores[],3,FALSE))</f>
        <v>FELIX JOSE MORENO</v>
      </c>
      <c r="K164" s="2" t="s">
        <v>3511</v>
      </c>
      <c r="L164" s="27"/>
      <c r="M164" s="27"/>
      <c r="N164" s="16">
        <v>1254.05</v>
      </c>
      <c r="O164" s="16">
        <v>172.97</v>
      </c>
      <c r="P164" s="16">
        <v>0</v>
      </c>
      <c r="Q164" s="16">
        <v>1.08</v>
      </c>
      <c r="R164" s="16">
        <f t="shared" si="15"/>
        <v>1080</v>
      </c>
      <c r="S164" s="3" t="s">
        <v>3512</v>
      </c>
      <c r="T164" s="21"/>
      <c r="U164" s="21"/>
      <c r="V164" s="21"/>
      <c r="W164" s="2" t="s">
        <v>3171</v>
      </c>
    </row>
    <row r="165" spans="1:23" ht="45">
      <c r="A165">
        <v>164</v>
      </c>
      <c r="B165" s="1">
        <v>45415</v>
      </c>
      <c r="C165" s="3" t="s">
        <v>2655</v>
      </c>
      <c r="D165" t="s">
        <v>3510</v>
      </c>
      <c r="F165">
        <v>18730377</v>
      </c>
      <c r="G165" t="s">
        <v>3161</v>
      </c>
      <c r="H165" s="2" t="str">
        <f>IF(ISBLANK(tblPagos[[#This Row],[CodigoPartida]]),"",VLOOKUP(tblPagos[[#This Row],[CodigoPartida]],Tabla2[],2,FALSE))</f>
        <v>Materiales y útiles de limpieza y aseo</v>
      </c>
      <c r="I165" t="s">
        <v>3041</v>
      </c>
      <c r="J165" s="2" t="str">
        <f>IF(ISBLANK(tblPagos[[#This Row],[DocBeneficiario]]),"",VLOOKUP(tblPagos[[#This Row],[DocBeneficiario]],TabProveedores[],3,FALSE))</f>
        <v>FELIX JOSE MORENO</v>
      </c>
      <c r="K165" s="2" t="s">
        <v>3513</v>
      </c>
      <c r="L165" s="27"/>
      <c r="M165" s="27"/>
      <c r="N165" s="16">
        <v>889.37</v>
      </c>
      <c r="O165" s="16">
        <v>122.67</v>
      </c>
      <c r="P165" s="16">
        <v>0</v>
      </c>
      <c r="Q165" s="16">
        <v>0.77</v>
      </c>
      <c r="R165" s="16">
        <f t="shared" si="15"/>
        <v>765.93000000000006</v>
      </c>
      <c r="S165" s="3" t="s">
        <v>3517</v>
      </c>
      <c r="T165" s="21"/>
      <c r="U165" s="21"/>
      <c r="V165" s="21"/>
      <c r="W165" s="2" t="s">
        <v>3514</v>
      </c>
    </row>
    <row r="166" spans="1:23" ht="45">
      <c r="A166">
        <v>165</v>
      </c>
      <c r="B166" s="1">
        <v>45415</v>
      </c>
      <c r="C166" s="3" t="s">
        <v>2655</v>
      </c>
      <c r="D166" t="s">
        <v>3515</v>
      </c>
      <c r="F166">
        <v>18730471</v>
      </c>
      <c r="G166" t="s">
        <v>3242</v>
      </c>
      <c r="H166" s="2" t="str">
        <f>IF(ISBLANK(tblPagos[[#This Row],[CodigoPartida]]),"",VLOOKUP(tblPagos[[#This Row],[CodigoPartida]],Tabla2[],2,FALSE))</f>
        <v>Alimentos y bebidas para personas</v>
      </c>
      <c r="I166" t="s">
        <v>3041</v>
      </c>
      <c r="J166" s="2" t="str">
        <f>IF(ISBLANK(tblPagos[[#This Row],[DocBeneficiario]]),"",VLOOKUP(tblPagos[[#This Row],[DocBeneficiario]],TabProveedores[],3,FALSE))</f>
        <v>FELIX JOSE MORENO</v>
      </c>
      <c r="K166" s="2" t="s">
        <v>3516</v>
      </c>
      <c r="L166" s="27"/>
      <c r="M166" s="27"/>
      <c r="N166" s="16">
        <v>6298.19</v>
      </c>
      <c r="O166" s="16">
        <v>868.71</v>
      </c>
      <c r="P166" s="16">
        <v>0</v>
      </c>
      <c r="Q166" s="16">
        <v>5.43</v>
      </c>
      <c r="R166" s="16">
        <f t="shared" si="15"/>
        <v>5424.0499999999993</v>
      </c>
      <c r="S166" s="3" t="s">
        <v>3518</v>
      </c>
      <c r="T166" s="21"/>
      <c r="U166" s="21"/>
      <c r="V166" s="21"/>
      <c r="W166" s="2" t="s">
        <v>3244</v>
      </c>
    </row>
    <row r="167" spans="1:23" ht="105">
      <c r="A167">
        <v>166</v>
      </c>
      <c r="B167" s="1">
        <v>45415</v>
      </c>
      <c r="C167" s="3" t="s">
        <v>2655</v>
      </c>
      <c r="D167" t="s">
        <v>3519</v>
      </c>
      <c r="F167">
        <v>18730590</v>
      </c>
      <c r="G167" t="s">
        <v>3349</v>
      </c>
      <c r="H167" s="2" t="str">
        <f>IF(ISBLANK(tblPagos[[#This Row],[CodigoPartida]]),"",VLOOKUP(tblPagos[[#This Row],[CodigoPartida]],Tabla2[],2,FALSE))</f>
        <v>Útiles de escritorio, oficina y materiales de instrucción</v>
      </c>
      <c r="I167" t="s">
        <v>3041</v>
      </c>
      <c r="J167" s="2" t="str">
        <f>IF(ISBLANK(tblPagos[[#This Row],[DocBeneficiario]]),"",VLOOKUP(tblPagos[[#This Row],[DocBeneficiario]],TabProveedores[],3,FALSE))</f>
        <v>FELIX JOSE MORENO</v>
      </c>
      <c r="K167" s="2" t="s">
        <v>3522</v>
      </c>
      <c r="L167" s="27"/>
      <c r="M167" s="27"/>
      <c r="N167" s="16">
        <v>1542.77</v>
      </c>
      <c r="O167" s="16">
        <v>212.79</v>
      </c>
      <c r="P167" s="16">
        <v>0</v>
      </c>
      <c r="Q167" s="16">
        <v>1.33</v>
      </c>
      <c r="R167" s="16">
        <f t="shared" si="15"/>
        <v>1328.65</v>
      </c>
      <c r="S167" s="3" t="s">
        <v>3520</v>
      </c>
      <c r="T167" s="21"/>
      <c r="U167" s="21"/>
      <c r="V167" s="21"/>
      <c r="W167" s="2" t="s">
        <v>3352</v>
      </c>
    </row>
    <row r="168" spans="1:23" ht="60">
      <c r="A168">
        <v>167</v>
      </c>
      <c r="B168" s="1">
        <v>45415</v>
      </c>
      <c r="C168" s="3" t="s">
        <v>2655</v>
      </c>
      <c r="D168" t="s">
        <v>3521</v>
      </c>
      <c r="F168">
        <v>18730667</v>
      </c>
      <c r="G168" t="s">
        <v>3163</v>
      </c>
      <c r="H168" s="2" t="str">
        <f>IF(ISBLANK(tblPagos[[#This Row],[CodigoPartida]]),"",VLOOKUP(tblPagos[[#This Row],[CodigoPartida]],Tabla2[],2,FALSE))</f>
        <v>Productos de papel y cartón para oficina</v>
      </c>
      <c r="I168" t="s">
        <v>3041</v>
      </c>
      <c r="J168" s="2" t="str">
        <f>IF(ISBLANK(tblPagos[[#This Row],[DocBeneficiario]]),"",VLOOKUP(tblPagos[[#This Row],[DocBeneficiario]],TabProveedores[],3,FALSE))</f>
        <v>FELIX JOSE MORENO</v>
      </c>
      <c r="K168" s="2" t="s">
        <v>3523</v>
      </c>
      <c r="L168" s="27"/>
      <c r="M168" s="27"/>
      <c r="N168" s="16">
        <v>5326.72</v>
      </c>
      <c r="O168" s="16">
        <v>734.72</v>
      </c>
      <c r="P168" s="16">
        <v>0</v>
      </c>
      <c r="Q168" s="16">
        <v>4.59</v>
      </c>
      <c r="R168" s="16">
        <f t="shared" si="15"/>
        <v>4587.41</v>
      </c>
      <c r="S168" s="3" t="s">
        <v>3524</v>
      </c>
      <c r="T168" s="21"/>
      <c r="U168" s="21"/>
      <c r="V168" s="21"/>
      <c r="W168" s="2" t="s">
        <v>3525</v>
      </c>
    </row>
    <row r="169" spans="1:23" ht="60">
      <c r="A169">
        <v>168</v>
      </c>
      <c r="B169" s="1">
        <v>45415</v>
      </c>
      <c r="C169" s="3" t="s">
        <v>2655</v>
      </c>
      <c r="D169" t="s">
        <v>3526</v>
      </c>
      <c r="F169">
        <v>18733010</v>
      </c>
      <c r="G169" t="s">
        <v>2936</v>
      </c>
      <c r="H169" s="2" t="str">
        <f>IF(ISBLANK(tblPagos[[#This Row],[CodigoPartida]]),"",VLOOKUP(tblPagos[[#This Row],[CodigoPartida]],Tabla2[],2,FALSE))</f>
        <v>Viáticos y pasajes dentro del país</v>
      </c>
      <c r="I169" t="s">
        <v>2958</v>
      </c>
      <c r="J169" s="2" t="str">
        <f>IF(ISBLANK(tblPagos[[#This Row],[DocBeneficiario]]),"",VLOOKUP(tblPagos[[#This Row],[DocBeneficiario]],TabProveedores[],3,FALSE))</f>
        <v>NELSON BELZAREZ</v>
      </c>
      <c r="K169" s="2" t="s">
        <v>3527</v>
      </c>
      <c r="L169" s="27"/>
      <c r="M169" s="27"/>
      <c r="N169" s="16">
        <v>1314.36</v>
      </c>
      <c r="O169" s="16">
        <v>0</v>
      </c>
      <c r="P169" s="16">
        <v>0</v>
      </c>
      <c r="Q169" s="16">
        <v>0</v>
      </c>
      <c r="R169" s="16">
        <f t="shared" si="15"/>
        <v>1314.36</v>
      </c>
      <c r="S169" s="3" t="s">
        <v>2695</v>
      </c>
      <c r="T169" s="21"/>
      <c r="U169" s="21"/>
      <c r="V169" s="21"/>
      <c r="W169" s="2" t="s">
        <v>3073</v>
      </c>
    </row>
    <row r="170" spans="1:23" ht="60">
      <c r="A170">
        <v>169</v>
      </c>
      <c r="B170" s="1">
        <v>45415</v>
      </c>
      <c r="C170" s="3" t="s">
        <v>2655</v>
      </c>
      <c r="D170" t="s">
        <v>3528</v>
      </c>
      <c r="F170">
        <v>18733080</v>
      </c>
      <c r="G170" t="s">
        <v>2936</v>
      </c>
      <c r="H170" s="2" t="str">
        <f>IF(ISBLANK(tblPagos[[#This Row],[CodigoPartida]]),"",VLOOKUP(tblPagos[[#This Row],[CodigoPartida]],Tabla2[],2,FALSE))</f>
        <v>Viáticos y pasajes dentro del país</v>
      </c>
      <c r="I170" t="s">
        <v>2951</v>
      </c>
      <c r="J170" s="2" t="str">
        <f>IF(ISBLANK(tblPagos[[#This Row],[DocBeneficiario]]),"",VLOOKUP(tblPagos[[#This Row],[DocBeneficiario]],TabProveedores[],3,FALSE))</f>
        <v>ELIZABETH BASTIDAS</v>
      </c>
      <c r="K170" s="2" t="s">
        <v>3527</v>
      </c>
      <c r="L170" s="27"/>
      <c r="M170" s="27"/>
      <c r="N170" s="16">
        <v>1840.1</v>
      </c>
      <c r="O170" s="16">
        <v>0</v>
      </c>
      <c r="P170" s="16">
        <v>0</v>
      </c>
      <c r="Q170" s="16">
        <v>0</v>
      </c>
      <c r="R170" s="16">
        <f t="shared" si="15"/>
        <v>1840.1</v>
      </c>
      <c r="S170" s="3" t="s">
        <v>2695</v>
      </c>
      <c r="T170" s="21"/>
      <c r="U170" s="21"/>
      <c r="V170" s="21"/>
      <c r="W170" s="2" t="s">
        <v>3073</v>
      </c>
    </row>
    <row r="171" spans="1:23" ht="60">
      <c r="A171">
        <v>170</v>
      </c>
      <c r="B171" s="1">
        <v>45415</v>
      </c>
      <c r="C171" s="3" t="s">
        <v>2655</v>
      </c>
      <c r="D171" t="s">
        <v>3529</v>
      </c>
      <c r="F171">
        <v>18733210</v>
      </c>
      <c r="G171" t="s">
        <v>2936</v>
      </c>
      <c r="H171" s="2" t="str">
        <f>IF(ISBLANK(tblPagos[[#This Row],[CodigoPartida]]),"",VLOOKUP(tblPagos[[#This Row],[CodigoPartida]],Tabla2[],2,FALSE))</f>
        <v>Viáticos y pasajes dentro del país</v>
      </c>
      <c r="I171" t="s">
        <v>2949</v>
      </c>
      <c r="J171" s="2" t="str">
        <f>IF(ISBLANK(tblPagos[[#This Row],[DocBeneficiario]]),"",VLOOKUP(tblPagos[[#This Row],[DocBeneficiario]],TabProveedores[],3,FALSE))</f>
        <v>LUDYS YEPEZ</v>
      </c>
      <c r="K171" s="2" t="s">
        <v>3527</v>
      </c>
      <c r="L171" s="27"/>
      <c r="M171" s="27"/>
      <c r="N171" s="16">
        <v>1840.11</v>
      </c>
      <c r="O171" s="16">
        <v>0</v>
      </c>
      <c r="P171" s="16">
        <v>0</v>
      </c>
      <c r="Q171" s="16">
        <v>0</v>
      </c>
      <c r="R171" s="16">
        <f t="shared" si="15"/>
        <v>1840.11</v>
      </c>
      <c r="S171" s="3" t="s">
        <v>2695</v>
      </c>
      <c r="T171" s="21"/>
      <c r="U171" s="21"/>
      <c r="V171" s="21"/>
      <c r="W171" s="2" t="s">
        <v>3073</v>
      </c>
    </row>
    <row r="172" spans="1:23" ht="60">
      <c r="A172">
        <v>171</v>
      </c>
      <c r="B172" s="1">
        <v>45415</v>
      </c>
      <c r="C172" s="3" t="s">
        <v>2655</v>
      </c>
      <c r="D172" t="s">
        <v>3530</v>
      </c>
      <c r="F172">
        <v>18733258</v>
      </c>
      <c r="G172" t="s">
        <v>2936</v>
      </c>
      <c r="H172" s="2" t="str">
        <f>IF(ISBLANK(tblPagos[[#This Row],[CodigoPartida]]),"",VLOOKUP(tblPagos[[#This Row],[CodigoPartida]],Tabla2[],2,FALSE))</f>
        <v>Viáticos y pasajes dentro del país</v>
      </c>
      <c r="I172" t="s">
        <v>2950</v>
      </c>
      <c r="J172" s="2" t="str">
        <f>IF(ISBLANK(tblPagos[[#This Row],[DocBeneficiario]]),"",VLOOKUP(tblPagos[[#This Row],[DocBeneficiario]],TabProveedores[],3,FALSE))</f>
        <v>LISSETH FLORES</v>
      </c>
      <c r="K172" s="2" t="s">
        <v>3527</v>
      </c>
      <c r="L172" s="27"/>
      <c r="M172" s="27"/>
      <c r="N172" s="16">
        <v>1840.12</v>
      </c>
      <c r="O172" s="16">
        <v>0</v>
      </c>
      <c r="P172" s="16">
        <v>0</v>
      </c>
      <c r="Q172" s="16">
        <v>0</v>
      </c>
      <c r="R172" s="16">
        <f t="shared" si="15"/>
        <v>1840.12</v>
      </c>
      <c r="S172" s="3" t="s">
        <v>2695</v>
      </c>
      <c r="T172" s="21"/>
      <c r="U172" s="21"/>
      <c r="V172" s="21"/>
      <c r="W172" s="2" t="s">
        <v>3073</v>
      </c>
    </row>
    <row r="173" spans="1:23" ht="60">
      <c r="A173">
        <v>172</v>
      </c>
      <c r="B173" s="1">
        <v>45415</v>
      </c>
      <c r="C173" s="3" t="s">
        <v>2655</v>
      </c>
      <c r="D173" t="s">
        <v>3531</v>
      </c>
      <c r="F173">
        <v>18733371</v>
      </c>
      <c r="G173" t="s">
        <v>2936</v>
      </c>
      <c r="H173" s="2" t="str">
        <f>IF(ISBLANK(tblPagos[[#This Row],[CodigoPartida]]),"",VLOOKUP(tblPagos[[#This Row],[CodigoPartida]],Tabla2[],2,FALSE))</f>
        <v>Viáticos y pasajes dentro del país</v>
      </c>
      <c r="I173" t="s">
        <v>2953</v>
      </c>
      <c r="J173" s="2" t="str">
        <f>IF(ISBLANK(tblPagos[[#This Row],[DocBeneficiario]]),"",VLOOKUP(tblPagos[[#This Row],[DocBeneficiario]],TabProveedores[],3,FALSE))</f>
        <v>ANDRELYS CHOURIO</v>
      </c>
      <c r="K173" s="2" t="s">
        <v>3527</v>
      </c>
      <c r="L173" s="27"/>
      <c r="M173" s="27"/>
      <c r="N173" s="16">
        <v>1840.13</v>
      </c>
      <c r="O173" s="16">
        <v>0</v>
      </c>
      <c r="P173" s="16">
        <v>0</v>
      </c>
      <c r="Q173" s="16">
        <v>0</v>
      </c>
      <c r="R173" s="16">
        <f t="shared" si="15"/>
        <v>1840.13</v>
      </c>
      <c r="S173" s="3" t="s">
        <v>2695</v>
      </c>
      <c r="T173" s="21"/>
      <c r="U173" s="21"/>
      <c r="V173" s="21"/>
      <c r="W173" s="2" t="s">
        <v>3073</v>
      </c>
    </row>
    <row r="174" spans="1:23" ht="45">
      <c r="A174">
        <v>173</v>
      </c>
      <c r="B174" s="1">
        <v>45415</v>
      </c>
      <c r="C174" s="3" t="s">
        <v>2655</v>
      </c>
      <c r="D174" t="s">
        <v>3532</v>
      </c>
      <c r="F174">
        <v>18733489</v>
      </c>
      <c r="G174" t="s">
        <v>3069</v>
      </c>
      <c r="H174" s="2" t="str">
        <f>IF(ISBLANK(tblPagos[[#This Row],[CodigoPartida]]),"",VLOOKUP(tblPagos[[#This Row],[CodigoPartida]],Tabla2[],2,FALSE))</f>
        <v>Complemento al personal empleado por comisión de servicios</v>
      </c>
      <c r="I174" t="s">
        <v>2956</v>
      </c>
      <c r="J174" s="2" t="str">
        <f>IF(ISBLANK(tblPagos[[#This Row],[DocBeneficiario]]),"",VLOOKUP(tblPagos[[#This Row],[DocBeneficiario]],TabProveedores[],3,FALSE))</f>
        <v>MIGUEL GONZALEZ</v>
      </c>
      <c r="K174" s="2" t="s">
        <v>3072</v>
      </c>
      <c r="L174" s="27"/>
      <c r="M174" s="27"/>
      <c r="N174" s="16">
        <v>1523.53</v>
      </c>
      <c r="O174" s="16">
        <v>0</v>
      </c>
      <c r="P174" s="16">
        <v>0</v>
      </c>
      <c r="Q174" s="16">
        <v>0</v>
      </c>
      <c r="R174" s="16">
        <f t="shared" si="15"/>
        <v>1523.53</v>
      </c>
      <c r="S174" s="3" t="s">
        <v>2695</v>
      </c>
      <c r="T174" s="21"/>
      <c r="U174" s="21"/>
      <c r="V174" s="21"/>
      <c r="W174" s="2" t="s">
        <v>3074</v>
      </c>
    </row>
    <row r="175" spans="1:23" ht="45">
      <c r="A175">
        <v>174</v>
      </c>
      <c r="B175" s="1">
        <v>45415</v>
      </c>
      <c r="C175" s="3" t="s">
        <v>2655</v>
      </c>
      <c r="D175" t="s">
        <v>3533</v>
      </c>
      <c r="F175">
        <v>18734694</v>
      </c>
      <c r="G175" t="s">
        <v>3185</v>
      </c>
      <c r="H175" s="2" t="str">
        <f>IF(ISBLANK(tblPagos[[#This Row],[CodigoPartida]]),"",VLOOKUP(tblPagos[[#This Row],[CodigoPartida]],Tabla2[],2,FALSE))</f>
        <v>Prendas de vestir</v>
      </c>
      <c r="I175" t="s">
        <v>3036</v>
      </c>
      <c r="J175" s="2" t="str">
        <f>IF(ISBLANK(tblPagos[[#This Row],[DocBeneficiario]]),"",VLOOKUP(tblPagos[[#This Row],[DocBeneficiario]],TabProveedores[],3,FALSE))</f>
        <v>ROBERTH GUTIERREZ</v>
      </c>
      <c r="K175" s="2" t="s">
        <v>3534</v>
      </c>
      <c r="L175" s="27"/>
      <c r="M175" s="27"/>
      <c r="N175" s="16">
        <v>32132</v>
      </c>
      <c r="O175" s="16">
        <v>4432</v>
      </c>
      <c r="P175" s="16">
        <v>269.5</v>
      </c>
      <c r="Q175" s="16">
        <v>27.7</v>
      </c>
      <c r="R175" s="16">
        <f t="shared" si="15"/>
        <v>27402.799999999999</v>
      </c>
      <c r="S175" s="3" t="s">
        <v>3535</v>
      </c>
      <c r="T175" s="21"/>
      <c r="U175" s="21"/>
      <c r="V175" s="21"/>
      <c r="W175" s="2" t="s">
        <v>3197</v>
      </c>
    </row>
    <row r="176" spans="1:23" ht="60">
      <c r="A176">
        <v>175</v>
      </c>
      <c r="B176" s="1">
        <v>45415</v>
      </c>
      <c r="C176" s="3" t="s">
        <v>2655</v>
      </c>
      <c r="D176" t="s">
        <v>3536</v>
      </c>
      <c r="F176">
        <v>18735013</v>
      </c>
      <c r="G176" t="s">
        <v>3132</v>
      </c>
      <c r="H176" s="2" t="str">
        <f>IF(ISBLANK(tblPagos[[#This Row],[CodigoPartida]]),"",VLOOKUP(tblPagos[[#This Row],[CodigoPartida]],Tabla2[],2,FALSE))</f>
        <v>Publicidad y propaganda</v>
      </c>
      <c r="I176" t="s">
        <v>3036</v>
      </c>
      <c r="J176" s="2" t="str">
        <f>IF(ISBLANK(tblPagos[[#This Row],[DocBeneficiario]]),"",VLOOKUP(tblPagos[[#This Row],[DocBeneficiario]],TabProveedores[],3,FALSE))</f>
        <v>ROBERTH GUTIERREZ</v>
      </c>
      <c r="K176" s="2" t="s">
        <v>3537</v>
      </c>
      <c r="L176" s="27"/>
      <c r="M176" s="27"/>
      <c r="N176" s="16">
        <v>15312</v>
      </c>
      <c r="O176" s="16">
        <v>2112</v>
      </c>
      <c r="P176" s="16">
        <v>373.5</v>
      </c>
      <c r="Q176" s="16">
        <v>13.2</v>
      </c>
      <c r="R176" s="16">
        <f t="shared" si="15"/>
        <v>12813.3</v>
      </c>
      <c r="S176" s="3" t="s">
        <v>3538</v>
      </c>
      <c r="T176" s="21"/>
      <c r="U176" s="21"/>
      <c r="V176" s="21"/>
      <c r="W176" s="2" t="s">
        <v>3153</v>
      </c>
    </row>
    <row r="177" spans="1:23" ht="45">
      <c r="A177">
        <v>176</v>
      </c>
      <c r="B177" s="1">
        <v>45415</v>
      </c>
      <c r="C177" s="3" t="s">
        <v>2655</v>
      </c>
      <c r="D177" t="s">
        <v>3539</v>
      </c>
      <c r="F177">
        <v>18735239</v>
      </c>
      <c r="G177" t="s">
        <v>3079</v>
      </c>
      <c r="H177" s="2" t="str">
        <f>IF(ISBLANK(tblPagos[[#This Row],[CodigoPartida]]),"",VLOOKUP(tblPagos[[#This Row],[CodigoPartida]],Tabla2[],2,FALSE))</f>
        <v>Donaciones corrientes a personas</v>
      </c>
      <c r="I177" t="s">
        <v>3448</v>
      </c>
      <c r="J177" s="2" t="str">
        <f>IF(ISBLANK(tblPagos[[#This Row],[DocBeneficiario]]),"",VLOOKUP(tblPagos[[#This Row],[DocBeneficiario]],TabProveedores[],3,FALSE))</f>
        <v>NORAIMA PAZ</v>
      </c>
      <c r="K177" s="2" t="s">
        <v>3540</v>
      </c>
      <c r="L177" s="27"/>
      <c r="M177" s="27"/>
      <c r="N177" s="16">
        <v>9184</v>
      </c>
      <c r="O177" s="16">
        <v>0</v>
      </c>
      <c r="P177" s="16">
        <v>0</v>
      </c>
      <c r="Q177" s="16">
        <v>0</v>
      </c>
      <c r="R177" s="16">
        <f t="shared" si="15"/>
        <v>9184</v>
      </c>
      <c r="S177" s="3" t="s">
        <v>2695</v>
      </c>
      <c r="T177" s="21"/>
      <c r="U177" s="21"/>
      <c r="V177" s="21"/>
      <c r="W177" s="2" t="s">
        <v>3088</v>
      </c>
    </row>
    <row r="178" spans="1:23" ht="60">
      <c r="A178">
        <v>177</v>
      </c>
      <c r="B178" s="1">
        <v>45415</v>
      </c>
      <c r="C178" s="3" t="s">
        <v>2655</v>
      </c>
      <c r="D178" t="s">
        <v>3541</v>
      </c>
      <c r="F178">
        <v>18735994</v>
      </c>
      <c r="G178" t="s">
        <v>2936</v>
      </c>
      <c r="H178" s="2" t="str">
        <f>IF(ISBLANK(tblPagos[[#This Row],[CodigoPartida]]),"",VLOOKUP(tblPagos[[#This Row],[CodigoPartida]],Tabla2[],2,FALSE))</f>
        <v>Viáticos y pasajes dentro del país</v>
      </c>
      <c r="I178" t="s">
        <v>2832</v>
      </c>
      <c r="J178" s="2" t="str">
        <f>IF(ISBLANK(tblPagos[[#This Row],[DocBeneficiario]]),"",VLOOKUP(tblPagos[[#This Row],[DocBeneficiario]],TabProveedores[],3,FALSE))</f>
        <v>MARIA TERESA MEDINA</v>
      </c>
      <c r="K178" s="2" t="s">
        <v>3527</v>
      </c>
      <c r="L178" s="27"/>
      <c r="M178" s="27"/>
      <c r="N178" s="16">
        <v>1840.16</v>
      </c>
      <c r="O178" s="16">
        <v>0</v>
      </c>
      <c r="P178" s="16">
        <v>0</v>
      </c>
      <c r="Q178" s="16">
        <v>0</v>
      </c>
      <c r="R178" s="16">
        <f t="shared" si="15"/>
        <v>1840.16</v>
      </c>
      <c r="S178" s="3" t="s">
        <v>2695</v>
      </c>
      <c r="T178" s="21"/>
      <c r="U178" s="21"/>
      <c r="V178" s="21"/>
      <c r="W178" s="2" t="s">
        <v>3073</v>
      </c>
    </row>
    <row r="179" spans="1:23" ht="60">
      <c r="A179">
        <v>178</v>
      </c>
      <c r="B179" s="1">
        <v>45415</v>
      </c>
      <c r="C179" s="3" t="s">
        <v>2655</v>
      </c>
      <c r="D179" t="s">
        <v>3542</v>
      </c>
      <c r="F179">
        <v>18736067</v>
      </c>
      <c r="G179" t="s">
        <v>2936</v>
      </c>
      <c r="H179" s="2" t="str">
        <f>IF(ISBLANK(tblPagos[[#This Row],[CodigoPartida]]),"",VLOOKUP(tblPagos[[#This Row],[CodigoPartida]],Tabla2[],2,FALSE))</f>
        <v>Viáticos y pasajes dentro del país</v>
      </c>
      <c r="I179" t="s">
        <v>2945</v>
      </c>
      <c r="J179" s="2" t="str">
        <f>IF(ISBLANK(tblPagos[[#This Row],[DocBeneficiario]]),"",VLOOKUP(tblPagos[[#This Row],[DocBeneficiario]],TabProveedores[],3,FALSE))</f>
        <v>PEDRO HERRERA</v>
      </c>
      <c r="K179" s="2" t="s">
        <v>3527</v>
      </c>
      <c r="L179" s="27"/>
      <c r="M179" s="27"/>
      <c r="N179" s="16">
        <v>2199.17</v>
      </c>
      <c r="O179" s="16">
        <v>0</v>
      </c>
      <c r="P179" s="16">
        <v>0</v>
      </c>
      <c r="Q179" s="16">
        <v>0</v>
      </c>
      <c r="R179" s="16">
        <f t="shared" ref="R179:R184" si="16">N179-O179-P179-Q179</f>
        <v>2199.17</v>
      </c>
      <c r="S179" s="3" t="s">
        <v>2695</v>
      </c>
      <c r="T179" s="21"/>
      <c r="U179" s="21"/>
      <c r="V179" s="21"/>
      <c r="W179" s="2" t="s">
        <v>3073</v>
      </c>
    </row>
    <row r="180" spans="1:23" ht="75">
      <c r="A180">
        <v>179</v>
      </c>
      <c r="B180" s="1">
        <v>45415</v>
      </c>
      <c r="C180" s="3" t="s">
        <v>2655</v>
      </c>
      <c r="D180" t="s">
        <v>3543</v>
      </c>
      <c r="F180">
        <v>18736142</v>
      </c>
      <c r="G180" t="s">
        <v>2933</v>
      </c>
      <c r="H180" s="2" t="str">
        <f>IF(ISBLANK(tblPagos[[#This Row],[CodigoPartida]]),"",VLOOKUP(tblPagos[[#This Row],[CodigoPartida]],Tabla2[],2,FALSE))</f>
        <v>Otros servicios no personales</v>
      </c>
      <c r="I180" t="s">
        <v>3034</v>
      </c>
      <c r="J180" s="2" t="str">
        <f>IF(ISBLANK(tblPagos[[#This Row],[DocBeneficiario]]),"",VLOOKUP(tblPagos[[#This Row],[DocBeneficiario]],TabProveedores[],3,FALSE))</f>
        <v>JOSE MIGUEL GUTIERREZ</v>
      </c>
      <c r="K180" s="2" t="s">
        <v>3187</v>
      </c>
      <c r="L180" s="27"/>
      <c r="M180" s="27"/>
      <c r="N180" s="16">
        <v>2556</v>
      </c>
      <c r="O180" s="16">
        <v>0</v>
      </c>
      <c r="P180" s="16">
        <v>0</v>
      </c>
      <c r="Q180" s="16">
        <v>0</v>
      </c>
      <c r="R180" s="16">
        <f t="shared" si="16"/>
        <v>2556</v>
      </c>
      <c r="S180" s="3" t="s">
        <v>2695</v>
      </c>
      <c r="T180" s="21"/>
      <c r="U180" s="21"/>
      <c r="V180" s="21"/>
      <c r="W180" s="2" t="s">
        <v>3195</v>
      </c>
    </row>
    <row r="181" spans="1:23" ht="45">
      <c r="A181">
        <v>180</v>
      </c>
      <c r="B181" s="1">
        <v>45418</v>
      </c>
      <c r="C181" s="3" t="s">
        <v>3119</v>
      </c>
      <c r="D181" t="s">
        <v>3544</v>
      </c>
      <c r="F181">
        <v>18794604</v>
      </c>
      <c r="G181" t="s">
        <v>3079</v>
      </c>
      <c r="H181" s="2" t="str">
        <f>IF(ISBLANK(tblPagos[[#This Row],[CodigoPartida]]),"",VLOOKUP(tblPagos[[#This Row],[CodigoPartida]],Tabla2[],2,FALSE))</f>
        <v>Donaciones corrientes a personas</v>
      </c>
      <c r="I181" t="s">
        <v>3040</v>
      </c>
      <c r="J181" s="2" t="str">
        <f>IF(ISBLANK(tblPagos[[#This Row],[DocBeneficiario]]),"",VLOOKUP(tblPagos[[#This Row],[DocBeneficiario]],TabProveedores[],3,FALSE))</f>
        <v xml:space="preserve">U.E SANTO CRISTO </v>
      </c>
      <c r="K181" s="2" t="s">
        <v>3121</v>
      </c>
      <c r="L181" s="27"/>
      <c r="M181" s="27"/>
      <c r="N181" s="16">
        <v>2012</v>
      </c>
      <c r="O181" s="16">
        <v>0</v>
      </c>
      <c r="P181" s="16">
        <v>0</v>
      </c>
      <c r="Q181" s="16">
        <v>0</v>
      </c>
      <c r="R181" s="16">
        <f t="shared" si="16"/>
        <v>2012</v>
      </c>
      <c r="S181" s="3" t="s">
        <v>3547</v>
      </c>
      <c r="T181" s="21"/>
      <c r="U181" s="21"/>
      <c r="V181" s="21"/>
      <c r="W181" s="2" t="s">
        <v>3087</v>
      </c>
    </row>
    <row r="182" spans="1:23" ht="75">
      <c r="A182">
        <v>181</v>
      </c>
      <c r="B182" s="1">
        <v>45418</v>
      </c>
      <c r="C182" s="3" t="s">
        <v>2655</v>
      </c>
      <c r="D182" t="s">
        <v>3545</v>
      </c>
      <c r="F182">
        <v>18794952</v>
      </c>
      <c r="G182" t="s">
        <v>3125</v>
      </c>
      <c r="H182" s="2" t="str">
        <f>IF(ISBLANK(tblPagos[[#This Row],[CodigoPartida]]),"",VLOOKUP(tblPagos[[#This Row],[CodigoPartida]],Tabla2[],2,FALSE))</f>
        <v>Aporte patronal para gastos de guarderías y preescolar para hijos e hijas del personal empleado</v>
      </c>
      <c r="I182" t="s">
        <v>3202</v>
      </c>
      <c r="J182" s="2" t="str">
        <f>IF(ISBLANK(tblPagos[[#This Row],[DocBeneficiario]]),"",VLOOKUP(tblPagos[[#This Row],[DocBeneficiario]],TabProveedores[],3,FALSE))</f>
        <v xml:space="preserve">FUNDACION NIÑO ZULIANO </v>
      </c>
      <c r="K182" s="2" t="s">
        <v>3546</v>
      </c>
      <c r="L182" s="27"/>
      <c r="M182" s="27"/>
      <c r="N182" s="16">
        <v>366</v>
      </c>
      <c r="O182" s="16">
        <v>0</v>
      </c>
      <c r="P182" s="16">
        <v>0</v>
      </c>
      <c r="Q182" s="16">
        <v>0</v>
      </c>
      <c r="R182" s="16">
        <f t="shared" si="16"/>
        <v>366</v>
      </c>
      <c r="S182" s="3" t="s">
        <v>3547</v>
      </c>
      <c r="T182" s="21"/>
      <c r="U182" s="21"/>
      <c r="V182" s="21"/>
      <c r="W182" s="2" t="s">
        <v>3128</v>
      </c>
    </row>
    <row r="183" spans="1:23" ht="60">
      <c r="A183">
        <v>182</v>
      </c>
      <c r="B183" s="1">
        <v>45418</v>
      </c>
      <c r="C183" s="3" t="s">
        <v>2655</v>
      </c>
      <c r="D183" t="s">
        <v>3548</v>
      </c>
      <c r="F183">
        <v>18795802</v>
      </c>
      <c r="G183" t="s">
        <v>2936</v>
      </c>
      <c r="H183" s="2" t="str">
        <f>IF(ISBLANK(tblPagos[[#This Row],[CodigoPartida]]),"",VLOOKUP(tblPagos[[#This Row],[CodigoPartida]],Tabla2[],2,FALSE))</f>
        <v>Viáticos y pasajes dentro del país</v>
      </c>
      <c r="I183" t="s">
        <v>3027</v>
      </c>
      <c r="J183" s="2" t="str">
        <f>IF(ISBLANK(tblPagos[[#This Row],[DocBeneficiario]]),"",VLOOKUP(tblPagos[[#This Row],[DocBeneficiario]],TabProveedores[],3,FALSE))</f>
        <v>FABIOLA CAMACHO</v>
      </c>
      <c r="K183" s="2" t="s">
        <v>3527</v>
      </c>
      <c r="L183" s="27"/>
      <c r="M183" s="27"/>
      <c r="N183" s="16">
        <v>3292.2</v>
      </c>
      <c r="O183" s="16">
        <v>0</v>
      </c>
      <c r="P183" s="16">
        <v>0</v>
      </c>
      <c r="Q183" s="16">
        <v>0</v>
      </c>
      <c r="R183" s="16">
        <f t="shared" si="16"/>
        <v>3292.2</v>
      </c>
      <c r="S183" s="3" t="s">
        <v>2695</v>
      </c>
      <c r="T183" s="21"/>
      <c r="U183" s="21"/>
      <c r="V183" s="21"/>
      <c r="W183" s="2" t="s">
        <v>3073</v>
      </c>
    </row>
    <row r="184" spans="1:23" ht="45">
      <c r="A184">
        <v>183</v>
      </c>
      <c r="B184" s="1">
        <v>45418</v>
      </c>
      <c r="C184" s="3" t="s">
        <v>2655</v>
      </c>
      <c r="D184" t="s">
        <v>3549</v>
      </c>
      <c r="F184">
        <v>18796009</v>
      </c>
      <c r="G184" t="s">
        <v>2936</v>
      </c>
      <c r="H184" s="2" t="str">
        <f>IF(ISBLANK(tblPagos[[#This Row],[CodigoPartida]]),"",VLOOKUP(tblPagos[[#This Row],[CodigoPartida]],Tabla2[],2,FALSE))</f>
        <v>Viáticos y pasajes dentro del país</v>
      </c>
      <c r="I184" t="s">
        <v>2957</v>
      </c>
      <c r="J184" s="2" t="str">
        <f>IF(ISBLANK(tblPagos[[#This Row],[DocBeneficiario]]),"",VLOOKUP(tblPagos[[#This Row],[DocBeneficiario]],TabProveedores[],3,FALSE))</f>
        <v>MERLIN RODRIGUEZ</v>
      </c>
      <c r="K184" s="2" t="s">
        <v>3550</v>
      </c>
      <c r="L184" s="27"/>
      <c r="M184" s="27"/>
      <c r="N184" s="16">
        <v>10974</v>
      </c>
      <c r="O184" s="16">
        <v>0</v>
      </c>
      <c r="P184" s="16">
        <v>0</v>
      </c>
      <c r="Q184" s="16">
        <v>0</v>
      </c>
      <c r="R184" s="16">
        <f t="shared" si="16"/>
        <v>10974</v>
      </c>
      <c r="S184" s="3" t="s">
        <v>2695</v>
      </c>
      <c r="T184" s="21"/>
      <c r="U184" s="21"/>
      <c r="V184" s="21"/>
      <c r="W184" s="2" t="s">
        <v>3073</v>
      </c>
    </row>
    <row r="185" spans="1:23" ht="60">
      <c r="A185">
        <v>184</v>
      </c>
      <c r="B185" s="1">
        <v>45418</v>
      </c>
      <c r="C185" s="3" t="s">
        <v>2655</v>
      </c>
      <c r="D185" t="s">
        <v>3551</v>
      </c>
      <c r="F185">
        <v>18797334</v>
      </c>
      <c r="G185" t="s">
        <v>44</v>
      </c>
      <c r="H185" s="2" t="str">
        <f>IF(ISBLANK(tblPagos[[#This Row],[CodigoPartida]]),"",VLOOKUP(tblPagos[[#This Row],[CodigoPartida]],Tabla2[],2,FALSE))</f>
        <v>Remuneraciones por honorarios profesionales</v>
      </c>
      <c r="I185" t="s">
        <v>3552</v>
      </c>
      <c r="J185" s="2" t="str">
        <f>IF(ISBLANK(tblPagos[[#This Row],[DocBeneficiario]]),"",VLOOKUP(tblPagos[[#This Row],[DocBeneficiario]],TabProveedores[],3,FALSE))</f>
        <v>MORAIMA GUTIERREZ</v>
      </c>
      <c r="K185" s="2" t="s">
        <v>3553</v>
      </c>
      <c r="L185" s="27"/>
      <c r="M185" s="27"/>
      <c r="N185" s="16">
        <v>7316</v>
      </c>
      <c r="O185" s="16">
        <v>0</v>
      </c>
      <c r="P185" s="16">
        <v>0</v>
      </c>
      <c r="Q185" s="16">
        <v>0</v>
      </c>
      <c r="R185" s="16">
        <f t="shared" ref="R185:R195" si="17">N185-O185-P185-Q185</f>
        <v>7316</v>
      </c>
      <c r="S185" s="3" t="s">
        <v>2695</v>
      </c>
      <c r="T185" s="21"/>
      <c r="U185" s="21"/>
      <c r="V185" s="21"/>
      <c r="W185" s="2" t="s">
        <v>3554</v>
      </c>
    </row>
    <row r="186" spans="1:23" ht="60">
      <c r="A186">
        <v>185</v>
      </c>
      <c r="B186" s="1">
        <v>45418</v>
      </c>
      <c r="C186" s="3" t="s">
        <v>2655</v>
      </c>
      <c r="D186" t="s">
        <v>3556</v>
      </c>
      <c r="F186">
        <v>18800788</v>
      </c>
      <c r="G186" t="s">
        <v>7</v>
      </c>
      <c r="H186" s="2" t="str">
        <f>IF(ISBLANK(tblPagos[[#This Row],[CodigoPartida]]),"",VLOOKUP(tblPagos[[#This Row],[CodigoPartida]],Tabla2[],2,FALSE))</f>
        <v>Relaciones sociales</v>
      </c>
      <c r="I186" t="s">
        <v>3004</v>
      </c>
      <c r="J186" s="2" t="str">
        <f>IF(ISBLANK(tblPagos[[#This Row],[DocBeneficiario]]),"",VLOOKUP(tblPagos[[#This Row],[DocBeneficiario]],TabProveedores[],3,FALSE))</f>
        <v>BARRA RESTAURANT SPORT PIAMONTE, C.A</v>
      </c>
      <c r="K186" s="2" t="s">
        <v>3555</v>
      </c>
      <c r="L186" s="27"/>
      <c r="M186" s="27"/>
      <c r="N186" s="16">
        <v>10045.61</v>
      </c>
      <c r="O186" s="16">
        <v>1039.2</v>
      </c>
      <c r="P186" s="16">
        <v>0</v>
      </c>
      <c r="Q186" s="16">
        <v>8.66</v>
      </c>
      <c r="R186" s="16">
        <f t="shared" si="17"/>
        <v>8997.75</v>
      </c>
      <c r="S186" s="3" t="s">
        <v>3557</v>
      </c>
      <c r="T186" s="21"/>
      <c r="U186" s="21"/>
      <c r="V186" s="21"/>
      <c r="W186" s="2" t="s">
        <v>9</v>
      </c>
    </row>
    <row r="187" spans="1:23" ht="45">
      <c r="A187">
        <v>186</v>
      </c>
      <c r="B187" s="1">
        <v>45418</v>
      </c>
      <c r="C187" s="3" t="s">
        <v>2655</v>
      </c>
      <c r="D187" t="s">
        <v>3559</v>
      </c>
      <c r="F187">
        <v>18800849</v>
      </c>
      <c r="G187" t="s">
        <v>7</v>
      </c>
      <c r="H187" s="2" t="str">
        <f>IF(ISBLANK(tblPagos[[#This Row],[CodigoPartida]]),"",VLOOKUP(tblPagos[[#This Row],[CodigoPartida]],Tabla2[],2,FALSE))</f>
        <v>Relaciones sociales</v>
      </c>
      <c r="I187" t="s">
        <v>2988</v>
      </c>
      <c r="J187" s="2" t="str">
        <f>IF(ISBLANK(tblPagos[[#This Row],[DocBeneficiario]]),"",VLOOKUP(tblPagos[[#This Row],[DocBeneficiario]],TabProveedores[],3,FALSE))</f>
        <v>INVERSIONES 2008, C.A.</v>
      </c>
      <c r="K187" s="2" t="s">
        <v>3558</v>
      </c>
      <c r="L187" s="27"/>
      <c r="M187" s="27"/>
      <c r="N187" s="16">
        <v>1413.09</v>
      </c>
      <c r="O187" s="16">
        <v>146.18</v>
      </c>
      <c r="P187" s="16">
        <v>0</v>
      </c>
      <c r="Q187" s="16">
        <v>1.22</v>
      </c>
      <c r="R187" s="16">
        <f t="shared" si="17"/>
        <v>1265.6899999999998</v>
      </c>
      <c r="S187" s="3" t="s">
        <v>3560</v>
      </c>
      <c r="T187" s="21"/>
      <c r="U187" s="21"/>
      <c r="V187" s="21"/>
      <c r="W187" s="2" t="s">
        <v>9</v>
      </c>
    </row>
    <row r="188" spans="1:23" ht="30">
      <c r="A188">
        <v>187</v>
      </c>
      <c r="B188" s="1">
        <v>45418</v>
      </c>
      <c r="C188" s="3" t="s">
        <v>3119</v>
      </c>
      <c r="D188" t="s">
        <v>3561</v>
      </c>
      <c r="F188">
        <v>18800994</v>
      </c>
      <c r="G188" t="s">
        <v>3079</v>
      </c>
      <c r="H188" s="2" t="str">
        <f>IF(ISBLANK(tblPagos[[#This Row],[CodigoPartida]]),"",VLOOKUP(tblPagos[[#This Row],[CodigoPartida]],Tabla2[],2,FALSE))</f>
        <v>Donaciones corrientes a personas</v>
      </c>
      <c r="I188" t="s">
        <v>3562</v>
      </c>
      <c r="J188" s="2" t="str">
        <f>IF(ISBLANK(tblPagos[[#This Row],[DocBeneficiario]]),"",VLOOKUP(tblPagos[[#This Row],[DocBeneficiario]],TabProveedores[],3,FALSE))</f>
        <v>LEOPOLDO CHACIN</v>
      </c>
      <c r="K188" s="2" t="s">
        <v>3564</v>
      </c>
      <c r="L188" s="27"/>
      <c r="M188" s="27"/>
      <c r="N188" s="16">
        <v>5487</v>
      </c>
      <c r="O188" s="16">
        <v>0</v>
      </c>
      <c r="P188" s="16">
        <v>0</v>
      </c>
      <c r="Q188" s="16">
        <v>0</v>
      </c>
      <c r="R188" s="16">
        <f t="shared" si="17"/>
        <v>5487</v>
      </c>
      <c r="S188" s="3" t="s">
        <v>2695</v>
      </c>
      <c r="T188" s="21"/>
      <c r="U188" s="21"/>
      <c r="V188" s="21"/>
      <c r="W188" s="2" t="s">
        <v>3088</v>
      </c>
    </row>
    <row r="189" spans="1:23" ht="45">
      <c r="A189">
        <v>188</v>
      </c>
      <c r="B189" s="1">
        <v>45418</v>
      </c>
      <c r="C189" s="3" t="s">
        <v>2655</v>
      </c>
      <c r="D189" t="s">
        <v>3581</v>
      </c>
      <c r="F189">
        <v>224405</v>
      </c>
      <c r="G189" t="s">
        <v>814</v>
      </c>
      <c r="H189" s="2" t="str">
        <f>IF(ISBLANK(tblPagos[[#This Row],[CodigoPartida]]),"",VLOOKUP(tblPagos[[#This Row],[CodigoPartida]],Tabla2[],2,FALSE))</f>
        <v xml:space="preserve">Servicios de telefonía prestados por instituciones privadas </v>
      </c>
      <c r="I189" t="s">
        <v>3035</v>
      </c>
      <c r="J189" s="2" t="str">
        <f>IF(ISBLANK(tblPagos[[#This Row],[DocBeneficiario]]),"",VLOOKUP(tblPagos[[#This Row],[DocBeneficiario]],TabProveedores[],3,FALSE))</f>
        <v>CORPORACION DIGITEL</v>
      </c>
      <c r="K189" s="2" t="s">
        <v>3582</v>
      </c>
      <c r="L189" s="27"/>
      <c r="M189" s="27"/>
      <c r="N189" s="16">
        <v>2622.66</v>
      </c>
      <c r="O189" s="16">
        <v>0</v>
      </c>
      <c r="P189" s="16">
        <v>0</v>
      </c>
      <c r="Q189" s="16">
        <v>0</v>
      </c>
      <c r="R189" s="16">
        <f t="shared" si="17"/>
        <v>2622.66</v>
      </c>
      <c r="S189" s="3" t="s">
        <v>3152</v>
      </c>
      <c r="T189" s="21"/>
      <c r="U189" s="21"/>
      <c r="V189" s="21"/>
      <c r="W189" s="2" t="s">
        <v>2661</v>
      </c>
    </row>
    <row r="190" spans="1:23" ht="75">
      <c r="A190">
        <v>189</v>
      </c>
      <c r="B190" s="1">
        <v>45419</v>
      </c>
      <c r="C190" s="3" t="s">
        <v>2655</v>
      </c>
      <c r="D190" t="s">
        <v>3565</v>
      </c>
      <c r="F190">
        <v>18823977</v>
      </c>
      <c r="G190" t="s">
        <v>2936</v>
      </c>
      <c r="H190" s="2" t="str">
        <f>IF(ISBLANK(tblPagos[[#This Row],[CodigoPartida]]),"",VLOOKUP(tblPagos[[#This Row],[CodigoPartida]],Tabla2[],2,FALSE))</f>
        <v>Viáticos y pasajes dentro del país</v>
      </c>
      <c r="I190" t="s">
        <v>2958</v>
      </c>
      <c r="J190" s="2" t="str">
        <f>IF(ISBLANK(tblPagos[[#This Row],[DocBeneficiario]]),"",VLOOKUP(tblPagos[[#This Row],[DocBeneficiario]],TabProveedores[],3,FALSE))</f>
        <v>NELSON BELZAREZ</v>
      </c>
      <c r="K190" s="2" t="s">
        <v>3566</v>
      </c>
      <c r="L190" s="27"/>
      <c r="M190" s="27"/>
      <c r="N190" s="16">
        <v>8806.2099999999991</v>
      </c>
      <c r="O190" s="16">
        <v>0</v>
      </c>
      <c r="P190" s="16">
        <v>0</v>
      </c>
      <c r="Q190" s="16">
        <v>0</v>
      </c>
      <c r="R190" s="16">
        <f t="shared" si="17"/>
        <v>8806.2099999999991</v>
      </c>
      <c r="S190" s="3" t="s">
        <v>2695</v>
      </c>
      <c r="T190" s="21"/>
      <c r="U190" s="21"/>
      <c r="V190" s="21"/>
      <c r="W190" s="2" t="s">
        <v>3073</v>
      </c>
    </row>
    <row r="191" spans="1:23" ht="45">
      <c r="A191">
        <v>190</v>
      </c>
      <c r="B191" s="1">
        <v>45419</v>
      </c>
      <c r="C191" s="3" t="s">
        <v>3119</v>
      </c>
      <c r="D191" t="s">
        <v>3567</v>
      </c>
      <c r="F191">
        <v>18826553</v>
      </c>
      <c r="G191" t="s">
        <v>3079</v>
      </c>
      <c r="H191" s="2" t="str">
        <f>IF(ISBLANK(tblPagos[[#This Row],[CodigoPartida]]),"",VLOOKUP(tblPagos[[#This Row],[CodigoPartida]],Tabla2[],2,FALSE))</f>
        <v>Donaciones corrientes a personas</v>
      </c>
      <c r="I191" t="s">
        <v>3568</v>
      </c>
      <c r="J191" s="2" t="str">
        <f>IF(ISBLANK(tblPagos[[#This Row],[DocBeneficiario]]),"",VLOOKUP(tblPagos[[#This Row],[DocBeneficiario]],TabProveedores[],3,FALSE))</f>
        <v>YORELIS RODRIGUEZ</v>
      </c>
      <c r="K191" s="2" t="s">
        <v>3570</v>
      </c>
      <c r="L191" s="27"/>
      <c r="M191" s="27"/>
      <c r="N191" s="16">
        <v>2195</v>
      </c>
      <c r="O191" s="16">
        <v>0</v>
      </c>
      <c r="P191" s="16">
        <v>0</v>
      </c>
      <c r="Q191" s="16">
        <v>0</v>
      </c>
      <c r="R191" s="16">
        <f t="shared" si="17"/>
        <v>2195</v>
      </c>
      <c r="S191" s="3" t="s">
        <v>2695</v>
      </c>
      <c r="T191" s="21"/>
      <c r="U191" s="21"/>
      <c r="V191" s="21"/>
      <c r="W191" s="2" t="s">
        <v>3088</v>
      </c>
    </row>
    <row r="192" spans="1:23" ht="90">
      <c r="A192">
        <v>191</v>
      </c>
      <c r="B192" s="1">
        <v>45419</v>
      </c>
      <c r="C192" s="3" t="s">
        <v>2655</v>
      </c>
      <c r="D192" t="s">
        <v>3571</v>
      </c>
      <c r="F192">
        <v>18830547</v>
      </c>
      <c r="G192" t="s">
        <v>2936</v>
      </c>
      <c r="H192" s="2" t="str">
        <f>IF(ISBLANK(tblPagos[[#This Row],[CodigoPartida]]),"",VLOOKUP(tblPagos[[#This Row],[CodigoPartida]],Tabla2[],2,FALSE))</f>
        <v>Viáticos y pasajes dentro del país</v>
      </c>
      <c r="I192" t="s">
        <v>2941</v>
      </c>
      <c r="J192" s="2" t="str">
        <f>IF(ISBLANK(tblPagos[[#This Row],[DocBeneficiario]]),"",VLOOKUP(tblPagos[[#This Row],[DocBeneficiario]],TabProveedores[],3,FALSE))</f>
        <v>YOMARI LINARES</v>
      </c>
      <c r="K192" s="2" t="s">
        <v>3572</v>
      </c>
      <c r="L192" s="27"/>
      <c r="M192" s="27"/>
      <c r="N192" s="16">
        <v>9569.33</v>
      </c>
      <c r="O192" s="16">
        <v>0</v>
      </c>
      <c r="P192" s="16">
        <v>0</v>
      </c>
      <c r="Q192" s="16">
        <v>0</v>
      </c>
      <c r="R192" s="16">
        <f t="shared" si="17"/>
        <v>9569.33</v>
      </c>
      <c r="S192" s="3" t="s">
        <v>2695</v>
      </c>
      <c r="T192" s="21"/>
      <c r="U192" s="21"/>
      <c r="V192" s="21"/>
      <c r="W192" s="2" t="s">
        <v>3073</v>
      </c>
    </row>
    <row r="193" spans="1:23" ht="60">
      <c r="A193">
        <v>192</v>
      </c>
      <c r="B193" s="1">
        <v>45419</v>
      </c>
      <c r="C193" s="3" t="s">
        <v>2655</v>
      </c>
      <c r="D193" t="s">
        <v>3573</v>
      </c>
      <c r="F193">
        <v>18830604</v>
      </c>
      <c r="G193" t="s">
        <v>2936</v>
      </c>
      <c r="H193" s="2" t="str">
        <f>IF(ISBLANK(tblPagos[[#This Row],[CodigoPartida]]),"",VLOOKUP(tblPagos[[#This Row],[CodigoPartida]],Tabla2[],2,FALSE))</f>
        <v>Viáticos y pasajes dentro del país</v>
      </c>
      <c r="I193" t="s">
        <v>2954</v>
      </c>
      <c r="J193" s="2" t="str">
        <f>IF(ISBLANK(tblPagos[[#This Row],[DocBeneficiario]]),"",VLOOKUP(tblPagos[[#This Row],[DocBeneficiario]],TabProveedores[],3,FALSE))</f>
        <v>ALEXANDER TORRES</v>
      </c>
      <c r="K193" s="2" t="s">
        <v>3574</v>
      </c>
      <c r="L193" s="27"/>
      <c r="M193" s="27"/>
      <c r="N193" s="16">
        <v>3028.82</v>
      </c>
      <c r="O193" s="16">
        <v>0</v>
      </c>
      <c r="P193" s="16">
        <v>0</v>
      </c>
      <c r="Q193" s="16">
        <v>0</v>
      </c>
      <c r="R193" s="16">
        <f t="shared" si="17"/>
        <v>3028.82</v>
      </c>
      <c r="S193" s="3" t="s">
        <v>2695</v>
      </c>
      <c r="T193" s="21"/>
      <c r="U193" s="21"/>
      <c r="V193" s="21"/>
      <c r="W193" s="2" t="s">
        <v>3073</v>
      </c>
    </row>
    <row r="194" spans="1:23" ht="45">
      <c r="A194">
        <v>193</v>
      </c>
      <c r="B194" s="1">
        <v>45419</v>
      </c>
      <c r="C194" s="3" t="s">
        <v>3119</v>
      </c>
      <c r="D194" t="s">
        <v>3575</v>
      </c>
      <c r="F194">
        <v>18834627</v>
      </c>
      <c r="G194" t="s">
        <v>3079</v>
      </c>
      <c r="H194" s="2" t="str">
        <f>IF(ISBLANK(tblPagos[[#This Row],[CodigoPartida]]),"",VLOOKUP(tblPagos[[#This Row],[CodigoPartida]],Tabla2[],2,FALSE))</f>
        <v>Donaciones corrientes a personas</v>
      </c>
      <c r="I194" t="s">
        <v>3043</v>
      </c>
      <c r="J194" s="2" t="str">
        <f>IF(ISBLANK(tblPagos[[#This Row],[DocBeneficiario]]),"",VLOOKUP(tblPagos[[#This Row],[DocBeneficiario]],TabProveedores[],3,FALSE))</f>
        <v>REPUESTOS ALIRON, C.A</v>
      </c>
      <c r="K194" s="2" t="s">
        <v>3577</v>
      </c>
      <c r="L194" s="27"/>
      <c r="M194" s="27"/>
      <c r="N194" s="16">
        <v>3845.46</v>
      </c>
      <c r="O194" s="16">
        <v>397.81</v>
      </c>
      <c r="P194" s="16">
        <v>0</v>
      </c>
      <c r="Q194" s="16">
        <v>3.32</v>
      </c>
      <c r="R194" s="16">
        <f t="shared" si="17"/>
        <v>3444.33</v>
      </c>
      <c r="S194" s="3" t="s">
        <v>3578</v>
      </c>
      <c r="T194" s="21"/>
      <c r="U194" s="21"/>
      <c r="V194" s="21"/>
      <c r="W194" s="2" t="s">
        <v>3087</v>
      </c>
    </row>
    <row r="195" spans="1:23" ht="75">
      <c r="A195">
        <v>194</v>
      </c>
      <c r="B195" s="1">
        <v>45419</v>
      </c>
      <c r="C195" s="3" t="s">
        <v>3119</v>
      </c>
      <c r="D195" t="s">
        <v>3576</v>
      </c>
      <c r="F195">
        <v>18834799</v>
      </c>
      <c r="G195" t="s">
        <v>3079</v>
      </c>
      <c r="H195" s="2" t="str">
        <f>IF(ISBLANK(tblPagos[[#This Row],[CodigoPartida]]),"",VLOOKUP(tblPagos[[#This Row],[CodigoPartida]],Tabla2[],2,FALSE))</f>
        <v>Donaciones corrientes a personas</v>
      </c>
      <c r="I195" t="s">
        <v>3043</v>
      </c>
      <c r="J195" s="2" t="str">
        <f>IF(ISBLANK(tblPagos[[#This Row],[DocBeneficiario]]),"",VLOOKUP(tblPagos[[#This Row],[DocBeneficiario]],TabProveedores[],3,FALSE))</f>
        <v>REPUESTOS ALIRON, C.A</v>
      </c>
      <c r="K195" s="2" t="s">
        <v>3579</v>
      </c>
      <c r="L195" s="27"/>
      <c r="M195" s="27"/>
      <c r="N195" s="16">
        <v>5926.44</v>
      </c>
      <c r="O195" s="16">
        <v>613.08000000000004</v>
      </c>
      <c r="P195" s="16">
        <v>0</v>
      </c>
      <c r="Q195" s="16">
        <v>5.1100000000000003</v>
      </c>
      <c r="R195" s="16">
        <f t="shared" si="17"/>
        <v>5308.25</v>
      </c>
      <c r="S195" s="3" t="s">
        <v>3580</v>
      </c>
      <c r="T195" s="21"/>
      <c r="U195" s="21"/>
      <c r="V195" s="21"/>
      <c r="W195" s="2" t="s">
        <v>3087</v>
      </c>
    </row>
    <row r="196" spans="1:23" ht="60">
      <c r="A196">
        <v>195</v>
      </c>
      <c r="B196" s="1">
        <v>45420</v>
      </c>
      <c r="C196" s="3" t="s">
        <v>3119</v>
      </c>
      <c r="D196" t="s">
        <v>3583</v>
      </c>
      <c r="F196">
        <v>18862425</v>
      </c>
      <c r="G196" t="s">
        <v>3079</v>
      </c>
      <c r="H196" s="2" t="str">
        <f>IF(ISBLANK(tblPagos[[#This Row],[CodigoPartida]]),"",VLOOKUP(tblPagos[[#This Row],[CodigoPartida]],Tabla2[],2,FALSE))</f>
        <v>Donaciones corrientes a personas</v>
      </c>
      <c r="I196" s="2" t="s">
        <v>3584</v>
      </c>
      <c r="J196" t="str">
        <f>IF(ISBLANK(tblPagos[[#This Row],[DocBeneficiario]]),"",VLOOKUP(tblPagos[[#This Row],[DocBeneficiario]],TabProveedores[],3,FALSE))</f>
        <v>DIXIO CARRIZO</v>
      </c>
      <c r="K196" s="2" t="s">
        <v>3586</v>
      </c>
      <c r="L196" s="27"/>
      <c r="M196" s="27"/>
      <c r="N196" s="16">
        <v>7312</v>
      </c>
      <c r="O196" s="16">
        <v>0</v>
      </c>
      <c r="P196" s="16">
        <v>0</v>
      </c>
      <c r="Q196" s="16">
        <v>0</v>
      </c>
      <c r="R196" s="16">
        <f t="shared" ref="R196:R206" si="18">N196-O196-P196-Q196</f>
        <v>7312</v>
      </c>
      <c r="S196" s="3" t="s">
        <v>2695</v>
      </c>
      <c r="T196" s="21"/>
      <c r="U196" s="21"/>
      <c r="V196" s="21"/>
      <c r="W196" s="2" t="s">
        <v>3088</v>
      </c>
    </row>
    <row r="197" spans="1:23" ht="60">
      <c r="A197">
        <v>196</v>
      </c>
      <c r="B197" s="1">
        <v>45420</v>
      </c>
      <c r="C197" s="3" t="s">
        <v>2655</v>
      </c>
      <c r="D197" t="s">
        <v>3587</v>
      </c>
      <c r="F197">
        <v>18866543</v>
      </c>
      <c r="G197" t="s">
        <v>2936</v>
      </c>
      <c r="H197" s="2" t="str">
        <f>IF(ISBLANK(tblPagos[[#This Row],[CodigoPartida]]),"",VLOOKUP(tblPagos[[#This Row],[CodigoPartida]],Tabla2[],2,FALSE))</f>
        <v>Viáticos y pasajes dentro del país</v>
      </c>
      <c r="I197" t="s">
        <v>2832</v>
      </c>
      <c r="J197" s="2" t="str">
        <f>IF(ISBLANK(tblPagos[[#This Row],[DocBeneficiario]]),"",VLOOKUP(tblPagos[[#This Row],[DocBeneficiario]],TabProveedores[],3,FALSE))</f>
        <v>MARIA TERESA MEDINA</v>
      </c>
      <c r="K197" s="2" t="s">
        <v>3588</v>
      </c>
      <c r="L197" s="27"/>
      <c r="M197" s="27"/>
      <c r="N197" s="16">
        <v>7918.9</v>
      </c>
      <c r="O197" s="16">
        <v>0</v>
      </c>
      <c r="P197" s="16">
        <v>0</v>
      </c>
      <c r="Q197" s="16">
        <v>0</v>
      </c>
      <c r="R197" s="16">
        <f t="shared" si="18"/>
        <v>7918.9</v>
      </c>
      <c r="S197" s="3" t="s">
        <v>2695</v>
      </c>
      <c r="T197" s="21"/>
      <c r="U197" s="21"/>
      <c r="V197" s="21"/>
      <c r="W197" s="2" t="s">
        <v>3073</v>
      </c>
    </row>
    <row r="198" spans="1:23" ht="45">
      <c r="A198">
        <v>197</v>
      </c>
      <c r="B198" s="1">
        <v>45421</v>
      </c>
      <c r="C198" s="3" t="s">
        <v>3119</v>
      </c>
      <c r="D198" t="s">
        <v>3589</v>
      </c>
      <c r="F198" s="2">
        <v>18884121</v>
      </c>
      <c r="G198" t="s">
        <v>3079</v>
      </c>
      <c r="H198" s="2" t="str">
        <f>IF(ISBLANK(tblPagos[[#This Row],[CodigoPartida]]),"",VLOOKUP(tblPagos[[#This Row],[CodigoPartida]],Tabla2[],2,FALSE))</f>
        <v>Donaciones corrientes a personas</v>
      </c>
      <c r="I198" s="2" t="s">
        <v>3590</v>
      </c>
      <c r="J198" s="2" t="str">
        <f>IF(ISBLANK(tblPagos[[#This Row],[DocBeneficiario]]),"",VLOOKUP(tblPagos[[#This Row],[DocBeneficiario]],TabProveedores[],3,FALSE))</f>
        <v>ALBERTO GUERRERO</v>
      </c>
      <c r="K198" s="2" t="s">
        <v>3591</v>
      </c>
      <c r="L198" s="27"/>
      <c r="M198" s="27"/>
      <c r="N198" s="16">
        <v>5487</v>
      </c>
      <c r="O198" s="16">
        <v>0</v>
      </c>
      <c r="P198" s="16">
        <v>0</v>
      </c>
      <c r="Q198" s="16">
        <v>0</v>
      </c>
      <c r="R198" s="16">
        <f t="shared" si="18"/>
        <v>5487</v>
      </c>
      <c r="S198" s="19" t="s">
        <v>3930</v>
      </c>
      <c r="T198" s="19"/>
      <c r="U198" s="19"/>
      <c r="V198" s="19"/>
      <c r="W198" s="2" t="s">
        <v>3088</v>
      </c>
    </row>
    <row r="199" spans="1:23" ht="45">
      <c r="A199">
        <v>198</v>
      </c>
      <c r="B199" s="1">
        <v>45421</v>
      </c>
      <c r="C199" s="3" t="s">
        <v>3119</v>
      </c>
      <c r="D199" t="s">
        <v>3595</v>
      </c>
      <c r="F199">
        <v>18899324</v>
      </c>
      <c r="G199" t="s">
        <v>3079</v>
      </c>
      <c r="H199" s="2" t="str">
        <f>IF(ISBLANK(tblPagos[[#This Row],[CodigoPartida]]),"",VLOOKUP(tblPagos[[#This Row],[CodigoPartida]],Tabla2[],2,FALSE))</f>
        <v>Donaciones corrientes a personas</v>
      </c>
      <c r="I199" t="s">
        <v>3590</v>
      </c>
      <c r="J199" s="2" t="str">
        <f>IF(ISBLANK(tblPagos[[#This Row],[DocBeneficiario]]),"",VLOOKUP(tblPagos[[#This Row],[DocBeneficiario]],TabProveedores[],3,FALSE))</f>
        <v>ALBERTO GUERRERO</v>
      </c>
      <c r="K199" s="2" t="s">
        <v>3591</v>
      </c>
      <c r="L199" s="27"/>
      <c r="M199" s="27"/>
      <c r="N199" s="16">
        <v>5488</v>
      </c>
      <c r="O199" s="16">
        <v>0</v>
      </c>
      <c r="P199" s="16">
        <v>0</v>
      </c>
      <c r="Q199" s="16">
        <v>0</v>
      </c>
      <c r="R199" s="16">
        <f t="shared" si="18"/>
        <v>5488</v>
      </c>
      <c r="S199" s="3" t="s">
        <v>2695</v>
      </c>
      <c r="T199" s="21"/>
      <c r="U199" s="21"/>
      <c r="V199" s="21"/>
      <c r="W199" s="2" t="s">
        <v>3088</v>
      </c>
    </row>
    <row r="200" spans="1:23" ht="75">
      <c r="A200">
        <v>199</v>
      </c>
      <c r="B200" s="1">
        <v>45421</v>
      </c>
      <c r="C200" s="3" t="s">
        <v>2655</v>
      </c>
      <c r="D200" s="20" t="s">
        <v>3596</v>
      </c>
      <c r="F200">
        <v>18894848</v>
      </c>
      <c r="G200" t="s">
        <v>520</v>
      </c>
      <c r="H200" s="2" t="str">
        <f>IF(ISBLANK(tblPagos[[#This Row],[CodigoPartida]]),"",VLOOKUP(tblPagos[[#This Row],[CodigoPartida]],Tabla2[],2,FALSE))</f>
        <v xml:space="preserve">Ayudas especiales asignadas al personal empleado </v>
      </c>
      <c r="I200" t="s">
        <v>3614</v>
      </c>
      <c r="J200" s="2" t="str">
        <f>IF(ISBLANK(tblPagos[[#This Row],[DocBeneficiario]]),"",VLOOKUP(tblPagos[[#This Row],[DocBeneficiario]],TabProveedores[],3,FALSE))</f>
        <v>MAYEIMPORT</v>
      </c>
      <c r="K200" s="2" t="s">
        <v>3598</v>
      </c>
      <c r="L200" s="27"/>
      <c r="M200" s="27"/>
      <c r="N200" s="16">
        <v>11161.78</v>
      </c>
      <c r="O200" s="16">
        <v>0</v>
      </c>
      <c r="P200" s="16">
        <v>0</v>
      </c>
      <c r="Q200" s="16">
        <v>0</v>
      </c>
      <c r="R200" s="16">
        <f t="shared" si="18"/>
        <v>11161.78</v>
      </c>
      <c r="S200" s="19" t="s">
        <v>3930</v>
      </c>
      <c r="T200" s="19"/>
      <c r="U200" s="19"/>
      <c r="V200" s="19"/>
      <c r="W200" s="2" t="s">
        <v>3599</v>
      </c>
    </row>
    <row r="201" spans="1:23" ht="45">
      <c r="A201">
        <v>200</v>
      </c>
      <c r="B201" s="1">
        <v>45421</v>
      </c>
      <c r="C201" s="3" t="s">
        <v>2655</v>
      </c>
      <c r="D201" t="s">
        <v>3600</v>
      </c>
      <c r="F201">
        <v>18895053</v>
      </c>
      <c r="G201" t="s">
        <v>3079</v>
      </c>
      <c r="H201" s="2" t="str">
        <f>IF(ISBLANK(tblPagos[[#This Row],[CodigoPartida]]),"",VLOOKUP(tblPagos[[#This Row],[CodigoPartida]],Tabla2[],2,FALSE))</f>
        <v>Donaciones corrientes a personas</v>
      </c>
      <c r="I201" t="s">
        <v>2972</v>
      </c>
      <c r="J201" s="2" t="str">
        <f>IF(ISBLANK(tblPagos[[#This Row],[DocBeneficiario]]),"",VLOOKUP(tblPagos[[#This Row],[DocBeneficiario]],TabProveedores[],3,FALSE))</f>
        <v>SUMINISTROS MEDIPAZ, C.A.</v>
      </c>
      <c r="K201" s="2" t="s">
        <v>3601</v>
      </c>
      <c r="L201" s="27"/>
      <c r="M201" s="27"/>
      <c r="N201" s="16">
        <v>100375</v>
      </c>
      <c r="O201" s="16">
        <v>0</v>
      </c>
      <c r="P201" s="16">
        <v>0</v>
      </c>
      <c r="Q201" s="16">
        <v>0</v>
      </c>
      <c r="R201" s="16">
        <f t="shared" si="18"/>
        <v>100375</v>
      </c>
      <c r="S201" s="3" t="s">
        <v>3602</v>
      </c>
      <c r="T201" s="21"/>
      <c r="U201" s="21"/>
      <c r="V201" s="21"/>
      <c r="W201" s="2" t="s">
        <v>3087</v>
      </c>
    </row>
    <row r="202" spans="1:23" ht="45">
      <c r="A202">
        <v>201</v>
      </c>
      <c r="B202" s="1">
        <v>45421</v>
      </c>
      <c r="C202" s="3" t="s">
        <v>2655</v>
      </c>
      <c r="D202" t="s">
        <v>3603</v>
      </c>
      <c r="F202">
        <v>18895351</v>
      </c>
      <c r="G202" t="s">
        <v>3079</v>
      </c>
      <c r="H202" s="2" t="str">
        <f>IF(ISBLANK(tblPagos[[#This Row],[CodigoPartida]]),"",VLOOKUP(tblPagos[[#This Row],[CodigoPartida]],Tabla2[],2,FALSE))</f>
        <v>Donaciones corrientes a personas</v>
      </c>
      <c r="I202" t="s">
        <v>3249</v>
      </c>
      <c r="J202" s="2" t="str">
        <f>IF(ISBLANK(tblPagos[[#This Row],[DocBeneficiario]]),"",VLOOKUP(tblPagos[[#This Row],[DocBeneficiario]],TabProveedores[],3,FALSE))</f>
        <v>SERVICIOS LEZAMA, C.A</v>
      </c>
      <c r="K202" s="2" t="s">
        <v>3604</v>
      </c>
      <c r="L202" s="27"/>
      <c r="M202" s="27"/>
      <c r="N202" s="16">
        <v>3093.34</v>
      </c>
      <c r="O202" s="16">
        <v>426.67</v>
      </c>
      <c r="P202" s="16">
        <v>0</v>
      </c>
      <c r="Q202" s="16">
        <v>2.67</v>
      </c>
      <c r="R202" s="16">
        <f t="shared" si="18"/>
        <v>2664</v>
      </c>
      <c r="S202" s="3" t="s">
        <v>3606</v>
      </c>
      <c r="T202" s="21"/>
      <c r="U202" s="21"/>
      <c r="V202" s="21"/>
      <c r="W202" s="2" t="s">
        <v>3087</v>
      </c>
    </row>
    <row r="203" spans="1:23" ht="60">
      <c r="A203">
        <v>202</v>
      </c>
      <c r="B203" s="1">
        <v>45421</v>
      </c>
      <c r="C203" s="3" t="s">
        <v>2655</v>
      </c>
      <c r="D203" t="s">
        <v>3607</v>
      </c>
      <c r="F203">
        <v>18895418</v>
      </c>
      <c r="G203" t="s">
        <v>3079</v>
      </c>
      <c r="H203" s="2" t="str">
        <f>IF(ISBLANK(tblPagos[[#This Row],[CodigoPartida]]),"",VLOOKUP(tblPagos[[#This Row],[CodigoPartida]],Tabla2[],2,FALSE))</f>
        <v>Donaciones corrientes a personas</v>
      </c>
      <c r="I203" t="s">
        <v>3249</v>
      </c>
      <c r="J203" s="2" t="str">
        <f>IF(ISBLANK(tblPagos[[#This Row],[DocBeneficiario]]),"",VLOOKUP(tblPagos[[#This Row],[DocBeneficiario]],TabProveedores[],3,FALSE))</f>
        <v>SERVICIOS LEZAMA, C.A</v>
      </c>
      <c r="K203" s="2" t="s">
        <v>3605</v>
      </c>
      <c r="L203" s="27"/>
      <c r="M203" s="27"/>
      <c r="N203" s="16">
        <v>5334.84</v>
      </c>
      <c r="O203" s="16">
        <v>735.84</v>
      </c>
      <c r="P203" s="16">
        <v>0</v>
      </c>
      <c r="Q203" s="16">
        <v>4.5999999999999996</v>
      </c>
      <c r="R203" s="16">
        <f t="shared" si="18"/>
        <v>4594.3999999999996</v>
      </c>
      <c r="S203" s="3" t="s">
        <v>3608</v>
      </c>
      <c r="T203" s="21"/>
      <c r="U203" s="21"/>
      <c r="V203" s="21"/>
      <c r="W203" s="2" t="s">
        <v>3087</v>
      </c>
    </row>
    <row r="204" spans="1:23" ht="45">
      <c r="A204">
        <v>203</v>
      </c>
      <c r="B204" s="1">
        <v>45421</v>
      </c>
      <c r="C204" s="3" t="s">
        <v>2655</v>
      </c>
      <c r="D204" t="s">
        <v>3609</v>
      </c>
      <c r="F204">
        <v>18895545</v>
      </c>
      <c r="G204" t="s">
        <v>3079</v>
      </c>
      <c r="H204" s="2" t="str">
        <f>IF(ISBLANK(tblPagos[[#This Row],[CodigoPartida]]),"",VLOOKUP(tblPagos[[#This Row],[CodigoPartida]],Tabla2[],2,FALSE))</f>
        <v>Donaciones corrientes a personas</v>
      </c>
      <c r="I204" t="s">
        <v>3610</v>
      </c>
      <c r="J204" s="2" t="str">
        <f>IF(ISBLANK(tblPagos[[#This Row],[DocBeneficiario]]),"",VLOOKUP(tblPagos[[#This Row],[DocBeneficiario]],TabProveedores[],3,FALSE))</f>
        <v>YAIBELY LOPEZ</v>
      </c>
      <c r="K204" s="2" t="s">
        <v>3612</v>
      </c>
      <c r="L204" s="27"/>
      <c r="M204" s="27"/>
      <c r="N204" s="16">
        <v>7316</v>
      </c>
      <c r="O204" s="16">
        <v>0</v>
      </c>
      <c r="P204" s="16">
        <v>0</v>
      </c>
      <c r="Q204" s="16">
        <v>0</v>
      </c>
      <c r="R204" s="16">
        <f t="shared" si="18"/>
        <v>7316</v>
      </c>
      <c r="S204" s="3" t="s">
        <v>2695</v>
      </c>
      <c r="T204" s="21"/>
      <c r="U204" s="21"/>
      <c r="V204" s="21"/>
      <c r="W204" s="2" t="s">
        <v>3088</v>
      </c>
    </row>
    <row r="205" spans="1:23" ht="75">
      <c r="A205">
        <v>204</v>
      </c>
      <c r="B205" s="1">
        <v>45421</v>
      </c>
      <c r="C205" s="3" t="s">
        <v>2655</v>
      </c>
      <c r="D205" t="s">
        <v>3613</v>
      </c>
      <c r="F205">
        <v>18898156</v>
      </c>
      <c r="G205" t="s">
        <v>520</v>
      </c>
      <c r="H205" s="2" t="str">
        <f>IF(ISBLANK(tblPagos[[#This Row],[CodigoPartida]]),"",VLOOKUP(tblPagos[[#This Row],[CodigoPartida]],Tabla2[],2,FALSE))</f>
        <v xml:space="preserve">Ayudas especiales asignadas al personal empleado </v>
      </c>
      <c r="I205" s="2" t="s">
        <v>3614</v>
      </c>
      <c r="J205" s="2" t="str">
        <f>IF(ISBLANK(tblPagos[[#This Row],[DocBeneficiario]]),"",VLOOKUP(tblPagos[[#This Row],[DocBeneficiario]],TabProveedores[],3,FALSE))</f>
        <v>MAYEIMPORT</v>
      </c>
      <c r="K205" s="2" t="s">
        <v>3623</v>
      </c>
      <c r="L205" s="27"/>
      <c r="M205" s="27"/>
      <c r="N205" s="16">
        <v>11161.94</v>
      </c>
      <c r="O205" s="16">
        <v>1154.68</v>
      </c>
      <c r="P205" s="16">
        <v>0</v>
      </c>
      <c r="Q205" s="16">
        <v>9.6199999999999992</v>
      </c>
      <c r="R205" s="16">
        <f t="shared" si="18"/>
        <v>9997.64</v>
      </c>
      <c r="S205" s="3" t="s">
        <v>3624</v>
      </c>
      <c r="T205" s="21"/>
      <c r="U205" s="21"/>
      <c r="V205" s="21"/>
      <c r="W205" s="2" t="s">
        <v>3599</v>
      </c>
    </row>
    <row r="206" spans="1:23" ht="60">
      <c r="A206">
        <v>205</v>
      </c>
      <c r="B206" s="1">
        <v>45421</v>
      </c>
      <c r="C206" s="3" t="s">
        <v>2655</v>
      </c>
      <c r="D206" t="s">
        <v>3615</v>
      </c>
      <c r="F206">
        <v>18898579</v>
      </c>
      <c r="G206" t="s">
        <v>3184</v>
      </c>
      <c r="H206" s="2" t="str">
        <f>IF(ISBLANK(tblPagos[[#This Row],[CodigoPartida]]),"",VLOOKUP(tblPagos[[#This Row],[CodigoPartida]],Tabla2[],2,FALSE))</f>
        <v>Bono compensatorio de transporte al personal empleado</v>
      </c>
      <c r="I206" t="s">
        <v>2953</v>
      </c>
      <c r="J206" s="2" t="str">
        <f>IF(ISBLANK(tblPagos[[#This Row],[DocBeneficiario]]),"",VLOOKUP(tblPagos[[#This Row],[DocBeneficiario]],TabProveedores[],3,FALSE))</f>
        <v>ANDRELYS CHOURIO</v>
      </c>
      <c r="K206" s="2" t="s">
        <v>3616</v>
      </c>
      <c r="L206" s="27"/>
      <c r="M206" s="27"/>
      <c r="N206" s="16">
        <v>1829</v>
      </c>
      <c r="O206" s="16">
        <v>0</v>
      </c>
      <c r="P206" s="16">
        <v>0</v>
      </c>
      <c r="Q206" s="16">
        <v>0</v>
      </c>
      <c r="R206" s="16">
        <f t="shared" si="18"/>
        <v>1829</v>
      </c>
      <c r="S206" s="3" t="s">
        <v>2695</v>
      </c>
      <c r="T206" s="21"/>
      <c r="U206" s="21"/>
      <c r="V206" s="21"/>
      <c r="W206" s="2" t="s">
        <v>3196</v>
      </c>
    </row>
    <row r="207" spans="1:23" ht="60">
      <c r="A207">
        <v>206</v>
      </c>
      <c r="B207" s="1">
        <v>45421</v>
      </c>
      <c r="C207" s="3" t="s">
        <v>2655</v>
      </c>
      <c r="D207" t="s">
        <v>3618</v>
      </c>
      <c r="F207">
        <v>18898690</v>
      </c>
      <c r="G207" t="s">
        <v>2936</v>
      </c>
      <c r="H207" s="2" t="str">
        <f>IF(ISBLANK(tblPagos[[#This Row],[CodigoPartida]]),"",VLOOKUP(tblPagos[[#This Row],[CodigoPartida]],Tabla2[],2,FALSE))</f>
        <v>Viáticos y pasajes dentro del país</v>
      </c>
      <c r="I207" t="s">
        <v>2957</v>
      </c>
      <c r="J207" s="2" t="str">
        <f>IF(ISBLANK(tblPagos[[#This Row],[DocBeneficiario]]),"",VLOOKUP(tblPagos[[#This Row],[DocBeneficiario]],TabProveedores[],3,FALSE))</f>
        <v>MERLIN RODRIGUEZ</v>
      </c>
      <c r="K207" s="2" t="s">
        <v>3617</v>
      </c>
      <c r="L207" s="27"/>
      <c r="M207" s="27"/>
      <c r="N207" s="16">
        <v>7813.49</v>
      </c>
      <c r="O207" s="16">
        <v>0</v>
      </c>
      <c r="P207" s="16">
        <v>0</v>
      </c>
      <c r="Q207" s="16">
        <v>0</v>
      </c>
      <c r="R207" s="16">
        <f t="shared" ref="R207:R211" si="19">N207-O207-P207-Q207</f>
        <v>7813.49</v>
      </c>
      <c r="S207" s="3" t="s">
        <v>2695</v>
      </c>
      <c r="T207" s="21"/>
      <c r="U207" s="21"/>
      <c r="V207" s="21"/>
      <c r="W207" s="2" t="s">
        <v>3073</v>
      </c>
    </row>
    <row r="208" spans="1:23" ht="60">
      <c r="A208">
        <v>207</v>
      </c>
      <c r="B208" s="1">
        <v>45421</v>
      </c>
      <c r="C208" s="3" t="s">
        <v>2655</v>
      </c>
      <c r="D208" t="s">
        <v>3619</v>
      </c>
      <c r="F208">
        <v>18898813</v>
      </c>
      <c r="G208" t="s">
        <v>3184</v>
      </c>
      <c r="H208" s="2" t="str">
        <f>IF(ISBLANK(tblPagos[[#This Row],[CodigoPartida]]),"",VLOOKUP(tblPagos[[#This Row],[CodigoPartida]],Tabla2[],2,FALSE))</f>
        <v>Bono compensatorio de transporte al personal empleado</v>
      </c>
      <c r="I208" t="s">
        <v>2832</v>
      </c>
      <c r="J208" s="2" t="str">
        <f>IF(ISBLANK(tblPagos[[#This Row],[DocBeneficiario]]),"",VLOOKUP(tblPagos[[#This Row],[DocBeneficiario]],TabProveedores[],3,FALSE))</f>
        <v>MARIA TERESA MEDINA</v>
      </c>
      <c r="K208" s="2" t="s">
        <v>3616</v>
      </c>
      <c r="L208" s="27"/>
      <c r="M208" s="27"/>
      <c r="N208" s="16">
        <v>1828</v>
      </c>
      <c r="O208" s="16">
        <v>0</v>
      </c>
      <c r="P208" s="16">
        <v>0</v>
      </c>
      <c r="Q208" s="16">
        <v>0</v>
      </c>
      <c r="R208" s="16">
        <f t="shared" si="19"/>
        <v>1828</v>
      </c>
      <c r="S208" s="3" t="s">
        <v>2695</v>
      </c>
      <c r="T208" s="21"/>
      <c r="U208" s="21"/>
      <c r="V208" s="21"/>
      <c r="W208" s="2" t="s">
        <v>3196</v>
      </c>
    </row>
    <row r="209" spans="1:23" ht="60">
      <c r="A209">
        <v>208</v>
      </c>
      <c r="B209" s="1">
        <v>45421</v>
      </c>
      <c r="C209" s="3" t="s">
        <v>2655</v>
      </c>
      <c r="D209" t="s">
        <v>3620</v>
      </c>
      <c r="F209">
        <v>18898888</v>
      </c>
      <c r="G209" t="s">
        <v>3184</v>
      </c>
      <c r="H209" s="2" t="str">
        <f>IF(ISBLANK(tblPagos[[#This Row],[CodigoPartida]]),"",VLOOKUP(tblPagos[[#This Row],[CodigoPartida]],Tabla2[],2,FALSE))</f>
        <v>Bono compensatorio de transporte al personal empleado</v>
      </c>
      <c r="I209" t="s">
        <v>2956</v>
      </c>
      <c r="J209" s="2" t="str">
        <f>IF(ISBLANK(tblPagos[[#This Row],[DocBeneficiario]]),"",VLOOKUP(tblPagos[[#This Row],[DocBeneficiario]],TabProveedores[],3,FALSE))</f>
        <v>MIGUEL GONZALEZ</v>
      </c>
      <c r="K209" s="2" t="s">
        <v>3616</v>
      </c>
      <c r="L209" s="27"/>
      <c r="M209" s="27"/>
      <c r="N209" s="16">
        <v>1827</v>
      </c>
      <c r="O209" s="16">
        <v>0</v>
      </c>
      <c r="P209" s="16">
        <v>0</v>
      </c>
      <c r="Q209" s="16">
        <v>0</v>
      </c>
      <c r="R209" s="16">
        <f t="shared" si="19"/>
        <v>1827</v>
      </c>
      <c r="S209" s="3" t="s">
        <v>2695</v>
      </c>
      <c r="T209" s="21"/>
      <c r="U209" s="21"/>
      <c r="V209" s="21"/>
      <c r="W209" s="2" t="s">
        <v>3196</v>
      </c>
    </row>
    <row r="210" spans="1:23" ht="60">
      <c r="A210">
        <v>209</v>
      </c>
      <c r="B210" s="1">
        <v>45421</v>
      </c>
      <c r="C210" s="3" t="s">
        <v>2655</v>
      </c>
      <c r="D210" t="s">
        <v>3621</v>
      </c>
      <c r="F210">
        <v>18898988</v>
      </c>
      <c r="G210" t="s">
        <v>3184</v>
      </c>
      <c r="H210" s="2" t="str">
        <f>IF(ISBLANK(tblPagos[[#This Row],[CodigoPartida]]),"",VLOOKUP(tblPagos[[#This Row],[CodigoPartida]],Tabla2[],2,FALSE))</f>
        <v>Bono compensatorio de transporte al personal empleado</v>
      </c>
      <c r="I210" t="s">
        <v>2966</v>
      </c>
      <c r="J210" s="2" t="str">
        <f>IF(ISBLANK(tblPagos[[#This Row],[DocBeneficiario]]),"",VLOOKUP(tblPagos[[#This Row],[DocBeneficiario]],TabProveedores[],3,FALSE))</f>
        <v>JOSE LUIS MOLERO</v>
      </c>
      <c r="K210" s="2" t="s">
        <v>3616</v>
      </c>
      <c r="L210" s="27"/>
      <c r="M210" s="27"/>
      <c r="N210" s="16">
        <v>1826</v>
      </c>
      <c r="O210" s="16">
        <v>0</v>
      </c>
      <c r="P210" s="16">
        <v>0</v>
      </c>
      <c r="Q210" s="16">
        <v>0</v>
      </c>
      <c r="R210" s="16">
        <f t="shared" si="19"/>
        <v>1826</v>
      </c>
      <c r="S210" s="3" t="s">
        <v>2695</v>
      </c>
      <c r="T210" s="21"/>
      <c r="U210" s="21"/>
      <c r="V210" s="21"/>
      <c r="W210" s="2" t="s">
        <v>3196</v>
      </c>
    </row>
    <row r="211" spans="1:23" ht="60">
      <c r="A211">
        <v>210</v>
      </c>
      <c r="B211" s="1">
        <v>45421</v>
      </c>
      <c r="C211" s="3" t="s">
        <v>2655</v>
      </c>
      <c r="D211" t="s">
        <v>3622</v>
      </c>
      <c r="F211">
        <v>18899124</v>
      </c>
      <c r="G211" t="s">
        <v>3184</v>
      </c>
      <c r="H211" s="2" t="str">
        <f>IF(ISBLANK(tblPagos[[#This Row],[CodigoPartida]]),"",VLOOKUP(tblPagos[[#This Row],[CodigoPartida]],Tabla2[],2,FALSE))</f>
        <v>Bono compensatorio de transporte al personal empleado</v>
      </c>
      <c r="I211" t="s">
        <v>2943</v>
      </c>
      <c r="J211" s="2" t="str">
        <f>IF(ISBLANK(tblPagos[[#This Row],[DocBeneficiario]]),"",VLOOKUP(tblPagos[[#This Row],[DocBeneficiario]],TabProveedores[],3,FALSE))</f>
        <v xml:space="preserve">OSVALDO BARRIOS </v>
      </c>
      <c r="K211" s="2" t="s">
        <v>3616</v>
      </c>
      <c r="L211" s="27"/>
      <c r="M211" s="27"/>
      <c r="N211" s="16">
        <v>1825</v>
      </c>
      <c r="O211" s="16">
        <v>0</v>
      </c>
      <c r="P211" s="16">
        <v>0</v>
      </c>
      <c r="Q211" s="16">
        <v>0</v>
      </c>
      <c r="R211" s="16">
        <f t="shared" si="19"/>
        <v>1825</v>
      </c>
      <c r="S211" s="3" t="s">
        <v>2695</v>
      </c>
      <c r="T211" s="21"/>
      <c r="U211" s="21"/>
      <c r="V211" s="21"/>
      <c r="W211" s="2" t="s">
        <v>3196</v>
      </c>
    </row>
    <row r="212" spans="1:23" ht="45">
      <c r="A212">
        <v>211</v>
      </c>
      <c r="B212" s="1">
        <v>45422</v>
      </c>
      <c r="C212" s="3" t="s">
        <v>2655</v>
      </c>
      <c r="D212" t="s">
        <v>3625</v>
      </c>
      <c r="F212">
        <v>18928260</v>
      </c>
      <c r="G212" t="s">
        <v>7</v>
      </c>
      <c r="H212" s="2" t="str">
        <f>IF(ISBLANK(tblPagos[[#This Row],[CodigoPartida]]),"",VLOOKUP(tblPagos[[#This Row],[CodigoPartida]],Tabla2[],2,FALSE))</f>
        <v>Relaciones sociales</v>
      </c>
      <c r="I212" t="s">
        <v>2988</v>
      </c>
      <c r="J212" s="2" t="str">
        <f>IF(ISBLANK(tblPagos[[#This Row],[DocBeneficiario]]),"",VLOOKUP(tblPagos[[#This Row],[DocBeneficiario]],TabProveedores[],3,FALSE))</f>
        <v>INVERSIONES 2008, C.A.</v>
      </c>
      <c r="K212" s="2" t="s">
        <v>3626</v>
      </c>
      <c r="L212" s="27"/>
      <c r="M212" s="27"/>
      <c r="N212" s="16">
        <v>3162.42</v>
      </c>
      <c r="O212" s="16">
        <v>327.14999999999998</v>
      </c>
      <c r="P212" s="16">
        <v>0</v>
      </c>
      <c r="Q212" s="16">
        <v>2.73</v>
      </c>
      <c r="R212" s="16">
        <f t="shared" ref="R212:R221" si="20">N212-O212-P212-Q212</f>
        <v>2832.54</v>
      </c>
      <c r="S212" s="3" t="s">
        <v>3627</v>
      </c>
      <c r="T212" s="21"/>
      <c r="U212" s="21"/>
      <c r="V212" s="21"/>
      <c r="W212" s="2" t="s">
        <v>9</v>
      </c>
    </row>
    <row r="213" spans="1:23" ht="60">
      <c r="A213">
        <v>212</v>
      </c>
      <c r="B213" s="1">
        <v>45422</v>
      </c>
      <c r="C213" s="3" t="s">
        <v>2655</v>
      </c>
      <c r="D213" t="s">
        <v>3628</v>
      </c>
      <c r="F213">
        <v>18928567</v>
      </c>
      <c r="G213" t="s">
        <v>3185</v>
      </c>
      <c r="H213" s="2" t="str">
        <f>IF(ISBLANK(tblPagos[[#This Row],[CodigoPartida]]),"",VLOOKUP(tblPagos[[#This Row],[CodigoPartida]],Tabla2[],2,FALSE))</f>
        <v>Prendas de vestir</v>
      </c>
      <c r="I213" t="s">
        <v>3003</v>
      </c>
      <c r="J213" s="2" t="str">
        <f>IF(ISBLANK(tblPagos[[#This Row],[DocBeneficiario]]),"",VLOOKUP(tblPagos[[#This Row],[DocBeneficiario]],TabProveedores[],3,FALSE))</f>
        <v>INVERSIONES REPREDICA,C.A</v>
      </c>
      <c r="K213" s="2" t="s">
        <v>3629</v>
      </c>
      <c r="L213" s="27"/>
      <c r="M213" s="27"/>
      <c r="N213" s="16">
        <v>8978.4</v>
      </c>
      <c r="O213" s="16">
        <v>928.8</v>
      </c>
      <c r="P213" s="16">
        <v>0</v>
      </c>
      <c r="Q213" s="16">
        <v>7.74</v>
      </c>
      <c r="R213" s="16">
        <f t="shared" si="20"/>
        <v>8041.86</v>
      </c>
      <c r="S213" s="3" t="s">
        <v>3630</v>
      </c>
      <c r="T213" s="21"/>
      <c r="U213" s="21"/>
      <c r="V213" s="21"/>
      <c r="W213" s="2" t="s">
        <v>3197</v>
      </c>
    </row>
    <row r="214" spans="1:23" ht="75">
      <c r="A214">
        <v>213</v>
      </c>
      <c r="B214" s="1">
        <v>45422</v>
      </c>
      <c r="C214" s="3" t="s">
        <v>2655</v>
      </c>
      <c r="D214" t="s">
        <v>3631</v>
      </c>
      <c r="F214">
        <v>18929415</v>
      </c>
      <c r="G214" t="s">
        <v>2936</v>
      </c>
      <c r="H214" s="2" t="str">
        <f>IF(ISBLANK(tblPagos[[#This Row],[CodigoPartida]]),"",VLOOKUP(tblPagos[[#This Row],[CodigoPartida]],Tabla2[],2,FALSE))</f>
        <v>Viáticos y pasajes dentro del país</v>
      </c>
      <c r="I214" t="s">
        <v>2958</v>
      </c>
      <c r="J214" s="2" t="str">
        <f>IF(ISBLANK(tblPagos[[#This Row],[DocBeneficiario]]),"",VLOOKUP(tblPagos[[#This Row],[DocBeneficiario]],TabProveedores[],3,FALSE))</f>
        <v>NELSON BELZAREZ</v>
      </c>
      <c r="K214" s="2" t="s">
        <v>3632</v>
      </c>
      <c r="L214" s="27"/>
      <c r="M214" s="27"/>
      <c r="N214" s="16">
        <v>7947.35</v>
      </c>
      <c r="O214" s="16">
        <v>0</v>
      </c>
      <c r="P214" s="16">
        <v>0</v>
      </c>
      <c r="Q214" s="16">
        <v>0</v>
      </c>
      <c r="R214" s="16">
        <f t="shared" si="20"/>
        <v>7947.35</v>
      </c>
      <c r="S214" s="3" t="s">
        <v>2695</v>
      </c>
      <c r="T214" s="21"/>
      <c r="U214" s="21"/>
      <c r="V214" s="21"/>
      <c r="W214" s="2" t="s">
        <v>3073</v>
      </c>
    </row>
    <row r="215" spans="1:23" ht="60">
      <c r="A215">
        <v>214</v>
      </c>
      <c r="B215" s="1">
        <v>45422</v>
      </c>
      <c r="C215" s="3" t="s">
        <v>2655</v>
      </c>
      <c r="D215" t="s">
        <v>3633</v>
      </c>
      <c r="F215">
        <v>18932919</v>
      </c>
      <c r="G215" t="s">
        <v>2933</v>
      </c>
      <c r="H215" s="2" t="str">
        <f>IF(ISBLANK(tblPagos[[#This Row],[CodigoPartida]]),"",VLOOKUP(tblPagos[[#This Row],[CodigoPartida]],Tabla2[],2,FALSE))</f>
        <v>Otros servicios no personales</v>
      </c>
      <c r="I215" t="s">
        <v>3034</v>
      </c>
      <c r="J215" s="2" t="str">
        <f>IF(ISBLANK(tblPagos[[#This Row],[DocBeneficiario]]),"",VLOOKUP(tblPagos[[#This Row],[DocBeneficiario]],TabProveedores[],3,FALSE))</f>
        <v>JOSE MIGUEL GUTIERREZ</v>
      </c>
      <c r="K215" s="2" t="s">
        <v>3634</v>
      </c>
      <c r="L215" s="27"/>
      <c r="M215" s="27"/>
      <c r="N215" s="16">
        <v>2269</v>
      </c>
      <c r="O215" s="16">
        <v>0</v>
      </c>
      <c r="P215" s="16">
        <v>0</v>
      </c>
      <c r="Q215" s="16">
        <v>0</v>
      </c>
      <c r="R215" s="16">
        <f t="shared" si="20"/>
        <v>2269</v>
      </c>
      <c r="S215" s="3" t="s">
        <v>2695</v>
      </c>
      <c r="T215" s="21"/>
      <c r="U215" s="21"/>
      <c r="V215" s="21"/>
      <c r="W215" s="2" t="s">
        <v>2938</v>
      </c>
    </row>
    <row r="216" spans="1:23" ht="75">
      <c r="A216">
        <v>215</v>
      </c>
      <c r="B216" s="1">
        <v>45422</v>
      </c>
      <c r="C216" s="3" t="s">
        <v>2655</v>
      </c>
      <c r="D216" t="s">
        <v>3635</v>
      </c>
      <c r="F216">
        <v>18933874</v>
      </c>
      <c r="G216" t="s">
        <v>2936</v>
      </c>
      <c r="H216" s="2" t="str">
        <f>IF(ISBLANK(tblPagos[[#This Row],[CodigoPartida]]),"",VLOOKUP(tblPagos[[#This Row],[CodigoPartida]],Tabla2[],2,FALSE))</f>
        <v>Viáticos y pasajes dentro del país</v>
      </c>
      <c r="I216" t="s">
        <v>2945</v>
      </c>
      <c r="J216" s="2" t="str">
        <f>IF(ISBLANK(tblPagos[[#This Row],[DocBeneficiario]]),"",VLOOKUP(tblPagos[[#This Row],[DocBeneficiario]],TabProveedores[],3,FALSE))</f>
        <v>PEDRO HERRERA</v>
      </c>
      <c r="K216" s="2" t="s">
        <v>3636</v>
      </c>
      <c r="L216" s="27"/>
      <c r="M216" s="27"/>
      <c r="N216" s="16">
        <v>2744.25</v>
      </c>
      <c r="O216" s="16">
        <v>0</v>
      </c>
      <c r="P216" s="16">
        <v>0</v>
      </c>
      <c r="Q216" s="16">
        <v>0</v>
      </c>
      <c r="R216" s="16">
        <f t="shared" si="20"/>
        <v>2744.25</v>
      </c>
      <c r="S216" s="3" t="s">
        <v>2695</v>
      </c>
      <c r="T216" s="21"/>
      <c r="U216" s="21"/>
      <c r="V216" s="21"/>
      <c r="W216" s="2" t="s">
        <v>3073</v>
      </c>
    </row>
    <row r="217" spans="1:23" ht="45">
      <c r="A217">
        <v>216</v>
      </c>
      <c r="B217" s="1">
        <v>45422</v>
      </c>
      <c r="C217" s="3" t="s">
        <v>2655</v>
      </c>
      <c r="D217" t="s">
        <v>3637</v>
      </c>
      <c r="F217">
        <v>18935235</v>
      </c>
      <c r="G217" t="s">
        <v>3079</v>
      </c>
      <c r="H217" s="2" t="str">
        <f>IF(ISBLANK(tblPagos[[#This Row],[CodigoPartida]]),"",VLOOKUP(tblPagos[[#This Row],[CodigoPartida]],Tabla2[],2,FALSE))</f>
        <v>Donaciones corrientes a personas</v>
      </c>
      <c r="I217" t="s">
        <v>3638</v>
      </c>
      <c r="J217" s="2" t="str">
        <f>IF(ISBLANK(tblPagos[[#This Row],[DocBeneficiario]]),"",VLOOKUP(tblPagos[[#This Row],[DocBeneficiario]],TabProveedores[],3,FALSE))</f>
        <v>YUPELY VERA</v>
      </c>
      <c r="K217" s="2" t="s">
        <v>3640</v>
      </c>
      <c r="L217" s="27"/>
      <c r="M217" s="27"/>
      <c r="N217" s="16">
        <v>7317</v>
      </c>
      <c r="O217" s="16">
        <v>0</v>
      </c>
      <c r="P217" s="16">
        <v>0</v>
      </c>
      <c r="Q217" s="16">
        <v>0</v>
      </c>
      <c r="R217" s="16">
        <f t="shared" si="20"/>
        <v>7317</v>
      </c>
      <c r="S217" s="3" t="s">
        <v>2695</v>
      </c>
      <c r="T217" s="21"/>
      <c r="U217" s="21"/>
      <c r="V217" s="21"/>
      <c r="W217" s="2" t="s">
        <v>3088</v>
      </c>
    </row>
    <row r="218" spans="1:23" ht="60">
      <c r="A218">
        <v>217</v>
      </c>
      <c r="B218" s="1">
        <v>45422</v>
      </c>
      <c r="C218" s="3" t="s">
        <v>2655</v>
      </c>
      <c r="D218" t="s">
        <v>3641</v>
      </c>
      <c r="F218">
        <v>18934466</v>
      </c>
      <c r="G218" t="s">
        <v>3132</v>
      </c>
      <c r="H218" s="2" t="str">
        <f>IF(ISBLANK(tblPagos[[#This Row],[CodigoPartida]]),"",VLOOKUP(tblPagos[[#This Row],[CodigoPartida]],Tabla2[],2,FALSE))</f>
        <v>Publicidad y propaganda</v>
      </c>
      <c r="I218" t="s">
        <v>3036</v>
      </c>
      <c r="J218" s="2" t="str">
        <f>IF(ISBLANK(tblPagos[[#This Row],[DocBeneficiario]]),"",VLOOKUP(tblPagos[[#This Row],[DocBeneficiario]],TabProveedores[],3,FALSE))</f>
        <v>ROBERTH GUTIERREZ</v>
      </c>
      <c r="K218" s="2" t="s">
        <v>3650</v>
      </c>
      <c r="L218" s="27"/>
      <c r="M218" s="27"/>
      <c r="N218" s="16">
        <v>33439.269999999997</v>
      </c>
      <c r="O218" s="16">
        <v>4612.3100000000004</v>
      </c>
      <c r="P218" s="16">
        <v>842.31</v>
      </c>
      <c r="Q218" s="16">
        <v>28.83</v>
      </c>
      <c r="R218" s="16">
        <f t="shared" si="20"/>
        <v>27955.819999999992</v>
      </c>
      <c r="S218" s="3" t="s">
        <v>3649</v>
      </c>
      <c r="T218" s="21"/>
      <c r="U218" s="21"/>
      <c r="V218" s="21"/>
      <c r="W218" s="2" t="s">
        <v>3153</v>
      </c>
    </row>
    <row r="219" spans="1:23" ht="75">
      <c r="A219">
        <v>218</v>
      </c>
      <c r="B219" s="1">
        <v>45423</v>
      </c>
      <c r="C219" s="3" t="s">
        <v>2655</v>
      </c>
      <c r="D219" t="s">
        <v>3642</v>
      </c>
      <c r="F219">
        <v>18961141</v>
      </c>
      <c r="G219" t="s">
        <v>2936</v>
      </c>
      <c r="H219" s="2" t="str">
        <f>IF(ISBLANK(tblPagos[[#This Row],[CodigoPartida]]),"",VLOOKUP(tblPagos[[#This Row],[CodigoPartida]],Tabla2[],2,FALSE))</f>
        <v>Viáticos y pasajes dentro del país</v>
      </c>
      <c r="I219" t="s">
        <v>2957</v>
      </c>
      <c r="J219" s="2" t="str">
        <f>IF(ISBLANK(tblPagos[[#This Row],[DocBeneficiario]]),"",VLOOKUP(tblPagos[[#This Row],[DocBeneficiario]],TabProveedores[],3,FALSE))</f>
        <v>MERLIN RODRIGUEZ</v>
      </c>
      <c r="K219" s="2" t="s">
        <v>3632</v>
      </c>
      <c r="L219" s="27"/>
      <c r="M219" s="27"/>
      <c r="N219" s="16">
        <v>9352.5</v>
      </c>
      <c r="O219" s="16">
        <v>0</v>
      </c>
      <c r="P219" s="16">
        <v>0</v>
      </c>
      <c r="Q219" s="16">
        <v>0</v>
      </c>
      <c r="R219" s="16">
        <f t="shared" si="20"/>
        <v>9352.5</v>
      </c>
      <c r="S219" s="3" t="s">
        <v>2695</v>
      </c>
      <c r="T219" s="21"/>
      <c r="U219" s="21"/>
      <c r="V219" s="21"/>
      <c r="W219" s="2" t="s">
        <v>3073</v>
      </c>
    </row>
    <row r="220" spans="1:23" ht="60">
      <c r="A220">
        <v>219</v>
      </c>
      <c r="B220" s="1">
        <v>45423</v>
      </c>
      <c r="C220" s="3" t="s">
        <v>2655</v>
      </c>
      <c r="D220" t="s">
        <v>3643</v>
      </c>
      <c r="F220">
        <v>18962030</v>
      </c>
      <c r="G220" t="s">
        <v>3079</v>
      </c>
      <c r="H220" s="2" t="str">
        <f>IF(ISBLANK(tblPagos[[#This Row],[CodigoPartida]]),"",VLOOKUP(tblPagos[[#This Row],[CodigoPartida]],Tabla2[],2,FALSE))</f>
        <v>Donaciones corrientes a personas</v>
      </c>
      <c r="I220" t="s">
        <v>3644</v>
      </c>
      <c r="J220" s="2" t="str">
        <f>IF(ISBLANK(tblPagos[[#This Row],[DocBeneficiario]]),"",VLOOKUP(tblPagos[[#This Row],[DocBeneficiario]],TabProveedores[],3,FALSE))</f>
        <v>DANIEL VIELMA</v>
      </c>
      <c r="K220" s="2" t="s">
        <v>3646</v>
      </c>
      <c r="L220" s="27"/>
      <c r="M220" s="27"/>
      <c r="N220" s="16">
        <v>18305</v>
      </c>
      <c r="O220" s="16">
        <v>0</v>
      </c>
      <c r="P220" s="16">
        <v>0</v>
      </c>
      <c r="Q220" s="16">
        <v>0</v>
      </c>
      <c r="R220" s="16">
        <f t="shared" si="20"/>
        <v>18305</v>
      </c>
      <c r="S220" s="3" t="s">
        <v>2695</v>
      </c>
      <c r="T220" s="21"/>
      <c r="U220" s="21"/>
      <c r="V220" s="21"/>
      <c r="W220" s="2" t="s">
        <v>3088</v>
      </c>
    </row>
    <row r="221" spans="1:23" ht="75">
      <c r="A221">
        <v>220</v>
      </c>
      <c r="B221" s="1">
        <v>45425</v>
      </c>
      <c r="C221" s="3" t="s">
        <v>2655</v>
      </c>
      <c r="D221" t="s">
        <v>3647</v>
      </c>
      <c r="F221">
        <v>18995046</v>
      </c>
      <c r="G221" t="s">
        <v>2936</v>
      </c>
      <c r="H221" s="2" t="str">
        <f>IF(ISBLANK(tblPagos[[#This Row],[CodigoPartida]]),"",VLOOKUP(tblPagos[[#This Row],[CodigoPartida]],Tabla2[],2,FALSE))</f>
        <v>Viáticos y pasajes dentro del país</v>
      </c>
      <c r="I221" t="s">
        <v>2966</v>
      </c>
      <c r="J221" s="2" t="str">
        <f>IF(ISBLANK(tblPagos[[#This Row],[DocBeneficiario]]),"",VLOOKUP(tblPagos[[#This Row],[DocBeneficiario]],TabProveedores[],3,FALSE))</f>
        <v>JOSE LUIS MOLERO</v>
      </c>
      <c r="K221" s="2" t="s">
        <v>3648</v>
      </c>
      <c r="L221" s="27"/>
      <c r="M221" s="27"/>
      <c r="N221" s="16">
        <v>2584.91</v>
      </c>
      <c r="O221" s="16">
        <v>0</v>
      </c>
      <c r="P221" s="16">
        <v>0</v>
      </c>
      <c r="Q221" s="16">
        <v>0</v>
      </c>
      <c r="R221" s="16">
        <f t="shared" si="20"/>
        <v>2584.91</v>
      </c>
      <c r="S221" s="3" t="s">
        <v>2695</v>
      </c>
      <c r="T221" s="21"/>
      <c r="U221" s="21"/>
      <c r="V221" s="21"/>
      <c r="W221" s="2" t="s">
        <v>3073</v>
      </c>
    </row>
    <row r="222" spans="1:23" ht="60">
      <c r="A222">
        <v>221</v>
      </c>
      <c r="B222" s="1">
        <v>45425</v>
      </c>
      <c r="C222" s="3" t="s">
        <v>2655</v>
      </c>
      <c r="D222" t="s">
        <v>3651</v>
      </c>
      <c r="F222">
        <v>19001070</v>
      </c>
      <c r="G222" t="s">
        <v>2936</v>
      </c>
      <c r="H222" s="2" t="str">
        <f>IF(ISBLANK(tblPagos[[#This Row],[CodigoPartida]]),"",VLOOKUP(tblPagos[[#This Row],[CodigoPartida]],Tabla2[],2,FALSE))</f>
        <v>Viáticos y pasajes dentro del país</v>
      </c>
      <c r="I222" t="s">
        <v>2958</v>
      </c>
      <c r="J222" s="2" t="str">
        <f>IF(ISBLANK(tblPagos[[#This Row],[DocBeneficiario]]),"",VLOOKUP(tblPagos[[#This Row],[DocBeneficiario]],TabProveedores[],3,FALSE))</f>
        <v>NELSON BELZAREZ</v>
      </c>
      <c r="K222" s="2" t="s">
        <v>3652</v>
      </c>
      <c r="L222" s="27"/>
      <c r="M222" s="27"/>
      <c r="N222" s="16">
        <v>9181.7900000000009</v>
      </c>
      <c r="O222" s="16">
        <v>0</v>
      </c>
      <c r="P222" s="16">
        <v>0</v>
      </c>
      <c r="Q222" s="16">
        <v>0</v>
      </c>
      <c r="R222" s="16">
        <f t="shared" ref="R222:R234" si="21">N222-O222-P222-Q222</f>
        <v>9181.7900000000009</v>
      </c>
      <c r="S222" s="3" t="s">
        <v>2695</v>
      </c>
      <c r="T222" s="21"/>
      <c r="U222" s="21"/>
      <c r="V222" s="21"/>
      <c r="W222" s="2" t="s">
        <v>3073</v>
      </c>
    </row>
    <row r="223" spans="1:23" ht="45">
      <c r="A223">
        <v>222</v>
      </c>
      <c r="B223" s="1">
        <v>45425</v>
      </c>
      <c r="C223" s="3" t="s">
        <v>2655</v>
      </c>
      <c r="D223" t="s">
        <v>3653</v>
      </c>
      <c r="F223">
        <v>19001188</v>
      </c>
      <c r="G223" t="s">
        <v>3242</v>
      </c>
      <c r="H223" s="2" t="str">
        <f>IF(ISBLANK(tblPagos[[#This Row],[CodigoPartida]]),"",VLOOKUP(tblPagos[[#This Row],[CodigoPartida]],Tabla2[],2,FALSE))</f>
        <v>Alimentos y bebidas para personas</v>
      </c>
      <c r="I223" t="s">
        <v>3249</v>
      </c>
      <c r="J223" s="2" t="str">
        <f>IF(ISBLANK(tblPagos[[#This Row],[DocBeneficiario]]),"",VLOOKUP(tblPagos[[#This Row],[DocBeneficiario]],TabProveedores[],3,FALSE))</f>
        <v>SERVICIOS LEZAMA, C.A</v>
      </c>
      <c r="K223" s="2" t="s">
        <v>3654</v>
      </c>
      <c r="L223" s="27"/>
      <c r="M223" s="27"/>
      <c r="N223" s="16">
        <v>8583.4699999999993</v>
      </c>
      <c r="O223" s="16">
        <v>1183.93</v>
      </c>
      <c r="P223" s="16">
        <v>0</v>
      </c>
      <c r="Q223" s="16">
        <v>7.4</v>
      </c>
      <c r="R223" s="16">
        <f t="shared" si="21"/>
        <v>7392.1399999999994</v>
      </c>
      <c r="S223" s="3" t="s">
        <v>3655</v>
      </c>
      <c r="T223" s="21"/>
      <c r="U223" s="21"/>
      <c r="V223" s="21"/>
      <c r="W223" s="2" t="s">
        <v>3244</v>
      </c>
    </row>
    <row r="224" spans="1:23" ht="45">
      <c r="A224">
        <v>223</v>
      </c>
      <c r="B224" s="1">
        <v>45425</v>
      </c>
      <c r="C224" s="3" t="s">
        <v>2655</v>
      </c>
      <c r="D224" t="s">
        <v>3656</v>
      </c>
      <c r="F224">
        <v>19004708</v>
      </c>
      <c r="G224" t="s">
        <v>3079</v>
      </c>
      <c r="H224" s="2" t="str">
        <f>IF(ISBLANK(tblPagos[[#This Row],[CodigoPartida]]),"",VLOOKUP(tblPagos[[#This Row],[CodigoPartida]],Tabla2[],2,FALSE))</f>
        <v>Donaciones corrientes a personas</v>
      </c>
      <c r="I224" t="s">
        <v>3657</v>
      </c>
      <c r="J224" s="2" t="str">
        <f>IF(ISBLANK(tblPagos[[#This Row],[DocBeneficiario]]),"",VLOOKUP(tblPagos[[#This Row],[DocBeneficiario]],TabProveedores[],3,FALSE))</f>
        <v>QUALITY WATER, C.A</v>
      </c>
      <c r="K224" s="2" t="s">
        <v>3661</v>
      </c>
      <c r="L224" s="27"/>
      <c r="M224" s="27"/>
      <c r="N224" s="16">
        <v>22507.89</v>
      </c>
      <c r="O224" s="16">
        <v>2328.4</v>
      </c>
      <c r="P224" s="16">
        <v>0</v>
      </c>
      <c r="Q224" s="16">
        <v>19.399999999999999</v>
      </c>
      <c r="R224" s="16">
        <f t="shared" si="21"/>
        <v>20160.089999999997</v>
      </c>
      <c r="S224" s="3" t="s">
        <v>3662</v>
      </c>
      <c r="T224" s="21"/>
      <c r="U224" s="21"/>
      <c r="V224" s="21"/>
      <c r="W224" s="2" t="s">
        <v>3087</v>
      </c>
    </row>
    <row r="225" spans="1:23" ht="60">
      <c r="A225">
        <v>224</v>
      </c>
      <c r="B225" s="1">
        <v>45426</v>
      </c>
      <c r="C225" s="3" t="s">
        <v>2655</v>
      </c>
      <c r="D225" t="s">
        <v>3663</v>
      </c>
      <c r="F225">
        <v>19033548</v>
      </c>
      <c r="G225" t="s">
        <v>2936</v>
      </c>
      <c r="H225" s="2" t="str">
        <f>IF(ISBLANK(tblPagos[[#This Row],[CodigoPartida]]),"",VLOOKUP(tblPagos[[#This Row],[CodigoPartida]],Tabla2[],2,FALSE))</f>
        <v>Viáticos y pasajes dentro del país</v>
      </c>
      <c r="I225" t="s">
        <v>2941</v>
      </c>
      <c r="J225" s="2" t="str">
        <f>IF(ISBLANK(tblPagos[[#This Row],[DocBeneficiario]]),"",VLOOKUP(tblPagos[[#This Row],[DocBeneficiario]],TabProveedores[],3,FALSE))</f>
        <v>YOMARI LINARES</v>
      </c>
      <c r="K225" s="2" t="s">
        <v>3664</v>
      </c>
      <c r="L225" s="27"/>
      <c r="M225" s="27"/>
      <c r="N225" s="16">
        <v>8654.6</v>
      </c>
      <c r="O225" s="16">
        <v>0</v>
      </c>
      <c r="P225" s="16">
        <v>0</v>
      </c>
      <c r="Q225" s="16">
        <v>0</v>
      </c>
      <c r="R225" s="16">
        <f t="shared" si="21"/>
        <v>8654.6</v>
      </c>
      <c r="S225" s="3" t="s">
        <v>2695</v>
      </c>
      <c r="T225" s="21"/>
      <c r="U225" s="21"/>
      <c r="V225" s="21"/>
      <c r="W225" s="2" t="s">
        <v>3073</v>
      </c>
    </row>
    <row r="226" spans="1:23" ht="45">
      <c r="A226">
        <v>225</v>
      </c>
      <c r="B226" s="1">
        <v>45426</v>
      </c>
      <c r="C226" s="3" t="s">
        <v>2655</v>
      </c>
      <c r="D226" t="s">
        <v>3665</v>
      </c>
      <c r="F226">
        <v>19033645</v>
      </c>
      <c r="G226" t="s">
        <v>7</v>
      </c>
      <c r="H226" s="2" t="str">
        <f>IF(ISBLANK(tblPagos[[#This Row],[CodigoPartida]]),"",VLOOKUP(tblPagos[[#This Row],[CodigoPartida]],Tabla2[],2,FALSE))</f>
        <v>Relaciones sociales</v>
      </c>
      <c r="I226" t="s">
        <v>2988</v>
      </c>
      <c r="J226" s="2" t="str">
        <f>IF(ISBLANK(tblPagos[[#This Row],[DocBeneficiario]]),"",VLOOKUP(tblPagos[[#This Row],[DocBeneficiario]],TabProveedores[],3,FALSE))</f>
        <v>INVERSIONES 2008, C.A.</v>
      </c>
      <c r="K226" s="2" t="s">
        <v>3666</v>
      </c>
      <c r="L226" s="27"/>
      <c r="M226" s="27"/>
      <c r="N226" s="16">
        <v>6643.63</v>
      </c>
      <c r="O226" s="16">
        <v>635.73</v>
      </c>
      <c r="P226" s="16">
        <v>0</v>
      </c>
      <c r="Q226" s="16">
        <v>5.3</v>
      </c>
      <c r="R226" s="16">
        <f t="shared" si="21"/>
        <v>6002.5999999999995</v>
      </c>
      <c r="S226" s="3" t="s">
        <v>3667</v>
      </c>
      <c r="T226" s="21"/>
      <c r="U226" s="21"/>
      <c r="V226" s="21"/>
      <c r="W226" s="2" t="s">
        <v>9</v>
      </c>
    </row>
    <row r="227" spans="1:23" ht="45">
      <c r="A227">
        <v>226</v>
      </c>
      <c r="B227" s="1">
        <v>45427</v>
      </c>
      <c r="C227" s="3" t="s">
        <v>2655</v>
      </c>
      <c r="D227" t="s">
        <v>3668</v>
      </c>
      <c r="F227">
        <v>19061113</v>
      </c>
      <c r="G227" t="s">
        <v>3133</v>
      </c>
      <c r="H227" s="2" t="str">
        <f>IF(ISBLANK(tblPagos[[#This Row],[CodigoPartida]]),"",VLOOKUP(tblPagos[[#This Row],[CodigoPartida]],Tabla2[],2,FALSE))</f>
        <v>Fletes y embalajes</v>
      </c>
      <c r="I227" t="s">
        <v>3249</v>
      </c>
      <c r="J227" s="2" t="str">
        <f>IF(ISBLANK(tblPagos[[#This Row],[DocBeneficiario]]),"",VLOOKUP(tblPagos[[#This Row],[DocBeneficiario]],TabProveedores[],3,FALSE))</f>
        <v>SERVICIOS LEZAMA, C.A</v>
      </c>
      <c r="K227" s="2" t="s">
        <v>3669</v>
      </c>
      <c r="L227" s="27"/>
      <c r="M227" s="27"/>
      <c r="N227" s="16">
        <v>5491.52</v>
      </c>
      <c r="O227" s="16">
        <v>0</v>
      </c>
      <c r="P227" s="16">
        <v>109.83</v>
      </c>
      <c r="Q227" s="16">
        <v>5.49</v>
      </c>
      <c r="R227" s="16">
        <f t="shared" si="21"/>
        <v>5376.2000000000007</v>
      </c>
      <c r="S227" s="3" t="s">
        <v>3670</v>
      </c>
      <c r="T227" s="21"/>
      <c r="U227" s="21"/>
      <c r="V227" s="21"/>
      <c r="W227" s="2" t="s">
        <v>3156</v>
      </c>
    </row>
    <row r="228" spans="1:23" ht="45">
      <c r="A228">
        <v>227</v>
      </c>
      <c r="B228" s="1">
        <v>45427</v>
      </c>
      <c r="C228" s="3" t="s">
        <v>2655</v>
      </c>
      <c r="D228" t="s">
        <v>3671</v>
      </c>
      <c r="F228">
        <v>19062406</v>
      </c>
      <c r="G228" t="s">
        <v>3079</v>
      </c>
      <c r="H228" s="2" t="str">
        <f>IF(ISBLANK(tblPagos[[#This Row],[CodigoPartida]]),"",VLOOKUP(tblPagos[[#This Row],[CodigoPartida]],Tabla2[],2,FALSE))</f>
        <v>Donaciones corrientes a personas</v>
      </c>
      <c r="I228" t="s">
        <v>3672</v>
      </c>
      <c r="J228" t="str">
        <f>IF(ISBLANK(tblPagos[[#This Row],[DocBeneficiario]]),"",VLOOKUP(tblPagos[[#This Row],[DocBeneficiario]],TabProveedores[],3,FALSE))</f>
        <v>NICXON SEBRIANT</v>
      </c>
      <c r="K228" s="2" t="s">
        <v>3673</v>
      </c>
      <c r="L228" s="27"/>
      <c r="M228" s="27"/>
      <c r="N228" s="16">
        <v>7318</v>
      </c>
      <c r="O228" s="16">
        <v>0</v>
      </c>
      <c r="P228" s="16">
        <v>0</v>
      </c>
      <c r="Q228" s="16">
        <v>0</v>
      </c>
      <c r="R228" s="16">
        <f t="shared" si="21"/>
        <v>7318</v>
      </c>
      <c r="S228" s="3" t="s">
        <v>2695</v>
      </c>
      <c r="T228" s="21"/>
      <c r="U228" s="21"/>
      <c r="V228" s="21"/>
      <c r="W228" s="2" t="s">
        <v>3088</v>
      </c>
    </row>
    <row r="229" spans="1:23" ht="45">
      <c r="A229">
        <v>228</v>
      </c>
      <c r="B229" s="1">
        <v>45427</v>
      </c>
      <c r="C229" s="3" t="s">
        <v>2655</v>
      </c>
      <c r="D229" t="s">
        <v>3675</v>
      </c>
      <c r="F229">
        <v>19065995</v>
      </c>
      <c r="G229" t="s">
        <v>3079</v>
      </c>
      <c r="H229" s="2" t="str">
        <f>IF(ISBLANK(tblPagos[[#This Row],[CodigoPartida]]),"",VLOOKUP(tblPagos[[#This Row],[CodigoPartida]],Tabla2[],2,FALSE))</f>
        <v>Donaciones corrientes a personas</v>
      </c>
      <c r="I229" t="s">
        <v>3676</v>
      </c>
      <c r="J229" s="2" t="str">
        <f>IF(ISBLANK(tblPagos[[#This Row],[DocBeneficiario]]),"",VLOOKUP(tblPagos[[#This Row],[DocBeneficiario]],TabProveedores[],3,FALSE))</f>
        <v>JIMMY BOHORQUEZ</v>
      </c>
      <c r="K229" s="2" t="s">
        <v>3678</v>
      </c>
      <c r="L229" s="27"/>
      <c r="M229" s="27"/>
      <c r="N229" s="16">
        <v>7319</v>
      </c>
      <c r="O229" s="16">
        <v>0</v>
      </c>
      <c r="P229" s="16">
        <v>0</v>
      </c>
      <c r="Q229" s="16">
        <v>0</v>
      </c>
      <c r="R229" s="16">
        <f t="shared" si="21"/>
        <v>7319</v>
      </c>
      <c r="S229" s="3" t="s">
        <v>2695</v>
      </c>
      <c r="T229" s="21"/>
      <c r="U229" s="21"/>
      <c r="V229" s="21"/>
      <c r="W229" s="2" t="s">
        <v>3088</v>
      </c>
    </row>
    <row r="230" spans="1:23" ht="60">
      <c r="A230">
        <v>229</v>
      </c>
      <c r="B230" s="1">
        <v>45427</v>
      </c>
      <c r="C230" s="3" t="s">
        <v>3116</v>
      </c>
      <c r="D230" t="s">
        <v>3679</v>
      </c>
      <c r="F230">
        <v>3634844</v>
      </c>
      <c r="G230" t="s">
        <v>3161</v>
      </c>
      <c r="H230" s="2" t="str">
        <f>IF(ISBLANK(tblPagos[[#This Row],[CodigoPartida]]),"",VLOOKUP(tblPagos[[#This Row],[CodigoPartida]],Tabla2[],2,FALSE))</f>
        <v>Materiales y útiles de limpieza y aseo</v>
      </c>
      <c r="I230" t="s">
        <v>3041</v>
      </c>
      <c r="J230" s="2" t="str">
        <f>IF(ISBLANK(tblPagos[[#This Row],[DocBeneficiario]]),"",VLOOKUP(tblPagos[[#This Row],[DocBeneficiario]],TabProveedores[],3,FALSE))</f>
        <v>FELIX JOSE MORENO</v>
      </c>
      <c r="K230" s="2" t="s">
        <v>3680</v>
      </c>
      <c r="L230" s="27"/>
      <c r="M230" s="27"/>
      <c r="N230" s="16">
        <v>4445.96</v>
      </c>
      <c r="O230" s="16">
        <v>613.23</v>
      </c>
      <c r="P230" s="16">
        <v>0</v>
      </c>
      <c r="Q230" s="16">
        <v>3.83</v>
      </c>
      <c r="R230" s="16">
        <f t="shared" si="21"/>
        <v>3828.9</v>
      </c>
      <c r="S230" s="3" t="s">
        <v>3681</v>
      </c>
      <c r="T230" s="21"/>
      <c r="U230" s="21"/>
      <c r="V230" s="21"/>
      <c r="W230" s="2" t="s">
        <v>3682</v>
      </c>
    </row>
    <row r="231" spans="1:23" ht="60">
      <c r="A231">
        <v>230</v>
      </c>
      <c r="B231" s="1">
        <v>45427</v>
      </c>
      <c r="C231" s="3" t="s">
        <v>3116</v>
      </c>
      <c r="D231" t="s">
        <v>3683</v>
      </c>
      <c r="F231">
        <v>3634871</v>
      </c>
      <c r="G231" t="s">
        <v>3163</v>
      </c>
      <c r="H231" s="2" t="str">
        <f>IF(ISBLANK(tblPagos[[#This Row],[CodigoPartida]]),"",VLOOKUP(tblPagos[[#This Row],[CodigoPartida]],Tabla2[],2,FALSE))</f>
        <v>Productos de papel y cartón para oficina</v>
      </c>
      <c r="I231" t="s">
        <v>3041</v>
      </c>
      <c r="J231" s="2" t="str">
        <f>IF(ISBLANK(tblPagos[[#This Row],[DocBeneficiario]]),"",VLOOKUP(tblPagos[[#This Row],[DocBeneficiario]],TabProveedores[],3,FALSE))</f>
        <v>FELIX JOSE MORENO</v>
      </c>
      <c r="K231" s="2" t="s">
        <v>3684</v>
      </c>
      <c r="L231" s="27"/>
      <c r="M231" s="27"/>
      <c r="N231" s="16">
        <v>12841.2</v>
      </c>
      <c r="O231" s="16">
        <v>1771.2</v>
      </c>
      <c r="P231" s="16">
        <v>0</v>
      </c>
      <c r="Q231" s="16">
        <v>11.07</v>
      </c>
      <c r="R231" s="16">
        <f t="shared" si="21"/>
        <v>11058.93</v>
      </c>
      <c r="S231" s="3" t="s">
        <v>3685</v>
      </c>
      <c r="T231" s="21"/>
      <c r="U231" s="21"/>
      <c r="V231" s="21"/>
      <c r="W231" s="2" t="s">
        <v>3525</v>
      </c>
    </row>
    <row r="232" spans="1:23" ht="45">
      <c r="A232">
        <v>231</v>
      </c>
      <c r="B232" s="1">
        <v>45427</v>
      </c>
      <c r="C232" s="3" t="s">
        <v>3116</v>
      </c>
      <c r="D232" t="s">
        <v>3686</v>
      </c>
      <c r="F232">
        <v>3634918</v>
      </c>
      <c r="G232" t="s">
        <v>3242</v>
      </c>
      <c r="H232" s="2" t="str">
        <f>IF(ISBLANK(tblPagos[[#This Row],[CodigoPartida]]),"",VLOOKUP(tblPagos[[#This Row],[CodigoPartida]],Tabla2[],2,FALSE))</f>
        <v>Alimentos y bebidas para personas</v>
      </c>
      <c r="I232" t="s">
        <v>3041</v>
      </c>
      <c r="J232" s="2" t="str">
        <f>IF(ISBLANK(tblPagos[[#This Row],[DocBeneficiario]]),"",VLOOKUP(tblPagos[[#This Row],[DocBeneficiario]],TabProveedores[],3,FALSE))</f>
        <v>FELIX JOSE MORENO</v>
      </c>
      <c r="K232" s="2" t="s">
        <v>3687</v>
      </c>
      <c r="L232" s="27"/>
      <c r="M232" s="27"/>
      <c r="N232" s="16">
        <v>7667.97</v>
      </c>
      <c r="O232" s="16">
        <v>1057.6500000000001</v>
      </c>
      <c r="P232" s="16">
        <v>0</v>
      </c>
      <c r="Q232" s="16">
        <v>6.61</v>
      </c>
      <c r="R232" s="16">
        <f t="shared" si="21"/>
        <v>6603.71</v>
      </c>
      <c r="S232" s="3" t="s">
        <v>3688</v>
      </c>
      <c r="T232" s="21"/>
      <c r="U232" s="21"/>
      <c r="V232" s="21"/>
      <c r="W232" s="2" t="s">
        <v>3244</v>
      </c>
    </row>
    <row r="233" spans="1:23" ht="60">
      <c r="A233">
        <v>232</v>
      </c>
      <c r="B233" s="1">
        <v>45427</v>
      </c>
      <c r="C233" s="3" t="s">
        <v>2655</v>
      </c>
      <c r="D233" t="s">
        <v>3689</v>
      </c>
      <c r="F233">
        <v>19072386</v>
      </c>
      <c r="G233" t="s">
        <v>2936</v>
      </c>
      <c r="H233" s="2" t="str">
        <f>IF(ISBLANK(tblPagos[[#This Row],[CodigoPartida]]),"",VLOOKUP(tblPagos[[#This Row],[CodigoPartida]],Tabla2[],2,FALSE))</f>
        <v>Viáticos y pasajes dentro del país</v>
      </c>
      <c r="I233" t="s">
        <v>2832</v>
      </c>
      <c r="J233" s="2" t="str">
        <f>IF(ISBLANK(tblPagos[[#This Row],[DocBeneficiario]]),"",VLOOKUP(tblPagos[[#This Row],[DocBeneficiario]],TabProveedores[],3,FALSE))</f>
        <v>MARIA TERESA MEDINA</v>
      </c>
      <c r="K233" s="2" t="s">
        <v>3690</v>
      </c>
      <c r="L233" s="27"/>
      <c r="M233" s="27"/>
      <c r="N233" s="16">
        <v>9352.4</v>
      </c>
      <c r="O233" s="16">
        <v>0</v>
      </c>
      <c r="P233" s="16">
        <v>0</v>
      </c>
      <c r="Q233" s="16">
        <v>0</v>
      </c>
      <c r="R233" s="16">
        <f t="shared" si="21"/>
        <v>9352.4</v>
      </c>
      <c r="S233" s="3" t="s">
        <v>2695</v>
      </c>
      <c r="T233" s="21"/>
      <c r="U233" s="21"/>
      <c r="V233" s="21"/>
      <c r="W233" s="2" t="s">
        <v>3073</v>
      </c>
    </row>
    <row r="234" spans="1:23" ht="30">
      <c r="A234">
        <v>233</v>
      </c>
      <c r="B234" s="1">
        <v>45427</v>
      </c>
      <c r="C234" s="3" t="s">
        <v>3691</v>
      </c>
      <c r="D234" t="s">
        <v>3692</v>
      </c>
      <c r="F234">
        <v>110501</v>
      </c>
      <c r="G234" t="s">
        <v>3935</v>
      </c>
      <c r="H234" s="2" t="str">
        <f>IF(ISBLANK(tblPagos[[#This Row],[CodigoPartida]]),"",VLOOKUP(tblPagos[[#This Row],[CodigoPartida]],Tabla2[],2,FALSE))</f>
        <v>Sueldos básicos personal fijo a tiempo completo</v>
      </c>
      <c r="I234" t="s">
        <v>2664</v>
      </c>
      <c r="J234" s="2" t="str">
        <f>IF(ISBLANK(tblPagos[[#This Row],[DocBeneficiario]]),"",VLOOKUP(tblPagos[[#This Row],[DocBeneficiario]],TabProveedores[],3,FALSE))</f>
        <v>LOTERIA DEL ZULIA</v>
      </c>
      <c r="K234" s="2" t="s">
        <v>3693</v>
      </c>
      <c r="L234" s="27"/>
      <c r="M234" s="27"/>
      <c r="N234" s="16">
        <v>2953</v>
      </c>
      <c r="O234" s="16">
        <v>0</v>
      </c>
      <c r="P234" s="16">
        <v>0</v>
      </c>
      <c r="Q234" s="16">
        <v>0</v>
      </c>
      <c r="R234" s="16">
        <f t="shared" si="21"/>
        <v>2953</v>
      </c>
      <c r="S234" s="3" t="s">
        <v>2695</v>
      </c>
      <c r="T234" s="21"/>
      <c r="U234" s="21"/>
      <c r="V234" s="21"/>
      <c r="W234" s="2" t="s">
        <v>3694</v>
      </c>
    </row>
    <row r="235" spans="1:23" ht="30">
      <c r="A235">
        <v>234</v>
      </c>
      <c r="B235" s="1">
        <v>45427</v>
      </c>
      <c r="C235" s="3" t="s">
        <v>3691</v>
      </c>
      <c r="D235" t="s">
        <v>3692</v>
      </c>
      <c r="F235">
        <v>110501</v>
      </c>
      <c r="G235" t="s">
        <v>3935</v>
      </c>
      <c r="H235" s="2" t="str">
        <f>IF(ISBLANK(tblPagos[[#This Row],[CodigoPartida]]),"",VLOOKUP(tblPagos[[#This Row],[CodigoPartida]],Tabla2[],2,FALSE))</f>
        <v>Sueldos básicos personal fijo a tiempo completo</v>
      </c>
      <c r="I235" t="s">
        <v>2664</v>
      </c>
      <c r="J235" s="2" t="str">
        <f>IF(ISBLANK(tblPagos[[#This Row],[DocBeneficiario]]),"",VLOOKUP(tblPagos[[#This Row],[DocBeneficiario]],TabProveedores[],3,FALSE))</f>
        <v>LOTERIA DEL ZULIA</v>
      </c>
      <c r="K235" s="2" t="s">
        <v>3693</v>
      </c>
      <c r="L235" s="27"/>
      <c r="M235" s="27"/>
      <c r="N235" s="16">
        <v>35100</v>
      </c>
      <c r="O235" s="16"/>
      <c r="P235" s="16"/>
      <c r="Q235" s="16"/>
      <c r="R235" s="16">
        <f>N235-O235-P235-Q235</f>
        <v>35100</v>
      </c>
      <c r="S235" s="3"/>
      <c r="T235" s="21"/>
      <c r="U235" s="21"/>
      <c r="V235" s="21"/>
      <c r="W235" s="2" t="s">
        <v>3694</v>
      </c>
    </row>
    <row r="236" spans="1:23" ht="30">
      <c r="A236">
        <v>235</v>
      </c>
      <c r="B236" s="1">
        <v>45427</v>
      </c>
      <c r="C236" s="3" t="s">
        <v>3691</v>
      </c>
      <c r="D236" t="s">
        <v>3692</v>
      </c>
      <c r="F236">
        <v>110501</v>
      </c>
      <c r="G236" t="s">
        <v>3936</v>
      </c>
      <c r="H236" s="2" t="str">
        <f>IF(ISBLANK(tblPagos[[#This Row],[CodigoPartida]]),"",VLOOKUP(tblPagos[[#This Row],[CodigoPartida]],Tabla2[],2,FALSE))</f>
        <v>Primas por hijos e hijas al personal empleado</v>
      </c>
      <c r="I236" t="s">
        <v>2664</v>
      </c>
      <c r="J236" s="2" t="str">
        <f>IF(ISBLANK(tblPagos[[#This Row],[DocBeneficiario]]),"",VLOOKUP(tblPagos[[#This Row],[DocBeneficiario]],TabProveedores[],3,FALSE))</f>
        <v>LOTERIA DEL ZULIA</v>
      </c>
      <c r="K236" s="2" t="s">
        <v>3693</v>
      </c>
      <c r="L236" s="27"/>
      <c r="M236" s="27"/>
      <c r="N236" s="16">
        <v>112.5</v>
      </c>
      <c r="O236" s="16"/>
      <c r="P236" s="16"/>
      <c r="Q236" s="16"/>
      <c r="R236" s="16">
        <f>N236-O236-P236-Q236</f>
        <v>112.5</v>
      </c>
      <c r="S236" s="3"/>
      <c r="T236" s="21"/>
      <c r="U236" s="21"/>
      <c r="V236" s="21"/>
      <c r="W236" s="2" t="s">
        <v>3694</v>
      </c>
    </row>
    <row r="237" spans="1:23" ht="45">
      <c r="A237">
        <v>236</v>
      </c>
      <c r="B237" s="1">
        <v>45427</v>
      </c>
      <c r="C237" s="3" t="s">
        <v>3691</v>
      </c>
      <c r="D237" t="s">
        <v>3692</v>
      </c>
      <c r="F237">
        <v>110501</v>
      </c>
      <c r="G237" t="s">
        <v>3937</v>
      </c>
      <c r="H237" s="2" t="str">
        <f>IF(ISBLANK(tblPagos[[#This Row],[CodigoPartida]]),"",VLOOKUP(tblPagos[[#This Row],[CodigoPartida]],Tabla2[],2,FALSE))</f>
        <v>Primas de profesionalización al personal empleado</v>
      </c>
      <c r="I237" t="s">
        <v>2664</v>
      </c>
      <c r="J237" s="2" t="str">
        <f>IF(ISBLANK(tblPagos[[#This Row],[DocBeneficiario]]),"",VLOOKUP(tblPagos[[#This Row],[DocBeneficiario]],TabProveedores[],3,FALSE))</f>
        <v>LOTERIA DEL ZULIA</v>
      </c>
      <c r="K237" s="2" t="s">
        <v>3693</v>
      </c>
      <c r="L237" s="27"/>
      <c r="M237" s="27"/>
      <c r="N237" s="16">
        <v>507.9</v>
      </c>
      <c r="O237" s="16"/>
      <c r="P237" s="16"/>
      <c r="Q237" s="16"/>
      <c r="R237" s="16">
        <f>N237-O237-P237-Q237</f>
        <v>507.9</v>
      </c>
      <c r="S237" s="3"/>
      <c r="T237" s="21"/>
      <c r="U237" s="21"/>
      <c r="V237" s="21"/>
      <c r="W237" s="2" t="s">
        <v>3694</v>
      </c>
    </row>
    <row r="238" spans="1:23" ht="30">
      <c r="A238">
        <v>237</v>
      </c>
      <c r="B238" s="1">
        <v>45427</v>
      </c>
      <c r="C238" s="3" t="s">
        <v>3691</v>
      </c>
      <c r="D238" t="s">
        <v>3692</v>
      </c>
      <c r="F238">
        <v>110501</v>
      </c>
      <c r="G238" t="s">
        <v>3938</v>
      </c>
      <c r="H238" s="2" t="str">
        <f>IF(ISBLANK(tblPagos[[#This Row],[CodigoPartida]]),"",VLOOKUP(tblPagos[[#This Row],[CodigoPartida]],Tabla2[],2,FALSE))</f>
        <v>Primas por antigüedad al personal empleado</v>
      </c>
      <c r="I238" t="s">
        <v>2664</v>
      </c>
      <c r="J238" s="2" t="str">
        <f>IF(ISBLANK(tblPagos[[#This Row],[DocBeneficiario]]),"",VLOOKUP(tblPagos[[#This Row],[DocBeneficiario]],TabProveedores[],3,FALSE))</f>
        <v>LOTERIA DEL ZULIA</v>
      </c>
      <c r="K238" s="2" t="s">
        <v>3693</v>
      </c>
      <c r="L238" s="27"/>
      <c r="M238" s="27"/>
      <c r="N238" s="16">
        <v>192.49</v>
      </c>
      <c r="O238" s="16"/>
      <c r="P238" s="16"/>
      <c r="Q238" s="16"/>
      <c r="R238" s="16">
        <f>N238-O238-P238-Q238</f>
        <v>192.49</v>
      </c>
      <c r="S238" s="3"/>
      <c r="T238" s="21"/>
      <c r="U238" s="21"/>
      <c r="V238" s="21"/>
      <c r="W238" s="2" t="s">
        <v>3694</v>
      </c>
    </row>
    <row r="239" spans="1:23" ht="45">
      <c r="A239">
        <v>238</v>
      </c>
      <c r="B239" s="1">
        <v>45428</v>
      </c>
      <c r="C239" s="3" t="s">
        <v>3116</v>
      </c>
      <c r="D239" t="s">
        <v>3695</v>
      </c>
      <c r="F239">
        <v>3640489</v>
      </c>
      <c r="G239" t="s">
        <v>3242</v>
      </c>
      <c r="H239" s="2" t="str">
        <f>IF(ISBLANK(tblPagos[[#This Row],[CodigoPartida]]),"",VLOOKUP(tblPagos[[#This Row],[CodigoPartida]],Tabla2[],2,FALSE))</f>
        <v>Alimentos y bebidas para personas</v>
      </c>
      <c r="I239" t="s">
        <v>3041</v>
      </c>
      <c r="J239" s="2" t="str">
        <f>IF(ISBLANK(tblPagos[[#This Row],[DocBeneficiario]]),"",VLOOKUP(tblPagos[[#This Row],[DocBeneficiario]],TabProveedores[],3,FALSE))</f>
        <v>FELIX JOSE MORENO</v>
      </c>
      <c r="K239" s="2" t="s">
        <v>3699</v>
      </c>
      <c r="L239" s="27"/>
      <c r="M239" s="27"/>
      <c r="N239" s="16">
        <v>3213.26</v>
      </c>
      <c r="O239" s="16">
        <v>0</v>
      </c>
      <c r="P239" s="16">
        <v>0</v>
      </c>
      <c r="Q239" s="16">
        <v>0</v>
      </c>
      <c r="R239" s="16">
        <f t="shared" ref="R239:R247" si="22">N239-O239-P239-Q239</f>
        <v>3213.26</v>
      </c>
      <c r="S239" s="3" t="s">
        <v>3697</v>
      </c>
      <c r="T239" s="21"/>
      <c r="U239" s="21"/>
      <c r="V239" s="21"/>
      <c r="W239" s="2" t="s">
        <v>3244</v>
      </c>
    </row>
    <row r="240" spans="1:23" ht="60">
      <c r="A240">
        <v>239</v>
      </c>
      <c r="B240" s="1">
        <v>45428</v>
      </c>
      <c r="C240" s="3" t="s">
        <v>3116</v>
      </c>
      <c r="D240" t="s">
        <v>3698</v>
      </c>
      <c r="F240">
        <v>3640644</v>
      </c>
      <c r="G240" t="s">
        <v>3242</v>
      </c>
      <c r="H240" s="2" t="str">
        <f>IF(ISBLANK(tblPagos[[#This Row],[CodigoPartida]]),"",VLOOKUP(tblPagos[[#This Row],[CodigoPartida]],Tabla2[],2,FALSE))</f>
        <v>Alimentos y bebidas para personas</v>
      </c>
      <c r="I240" t="s">
        <v>3041</v>
      </c>
      <c r="J240" s="2" t="str">
        <f>IF(ISBLANK(tblPagos[[#This Row],[DocBeneficiario]]),"",VLOOKUP(tblPagos[[#This Row],[DocBeneficiario]],TabProveedores[],3,FALSE))</f>
        <v>FELIX JOSE MORENO</v>
      </c>
      <c r="K240" s="2" t="s">
        <v>3696</v>
      </c>
      <c r="L240" s="27"/>
      <c r="M240" s="27"/>
      <c r="N240" s="16">
        <v>7667.97</v>
      </c>
      <c r="O240" s="16">
        <v>1057.6500000000001</v>
      </c>
      <c r="P240" s="16">
        <v>0</v>
      </c>
      <c r="Q240" s="16">
        <v>6.61</v>
      </c>
      <c r="R240" s="16">
        <f t="shared" si="22"/>
        <v>6603.71</v>
      </c>
      <c r="S240" s="3" t="s">
        <v>3700</v>
      </c>
      <c r="T240" s="21"/>
      <c r="U240" s="21"/>
      <c r="V240" s="21"/>
      <c r="W240" s="2" t="s">
        <v>3244</v>
      </c>
    </row>
    <row r="241" spans="1:23" ht="60">
      <c r="A241">
        <v>240</v>
      </c>
      <c r="B241" s="1">
        <v>45428</v>
      </c>
      <c r="C241" s="3" t="s">
        <v>3119</v>
      </c>
      <c r="D241" t="s">
        <v>3701</v>
      </c>
      <c r="F241">
        <v>19099341</v>
      </c>
      <c r="G241" t="s">
        <v>3079</v>
      </c>
      <c r="H241" s="2" t="str">
        <f>IF(ISBLANK(tblPagos[[#This Row],[CodigoPartida]]),"",VLOOKUP(tblPagos[[#This Row],[CodigoPartida]],Tabla2[],2,FALSE))</f>
        <v>Donaciones corrientes a personas</v>
      </c>
      <c r="I241" t="s">
        <v>3702</v>
      </c>
      <c r="J241" s="2" t="str">
        <f>IF(ISBLANK(tblPagos[[#This Row],[DocBeneficiario]]),"",VLOOKUP(tblPagos[[#This Row],[DocBeneficiario]],TabProveedores[],3,FALSE))</f>
        <v>SANDRA BERMUDEZ</v>
      </c>
      <c r="K241" s="2" t="s">
        <v>3704</v>
      </c>
      <c r="L241" s="27"/>
      <c r="M241" s="27"/>
      <c r="N241" s="16">
        <v>6588</v>
      </c>
      <c r="O241" s="16">
        <v>0</v>
      </c>
      <c r="P241" s="16">
        <v>0</v>
      </c>
      <c r="Q241" s="16">
        <v>0</v>
      </c>
      <c r="R241" s="16">
        <f t="shared" si="22"/>
        <v>6588</v>
      </c>
      <c r="S241" s="3" t="s">
        <v>2695</v>
      </c>
      <c r="T241" s="21"/>
      <c r="U241" s="21"/>
      <c r="V241" s="21"/>
      <c r="W241" s="2" t="s">
        <v>3088</v>
      </c>
    </row>
    <row r="242" spans="1:23" ht="60">
      <c r="A242">
        <v>241</v>
      </c>
      <c r="B242" s="1">
        <v>45428</v>
      </c>
      <c r="C242" s="3" t="s">
        <v>2655</v>
      </c>
      <c r="D242" t="s">
        <v>3705</v>
      </c>
      <c r="F242">
        <v>19100404</v>
      </c>
      <c r="G242" t="s">
        <v>3079</v>
      </c>
      <c r="H242" s="2" t="str">
        <f>IF(ISBLANK(tblPagos[[#This Row],[CodigoPartida]]),"",VLOOKUP(tblPagos[[#This Row],[CodigoPartida]],Tabla2[],2,FALSE))</f>
        <v>Donaciones corrientes a personas</v>
      </c>
      <c r="I242" t="s">
        <v>3706</v>
      </c>
      <c r="J242" s="2" t="str">
        <f>IF(ISBLANK(tblPagos[[#This Row],[DocBeneficiario]]),"",VLOOKUP(tblPagos[[#This Row],[DocBeneficiario]],TabProveedores[],3,FALSE))</f>
        <v>FERRETERIA ARCI, C.A</v>
      </c>
      <c r="K242" s="2" t="s">
        <v>3709</v>
      </c>
      <c r="L242" s="27"/>
      <c r="M242" s="27"/>
      <c r="N242" s="16">
        <v>8350.7000000000007</v>
      </c>
      <c r="O242" s="16">
        <v>863.87</v>
      </c>
      <c r="P242" s="16">
        <v>0</v>
      </c>
      <c r="Q242" s="16">
        <v>7.2</v>
      </c>
      <c r="R242" s="16">
        <f t="shared" si="22"/>
        <v>7479.630000000001</v>
      </c>
      <c r="S242" s="3" t="s">
        <v>3710</v>
      </c>
      <c r="T242" s="21"/>
      <c r="U242" s="21"/>
      <c r="V242" s="21"/>
      <c r="W242" s="2" t="s">
        <v>3087</v>
      </c>
    </row>
    <row r="243" spans="1:23" ht="75">
      <c r="A243">
        <v>242</v>
      </c>
      <c r="B243" s="1">
        <v>45428</v>
      </c>
      <c r="C243" s="3" t="s">
        <v>2655</v>
      </c>
      <c r="D243" t="s">
        <v>3711</v>
      </c>
      <c r="F243">
        <v>19100830</v>
      </c>
      <c r="G243" t="s">
        <v>3079</v>
      </c>
      <c r="H243" s="2" t="str">
        <f>IF(ISBLANK(tblPagos[[#This Row],[CodigoPartida]]),"",VLOOKUP(tblPagos[[#This Row],[CodigoPartida]],Tabla2[],2,FALSE))</f>
        <v>Donaciones corrientes a personas</v>
      </c>
      <c r="I243" t="s">
        <v>3712</v>
      </c>
      <c r="J243" s="2" t="str">
        <f>IF(ISBLANK(tblPagos[[#This Row],[DocBeneficiario]]),"",VLOOKUP(tblPagos[[#This Row],[DocBeneficiario]],TabProveedores[],3,FALSE))</f>
        <v>ANTHUABERLY MOLERO</v>
      </c>
      <c r="K243" s="2" t="s">
        <v>3713</v>
      </c>
      <c r="L243" s="27"/>
      <c r="M243" s="27"/>
      <c r="N243" s="16">
        <v>3660</v>
      </c>
      <c r="O243" s="16">
        <v>0</v>
      </c>
      <c r="P243" s="16">
        <v>0</v>
      </c>
      <c r="Q243" s="16">
        <v>0</v>
      </c>
      <c r="R243" s="16">
        <f t="shared" si="22"/>
        <v>3660</v>
      </c>
      <c r="S243" s="3" t="s">
        <v>2695</v>
      </c>
      <c r="T243" s="21"/>
      <c r="U243" s="21"/>
      <c r="V243" s="21"/>
      <c r="W243" s="2" t="s">
        <v>3088</v>
      </c>
    </row>
    <row r="244" spans="1:23" ht="45">
      <c r="A244">
        <v>243</v>
      </c>
      <c r="B244" s="1">
        <v>45428</v>
      </c>
      <c r="C244" s="3" t="s">
        <v>2655</v>
      </c>
      <c r="D244" t="s">
        <v>3715</v>
      </c>
      <c r="F244">
        <v>19102100</v>
      </c>
      <c r="G244" t="s">
        <v>2936</v>
      </c>
      <c r="H244" s="2" t="str">
        <f>IF(ISBLANK(tblPagos[[#This Row],[CodigoPartida]]),"",VLOOKUP(tblPagos[[#This Row],[CodigoPartida]],Tabla2[],2,FALSE))</f>
        <v>Viáticos y pasajes dentro del país</v>
      </c>
      <c r="I244" t="s">
        <v>2957</v>
      </c>
      <c r="J244" s="2" t="str">
        <f>IF(ISBLANK(tblPagos[[#This Row],[DocBeneficiario]]),"",VLOOKUP(tblPagos[[#This Row],[DocBeneficiario]],TabProveedores[],3,FALSE))</f>
        <v>MERLIN RODRIGUEZ</v>
      </c>
      <c r="K244" s="2" t="s">
        <v>3716</v>
      </c>
      <c r="L244" s="27"/>
      <c r="M244" s="27"/>
      <c r="N244" s="16">
        <v>9750.24</v>
      </c>
      <c r="O244" s="16">
        <v>0</v>
      </c>
      <c r="P244" s="16">
        <v>0</v>
      </c>
      <c r="Q244" s="16">
        <v>0</v>
      </c>
      <c r="R244" s="16">
        <f t="shared" si="22"/>
        <v>9750.24</v>
      </c>
      <c r="S244" s="3" t="s">
        <v>2695</v>
      </c>
      <c r="T244" s="21"/>
      <c r="U244" s="21"/>
      <c r="V244" s="21"/>
      <c r="W244" s="2" t="s">
        <v>3073</v>
      </c>
    </row>
    <row r="245" spans="1:23" ht="60">
      <c r="A245">
        <v>244</v>
      </c>
      <c r="B245" s="1">
        <v>45428</v>
      </c>
      <c r="C245" s="3" t="s">
        <v>2655</v>
      </c>
      <c r="D245" t="s">
        <v>3717</v>
      </c>
      <c r="F245">
        <v>19102638</v>
      </c>
      <c r="G245" t="s">
        <v>3163</v>
      </c>
      <c r="H245" s="2" t="str">
        <f>IF(ISBLANK(tblPagos[[#This Row],[CodigoPartida]]),"",VLOOKUP(tblPagos[[#This Row],[CodigoPartida]],Tabla2[],2,FALSE))</f>
        <v>Productos de papel y cartón para oficina</v>
      </c>
      <c r="I245" t="s">
        <v>3249</v>
      </c>
      <c r="J245" s="2" t="str">
        <f>IF(ISBLANK(tblPagos[[#This Row],[DocBeneficiario]]),"",VLOOKUP(tblPagos[[#This Row],[DocBeneficiario]],TabProveedores[],3,FALSE))</f>
        <v>SERVICIOS LEZAMA, C.A</v>
      </c>
      <c r="K245" s="2" t="s">
        <v>3718</v>
      </c>
      <c r="L245" s="27"/>
      <c r="M245" s="27"/>
      <c r="N245" s="16">
        <v>11368</v>
      </c>
      <c r="O245" s="16">
        <v>1568</v>
      </c>
      <c r="P245" s="16">
        <v>0</v>
      </c>
      <c r="Q245" s="16">
        <v>9.8000000000000007</v>
      </c>
      <c r="R245" s="16">
        <f t="shared" si="22"/>
        <v>9790.2000000000007</v>
      </c>
      <c r="S245" s="3" t="s">
        <v>3719</v>
      </c>
      <c r="T245" s="21"/>
      <c r="U245" s="21"/>
      <c r="V245" s="21"/>
      <c r="W245" s="2" t="s">
        <v>3525</v>
      </c>
    </row>
    <row r="246" spans="1:23" ht="75">
      <c r="A246">
        <v>245</v>
      </c>
      <c r="B246" s="1">
        <v>45428</v>
      </c>
      <c r="C246" s="3" t="s">
        <v>3116</v>
      </c>
      <c r="D246" t="s">
        <v>3720</v>
      </c>
      <c r="F246">
        <v>3642927</v>
      </c>
      <c r="G246" t="s">
        <v>2933</v>
      </c>
      <c r="H246" s="2" t="str">
        <f>IF(ISBLANK(tblPagos[[#This Row],[CodigoPartida]]),"",VLOOKUP(tblPagos[[#This Row],[CodigoPartida]],Tabla2[],2,FALSE))</f>
        <v>Otros servicios no personales</v>
      </c>
      <c r="I246" t="s">
        <v>3332</v>
      </c>
      <c r="J246" s="2" t="str">
        <f>IF(ISBLANK(tblPagos[[#This Row],[DocBeneficiario]]),"",VLOOKUP(tblPagos[[#This Row],[DocBeneficiario]],TabProveedores[],3,FALSE))</f>
        <v>TECNO ECO IMPRESIONES, C.A.</v>
      </c>
      <c r="K246" s="2" t="s">
        <v>3721</v>
      </c>
      <c r="L246" s="27"/>
      <c r="M246" s="27"/>
      <c r="N246" s="16">
        <v>3397.41</v>
      </c>
      <c r="O246" s="16">
        <v>351.46</v>
      </c>
      <c r="P246" s="16">
        <v>58.58</v>
      </c>
      <c r="Q246" s="16">
        <v>2.93</v>
      </c>
      <c r="R246" s="16">
        <f t="shared" si="22"/>
        <v>2984.44</v>
      </c>
      <c r="S246" s="3" t="s">
        <v>3722</v>
      </c>
      <c r="T246" s="21"/>
      <c r="U246" s="21"/>
      <c r="V246" s="21"/>
      <c r="W246" s="2" t="s">
        <v>3195</v>
      </c>
    </row>
    <row r="247" spans="1:23" ht="45">
      <c r="A247">
        <v>246</v>
      </c>
      <c r="B247" s="1">
        <v>45428</v>
      </c>
      <c r="C247" s="3" t="s">
        <v>2655</v>
      </c>
      <c r="D247" t="s">
        <v>3723</v>
      </c>
      <c r="F247">
        <v>19104105</v>
      </c>
      <c r="G247" t="s">
        <v>7</v>
      </c>
      <c r="H247" s="2" t="str">
        <f>IF(ISBLANK(tblPagos[[#This Row],[CodigoPartida]]),"",VLOOKUP(tblPagos[[#This Row],[CodigoPartida]],Tabla2[],2,FALSE))</f>
        <v>Relaciones sociales</v>
      </c>
      <c r="I247" t="s">
        <v>2988</v>
      </c>
      <c r="J247" s="2" t="str">
        <f>IF(ISBLANK(tblPagos[[#This Row],[DocBeneficiario]]),"",VLOOKUP(tblPagos[[#This Row],[DocBeneficiario]],TabProveedores[],3,FALSE))</f>
        <v>INVERSIONES 2008, C.A.</v>
      </c>
      <c r="K247" s="2" t="s">
        <v>3724</v>
      </c>
      <c r="L247" s="27"/>
      <c r="M247" s="27"/>
      <c r="N247" s="16">
        <v>585.42999999999995</v>
      </c>
      <c r="O247" s="16">
        <v>60.56</v>
      </c>
      <c r="P247" s="16">
        <v>0</v>
      </c>
      <c r="Q247" s="16">
        <v>0.5</v>
      </c>
      <c r="R247" s="16">
        <f t="shared" si="22"/>
        <v>524.36999999999989</v>
      </c>
      <c r="S247" s="3" t="s">
        <v>3725</v>
      </c>
      <c r="T247" s="21"/>
      <c r="U247" s="21"/>
      <c r="V247" s="21"/>
      <c r="W247" s="2" t="s">
        <v>9</v>
      </c>
    </row>
    <row r="248" spans="1:23" ht="45">
      <c r="A248">
        <v>247</v>
      </c>
      <c r="B248" s="1">
        <v>45429</v>
      </c>
      <c r="C248" s="3" t="s">
        <v>2655</v>
      </c>
      <c r="D248" t="s">
        <v>3726</v>
      </c>
      <c r="F248">
        <v>19137296</v>
      </c>
      <c r="G248" t="s">
        <v>3133</v>
      </c>
      <c r="H248" s="2" t="str">
        <f>IF(ISBLANK(tblPagos[[#This Row],[CodigoPartida]]),"",VLOOKUP(tblPagos[[#This Row],[CodigoPartida]],Tabla2[],2,FALSE))</f>
        <v>Fletes y embalajes</v>
      </c>
      <c r="I248" t="s">
        <v>3249</v>
      </c>
      <c r="J248" s="2" t="str">
        <f>IF(ISBLANK(tblPagos[[#This Row],[DocBeneficiario]]),"",VLOOKUP(tblPagos[[#This Row],[DocBeneficiario]],TabProveedores[],3,FALSE))</f>
        <v>SERVICIOS LEZAMA, C.A</v>
      </c>
      <c r="K248" s="2" t="s">
        <v>3727</v>
      </c>
      <c r="L248" s="27"/>
      <c r="M248" s="27"/>
      <c r="N248" s="16">
        <v>3294.38</v>
      </c>
      <c r="O248" s="16">
        <v>0</v>
      </c>
      <c r="P248" s="16">
        <v>65.89</v>
      </c>
      <c r="Q248" s="16">
        <v>3.29</v>
      </c>
      <c r="R248" s="16">
        <f t="shared" ref="R248:R264" si="23">N248-O248-P248-Q248</f>
        <v>3225.2000000000003</v>
      </c>
      <c r="S248" s="3" t="s">
        <v>3728</v>
      </c>
      <c r="T248" s="21"/>
      <c r="U248" s="21"/>
      <c r="V248" s="21"/>
      <c r="W248" s="2" t="s">
        <v>3156</v>
      </c>
    </row>
    <row r="249" spans="1:23" ht="60">
      <c r="A249">
        <v>248</v>
      </c>
      <c r="B249" s="1">
        <v>45429</v>
      </c>
      <c r="C249" s="3" t="s">
        <v>2655</v>
      </c>
      <c r="D249" t="s">
        <v>3729</v>
      </c>
      <c r="F249">
        <v>19140872</v>
      </c>
      <c r="G249" t="s">
        <v>3079</v>
      </c>
      <c r="H249" s="2" t="str">
        <f>IF(ISBLANK(tblPagos[[#This Row],[CodigoPartida]]),"",VLOOKUP(tblPagos[[#This Row],[CodigoPartida]],Tabla2[],2,FALSE))</f>
        <v>Donaciones corrientes a personas</v>
      </c>
      <c r="I249" t="s">
        <v>2981</v>
      </c>
      <c r="J249" s="2" t="str">
        <f>IF(ISBLANK(tblPagos[[#This Row],[DocBeneficiario]]),"",VLOOKUP(tblPagos[[#This Row],[DocBeneficiario]],TabProveedores[],3,FALSE))</f>
        <v>REDVITAL COMERCIALIZADORA, C.A.</v>
      </c>
      <c r="K249" s="2" t="s">
        <v>3730</v>
      </c>
      <c r="L249" s="27"/>
      <c r="M249" s="27"/>
      <c r="N249" s="16">
        <v>5898.33</v>
      </c>
      <c r="O249" s="16">
        <v>610.16999999999996</v>
      </c>
      <c r="P249" s="16">
        <v>0</v>
      </c>
      <c r="Q249" s="16">
        <v>5.08</v>
      </c>
      <c r="R249" s="16">
        <f t="shared" si="23"/>
        <v>5283.08</v>
      </c>
      <c r="S249" s="3" t="s">
        <v>3731</v>
      </c>
      <c r="T249" s="21"/>
      <c r="U249" s="21"/>
      <c r="V249" s="21"/>
      <c r="W249" s="2" t="s">
        <v>3087</v>
      </c>
    </row>
    <row r="250" spans="1:23" ht="75">
      <c r="A250">
        <v>249</v>
      </c>
      <c r="B250" s="1">
        <v>45429</v>
      </c>
      <c r="C250" s="3" t="s">
        <v>2655</v>
      </c>
      <c r="D250" t="s">
        <v>3732</v>
      </c>
      <c r="F250">
        <v>19141204</v>
      </c>
      <c r="G250" t="s">
        <v>2933</v>
      </c>
      <c r="H250" s="2" t="str">
        <f>IF(ISBLANK(tblPagos[[#This Row],[CodigoPartida]]),"",VLOOKUP(tblPagos[[#This Row],[CodigoPartida]],Tabla2[],2,FALSE))</f>
        <v>Otros servicios no personales</v>
      </c>
      <c r="I250" t="s">
        <v>3034</v>
      </c>
      <c r="J250" s="2" t="str">
        <f>IF(ISBLANK(tblPagos[[#This Row],[DocBeneficiario]]),"",VLOOKUP(tblPagos[[#This Row],[DocBeneficiario]],TabProveedores[],3,FALSE))</f>
        <v>JOSE MIGUEL GUTIERREZ</v>
      </c>
      <c r="K250" s="2" t="s">
        <v>3733</v>
      </c>
      <c r="L250" s="27"/>
      <c r="M250" s="27"/>
      <c r="N250" s="16">
        <v>2821</v>
      </c>
      <c r="O250" s="16">
        <v>0</v>
      </c>
      <c r="P250" s="16">
        <v>0</v>
      </c>
      <c r="Q250" s="16">
        <v>0</v>
      </c>
      <c r="R250" s="16">
        <f t="shared" si="23"/>
        <v>2821</v>
      </c>
      <c r="S250" s="3" t="s">
        <v>2695</v>
      </c>
      <c r="T250" s="21"/>
      <c r="U250" s="21"/>
      <c r="V250" s="21"/>
      <c r="W250" s="2" t="s">
        <v>3195</v>
      </c>
    </row>
    <row r="251" spans="1:23" ht="60">
      <c r="A251">
        <v>250</v>
      </c>
      <c r="B251" s="1">
        <v>45429</v>
      </c>
      <c r="C251" s="3" t="s">
        <v>2655</v>
      </c>
      <c r="D251" t="s">
        <v>3734</v>
      </c>
      <c r="F251">
        <v>19142281</v>
      </c>
      <c r="G251" t="s">
        <v>2936</v>
      </c>
      <c r="H251" s="2" t="str">
        <f>IF(ISBLANK(tblPagos[[#This Row],[CodigoPartida]]),"",VLOOKUP(tblPagos[[#This Row],[CodigoPartida]],Tabla2[],2,FALSE))</f>
        <v>Viáticos y pasajes dentro del país</v>
      </c>
      <c r="I251" t="s">
        <v>2945</v>
      </c>
      <c r="J251" s="2" t="str">
        <f>IF(ISBLANK(tblPagos[[#This Row],[DocBeneficiario]]),"",VLOOKUP(tblPagos[[#This Row],[DocBeneficiario]],TabProveedores[],3,FALSE))</f>
        <v>PEDRO HERRERA</v>
      </c>
      <c r="K251" s="2" t="s">
        <v>3735</v>
      </c>
      <c r="L251" s="27"/>
      <c r="M251" s="27"/>
      <c r="N251" s="16">
        <v>15164.82</v>
      </c>
      <c r="O251" s="16">
        <v>0</v>
      </c>
      <c r="P251" s="16">
        <v>0</v>
      </c>
      <c r="Q251" s="16">
        <v>0</v>
      </c>
      <c r="R251" s="16">
        <f t="shared" si="23"/>
        <v>15164.82</v>
      </c>
      <c r="S251" s="3" t="s">
        <v>2695</v>
      </c>
      <c r="T251" s="21"/>
      <c r="U251" s="21"/>
      <c r="V251" s="21"/>
      <c r="W251" s="2" t="s">
        <v>3073</v>
      </c>
    </row>
    <row r="252" spans="1:23" ht="45">
      <c r="A252">
        <v>251</v>
      </c>
      <c r="B252" s="1">
        <v>45429</v>
      </c>
      <c r="C252" s="3" t="s">
        <v>2655</v>
      </c>
      <c r="D252" t="s">
        <v>3736</v>
      </c>
      <c r="F252">
        <v>19143142</v>
      </c>
      <c r="G252" t="s">
        <v>3069</v>
      </c>
      <c r="H252" s="2" t="str">
        <f>IF(ISBLANK(tblPagos[[#This Row],[CodigoPartida]]),"",VLOOKUP(tblPagos[[#This Row],[CodigoPartida]],Tabla2[],2,FALSE))</f>
        <v>Complemento al personal empleado por comisión de servicios</v>
      </c>
      <c r="I252" t="s">
        <v>2956</v>
      </c>
      <c r="J252" s="2" t="str">
        <f>IF(ISBLANK(tblPagos[[#This Row],[DocBeneficiario]]),"",VLOOKUP(tblPagos[[#This Row],[DocBeneficiario]],TabProveedores[],3,FALSE))</f>
        <v>MIGUEL GONZALEZ</v>
      </c>
      <c r="K252" s="2" t="s">
        <v>3737</v>
      </c>
      <c r="L252" s="27"/>
      <c r="M252" s="27"/>
      <c r="N252" s="16">
        <v>1523.53</v>
      </c>
      <c r="O252" s="16">
        <v>0</v>
      </c>
      <c r="P252" s="16">
        <v>0</v>
      </c>
      <c r="Q252" s="16">
        <v>0</v>
      </c>
      <c r="R252" s="16">
        <f t="shared" si="23"/>
        <v>1523.53</v>
      </c>
      <c r="S252" s="3" t="s">
        <v>2695</v>
      </c>
      <c r="T252" s="21"/>
      <c r="U252" s="21"/>
      <c r="V252" s="21"/>
      <c r="W252" s="2" t="s">
        <v>3074</v>
      </c>
    </row>
    <row r="253" spans="1:23" ht="75">
      <c r="A253">
        <v>252</v>
      </c>
      <c r="B253" s="1">
        <v>45431</v>
      </c>
      <c r="C253" s="3" t="s">
        <v>2655</v>
      </c>
      <c r="D253" t="s">
        <v>3738</v>
      </c>
      <c r="F253">
        <v>19189616</v>
      </c>
      <c r="G253" t="s">
        <v>2936</v>
      </c>
      <c r="H253" s="2" t="str">
        <f>IF(ISBLANK(tblPagos[[#This Row],[CodigoPartida]]),"",VLOOKUP(tblPagos[[#This Row],[CodigoPartida]],Tabla2[],2,FALSE))</f>
        <v>Viáticos y pasajes dentro del país</v>
      </c>
      <c r="I253" t="s">
        <v>2957</v>
      </c>
      <c r="J253" s="2" t="str">
        <f>IF(ISBLANK(tblPagos[[#This Row],[DocBeneficiario]]),"",VLOOKUP(tblPagos[[#This Row],[DocBeneficiario]],TabProveedores[],3,FALSE))</f>
        <v>MERLIN RODRIGUEZ</v>
      </c>
      <c r="K253" s="2" t="s">
        <v>3739</v>
      </c>
      <c r="L253" s="27"/>
      <c r="M253" s="27"/>
      <c r="N253" s="16">
        <v>11702</v>
      </c>
      <c r="O253" s="16">
        <v>0</v>
      </c>
      <c r="P253" s="16">
        <v>0</v>
      </c>
      <c r="Q253" s="16">
        <v>0</v>
      </c>
      <c r="R253" s="16">
        <f t="shared" si="23"/>
        <v>11702</v>
      </c>
      <c r="S253" s="3" t="s">
        <v>2695</v>
      </c>
      <c r="T253" s="21"/>
      <c r="U253" s="21"/>
      <c r="V253" s="21"/>
      <c r="W253" s="2" t="s">
        <v>3073</v>
      </c>
    </row>
    <row r="254" spans="1:23" ht="60">
      <c r="A254">
        <v>253</v>
      </c>
      <c r="B254" s="1">
        <v>45432</v>
      </c>
      <c r="C254" s="3" t="s">
        <v>3119</v>
      </c>
      <c r="D254" t="s">
        <v>3740</v>
      </c>
      <c r="F254">
        <v>19207082</v>
      </c>
      <c r="G254" t="s">
        <v>3079</v>
      </c>
      <c r="H254" s="2" t="str">
        <f>IF(ISBLANK(tblPagos[[#This Row],[CodigoPartida]]),"",VLOOKUP(tblPagos[[#This Row],[CodigoPartida]],Tabla2[],2,FALSE))</f>
        <v>Donaciones corrientes a personas</v>
      </c>
      <c r="I254" t="s">
        <v>3657</v>
      </c>
      <c r="J254" s="2" t="str">
        <f>IF(ISBLANK(tblPagos[[#This Row],[DocBeneficiario]]),"",VLOOKUP(tblPagos[[#This Row],[DocBeneficiario]],TabProveedores[],3,FALSE))</f>
        <v>QUALITY WATER, C.A</v>
      </c>
      <c r="K254" s="2" t="s">
        <v>3741</v>
      </c>
      <c r="L254" s="27"/>
      <c r="M254" s="27"/>
      <c r="N254" s="16">
        <v>13490.57</v>
      </c>
      <c r="O254" s="16">
        <v>1395.58</v>
      </c>
      <c r="P254" s="16">
        <v>0</v>
      </c>
      <c r="Q254" s="16">
        <v>11.63</v>
      </c>
      <c r="R254" s="16">
        <f t="shared" si="23"/>
        <v>12083.36</v>
      </c>
      <c r="S254" s="3" t="s">
        <v>3742</v>
      </c>
      <c r="T254" s="21"/>
      <c r="U254" s="21"/>
      <c r="V254" s="21"/>
      <c r="W254" s="2" t="s">
        <v>3087</v>
      </c>
    </row>
    <row r="255" spans="1:23" ht="45">
      <c r="A255">
        <v>254</v>
      </c>
      <c r="B255" s="1">
        <v>45432</v>
      </c>
      <c r="C255" s="3" t="s">
        <v>2655</v>
      </c>
      <c r="D255" t="s">
        <v>3743</v>
      </c>
      <c r="F255">
        <v>8715004</v>
      </c>
      <c r="G255" t="s">
        <v>3100</v>
      </c>
      <c r="H255" s="2" t="str">
        <f>IF(ISBLANK(tblPagos[[#This Row],[CodigoPartida]]),"",VLOOKUP(tblPagos[[#This Row],[CodigoPartida]],Tabla2[],2,FALSE))</f>
        <v>Impuesto al valor agregado</v>
      </c>
      <c r="I255" t="s">
        <v>2664</v>
      </c>
      <c r="J255" s="2" t="str">
        <f>IF(ISBLANK(tblPagos[[#This Row],[DocBeneficiario]]),"",VLOOKUP(tblPagos[[#This Row],[DocBeneficiario]],TabProveedores[],3,FALSE))</f>
        <v>LOTERIA DEL ZULIA</v>
      </c>
      <c r="K255" s="2" t="s">
        <v>3744</v>
      </c>
      <c r="L255" s="27"/>
      <c r="M255" s="27"/>
      <c r="N255" s="16">
        <v>32061.52</v>
      </c>
      <c r="O255" s="16">
        <v>0</v>
      </c>
      <c r="P255" s="16">
        <v>0</v>
      </c>
      <c r="Q255" s="16">
        <v>0</v>
      </c>
      <c r="R255" s="16">
        <f t="shared" si="23"/>
        <v>32061.52</v>
      </c>
      <c r="S255" s="3" t="s">
        <v>3745</v>
      </c>
      <c r="T255" s="21"/>
      <c r="U255" s="21"/>
      <c r="V255" s="21"/>
      <c r="W255" s="2" t="s">
        <v>3114</v>
      </c>
    </row>
    <row r="256" spans="1:23" ht="45">
      <c r="A256">
        <v>255</v>
      </c>
      <c r="B256" s="1">
        <v>45432</v>
      </c>
      <c r="C256" s="3" t="s">
        <v>2655</v>
      </c>
      <c r="D256" t="s">
        <v>3746</v>
      </c>
      <c r="F256">
        <v>19207465</v>
      </c>
      <c r="G256" t="s">
        <v>3300</v>
      </c>
      <c r="H256" s="2" t="str">
        <f>IF(ISBLANK(tblPagos[[#This Row],[CodigoPartida]]),"",VLOOKUP(tblPagos[[#This Row],[CodigoPartida]],Tabla2[],2,FALSE))</f>
        <v>Electricidad</v>
      </c>
      <c r="I256" t="s">
        <v>3038</v>
      </c>
      <c r="J256" s="2" t="str">
        <f>IF(ISBLANK(tblPagos[[#This Row],[DocBeneficiario]]),"",VLOOKUP(tblPagos[[#This Row],[DocBeneficiario]],TabProveedores[],3,FALSE))</f>
        <v>CORPOELEC</v>
      </c>
      <c r="K256" s="2" t="s">
        <v>3747</v>
      </c>
      <c r="L256" s="27"/>
      <c r="M256" s="27"/>
      <c r="N256" s="16">
        <v>9317.33</v>
      </c>
      <c r="O256" s="16">
        <v>963.86</v>
      </c>
      <c r="P256" s="16">
        <v>0</v>
      </c>
      <c r="Q256" s="16">
        <v>8.0299999999999994</v>
      </c>
      <c r="R256" s="16">
        <f t="shared" si="23"/>
        <v>8345.4399999999987</v>
      </c>
      <c r="S256" s="3" t="s">
        <v>3748</v>
      </c>
      <c r="T256" s="21"/>
      <c r="U256" s="21"/>
      <c r="V256" s="21"/>
      <c r="W256" s="2" t="s">
        <v>3303</v>
      </c>
    </row>
    <row r="257" spans="1:23" ht="60">
      <c r="A257">
        <v>256</v>
      </c>
      <c r="B257" s="1">
        <v>45432</v>
      </c>
      <c r="C257" s="3" t="s">
        <v>2655</v>
      </c>
      <c r="D257" t="s">
        <v>3749</v>
      </c>
      <c r="F257">
        <v>19210598</v>
      </c>
      <c r="G257" t="s">
        <v>3133</v>
      </c>
      <c r="H257" s="2" t="str">
        <f>IF(ISBLANK(tblPagos[[#This Row],[CodigoPartida]]),"",VLOOKUP(tblPagos[[#This Row],[CodigoPartida]],Tabla2[],2,FALSE))</f>
        <v>Fletes y embalajes</v>
      </c>
      <c r="I257" t="s">
        <v>3249</v>
      </c>
      <c r="J257" s="2" t="str">
        <f>IF(ISBLANK(tblPagos[[#This Row],[DocBeneficiario]]),"",VLOOKUP(tblPagos[[#This Row],[DocBeneficiario]],TabProveedores[],3,FALSE))</f>
        <v>SERVICIOS LEZAMA, C.A</v>
      </c>
      <c r="K257" s="2" t="s">
        <v>3750</v>
      </c>
      <c r="L257" s="27"/>
      <c r="M257" s="27"/>
      <c r="N257" s="16">
        <v>5485.76</v>
      </c>
      <c r="O257" s="16">
        <v>0</v>
      </c>
      <c r="P257" s="16">
        <v>109.72</v>
      </c>
      <c r="Q257" s="16">
        <v>5.49</v>
      </c>
      <c r="R257" s="16">
        <f t="shared" si="23"/>
        <v>5370.55</v>
      </c>
      <c r="S257" s="3" t="s">
        <v>3751</v>
      </c>
      <c r="T257" s="21"/>
      <c r="U257" s="21"/>
      <c r="V257" s="21"/>
      <c r="W257" s="2" t="s">
        <v>3156</v>
      </c>
    </row>
    <row r="258" spans="1:23" ht="60">
      <c r="A258">
        <v>257</v>
      </c>
      <c r="B258" s="1">
        <v>45432</v>
      </c>
      <c r="C258" s="3" t="s">
        <v>2655</v>
      </c>
      <c r="D258" t="s">
        <v>3752</v>
      </c>
      <c r="F258">
        <v>19213677</v>
      </c>
      <c r="G258" t="s">
        <v>46</v>
      </c>
      <c r="H258" s="2" t="str">
        <f>IF(ISBLANK(tblPagos[[#This Row],[CodigoPartida]]),"",VLOOKUP(tblPagos[[#This Row],[CodigoPartida]],Tabla2[],2,FALSE))</f>
        <v>Retribuciones  por  becas  -  salarios,  bolsas  de  trabajo,  pasantías  y similares</v>
      </c>
      <c r="I258" t="s">
        <v>3382</v>
      </c>
      <c r="J258" s="2" t="str">
        <f>IF(ISBLANK(tblPagos[[#This Row],[DocBeneficiario]]),"",VLOOKUP(tblPagos[[#This Row],[DocBeneficiario]],TabProveedores[],3,FALSE))</f>
        <v>ANGEL LUGO</v>
      </c>
      <c r="K258" s="2" t="s">
        <v>3754</v>
      </c>
      <c r="L258" s="27"/>
      <c r="M258" s="27"/>
      <c r="N258" s="16">
        <v>1828</v>
      </c>
      <c r="O258" s="16">
        <v>0</v>
      </c>
      <c r="P258" s="16">
        <v>0</v>
      </c>
      <c r="Q258" s="16">
        <v>0</v>
      </c>
      <c r="R258" s="16">
        <f t="shared" si="23"/>
        <v>1828</v>
      </c>
      <c r="S258" s="3" t="s">
        <v>2695</v>
      </c>
      <c r="T258" s="21"/>
      <c r="U258" s="21"/>
      <c r="V258" s="21"/>
      <c r="W258" s="2" t="s">
        <v>3385</v>
      </c>
    </row>
    <row r="259" spans="1:23" ht="60">
      <c r="A259">
        <v>258</v>
      </c>
      <c r="B259" s="1">
        <v>45432</v>
      </c>
      <c r="C259" s="3" t="s">
        <v>2655</v>
      </c>
      <c r="D259" t="s">
        <v>3753</v>
      </c>
      <c r="F259">
        <v>19213783</v>
      </c>
      <c r="G259" t="s">
        <v>46</v>
      </c>
      <c r="H259" s="2" t="str">
        <f>IF(ISBLANK(tblPagos[[#This Row],[CodigoPartida]]),"",VLOOKUP(tblPagos[[#This Row],[CodigoPartida]],Tabla2[],2,FALSE))</f>
        <v>Retribuciones  por  becas  -  salarios,  bolsas  de  trabajo,  pasantías  y similares</v>
      </c>
      <c r="I259" t="s">
        <v>3387</v>
      </c>
      <c r="J259" s="2" t="str">
        <f>IF(ISBLANK(tblPagos[[#This Row],[DocBeneficiario]]),"",VLOOKUP(tblPagos[[#This Row],[DocBeneficiario]],TabProveedores[],3,FALSE))</f>
        <v>DANIEL MOLERO</v>
      </c>
      <c r="K259" s="2" t="s">
        <v>3754</v>
      </c>
      <c r="L259" s="27"/>
      <c r="M259" s="27"/>
      <c r="N259" s="16">
        <v>1829</v>
      </c>
      <c r="O259" s="16">
        <v>0</v>
      </c>
      <c r="P259" s="16">
        <v>0</v>
      </c>
      <c r="Q259" s="16">
        <v>0</v>
      </c>
      <c r="R259" s="16">
        <f t="shared" si="23"/>
        <v>1829</v>
      </c>
      <c r="S259" s="3" t="s">
        <v>2695</v>
      </c>
      <c r="T259" s="21"/>
      <c r="U259" s="21"/>
      <c r="V259" s="21"/>
      <c r="W259" s="2" t="s">
        <v>3385</v>
      </c>
    </row>
    <row r="260" spans="1:23" ht="75">
      <c r="A260">
        <v>259</v>
      </c>
      <c r="B260" s="1">
        <v>45432</v>
      </c>
      <c r="C260" s="3" t="s">
        <v>2655</v>
      </c>
      <c r="D260" t="s">
        <v>3755</v>
      </c>
      <c r="F260">
        <v>19214249</v>
      </c>
      <c r="G260" t="s">
        <v>2936</v>
      </c>
      <c r="H260" s="2" t="str">
        <f>IF(ISBLANK(tblPagos[[#This Row],[CodigoPartida]]),"",VLOOKUP(tblPagos[[#This Row],[CodigoPartida]],Tabla2[],2,FALSE))</f>
        <v>Viáticos y pasajes dentro del país</v>
      </c>
      <c r="I260" t="s">
        <v>2958</v>
      </c>
      <c r="J260" s="2" t="str">
        <f>IF(ISBLANK(tblPagos[[#This Row],[DocBeneficiario]]),"",VLOOKUP(tblPagos[[#This Row],[DocBeneficiario]],TabProveedores[],3,FALSE))</f>
        <v>NELSON BELZAREZ</v>
      </c>
      <c r="K260" s="2" t="s">
        <v>3739</v>
      </c>
      <c r="L260" s="27"/>
      <c r="M260" s="27"/>
      <c r="N260" s="16">
        <v>11629.26</v>
      </c>
      <c r="O260" s="16">
        <v>0</v>
      </c>
      <c r="P260" s="16">
        <v>0</v>
      </c>
      <c r="Q260" s="16">
        <v>0</v>
      </c>
      <c r="R260" s="16">
        <f t="shared" si="23"/>
        <v>11629.26</v>
      </c>
      <c r="S260" s="3" t="s">
        <v>2695</v>
      </c>
      <c r="T260" s="21"/>
      <c r="U260" s="21"/>
      <c r="V260" s="21"/>
      <c r="W260" s="2" t="s">
        <v>3073</v>
      </c>
    </row>
    <row r="261" spans="1:23" ht="75">
      <c r="A261">
        <v>260</v>
      </c>
      <c r="B261" s="1">
        <v>45432</v>
      </c>
      <c r="C261" s="3" t="s">
        <v>2655</v>
      </c>
      <c r="D261" t="s">
        <v>3756</v>
      </c>
      <c r="F261">
        <v>19214306</v>
      </c>
      <c r="G261" t="s">
        <v>2936</v>
      </c>
      <c r="H261" s="2" t="str">
        <f>IF(ISBLANK(tblPagos[[#This Row],[CodigoPartida]]),"",VLOOKUP(tblPagos[[#This Row],[CodigoPartida]],Tabla2[],2,FALSE))</f>
        <v>Viáticos y pasajes dentro del país</v>
      </c>
      <c r="I261" t="s">
        <v>2965</v>
      </c>
      <c r="J261" s="2" t="str">
        <f>IF(ISBLANK(tblPagos[[#This Row],[DocBeneficiario]]),"",VLOOKUP(tblPagos[[#This Row],[DocBeneficiario]],TabProveedores[],3,FALSE))</f>
        <v>JOAN HUERTA</v>
      </c>
      <c r="K261" s="2" t="s">
        <v>3739</v>
      </c>
      <c r="L261" s="27"/>
      <c r="M261" s="27"/>
      <c r="N261" s="16">
        <v>4037.33</v>
      </c>
      <c r="O261" s="16">
        <v>0</v>
      </c>
      <c r="P261" s="16">
        <v>0</v>
      </c>
      <c r="Q261" s="16">
        <v>0</v>
      </c>
      <c r="R261" s="16">
        <f t="shared" si="23"/>
        <v>4037.33</v>
      </c>
      <c r="S261" s="3" t="s">
        <v>2695</v>
      </c>
      <c r="T261" s="21"/>
      <c r="U261" s="21"/>
      <c r="V261" s="21"/>
      <c r="W261" s="2" t="s">
        <v>3073</v>
      </c>
    </row>
    <row r="262" spans="1:23" ht="60">
      <c r="A262">
        <v>261</v>
      </c>
      <c r="B262" s="1">
        <v>45432</v>
      </c>
      <c r="C262" s="3" t="s">
        <v>3119</v>
      </c>
      <c r="D262" t="s">
        <v>3757</v>
      </c>
      <c r="F262">
        <v>19216318</v>
      </c>
      <c r="G262" t="s">
        <v>3079</v>
      </c>
      <c r="H262" s="2" t="str">
        <f>IF(ISBLANK(tblPagos[[#This Row],[CodigoPartida]]),"",VLOOKUP(tblPagos[[#This Row],[CodigoPartida]],Tabla2[],2,FALSE))</f>
        <v>Donaciones corrientes a personas</v>
      </c>
      <c r="I262" t="s">
        <v>3763</v>
      </c>
      <c r="J262" s="2" t="str">
        <f>IF(ISBLANK(tblPagos[[#This Row],[DocBeneficiario]]),"",VLOOKUP(tblPagos[[#This Row],[DocBeneficiario]],TabProveedores[],3,FALSE))</f>
        <v>LUZ MARINA MIQUELENA</v>
      </c>
      <c r="K262" s="2" t="s">
        <v>3760</v>
      </c>
      <c r="L262" s="27"/>
      <c r="M262" s="27"/>
      <c r="N262" s="16">
        <v>7315</v>
      </c>
      <c r="O262" s="16">
        <v>0</v>
      </c>
      <c r="P262" s="16">
        <v>0</v>
      </c>
      <c r="Q262" s="16">
        <v>0</v>
      </c>
      <c r="R262" s="16">
        <f t="shared" si="23"/>
        <v>7315</v>
      </c>
      <c r="S262" s="3" t="s">
        <v>2695</v>
      </c>
      <c r="T262" s="21"/>
      <c r="U262" s="21"/>
      <c r="V262" s="21"/>
      <c r="W262" s="2" t="s">
        <v>3088</v>
      </c>
    </row>
    <row r="263" spans="1:23" ht="45">
      <c r="A263">
        <v>262</v>
      </c>
      <c r="B263" s="1">
        <v>45432</v>
      </c>
      <c r="C263" s="3" t="s">
        <v>2655</v>
      </c>
      <c r="D263" t="s">
        <v>3758</v>
      </c>
      <c r="F263">
        <v>19217000</v>
      </c>
      <c r="G263" t="s">
        <v>3184</v>
      </c>
      <c r="H263" s="2" t="str">
        <f>IF(ISBLANK(tblPagos[[#This Row],[CodigoPartida]]),"",VLOOKUP(tblPagos[[#This Row],[CodigoPartida]],Tabla2[],2,FALSE))</f>
        <v>Bono compensatorio de transporte al personal empleado</v>
      </c>
      <c r="I263" t="s">
        <v>2664</v>
      </c>
      <c r="J263" s="2" t="str">
        <f>IF(ISBLANK(tblPagos[[#This Row],[DocBeneficiario]]),"",VLOOKUP(tblPagos[[#This Row],[DocBeneficiario]],TabProveedores[],3,FALSE))</f>
        <v>LOTERIA DEL ZULIA</v>
      </c>
      <c r="K263" s="2" t="s">
        <v>3761</v>
      </c>
      <c r="L263" s="27"/>
      <c r="M263" s="27"/>
      <c r="N263" s="16">
        <v>10960</v>
      </c>
      <c r="O263" s="16">
        <v>0</v>
      </c>
      <c r="P263" s="16">
        <v>0</v>
      </c>
      <c r="Q263" s="16">
        <v>0</v>
      </c>
      <c r="R263" s="16">
        <f t="shared" si="23"/>
        <v>10960</v>
      </c>
      <c r="S263" s="3" t="s">
        <v>2695</v>
      </c>
      <c r="T263" s="21"/>
      <c r="U263" s="21"/>
      <c r="V263" s="21"/>
      <c r="W263" s="2" t="s">
        <v>3762</v>
      </c>
    </row>
    <row r="264" spans="1:23" ht="60">
      <c r="A264">
        <v>263</v>
      </c>
      <c r="B264" s="1">
        <v>45433</v>
      </c>
      <c r="C264" s="3" t="s">
        <v>2655</v>
      </c>
      <c r="D264" t="s">
        <v>3759</v>
      </c>
      <c r="F264">
        <v>19239915</v>
      </c>
      <c r="G264" t="s">
        <v>2936</v>
      </c>
      <c r="H264" s="2" t="str">
        <f>IF(ISBLANK(tblPagos[[#This Row],[CodigoPartida]]),"",VLOOKUP(tblPagos[[#This Row],[CodigoPartida]],Tabla2[],2,FALSE))</f>
        <v>Viáticos y pasajes dentro del país</v>
      </c>
      <c r="I264" t="s">
        <v>2832</v>
      </c>
      <c r="J264" s="2" t="str">
        <f>IF(ISBLANK(tblPagos[[#This Row],[DocBeneficiario]]),"",VLOOKUP(tblPagos[[#This Row],[DocBeneficiario]],TabProveedores[],3,FALSE))</f>
        <v>MARIA TERESA MEDINA</v>
      </c>
      <c r="K264" s="2" t="s">
        <v>3765</v>
      </c>
      <c r="L264" s="27"/>
      <c r="M264" s="27"/>
      <c r="N264" s="16">
        <v>1645.65</v>
      </c>
      <c r="O264" s="16">
        <v>0</v>
      </c>
      <c r="P264" s="16">
        <v>0</v>
      </c>
      <c r="Q264" s="16">
        <v>0</v>
      </c>
      <c r="R264" s="16">
        <f t="shared" si="23"/>
        <v>1645.65</v>
      </c>
      <c r="S264" s="3" t="s">
        <v>2695</v>
      </c>
      <c r="T264" s="21"/>
      <c r="U264" s="21"/>
      <c r="V264" s="21"/>
      <c r="W264" s="2" t="s">
        <v>3073</v>
      </c>
    </row>
    <row r="265" spans="1:23" ht="60">
      <c r="A265">
        <v>264</v>
      </c>
      <c r="B265" s="1">
        <v>45434</v>
      </c>
      <c r="C265" s="3" t="s">
        <v>2655</v>
      </c>
      <c r="D265" t="s">
        <v>3766</v>
      </c>
      <c r="F265">
        <v>19269091</v>
      </c>
      <c r="G265" t="s">
        <v>3132</v>
      </c>
      <c r="H265" s="2" t="str">
        <f>IF(ISBLANK(tblPagos[[#This Row],[CodigoPartida]]),"",VLOOKUP(tblPagos[[#This Row],[CodigoPartida]],Tabla2[],2,FALSE))</f>
        <v>Publicidad y propaganda</v>
      </c>
      <c r="I265" t="s">
        <v>3036</v>
      </c>
      <c r="J265" s="2" t="str">
        <f>IF(ISBLANK(tblPagos[[#This Row],[DocBeneficiario]]),"",VLOOKUP(tblPagos[[#This Row],[DocBeneficiario]],TabProveedores[],3,FALSE))</f>
        <v>ROBERTH GUTIERREZ</v>
      </c>
      <c r="K265" s="2" t="s">
        <v>3771</v>
      </c>
      <c r="L265" s="27"/>
      <c r="M265" s="27"/>
      <c r="N265" s="16">
        <v>46980</v>
      </c>
      <c r="O265" s="16">
        <v>6480</v>
      </c>
      <c r="P265" s="16">
        <v>1207.5</v>
      </c>
      <c r="Q265" s="16">
        <v>40.5</v>
      </c>
      <c r="R265" s="16">
        <f t="shared" ref="R265:R272" si="24">N265-O265-P265-Q265</f>
        <v>39252</v>
      </c>
      <c r="S265" s="3" t="s">
        <v>3774</v>
      </c>
      <c r="T265" s="21"/>
      <c r="U265" s="21"/>
      <c r="V265" s="21"/>
      <c r="W265" s="2" t="s">
        <v>3153</v>
      </c>
    </row>
    <row r="266" spans="1:23" ht="90">
      <c r="A266">
        <v>265</v>
      </c>
      <c r="B266" s="1">
        <v>45434</v>
      </c>
      <c r="C266" s="3" t="s">
        <v>3119</v>
      </c>
      <c r="D266" t="s">
        <v>3767</v>
      </c>
      <c r="F266">
        <v>19270046</v>
      </c>
      <c r="G266" t="s">
        <v>3079</v>
      </c>
      <c r="H266" s="2" t="str">
        <f>IF(ISBLANK(tblPagos[[#This Row],[CodigoPartida]]),"",VLOOKUP(tblPagos[[#This Row],[CodigoPartida]],Tabla2[],2,FALSE))</f>
        <v>Donaciones corrientes a personas</v>
      </c>
      <c r="I266" t="s">
        <v>3769</v>
      </c>
      <c r="J266" s="2" t="str">
        <f>IF(ISBLANK(tblPagos[[#This Row],[DocBeneficiario]]),"",VLOOKUP(tblPagos[[#This Row],[DocBeneficiario]],TabProveedores[],3,FALSE))</f>
        <v>ARTURO ANTEQUERA</v>
      </c>
      <c r="K266" s="2" t="s">
        <v>3772</v>
      </c>
      <c r="L266" s="27"/>
      <c r="M266" s="27"/>
      <c r="N266" s="16">
        <v>5118</v>
      </c>
      <c r="O266" s="16">
        <v>0</v>
      </c>
      <c r="P266" s="16">
        <v>0</v>
      </c>
      <c r="Q266" s="16">
        <v>0</v>
      </c>
      <c r="R266" s="16">
        <f t="shared" si="24"/>
        <v>5118</v>
      </c>
      <c r="S266" s="3" t="s">
        <v>2695</v>
      </c>
      <c r="T266" s="21"/>
      <c r="U266" s="21"/>
      <c r="V266" s="21"/>
      <c r="W266" s="2" t="s">
        <v>3088</v>
      </c>
    </row>
    <row r="267" spans="1:23" ht="45">
      <c r="A267">
        <v>266</v>
      </c>
      <c r="B267" s="1">
        <v>45434</v>
      </c>
      <c r="C267" s="3" t="s">
        <v>2655</v>
      </c>
      <c r="D267" t="s">
        <v>3768</v>
      </c>
      <c r="F267">
        <v>19272936</v>
      </c>
      <c r="G267" t="s">
        <v>3242</v>
      </c>
      <c r="H267" s="2" t="str">
        <f>IF(ISBLANK(tblPagos[[#This Row],[CodigoPartida]]),"",VLOOKUP(tblPagos[[#This Row],[CodigoPartida]],Tabla2[],2,FALSE))</f>
        <v>Alimentos y bebidas para personas</v>
      </c>
      <c r="I267" t="s">
        <v>3249</v>
      </c>
      <c r="J267" s="2" t="str">
        <f>IF(ISBLANK(tblPagos[[#This Row],[DocBeneficiario]]),"",VLOOKUP(tblPagos[[#This Row],[DocBeneficiario]],TabProveedores[],3,FALSE))</f>
        <v>SERVICIOS LEZAMA, C.A</v>
      </c>
      <c r="K267" s="2" t="s">
        <v>3773</v>
      </c>
      <c r="L267" s="27"/>
      <c r="M267" s="27"/>
      <c r="N267" s="16">
        <v>6637.88</v>
      </c>
      <c r="O267" s="16">
        <v>915.57</v>
      </c>
      <c r="P267" s="16">
        <v>0</v>
      </c>
      <c r="Q267" s="16">
        <v>5.72</v>
      </c>
      <c r="R267" s="16">
        <f t="shared" si="24"/>
        <v>5716.59</v>
      </c>
      <c r="S267" s="3" t="s">
        <v>3775</v>
      </c>
      <c r="T267" s="21"/>
      <c r="U267" s="21"/>
      <c r="V267" s="21"/>
      <c r="W267" s="2" t="s">
        <v>3244</v>
      </c>
    </row>
    <row r="268" spans="1:23" ht="75">
      <c r="A268">
        <v>267</v>
      </c>
      <c r="B268" s="1">
        <v>45435</v>
      </c>
      <c r="C268" s="3" t="s">
        <v>2655</v>
      </c>
      <c r="D268" t="s">
        <v>3776</v>
      </c>
      <c r="F268">
        <v>19308325</v>
      </c>
      <c r="G268" t="s">
        <v>2936</v>
      </c>
      <c r="H268" s="2" t="str">
        <f>IF(ISBLANK(tblPagos[[#This Row],[CodigoPartida]]),"",VLOOKUP(tblPagos[[#This Row],[CodigoPartida]],Tabla2[],2,FALSE))</f>
        <v>Viáticos y pasajes dentro del país</v>
      </c>
      <c r="I268" t="s">
        <v>2957</v>
      </c>
      <c r="J268" s="2" t="str">
        <f>IF(ISBLANK(tblPagos[[#This Row],[DocBeneficiario]]),"",VLOOKUP(tblPagos[[#This Row],[DocBeneficiario]],TabProveedores[],3,FALSE))</f>
        <v>MERLIN RODRIGUEZ</v>
      </c>
      <c r="K268" s="2" t="s">
        <v>3777</v>
      </c>
      <c r="L268" s="27"/>
      <c r="M268" s="27"/>
      <c r="N268" s="16">
        <v>11692.8</v>
      </c>
      <c r="O268" s="16">
        <v>0</v>
      </c>
      <c r="P268" s="16">
        <v>0</v>
      </c>
      <c r="Q268" s="16">
        <v>0</v>
      </c>
      <c r="R268" s="16">
        <f t="shared" si="24"/>
        <v>11692.8</v>
      </c>
      <c r="S268" s="3" t="s">
        <v>2695</v>
      </c>
      <c r="T268" s="21"/>
      <c r="U268" s="21"/>
      <c r="V268" s="21"/>
      <c r="W268" s="2" t="s">
        <v>3073</v>
      </c>
    </row>
    <row r="269" spans="1:23" ht="60">
      <c r="A269">
        <v>268</v>
      </c>
      <c r="B269" s="1">
        <v>45436</v>
      </c>
      <c r="C269" s="3" t="s">
        <v>3119</v>
      </c>
      <c r="D269" t="s">
        <v>3778</v>
      </c>
      <c r="F269">
        <v>19336363</v>
      </c>
      <c r="G269" t="s">
        <v>3079</v>
      </c>
      <c r="H269" s="2" t="str">
        <f>IF(ISBLANK(tblPagos[[#This Row],[CodigoPartida]]),"",VLOOKUP(tblPagos[[#This Row],[CodigoPartida]],Tabla2[],2,FALSE))</f>
        <v>Donaciones corrientes a personas</v>
      </c>
      <c r="I269" t="s">
        <v>3779</v>
      </c>
      <c r="J269" s="2" t="str">
        <f>IF(ISBLANK(tblPagos[[#This Row],[DocBeneficiario]]),"",VLOOKUP(tblPagos[[#This Row],[DocBeneficiario]],TabProveedores[],3,FALSE))</f>
        <v>DEYSIRE FUENMAYOR</v>
      </c>
      <c r="K269" s="2" t="s">
        <v>3782</v>
      </c>
      <c r="L269" s="27"/>
      <c r="M269" s="27"/>
      <c r="N269" s="16">
        <v>2191</v>
      </c>
      <c r="O269" s="16">
        <v>0</v>
      </c>
      <c r="P269" s="16">
        <v>0</v>
      </c>
      <c r="Q269" s="16">
        <v>0</v>
      </c>
      <c r="R269" s="16">
        <f t="shared" si="24"/>
        <v>2191</v>
      </c>
      <c r="S269" s="3" t="s">
        <v>2695</v>
      </c>
      <c r="T269" s="21"/>
      <c r="U269" s="21"/>
      <c r="V269" s="21"/>
      <c r="W269" s="2" t="s">
        <v>3088</v>
      </c>
    </row>
    <row r="270" spans="1:23" ht="75">
      <c r="A270">
        <v>269</v>
      </c>
      <c r="B270" s="1">
        <v>45436</v>
      </c>
      <c r="C270" s="3" t="s">
        <v>2655</v>
      </c>
      <c r="D270" t="s">
        <v>3783</v>
      </c>
      <c r="F270">
        <v>19336451</v>
      </c>
      <c r="G270" t="s">
        <v>2933</v>
      </c>
      <c r="H270" s="2" t="str">
        <f>IF(ISBLANK(tblPagos[[#This Row],[CodigoPartida]]),"",VLOOKUP(tblPagos[[#This Row],[CodigoPartida]],Tabla2[],2,FALSE))</f>
        <v>Otros servicios no personales</v>
      </c>
      <c r="I270" t="s">
        <v>3034</v>
      </c>
      <c r="J270" s="2" t="str">
        <f>IF(ISBLANK(tblPagos[[#This Row],[DocBeneficiario]]),"",VLOOKUP(tblPagos[[#This Row],[DocBeneficiario]],TabProveedores[],3,FALSE))</f>
        <v>JOSE MIGUEL GUTIERREZ</v>
      </c>
      <c r="K270" s="2" t="s">
        <v>3784</v>
      </c>
      <c r="L270" s="27"/>
      <c r="M270" s="27"/>
      <c r="N270" s="16">
        <v>4236</v>
      </c>
      <c r="O270" s="16">
        <v>0</v>
      </c>
      <c r="P270" s="16">
        <v>0</v>
      </c>
      <c r="Q270" s="16">
        <v>0</v>
      </c>
      <c r="R270" s="16">
        <f t="shared" si="24"/>
        <v>4236</v>
      </c>
      <c r="S270" s="3" t="s">
        <v>2695</v>
      </c>
      <c r="T270" s="21"/>
      <c r="U270" s="21"/>
      <c r="V270" s="21"/>
      <c r="W270" s="2" t="s">
        <v>3195</v>
      </c>
    </row>
    <row r="271" spans="1:23" ht="60">
      <c r="A271">
        <v>270</v>
      </c>
      <c r="B271" s="1">
        <v>45436</v>
      </c>
      <c r="C271" s="3" t="s">
        <v>2655</v>
      </c>
      <c r="D271" t="s">
        <v>3785</v>
      </c>
      <c r="F271">
        <v>19337733</v>
      </c>
      <c r="G271" t="s">
        <v>2936</v>
      </c>
      <c r="H271" s="2" t="str">
        <f>IF(ISBLANK(tblPagos[[#This Row],[CodigoPartida]]),"",VLOOKUP(tblPagos[[#This Row],[CodigoPartida]],Tabla2[],2,FALSE))</f>
        <v>Viáticos y pasajes dentro del país</v>
      </c>
      <c r="I271" t="s">
        <v>2941</v>
      </c>
      <c r="J271" s="2" t="str">
        <f>IF(ISBLANK(tblPagos[[#This Row],[DocBeneficiario]]),"",VLOOKUP(tblPagos[[#This Row],[DocBeneficiario]],TabProveedores[],3,FALSE))</f>
        <v>YOMARI LINARES</v>
      </c>
      <c r="K271" s="2" t="s">
        <v>3786</v>
      </c>
      <c r="L271" s="27"/>
      <c r="M271" s="27"/>
      <c r="N271" s="16">
        <v>11613.36</v>
      </c>
      <c r="O271" s="16">
        <v>0</v>
      </c>
      <c r="P271" s="16">
        <v>0</v>
      </c>
      <c r="Q271" s="16">
        <v>0</v>
      </c>
      <c r="R271" s="16">
        <f t="shared" si="24"/>
        <v>11613.36</v>
      </c>
      <c r="S271" s="3" t="s">
        <v>2695</v>
      </c>
      <c r="T271" s="21"/>
      <c r="U271" s="21"/>
      <c r="V271" s="21"/>
      <c r="W271" s="2" t="s">
        <v>3073</v>
      </c>
    </row>
    <row r="272" spans="1:23" ht="60">
      <c r="A272">
        <v>271</v>
      </c>
      <c r="B272" s="1">
        <v>45439</v>
      </c>
      <c r="C272" s="3" t="s">
        <v>2655</v>
      </c>
      <c r="D272" t="s">
        <v>3788</v>
      </c>
      <c r="F272">
        <v>19368222</v>
      </c>
      <c r="G272" t="s">
        <v>2936</v>
      </c>
      <c r="H272" s="2" t="str">
        <f>IF(ISBLANK(tblPagos[[#This Row],[CodigoPartida]]),"",VLOOKUP(tblPagos[[#This Row],[CodigoPartida]],Tabla2[],2,FALSE))</f>
        <v>Viáticos y pasajes dentro del país</v>
      </c>
      <c r="I272" t="s">
        <v>3804</v>
      </c>
      <c r="J272" s="2" t="str">
        <f>IF(ISBLANK(tblPagos[[#This Row],[DocBeneficiario]]),"",VLOOKUP(tblPagos[[#This Row],[DocBeneficiario]],TabProveedores[],3,FALSE))</f>
        <v>MERLIN RODRIGUEZ</v>
      </c>
      <c r="K272" s="2" t="s">
        <v>3805</v>
      </c>
      <c r="L272" s="27"/>
      <c r="M272" s="27"/>
      <c r="N272" s="16">
        <v>8397.2999999999993</v>
      </c>
      <c r="O272" s="16">
        <v>0</v>
      </c>
      <c r="P272" s="16">
        <v>0</v>
      </c>
      <c r="Q272" s="16">
        <v>0</v>
      </c>
      <c r="R272" s="16">
        <f t="shared" si="24"/>
        <v>8397.2999999999993</v>
      </c>
      <c r="S272" s="3" t="s">
        <v>2695</v>
      </c>
      <c r="T272" s="21"/>
      <c r="U272" s="21"/>
      <c r="V272" s="21"/>
      <c r="W272" s="2" t="s">
        <v>3806</v>
      </c>
    </row>
    <row r="273" spans="1:23" ht="75">
      <c r="A273">
        <v>272</v>
      </c>
      <c r="B273" s="1">
        <v>45439</v>
      </c>
      <c r="C273" s="3" t="s">
        <v>2655</v>
      </c>
      <c r="D273" t="s">
        <v>3803</v>
      </c>
      <c r="F273">
        <v>19399567</v>
      </c>
      <c r="G273" t="s">
        <v>3079</v>
      </c>
      <c r="H273" s="2" t="str">
        <f>IF(ISBLANK(tblPagos[[#This Row],[CodigoPartida]]),"",VLOOKUP(tblPagos[[#This Row],[CodigoPartida]],Tabla2[],2,FALSE))</f>
        <v>Donaciones corrientes a personas</v>
      </c>
      <c r="I273" t="s">
        <v>3789</v>
      </c>
      <c r="J273" s="2" t="str">
        <f>IF(ISBLANK(tblPagos[[#This Row],[DocBeneficiario]]),"",VLOOKUP(tblPagos[[#This Row],[DocBeneficiario]],TabProveedores[],3,FALSE))</f>
        <v>ANGELICA VILLALOBOS</v>
      </c>
      <c r="K273" s="2" t="s">
        <v>3787</v>
      </c>
      <c r="L273" s="27"/>
      <c r="M273" s="27"/>
      <c r="N273" s="16">
        <v>3651</v>
      </c>
      <c r="O273" s="16">
        <v>0</v>
      </c>
      <c r="P273" s="16">
        <v>0</v>
      </c>
      <c r="Q273" s="16">
        <v>0</v>
      </c>
      <c r="R273" s="16">
        <f t="shared" ref="R273" si="25">N273-O273-P273-Q273</f>
        <v>3651</v>
      </c>
      <c r="S273" s="3" t="s">
        <v>2695</v>
      </c>
      <c r="T273" s="21"/>
      <c r="U273" s="21"/>
      <c r="V273" s="21"/>
      <c r="W273" s="2" t="s">
        <v>3088</v>
      </c>
    </row>
    <row r="274" spans="1:23" ht="60">
      <c r="A274">
        <v>273</v>
      </c>
      <c r="B274" s="1">
        <v>45439</v>
      </c>
      <c r="C274" s="3" t="s">
        <v>2655</v>
      </c>
      <c r="D274" t="s">
        <v>3807</v>
      </c>
      <c r="F274">
        <v>19412864</v>
      </c>
      <c r="G274" t="s">
        <v>7</v>
      </c>
      <c r="H274" s="2" t="str">
        <f>IF(ISBLANK(tblPagos[[#This Row],[CodigoPartida]]),"",VLOOKUP(tblPagos[[#This Row],[CodigoPartida]],Tabla2[],2,FALSE))</f>
        <v>Relaciones sociales</v>
      </c>
      <c r="I274" t="s">
        <v>3808</v>
      </c>
      <c r="J274" s="2" t="str">
        <f>IF(ISBLANK(tblPagos[[#This Row],[DocBeneficiario]]),"",VLOOKUP(tblPagos[[#This Row],[DocBeneficiario]],TabProveedores[],3,FALSE))</f>
        <v>INVERSIONES 2008, C.A.</v>
      </c>
      <c r="K274" s="2" t="s">
        <v>3809</v>
      </c>
      <c r="L274" s="27"/>
      <c r="M274" s="27"/>
      <c r="N274" s="16">
        <v>738.35</v>
      </c>
      <c r="O274" s="16">
        <v>76.38</v>
      </c>
      <c r="P274" s="16">
        <v>0</v>
      </c>
      <c r="Q274" s="16">
        <v>0.64</v>
      </c>
      <c r="R274" s="16">
        <f t="shared" ref="R274:R279" si="26">N274-O274-P274-Q274</f>
        <v>661.33</v>
      </c>
      <c r="S274" s="3" t="s">
        <v>3810</v>
      </c>
      <c r="T274" s="21" t="s">
        <v>3811</v>
      </c>
      <c r="U274" s="21" t="s">
        <v>3812</v>
      </c>
      <c r="V274" s="21" t="s">
        <v>3813</v>
      </c>
      <c r="W274" s="2" t="s">
        <v>9</v>
      </c>
    </row>
    <row r="275" spans="1:23" ht="60">
      <c r="A275">
        <v>274</v>
      </c>
      <c r="B275" s="1">
        <v>45439</v>
      </c>
      <c r="C275" s="3" t="s">
        <v>2655</v>
      </c>
      <c r="D275" t="s">
        <v>3814</v>
      </c>
      <c r="F275">
        <v>19413377</v>
      </c>
      <c r="G275" t="s">
        <v>3079</v>
      </c>
      <c r="H275" s="2" t="str">
        <f>IF(ISBLANK(tblPagos[[#This Row],[CodigoPartida]]),"",VLOOKUP(tblPagos[[#This Row],[CodigoPartida]],Tabla2[],2,FALSE))</f>
        <v>Donaciones corrientes a personas</v>
      </c>
      <c r="I275" t="s">
        <v>3815</v>
      </c>
      <c r="J275" s="2" t="str">
        <f>IF(ISBLANK(tblPagos[[#This Row],[DocBeneficiario]]),"",VLOOKUP(tblPagos[[#This Row],[DocBeneficiario]],TabProveedores[],3,FALSE))</f>
        <v>VICTOR RUIZ</v>
      </c>
      <c r="K275" s="2" t="s">
        <v>3816</v>
      </c>
      <c r="L275" s="27"/>
      <c r="M275" s="27"/>
      <c r="N275" s="16">
        <v>18255</v>
      </c>
      <c r="O275" s="16">
        <v>0</v>
      </c>
      <c r="P275" s="16">
        <v>0</v>
      </c>
      <c r="Q275" s="16">
        <v>0</v>
      </c>
      <c r="R275" s="16">
        <f t="shared" si="26"/>
        <v>18255</v>
      </c>
      <c r="S275" s="3" t="s">
        <v>2695</v>
      </c>
      <c r="T275" s="21"/>
      <c r="U275" s="21"/>
      <c r="V275" s="21"/>
      <c r="W275" s="2" t="s">
        <v>3088</v>
      </c>
    </row>
    <row r="276" spans="1:23" ht="60">
      <c r="A276">
        <v>275</v>
      </c>
      <c r="B276" s="1">
        <v>45439</v>
      </c>
      <c r="C276" s="3" t="s">
        <v>2655</v>
      </c>
      <c r="D276" t="s">
        <v>3817</v>
      </c>
      <c r="F276">
        <v>19414033</v>
      </c>
      <c r="G276" t="s">
        <v>2936</v>
      </c>
      <c r="H276" s="2" t="str">
        <f>IF(ISBLANK(tblPagos[[#This Row],[CodigoPartida]]),"",VLOOKUP(tblPagos[[#This Row],[CodigoPartida]],Tabla2[],2,FALSE))</f>
        <v>Viáticos y pasajes dentro del país</v>
      </c>
      <c r="I276" t="s">
        <v>3142</v>
      </c>
      <c r="J276" s="2" t="str">
        <f>IF(ISBLANK(tblPagos[[#This Row],[DocBeneficiario]]),"",VLOOKUP(tblPagos[[#This Row],[DocBeneficiario]],TabProveedores[],3,FALSE))</f>
        <v>NELSON BELZAREZ</v>
      </c>
      <c r="K276" s="2" t="s">
        <v>3818</v>
      </c>
      <c r="L276" s="27"/>
      <c r="M276" s="27"/>
      <c r="N276" s="16">
        <v>10817.41</v>
      </c>
      <c r="O276" s="16">
        <v>0</v>
      </c>
      <c r="P276" s="16">
        <v>0</v>
      </c>
      <c r="Q276" s="16">
        <v>0</v>
      </c>
      <c r="R276" s="16">
        <f t="shared" si="26"/>
        <v>10817.41</v>
      </c>
      <c r="S276" s="3" t="s">
        <v>2695</v>
      </c>
      <c r="T276" s="21"/>
      <c r="U276" s="21"/>
      <c r="V276" s="21"/>
      <c r="W276" s="2" t="s">
        <v>3073</v>
      </c>
    </row>
    <row r="277" spans="1:23" ht="45">
      <c r="A277">
        <v>276</v>
      </c>
      <c r="B277" s="1">
        <v>45440</v>
      </c>
      <c r="C277" s="3" t="s">
        <v>3119</v>
      </c>
      <c r="D277" t="s">
        <v>3819</v>
      </c>
      <c r="F277">
        <v>19438271</v>
      </c>
      <c r="G277" t="s">
        <v>3079</v>
      </c>
      <c r="H277" s="2" t="str">
        <f>IF(ISBLANK(tblPagos[[#This Row],[CodigoPartida]]),"",VLOOKUP(tblPagos[[#This Row],[CodigoPartida]],Tabla2[],2,FALSE))</f>
        <v>Donaciones corrientes a personas</v>
      </c>
      <c r="I277" t="s">
        <v>3249</v>
      </c>
      <c r="J277" s="2" t="str">
        <f>IF(ISBLANK(tblPagos[[#This Row],[DocBeneficiario]]),"",VLOOKUP(tblPagos[[#This Row],[DocBeneficiario]],TabProveedores[],3,FALSE))</f>
        <v>SERVICIOS LEZAMA, C.A</v>
      </c>
      <c r="K277" s="2" t="s">
        <v>3820</v>
      </c>
      <c r="L277" s="27"/>
      <c r="M277" s="27"/>
      <c r="N277" s="16">
        <v>5390.64</v>
      </c>
      <c r="O277" s="16">
        <v>743.54</v>
      </c>
      <c r="P277" s="16">
        <v>0</v>
      </c>
      <c r="Q277" s="16">
        <v>4.6500000000000004</v>
      </c>
      <c r="R277" s="16">
        <f t="shared" si="26"/>
        <v>4642.4500000000007</v>
      </c>
      <c r="S277" s="3" t="s">
        <v>3821</v>
      </c>
      <c r="T277" s="21" t="s">
        <v>3811</v>
      </c>
      <c r="U277" s="21" t="s">
        <v>3812</v>
      </c>
      <c r="V277" s="21" t="s">
        <v>3813</v>
      </c>
      <c r="W277" s="2" t="s">
        <v>3087</v>
      </c>
    </row>
    <row r="278" spans="1:23" ht="45">
      <c r="A278">
        <v>277</v>
      </c>
      <c r="B278" s="1">
        <v>45440</v>
      </c>
      <c r="C278" s="3" t="s">
        <v>2655</v>
      </c>
      <c r="D278" t="s">
        <v>3822</v>
      </c>
      <c r="F278">
        <v>19444127</v>
      </c>
      <c r="G278" t="s">
        <v>2936</v>
      </c>
      <c r="H278" s="2" t="str">
        <f>IF(ISBLANK(tblPagos[[#This Row],[CodigoPartida]]),"",VLOOKUP(tblPagos[[#This Row],[CodigoPartida]],Tabla2[],2,FALSE))</f>
        <v>Viáticos y pasajes dentro del país</v>
      </c>
      <c r="I278" t="s">
        <v>2957</v>
      </c>
      <c r="J278" s="2" t="str">
        <f>IF(ISBLANK(tblPagos[[#This Row],[DocBeneficiario]]),"",VLOOKUP(tblPagos[[#This Row],[DocBeneficiario]],TabProveedores[],3,FALSE))</f>
        <v>MERLIN RODRIGUEZ</v>
      </c>
      <c r="K278" s="2" t="s">
        <v>3823</v>
      </c>
      <c r="L278" s="27"/>
      <c r="M278" s="27"/>
      <c r="N278" s="16">
        <v>5629.84</v>
      </c>
      <c r="O278" s="16">
        <v>0</v>
      </c>
      <c r="P278" s="16">
        <v>0</v>
      </c>
      <c r="Q278" s="16">
        <v>0</v>
      </c>
      <c r="R278" s="16">
        <f t="shared" si="26"/>
        <v>5629.84</v>
      </c>
      <c r="S278" s="3" t="s">
        <v>2695</v>
      </c>
      <c r="T278" s="21"/>
      <c r="U278" s="21"/>
      <c r="V278" s="21"/>
      <c r="W278" s="2" t="s">
        <v>3073</v>
      </c>
    </row>
    <row r="279" spans="1:23" ht="60">
      <c r="A279">
        <v>278</v>
      </c>
      <c r="B279" s="1">
        <v>45440</v>
      </c>
      <c r="C279" s="3" t="s">
        <v>2655</v>
      </c>
      <c r="D279" t="s">
        <v>3824</v>
      </c>
      <c r="F279">
        <v>19446275</v>
      </c>
      <c r="G279" t="s">
        <v>3079</v>
      </c>
      <c r="H279" s="2" t="str">
        <f>IF(ISBLANK(tblPagos[[#This Row],[CodigoPartida]]),"",VLOOKUP(tblPagos[[#This Row],[CodigoPartida]],Tabla2[],2,FALSE))</f>
        <v>Donaciones corrientes a personas</v>
      </c>
      <c r="I279" t="s">
        <v>3825</v>
      </c>
      <c r="J279" s="2" t="str">
        <f>IF(ISBLANK(tblPagos[[#This Row],[DocBeneficiario]]),"",VLOOKUP(tblPagos[[#This Row],[DocBeneficiario]],TabProveedores[],3,FALSE))</f>
        <v>MR.COOL ELECTRONICS,C.A</v>
      </c>
      <c r="K279" s="2" t="s">
        <v>3828</v>
      </c>
      <c r="L279" s="27"/>
      <c r="M279" s="27"/>
      <c r="N279" s="16">
        <v>22736</v>
      </c>
      <c r="O279" s="16">
        <v>2352</v>
      </c>
      <c r="P279" s="16">
        <v>0</v>
      </c>
      <c r="Q279" s="16">
        <v>19.600000000000001</v>
      </c>
      <c r="R279" s="16">
        <f t="shared" si="26"/>
        <v>20364.400000000001</v>
      </c>
      <c r="S279" s="3" t="s">
        <v>3829</v>
      </c>
      <c r="T279" s="21" t="s">
        <v>3811</v>
      </c>
      <c r="U279" s="21" t="s">
        <v>3812</v>
      </c>
      <c r="V279" s="21" t="s">
        <v>3813</v>
      </c>
      <c r="W279" s="2" t="s">
        <v>3087</v>
      </c>
    </row>
    <row r="280" spans="1:23" ht="75">
      <c r="A280">
        <v>279</v>
      </c>
      <c r="B280" s="1">
        <v>45441</v>
      </c>
      <c r="C280" s="3" t="s">
        <v>2655</v>
      </c>
      <c r="D280" t="s">
        <v>3830</v>
      </c>
      <c r="F280">
        <v>19477973</v>
      </c>
      <c r="G280" t="s">
        <v>2936</v>
      </c>
      <c r="H280" s="2" t="str">
        <f>IF(ISBLANK(tblPagos[[#This Row],[CodigoPartida]]),"",VLOOKUP(tblPagos[[#This Row],[CodigoPartida]],Tabla2[],2,FALSE))</f>
        <v>Viáticos y pasajes dentro del país</v>
      </c>
      <c r="I280" t="s">
        <v>2957</v>
      </c>
      <c r="J280" s="2" t="str">
        <f>IF(ISBLANK(tblPagos[[#This Row],[DocBeneficiario]]),"",VLOOKUP(tblPagos[[#This Row],[DocBeneficiario]],TabProveedores[],3,FALSE))</f>
        <v>MERLIN RODRIGUEZ</v>
      </c>
      <c r="K280" s="2" t="s">
        <v>3831</v>
      </c>
      <c r="L280" s="27"/>
      <c r="M280" s="27"/>
      <c r="N280" s="16">
        <v>12157.83</v>
      </c>
      <c r="O280" s="16">
        <v>0</v>
      </c>
      <c r="P280" s="16">
        <v>0</v>
      </c>
      <c r="Q280" s="16">
        <v>0</v>
      </c>
      <c r="R280" s="16">
        <f t="shared" ref="R280:R298" si="27">N280-O280-P280-Q280</f>
        <v>12157.83</v>
      </c>
      <c r="S280" s="3" t="s">
        <v>2695</v>
      </c>
      <c r="T280" s="21"/>
      <c r="U280" s="21"/>
      <c r="V280" s="21"/>
      <c r="W280" s="2" t="s">
        <v>3073</v>
      </c>
    </row>
    <row r="281" spans="1:23" ht="30">
      <c r="A281">
        <v>280</v>
      </c>
      <c r="B281" s="1">
        <v>45442</v>
      </c>
      <c r="C281" s="3" t="s">
        <v>2655</v>
      </c>
      <c r="D281" t="s">
        <v>3832</v>
      </c>
      <c r="F281">
        <v>19500556</v>
      </c>
      <c r="G281" t="s">
        <v>2936</v>
      </c>
      <c r="H281" s="2" t="str">
        <f>IF(ISBLANK(tblPagos[[#This Row],[CodigoPartida]]),"",VLOOKUP(tblPagos[[#This Row],[CodigoPartida]],Tabla2[],2,FALSE))</f>
        <v>Viáticos y pasajes dentro del país</v>
      </c>
      <c r="I281" t="s">
        <v>2958</v>
      </c>
      <c r="J281" s="2" t="str">
        <f>IF(ISBLANK(tblPagos[[#This Row],[DocBeneficiario]]),"",VLOOKUP(tblPagos[[#This Row],[DocBeneficiario]],TabProveedores[],3,FALSE))</f>
        <v>NELSON BELZAREZ</v>
      </c>
      <c r="K281" s="2" t="s">
        <v>3833</v>
      </c>
      <c r="L281" s="27"/>
      <c r="M281" s="27"/>
      <c r="N281" s="16">
        <v>2190.6</v>
      </c>
      <c r="O281" s="16">
        <v>0</v>
      </c>
      <c r="P281" s="16">
        <v>0</v>
      </c>
      <c r="Q281" s="16">
        <v>0</v>
      </c>
      <c r="R281" s="16">
        <f t="shared" si="27"/>
        <v>2190.6</v>
      </c>
      <c r="S281" s="3" t="s">
        <v>2695</v>
      </c>
      <c r="T281" s="21"/>
      <c r="U281" s="21"/>
      <c r="V281" s="21"/>
      <c r="W281" s="2" t="s">
        <v>3073</v>
      </c>
    </row>
    <row r="282" spans="1:23" ht="45">
      <c r="A282">
        <v>281</v>
      </c>
      <c r="B282" s="1">
        <v>45442</v>
      </c>
      <c r="C282" s="3" t="s">
        <v>2655</v>
      </c>
      <c r="D282" t="s">
        <v>3834</v>
      </c>
      <c r="F282">
        <v>19503165</v>
      </c>
      <c r="G282" t="s">
        <v>3837</v>
      </c>
      <c r="H282" s="2" t="str">
        <f>IF(ISBLANK(tblPagos[[#This Row],[CodigoPartida]]),"",VLOOKUP(tblPagos[[#This Row],[CodigoPartida]],Tabla2[],2,FALSE))</f>
        <v>Otros productos y útiles diversos</v>
      </c>
      <c r="I282" t="s">
        <v>3249</v>
      </c>
      <c r="J282" s="2" t="str">
        <f>IF(ISBLANK(tblPagos[[#This Row],[DocBeneficiario]]),"",VLOOKUP(tblPagos[[#This Row],[DocBeneficiario]],TabProveedores[],3,FALSE))</f>
        <v>SERVICIOS LEZAMA, C.A</v>
      </c>
      <c r="K282" s="2" t="s">
        <v>3835</v>
      </c>
      <c r="L282" s="27"/>
      <c r="M282" s="27"/>
      <c r="N282" s="16">
        <v>10429.4</v>
      </c>
      <c r="O282" s="16">
        <v>0</v>
      </c>
      <c r="P282" s="16">
        <v>0</v>
      </c>
      <c r="Q282" s="16">
        <v>0</v>
      </c>
      <c r="R282" s="16">
        <f t="shared" si="27"/>
        <v>10429.4</v>
      </c>
      <c r="S282" s="3" t="s">
        <v>3836</v>
      </c>
      <c r="T282" s="21" t="s">
        <v>3811</v>
      </c>
      <c r="U282" s="21" t="s">
        <v>3812</v>
      </c>
      <c r="V282" s="21" t="s">
        <v>3813</v>
      </c>
      <c r="W282" s="2" t="s">
        <v>3838</v>
      </c>
    </row>
    <row r="283" spans="1:23" ht="60">
      <c r="A283">
        <v>282</v>
      </c>
      <c r="B283" s="1">
        <v>45442</v>
      </c>
      <c r="C283" s="3" t="s">
        <v>2655</v>
      </c>
      <c r="D283" t="s">
        <v>3840</v>
      </c>
      <c r="F283">
        <v>19503387</v>
      </c>
      <c r="G283" t="s">
        <v>3133</v>
      </c>
      <c r="H283" s="2" t="str">
        <f>IF(ISBLANK(tblPagos[[#This Row],[CodigoPartida]]),"",VLOOKUP(tblPagos[[#This Row],[CodigoPartida]],Tabla2[],2,FALSE))</f>
        <v>Fletes y embalajes</v>
      </c>
      <c r="I283" t="s">
        <v>3249</v>
      </c>
      <c r="J283" s="2" t="str">
        <f>IF(ISBLANK(tblPagos[[#This Row],[DocBeneficiario]]),"",VLOOKUP(tblPagos[[#This Row],[DocBeneficiario]],TabProveedores[],3,FALSE))</f>
        <v>SERVICIOS LEZAMA, C.A</v>
      </c>
      <c r="K283" s="2" t="s">
        <v>3841</v>
      </c>
      <c r="L283" s="27"/>
      <c r="M283" s="27"/>
      <c r="N283" s="16">
        <v>3292</v>
      </c>
      <c r="O283" s="16">
        <v>0</v>
      </c>
      <c r="P283" s="16">
        <v>65.84</v>
      </c>
      <c r="Q283" s="16">
        <v>3.29</v>
      </c>
      <c r="R283" s="16">
        <f t="shared" si="27"/>
        <v>3222.87</v>
      </c>
      <c r="S283" s="3" t="s">
        <v>3839</v>
      </c>
      <c r="T283" s="21" t="s">
        <v>3811</v>
      </c>
      <c r="U283" s="21" t="s">
        <v>3812</v>
      </c>
      <c r="V283" s="21" t="s">
        <v>3813</v>
      </c>
      <c r="W283" s="2" t="s">
        <v>3156</v>
      </c>
    </row>
    <row r="284" spans="1:23" ht="45">
      <c r="A284">
        <v>283</v>
      </c>
      <c r="B284" s="1">
        <v>45442</v>
      </c>
      <c r="C284" s="3" t="s">
        <v>2655</v>
      </c>
      <c r="D284" t="s">
        <v>3842</v>
      </c>
      <c r="F284">
        <v>19503603</v>
      </c>
      <c r="G284" t="s">
        <v>3242</v>
      </c>
      <c r="H284" s="2" t="str">
        <f>IF(ISBLANK(tblPagos[[#This Row],[CodigoPartida]]),"",VLOOKUP(tblPagos[[#This Row],[CodigoPartida]],Tabla2[],2,FALSE))</f>
        <v>Alimentos y bebidas para personas</v>
      </c>
      <c r="I284" t="s">
        <v>3249</v>
      </c>
      <c r="J284" s="2" t="str">
        <f>IF(ISBLANK(tblPagos[[#This Row],[DocBeneficiario]]),"",VLOOKUP(tblPagos[[#This Row],[DocBeneficiario]],TabProveedores[],3,FALSE))</f>
        <v>SERVICIOS LEZAMA, C.A</v>
      </c>
      <c r="K284" s="2" t="s">
        <v>3864</v>
      </c>
      <c r="L284" s="27"/>
      <c r="M284" s="27"/>
      <c r="N284" s="16">
        <v>10177.299999999999</v>
      </c>
      <c r="O284" s="16">
        <v>1278.6400000000001</v>
      </c>
      <c r="P284" s="16">
        <v>0</v>
      </c>
      <c r="Q284" s="16">
        <v>7.99</v>
      </c>
      <c r="R284" s="16">
        <f t="shared" si="27"/>
        <v>8890.67</v>
      </c>
      <c r="S284" s="3" t="s">
        <v>3863</v>
      </c>
      <c r="T284" s="21" t="s">
        <v>3811</v>
      </c>
      <c r="U284" s="21" t="s">
        <v>3812</v>
      </c>
      <c r="V284" s="21" t="s">
        <v>3813</v>
      </c>
      <c r="W284" s="2" t="s">
        <v>3244</v>
      </c>
    </row>
    <row r="285" spans="1:23" ht="75">
      <c r="A285">
        <v>284</v>
      </c>
      <c r="B285" s="1">
        <v>45442</v>
      </c>
      <c r="C285" s="3" t="s">
        <v>2655</v>
      </c>
      <c r="D285" t="s">
        <v>3843</v>
      </c>
      <c r="F285">
        <v>19504052</v>
      </c>
      <c r="G285" t="s">
        <v>3185</v>
      </c>
      <c r="H285" s="2" t="str">
        <f>IF(ISBLANK(tblPagos[[#This Row],[CodigoPartida]]),"",VLOOKUP(tblPagos[[#This Row],[CodigoPartida]],Tabla2[],2,FALSE))</f>
        <v>Prendas de vestir</v>
      </c>
      <c r="I285" t="s">
        <v>3003</v>
      </c>
      <c r="J285" s="2" t="str">
        <f>IF(ISBLANK(tblPagos[[#This Row],[DocBeneficiario]]),"",VLOOKUP(tblPagos[[#This Row],[DocBeneficiario]],TabProveedores[],3,FALSE))</f>
        <v>INVERSIONES REPREDICA,C.A</v>
      </c>
      <c r="K285" s="2" t="s">
        <v>3844</v>
      </c>
      <c r="L285" s="27"/>
      <c r="M285" s="27"/>
      <c r="N285" s="16">
        <v>5753.6</v>
      </c>
      <c r="O285" s="16">
        <v>595.20000000000005</v>
      </c>
      <c r="P285" s="16">
        <v>0</v>
      </c>
      <c r="Q285" s="16">
        <v>4.96</v>
      </c>
      <c r="R285" s="16">
        <f t="shared" si="27"/>
        <v>5153.4400000000005</v>
      </c>
      <c r="S285" s="3" t="s">
        <v>3845</v>
      </c>
      <c r="T285" s="21" t="s">
        <v>3811</v>
      </c>
      <c r="U285" s="21" t="s">
        <v>3812</v>
      </c>
      <c r="V285" s="21" t="s">
        <v>3813</v>
      </c>
      <c r="W285" s="2" t="s">
        <v>3846</v>
      </c>
    </row>
    <row r="286" spans="1:23" ht="60">
      <c r="A286">
        <v>285</v>
      </c>
      <c r="B286" s="1">
        <v>45442</v>
      </c>
      <c r="C286" s="3" t="s">
        <v>2655</v>
      </c>
      <c r="D286" t="s">
        <v>3847</v>
      </c>
      <c r="F286">
        <v>19507164</v>
      </c>
      <c r="G286" t="s">
        <v>3132</v>
      </c>
      <c r="H286" s="2" t="str">
        <f>IF(ISBLANK(tblPagos[[#This Row],[CodigoPartida]]),"",VLOOKUP(tblPagos[[#This Row],[CodigoPartida]],Tabla2[],2,FALSE))</f>
        <v>Publicidad y propaganda</v>
      </c>
      <c r="I286" t="s">
        <v>3036</v>
      </c>
      <c r="J286" s="2" t="str">
        <f>IF(ISBLANK(tblPagos[[#This Row],[DocBeneficiario]]),"",VLOOKUP(tblPagos[[#This Row],[DocBeneficiario]],TabProveedores[],3,FALSE))</f>
        <v>ROBERTH GUTIERREZ</v>
      </c>
      <c r="K286" s="2" t="s">
        <v>3848</v>
      </c>
      <c r="L286" s="27"/>
      <c r="M286" s="27"/>
      <c r="N286" s="16">
        <v>37123.599999999999</v>
      </c>
      <c r="O286" s="16">
        <v>5120.5</v>
      </c>
      <c r="P286" s="16">
        <v>937.59</v>
      </c>
      <c r="Q286" s="16">
        <v>32</v>
      </c>
      <c r="R286" s="16">
        <f t="shared" si="27"/>
        <v>31033.51</v>
      </c>
      <c r="S286" s="3" t="s">
        <v>3849</v>
      </c>
      <c r="T286" s="21" t="s">
        <v>3811</v>
      </c>
      <c r="U286" s="21" t="s">
        <v>3812</v>
      </c>
      <c r="V286" s="21" t="s">
        <v>3813</v>
      </c>
      <c r="W286" s="2" t="s">
        <v>3153</v>
      </c>
    </row>
    <row r="287" spans="1:23" ht="45">
      <c r="A287">
        <v>286</v>
      </c>
      <c r="B287" s="1">
        <v>45442</v>
      </c>
      <c r="C287" s="3" t="s">
        <v>2655</v>
      </c>
      <c r="D287" t="s">
        <v>3850</v>
      </c>
      <c r="F287">
        <v>19507225</v>
      </c>
      <c r="G287" t="s">
        <v>2936</v>
      </c>
      <c r="H287" s="2" t="str">
        <f>IF(ISBLANK(tblPagos[[#This Row],[CodigoPartida]]),"",VLOOKUP(tblPagos[[#This Row],[CodigoPartida]],Tabla2[],2,FALSE))</f>
        <v>Viáticos y pasajes dentro del país</v>
      </c>
      <c r="I287" t="s">
        <v>2965</v>
      </c>
      <c r="J287" s="2" t="str">
        <f>IF(ISBLANK(tblPagos[[#This Row],[DocBeneficiario]]),"",VLOOKUP(tblPagos[[#This Row],[DocBeneficiario]],TabProveedores[],3,FALSE))</f>
        <v>JOAN HUERTA</v>
      </c>
      <c r="K287" s="2" t="s">
        <v>3851</v>
      </c>
      <c r="L287" s="27"/>
      <c r="M287" s="27"/>
      <c r="N287" s="16">
        <v>3680.21</v>
      </c>
      <c r="O287" s="16">
        <v>0</v>
      </c>
      <c r="P287" s="16">
        <v>0</v>
      </c>
      <c r="Q287" s="16">
        <v>0</v>
      </c>
      <c r="R287" s="16">
        <f t="shared" si="27"/>
        <v>3680.21</v>
      </c>
      <c r="S287" s="3" t="s">
        <v>2695</v>
      </c>
      <c r="T287" s="21"/>
      <c r="U287" s="21"/>
      <c r="V287" s="21"/>
      <c r="W287" s="2" t="s">
        <v>3073</v>
      </c>
    </row>
    <row r="288" spans="1:23" ht="60">
      <c r="A288">
        <v>287</v>
      </c>
      <c r="B288" s="1">
        <v>45442</v>
      </c>
      <c r="C288" s="3" t="s">
        <v>2655</v>
      </c>
      <c r="D288" t="s">
        <v>3853</v>
      </c>
      <c r="F288">
        <v>19508620</v>
      </c>
      <c r="G288" t="s">
        <v>7</v>
      </c>
      <c r="H288" s="2" t="str">
        <f>IF(ISBLANK(tblPagos[[#This Row],[CodigoPartida]]),"",VLOOKUP(tblPagos[[#This Row],[CodigoPartida]],Tabla2[],2,FALSE))</f>
        <v>Relaciones sociales</v>
      </c>
      <c r="I288" t="s">
        <v>2988</v>
      </c>
      <c r="J288" s="2" t="str">
        <f>IF(ISBLANK(tblPagos[[#This Row],[DocBeneficiario]]),"",VLOOKUP(tblPagos[[#This Row],[DocBeneficiario]],TabProveedores[],3,FALSE))</f>
        <v>INVERSIONES 2008, C.A.</v>
      </c>
      <c r="K288" s="2" t="s">
        <v>3852</v>
      </c>
      <c r="L288" s="27"/>
      <c r="M288" s="27"/>
      <c r="N288" s="16">
        <v>2760.16</v>
      </c>
      <c r="O288" s="16">
        <v>285.52999999999997</v>
      </c>
      <c r="P288" s="16">
        <v>0</v>
      </c>
      <c r="Q288" s="16">
        <v>2.38</v>
      </c>
      <c r="R288" s="16">
        <f t="shared" si="27"/>
        <v>2472.25</v>
      </c>
      <c r="S288" s="3" t="s">
        <v>3854</v>
      </c>
      <c r="T288" s="21" t="s">
        <v>3811</v>
      </c>
      <c r="U288" s="21" t="s">
        <v>3812</v>
      </c>
      <c r="V288" s="21" t="s">
        <v>3813</v>
      </c>
      <c r="W288" s="2" t="s">
        <v>9</v>
      </c>
    </row>
    <row r="289" spans="1:23" ht="30">
      <c r="A289">
        <v>288</v>
      </c>
      <c r="B289" s="1">
        <v>45443</v>
      </c>
      <c r="C289" s="3" t="s">
        <v>3691</v>
      </c>
      <c r="D289" t="s">
        <v>3855</v>
      </c>
      <c r="F289">
        <v>110502</v>
      </c>
      <c r="G289" t="s">
        <v>3935</v>
      </c>
      <c r="H289" s="2" t="str">
        <f>IF(ISBLANK(tblPagos[[#This Row],[CodigoPartida]]),"",VLOOKUP(tblPagos[[#This Row],[CodigoPartida]],Tabla2[],2,FALSE))</f>
        <v>Sueldos básicos personal fijo a tiempo completo</v>
      </c>
      <c r="I289" t="s">
        <v>2664</v>
      </c>
      <c r="J289" s="2" t="str">
        <f>IF(ISBLANK(tblPagos[[#This Row],[DocBeneficiario]]),"",VLOOKUP(tblPagos[[#This Row],[DocBeneficiario]],TabProveedores[],3,FALSE))</f>
        <v>LOTERIA DEL ZULIA</v>
      </c>
      <c r="K289" s="2" t="s">
        <v>3856</v>
      </c>
      <c r="L289" s="27"/>
      <c r="M289" s="27"/>
      <c r="N289" s="16">
        <v>2953</v>
      </c>
      <c r="O289" s="16"/>
      <c r="P289" s="16"/>
      <c r="Q289" s="16"/>
      <c r="R289" s="16">
        <f t="shared" si="27"/>
        <v>2953</v>
      </c>
      <c r="S289" s="3"/>
      <c r="T289" s="21"/>
      <c r="U289" s="21"/>
      <c r="V289" s="21"/>
      <c r="W289" s="2" t="s">
        <v>3694</v>
      </c>
    </row>
    <row r="290" spans="1:23" ht="30">
      <c r="A290">
        <v>289</v>
      </c>
      <c r="B290" s="1">
        <v>45443</v>
      </c>
      <c r="C290" s="3" t="s">
        <v>3691</v>
      </c>
      <c r="D290" t="s">
        <v>3855</v>
      </c>
      <c r="F290">
        <v>110502</v>
      </c>
      <c r="G290" t="s">
        <v>3935</v>
      </c>
      <c r="H290" s="2" t="str">
        <f>IF(ISBLANK(tblPagos[[#This Row],[CodigoPartida]]),"",VLOOKUP(tblPagos[[#This Row],[CodigoPartida]],Tabla2[],2,FALSE))</f>
        <v>Sueldos básicos personal fijo a tiempo completo</v>
      </c>
      <c r="I290" t="s">
        <v>2664</v>
      </c>
      <c r="J290" s="2" t="str">
        <f>IF(ISBLANK(tblPagos[[#This Row],[DocBeneficiario]]),"",VLOOKUP(tblPagos[[#This Row],[DocBeneficiario]],TabProveedores[],3,FALSE))</f>
        <v>LOTERIA DEL ZULIA</v>
      </c>
      <c r="K290" s="2" t="s">
        <v>3856</v>
      </c>
      <c r="L290" s="27"/>
      <c r="M290" s="27"/>
      <c r="N290" s="16">
        <v>35100</v>
      </c>
      <c r="O290" s="16"/>
      <c r="P290" s="16"/>
      <c r="Q290" s="16"/>
      <c r="R290" s="16">
        <f t="shared" ref="R290:R296" si="28">N290-O290-P290-Q290</f>
        <v>35100</v>
      </c>
      <c r="S290" s="3"/>
      <c r="T290" s="21"/>
      <c r="U290" s="21"/>
      <c r="V290" s="21"/>
      <c r="W290" s="2" t="s">
        <v>3694</v>
      </c>
    </row>
    <row r="291" spans="1:23" ht="30">
      <c r="A291">
        <v>290</v>
      </c>
      <c r="B291" s="1">
        <v>45443</v>
      </c>
      <c r="C291" s="3" t="s">
        <v>3691</v>
      </c>
      <c r="D291" t="s">
        <v>3855</v>
      </c>
      <c r="F291">
        <v>110502</v>
      </c>
      <c r="G291" t="s">
        <v>3936</v>
      </c>
      <c r="H291" s="2" t="str">
        <f>IF(ISBLANK(tblPagos[[#This Row],[CodigoPartida]]),"",VLOOKUP(tblPagos[[#This Row],[CodigoPartida]],Tabla2[],2,FALSE))</f>
        <v>Primas por hijos e hijas al personal empleado</v>
      </c>
      <c r="I291" t="s">
        <v>2664</v>
      </c>
      <c r="J291" s="2" t="str">
        <f>IF(ISBLANK(tblPagos[[#This Row],[DocBeneficiario]]),"",VLOOKUP(tblPagos[[#This Row],[DocBeneficiario]],TabProveedores[],3,FALSE))</f>
        <v>LOTERIA DEL ZULIA</v>
      </c>
      <c r="K291" s="2" t="s">
        <v>3856</v>
      </c>
      <c r="L291" s="27"/>
      <c r="M291" s="27"/>
      <c r="N291" s="16">
        <v>112.5</v>
      </c>
      <c r="O291" s="16"/>
      <c r="P291" s="16"/>
      <c r="Q291" s="16"/>
      <c r="R291" s="16">
        <f t="shared" si="28"/>
        <v>112.5</v>
      </c>
      <c r="S291" s="3"/>
      <c r="T291" s="21"/>
      <c r="U291" s="21"/>
      <c r="V291" s="21"/>
      <c r="W291" s="2" t="s">
        <v>3694</v>
      </c>
    </row>
    <row r="292" spans="1:23" ht="45">
      <c r="A292">
        <v>291</v>
      </c>
      <c r="B292" s="1">
        <v>45443</v>
      </c>
      <c r="C292" s="3" t="s">
        <v>3691</v>
      </c>
      <c r="D292" t="s">
        <v>3855</v>
      </c>
      <c r="F292">
        <v>110502</v>
      </c>
      <c r="G292" t="s">
        <v>3937</v>
      </c>
      <c r="H292" s="2" t="str">
        <f>IF(ISBLANK(tblPagos[[#This Row],[CodigoPartida]]),"",VLOOKUP(tblPagos[[#This Row],[CodigoPartida]],Tabla2[],2,FALSE))</f>
        <v>Primas de profesionalización al personal empleado</v>
      </c>
      <c r="I292" t="s">
        <v>2664</v>
      </c>
      <c r="J292" s="2" t="str">
        <f>IF(ISBLANK(tblPagos[[#This Row],[DocBeneficiario]]),"",VLOOKUP(tblPagos[[#This Row],[DocBeneficiario]],TabProveedores[],3,FALSE))</f>
        <v>LOTERIA DEL ZULIA</v>
      </c>
      <c r="K292" s="2" t="s">
        <v>3856</v>
      </c>
      <c r="L292" s="27"/>
      <c r="M292" s="27"/>
      <c r="N292" s="16">
        <v>507.9</v>
      </c>
      <c r="O292" s="16"/>
      <c r="P292" s="16"/>
      <c r="Q292" s="16"/>
      <c r="R292" s="16">
        <f t="shared" si="28"/>
        <v>507.9</v>
      </c>
      <c r="S292" s="3"/>
      <c r="T292" s="21"/>
      <c r="U292" s="21"/>
      <c r="V292" s="21"/>
      <c r="W292" s="2" t="s">
        <v>3694</v>
      </c>
    </row>
    <row r="293" spans="1:23" ht="30">
      <c r="A293">
        <v>292</v>
      </c>
      <c r="B293" s="1">
        <v>45443</v>
      </c>
      <c r="C293" s="3" t="s">
        <v>3691</v>
      </c>
      <c r="D293" t="s">
        <v>3855</v>
      </c>
      <c r="F293">
        <v>110502</v>
      </c>
      <c r="G293" t="s">
        <v>3938</v>
      </c>
      <c r="H293" s="2" t="str">
        <f>IF(ISBLANK(tblPagos[[#This Row],[CodigoPartida]]),"",VLOOKUP(tblPagos[[#This Row],[CodigoPartida]],Tabla2[],2,FALSE))</f>
        <v>Primas por antigüedad al personal empleado</v>
      </c>
      <c r="I293" t="s">
        <v>2664</v>
      </c>
      <c r="J293" s="2" t="str">
        <f>IF(ISBLANK(tblPagos[[#This Row],[DocBeneficiario]]),"",VLOOKUP(tblPagos[[#This Row],[DocBeneficiario]],TabProveedores[],3,FALSE))</f>
        <v>LOTERIA DEL ZULIA</v>
      </c>
      <c r="K293" s="2" t="s">
        <v>3856</v>
      </c>
      <c r="L293" s="27"/>
      <c r="M293" s="27"/>
      <c r="N293" s="16">
        <v>192.49</v>
      </c>
      <c r="O293" s="16"/>
      <c r="P293" s="16"/>
      <c r="Q293" s="16"/>
      <c r="R293" s="16">
        <f t="shared" si="28"/>
        <v>192.49</v>
      </c>
      <c r="S293" s="3"/>
      <c r="T293" s="21"/>
      <c r="U293" s="21"/>
      <c r="V293" s="21"/>
      <c r="W293" s="2" t="s">
        <v>3694</v>
      </c>
    </row>
    <row r="294" spans="1:23" ht="45">
      <c r="A294">
        <v>293</v>
      </c>
      <c r="B294" s="1">
        <v>45443</v>
      </c>
      <c r="C294" s="3" t="s">
        <v>3691</v>
      </c>
      <c r="D294" t="s">
        <v>3855</v>
      </c>
      <c r="F294">
        <v>110502</v>
      </c>
      <c r="G294" t="s">
        <v>3939</v>
      </c>
      <c r="H294" s="2" t="str">
        <f>IF(ISBLANK(tblPagos[[#This Row],[CodigoPartida]]),"",VLOOKUP(tblPagos[[#This Row],[CodigoPartida]],Tabla2[],2,FALSE))</f>
        <v>Bono compensatorio de alimentación al personal empleado</v>
      </c>
      <c r="I294" t="s">
        <v>2664</v>
      </c>
      <c r="J294" s="2" t="str">
        <f>IF(ISBLANK(tblPagos[[#This Row],[DocBeneficiario]]),"",VLOOKUP(tblPagos[[#This Row],[DocBeneficiario]],TabProveedores[],3,FALSE))</f>
        <v>LOTERIA DEL ZULIA</v>
      </c>
      <c r="K294" s="2" t="s">
        <v>3856</v>
      </c>
      <c r="L294" s="27"/>
      <c r="M294" s="27"/>
      <c r="N294" s="16">
        <v>35088</v>
      </c>
      <c r="O294" s="16"/>
      <c r="P294" s="16"/>
      <c r="Q294" s="16"/>
      <c r="R294" s="16">
        <f t="shared" si="28"/>
        <v>35088</v>
      </c>
      <c r="S294" s="3"/>
      <c r="T294" s="21"/>
      <c r="U294" s="21"/>
      <c r="V294" s="21"/>
      <c r="W294" s="2" t="s">
        <v>3694</v>
      </c>
    </row>
    <row r="295" spans="1:23" ht="30">
      <c r="A295">
        <v>294</v>
      </c>
      <c r="B295" s="1">
        <v>45443</v>
      </c>
      <c r="C295" s="3" t="s">
        <v>3691</v>
      </c>
      <c r="D295" t="s">
        <v>3855</v>
      </c>
      <c r="F295">
        <v>110502</v>
      </c>
      <c r="G295" t="s">
        <v>3940</v>
      </c>
      <c r="H295" s="2" t="str">
        <f>IF(ISBLANK(tblPagos[[#This Row],[CodigoPartida]]),"",VLOOKUP(tblPagos[[#This Row],[CodigoPartida]],Tabla2[],2,FALSE))</f>
        <v>Otros complementos al personal empleado</v>
      </c>
      <c r="I295" t="s">
        <v>2664</v>
      </c>
      <c r="J295" s="2" t="str">
        <f>IF(ISBLANK(tblPagos[[#This Row],[DocBeneficiario]]),"",VLOOKUP(tblPagos[[#This Row],[DocBeneficiario]],TabProveedores[],3,FALSE))</f>
        <v>LOTERIA DEL ZULIA</v>
      </c>
      <c r="K295" s="2" t="s">
        <v>3856</v>
      </c>
      <c r="L295" s="27"/>
      <c r="M295" s="27"/>
      <c r="N295" s="16">
        <v>150</v>
      </c>
      <c r="O295" s="16"/>
      <c r="P295" s="16"/>
      <c r="Q295" s="16"/>
      <c r="R295" s="16">
        <f t="shared" si="28"/>
        <v>150</v>
      </c>
      <c r="S295" s="3"/>
      <c r="T295" s="21"/>
      <c r="U295" s="21"/>
      <c r="V295" s="21"/>
      <c r="W295" s="2" t="s">
        <v>3694</v>
      </c>
    </row>
    <row r="296" spans="1:23" ht="30">
      <c r="A296">
        <v>295</v>
      </c>
      <c r="B296" s="1">
        <v>45443</v>
      </c>
      <c r="C296" s="3" t="s">
        <v>3691</v>
      </c>
      <c r="D296" t="s">
        <v>3855</v>
      </c>
      <c r="F296">
        <v>110502</v>
      </c>
      <c r="G296" t="s">
        <v>3941</v>
      </c>
      <c r="H296" s="2" t="str">
        <f>IF(ISBLANK(tblPagos[[#This Row],[CodigoPartida]]),"",VLOOKUP(tblPagos[[#This Row],[CodigoPartida]],Tabla2[],2,FALSE))</f>
        <v>Bono vacacional al personal empleado</v>
      </c>
      <c r="I296" t="s">
        <v>2664</v>
      </c>
      <c r="J296" s="2" t="str">
        <f>IF(ISBLANK(tblPagos[[#This Row],[DocBeneficiario]]),"",VLOOKUP(tblPagos[[#This Row],[DocBeneficiario]],TabProveedores[],3,FALSE))</f>
        <v>LOTERIA DEL ZULIA</v>
      </c>
      <c r="K296" s="2" t="s">
        <v>3856</v>
      </c>
      <c r="L296" s="27"/>
      <c r="M296" s="27"/>
      <c r="N296" s="16">
        <v>16399</v>
      </c>
      <c r="O296" s="16"/>
      <c r="P296" s="16"/>
      <c r="Q296" s="16"/>
      <c r="R296" s="16">
        <f t="shared" si="28"/>
        <v>16399</v>
      </c>
      <c r="S296" s="3"/>
      <c r="T296" s="21"/>
      <c r="U296" s="21"/>
      <c r="V296" s="21"/>
      <c r="W296" s="2" t="s">
        <v>3694</v>
      </c>
    </row>
    <row r="297" spans="1:23" ht="60">
      <c r="A297">
        <v>296</v>
      </c>
      <c r="B297" s="1">
        <v>45443</v>
      </c>
      <c r="C297" s="3" t="s">
        <v>2655</v>
      </c>
      <c r="D297" t="s">
        <v>3857</v>
      </c>
      <c r="F297">
        <v>19535688</v>
      </c>
      <c r="G297" t="s">
        <v>2936</v>
      </c>
      <c r="H297" s="2" t="str">
        <f>IF(ISBLANK(tblPagos[[#This Row],[CodigoPartida]]),"",VLOOKUP(tblPagos[[#This Row],[CodigoPartida]],Tabla2[],2,FALSE))</f>
        <v>Viáticos y pasajes dentro del país</v>
      </c>
      <c r="I297" t="s">
        <v>2958</v>
      </c>
      <c r="J297" s="2" t="str">
        <f>IF(ISBLANK(tblPagos[[#This Row],[DocBeneficiario]]),"",VLOOKUP(tblPagos[[#This Row],[DocBeneficiario]],TabProveedores[],3,FALSE))</f>
        <v>NELSON BELZAREZ</v>
      </c>
      <c r="K297" s="2" t="s">
        <v>3858</v>
      </c>
      <c r="L297" s="27"/>
      <c r="M297" s="27"/>
      <c r="N297" s="16">
        <v>4931.55</v>
      </c>
      <c r="O297" s="16">
        <v>0</v>
      </c>
      <c r="P297" s="16">
        <v>0</v>
      </c>
      <c r="Q297" s="16">
        <v>0</v>
      </c>
      <c r="R297" s="16">
        <f t="shared" si="27"/>
        <v>4931.55</v>
      </c>
      <c r="S297" s="3" t="s">
        <v>2695</v>
      </c>
      <c r="T297" s="21"/>
      <c r="U297" s="21"/>
      <c r="V297" s="21"/>
      <c r="W297" s="2" t="s">
        <v>3073</v>
      </c>
    </row>
    <row r="298" spans="1:23" ht="60">
      <c r="A298">
        <v>297</v>
      </c>
      <c r="B298" s="1">
        <v>45443</v>
      </c>
      <c r="C298" s="3" t="s">
        <v>3119</v>
      </c>
      <c r="D298" t="s">
        <v>3859</v>
      </c>
      <c r="F298">
        <v>19542729</v>
      </c>
      <c r="G298" t="s">
        <v>3079</v>
      </c>
      <c r="H298" s="2" t="str">
        <f>IF(ISBLANK(tblPagos[[#This Row],[CodigoPartida]]),"",VLOOKUP(tblPagos[[#This Row],[CodigoPartida]],Tabla2[],2,FALSE))</f>
        <v>Donaciones corrientes a personas</v>
      </c>
      <c r="I298" t="s">
        <v>3860</v>
      </c>
      <c r="J298" s="2" t="str">
        <f>IF(ISBLANK(tblPagos[[#This Row],[DocBeneficiario]]),"",VLOOKUP(tblPagos[[#This Row],[DocBeneficiario]],TabProveedores[],3,FALSE))</f>
        <v>OLGA ROSAS</v>
      </c>
      <c r="K298" s="2" t="s">
        <v>3861</v>
      </c>
      <c r="L298" s="27"/>
      <c r="M298" s="27"/>
      <c r="N298" s="16">
        <v>2192</v>
      </c>
      <c r="O298" s="16">
        <v>0</v>
      </c>
      <c r="P298" s="16">
        <v>0</v>
      </c>
      <c r="Q298" s="16">
        <v>0</v>
      </c>
      <c r="R298" s="16">
        <f t="shared" si="27"/>
        <v>2192</v>
      </c>
      <c r="S298" s="3" t="s">
        <v>2695</v>
      </c>
      <c r="T298" s="21"/>
      <c r="U298" s="21"/>
      <c r="V298" s="21"/>
      <c r="W298" s="2" t="s">
        <v>3088</v>
      </c>
    </row>
    <row r="299" spans="1:23" ht="45">
      <c r="A299">
        <v>298</v>
      </c>
      <c r="B299" s="1">
        <v>45443</v>
      </c>
      <c r="C299" s="3" t="s">
        <v>3116</v>
      </c>
      <c r="D299" t="s">
        <v>3865</v>
      </c>
      <c r="F299">
        <v>310501</v>
      </c>
      <c r="G299" t="s">
        <v>3470</v>
      </c>
      <c r="H299" s="2" t="str">
        <f>IF(ISBLANK(tblPagos[[#This Row],[CodigoPartida]]),"",VLOOKUP(tblPagos[[#This Row],[CodigoPartida]],Tabla2[],2,FALSE))</f>
        <v>Comisiones y gastos bancarios</v>
      </c>
      <c r="I299" t="s">
        <v>2664</v>
      </c>
      <c r="J299" s="2" t="str">
        <f>IF(ISBLANK(tblPagos[[#This Row],[DocBeneficiario]]),"",VLOOKUP(tblPagos[[#This Row],[DocBeneficiario]],TabProveedores[],3,FALSE))</f>
        <v>LOTERIA DEL ZULIA</v>
      </c>
      <c r="K299" s="2" t="s">
        <v>3866</v>
      </c>
      <c r="L299" s="27"/>
      <c r="M299" s="27"/>
      <c r="N299" s="16">
        <v>113.55</v>
      </c>
      <c r="O299" s="16">
        <v>0</v>
      </c>
      <c r="P299" s="16">
        <v>0</v>
      </c>
      <c r="Q299" s="16">
        <v>0</v>
      </c>
      <c r="R299" s="16">
        <f t="shared" ref="R299:R306" si="29">N299-O299-P299-Q299</f>
        <v>113.55</v>
      </c>
      <c r="S299" s="3" t="s">
        <v>2695</v>
      </c>
      <c r="T299" s="21"/>
      <c r="U299" s="21"/>
      <c r="V299" s="21"/>
      <c r="W299" s="2" t="s">
        <v>3472</v>
      </c>
    </row>
    <row r="300" spans="1:23" ht="45">
      <c r="A300">
        <v>299</v>
      </c>
      <c r="B300" s="1">
        <v>45443</v>
      </c>
      <c r="C300" s="3" t="s">
        <v>3119</v>
      </c>
      <c r="D300" t="s">
        <v>3867</v>
      </c>
      <c r="F300">
        <v>310501</v>
      </c>
      <c r="G300" t="s">
        <v>3470</v>
      </c>
      <c r="H300" s="2" t="str">
        <f>IF(ISBLANK(tblPagos[[#This Row],[CodigoPartida]]),"",VLOOKUP(tblPagos[[#This Row],[CodigoPartida]],Tabla2[],2,FALSE))</f>
        <v>Comisiones y gastos bancarios</v>
      </c>
      <c r="I300" t="s">
        <v>2664</v>
      </c>
      <c r="J300" s="2" t="str">
        <f>IF(ISBLANK(tblPagos[[#This Row],[DocBeneficiario]]),"",VLOOKUP(tblPagos[[#This Row],[DocBeneficiario]],TabProveedores[],3,FALSE))</f>
        <v>LOTERIA DEL ZULIA</v>
      </c>
      <c r="K300" s="2" t="s">
        <v>3866</v>
      </c>
      <c r="L300" s="27"/>
      <c r="M300" s="27"/>
      <c r="N300" s="16">
        <v>198.72</v>
      </c>
      <c r="O300" s="16">
        <v>0</v>
      </c>
      <c r="P300" s="16">
        <v>0</v>
      </c>
      <c r="Q300" s="16">
        <v>0</v>
      </c>
      <c r="R300" s="16">
        <f t="shared" si="29"/>
        <v>198.72</v>
      </c>
      <c r="S300" s="3" t="s">
        <v>2695</v>
      </c>
      <c r="T300" s="21"/>
      <c r="U300" s="21"/>
      <c r="V300" s="21"/>
      <c r="W300" s="2" t="s">
        <v>3472</v>
      </c>
    </row>
    <row r="301" spans="1:23" ht="45">
      <c r="A301">
        <v>300</v>
      </c>
      <c r="B301" s="1">
        <v>45443</v>
      </c>
      <c r="C301" s="3" t="s">
        <v>2655</v>
      </c>
      <c r="D301" t="s">
        <v>3868</v>
      </c>
      <c r="F301">
        <v>310503</v>
      </c>
      <c r="G301" t="s">
        <v>3470</v>
      </c>
      <c r="H301" s="2" t="str">
        <f>IF(ISBLANK(tblPagos[[#This Row],[CodigoPartida]]),"",VLOOKUP(tblPagos[[#This Row],[CodigoPartida]],Tabla2[],2,FALSE))</f>
        <v>Comisiones y gastos bancarios</v>
      </c>
      <c r="I301" t="s">
        <v>2664</v>
      </c>
      <c r="J301" s="2" t="str">
        <f>IF(ISBLANK(tblPagos[[#This Row],[DocBeneficiario]]),"",VLOOKUP(tblPagos[[#This Row],[DocBeneficiario]],TabProveedores[],3,FALSE))</f>
        <v>LOTERIA DEL ZULIA</v>
      </c>
      <c r="K301" s="2" t="s">
        <v>3866</v>
      </c>
      <c r="L301" s="27"/>
      <c r="M301" s="27"/>
      <c r="N301" s="16">
        <v>2515.31</v>
      </c>
      <c r="O301" s="16">
        <v>0</v>
      </c>
      <c r="P301" s="16">
        <v>0</v>
      </c>
      <c r="Q301" s="16">
        <v>0</v>
      </c>
      <c r="R301" s="16">
        <f t="shared" si="29"/>
        <v>2515.31</v>
      </c>
      <c r="S301" s="3" t="s">
        <v>2695</v>
      </c>
      <c r="T301" s="21"/>
      <c r="U301" s="21"/>
      <c r="V301" s="21"/>
      <c r="W301" s="2" t="s">
        <v>3472</v>
      </c>
    </row>
    <row r="302" spans="1:23" ht="45">
      <c r="A302">
        <v>301</v>
      </c>
      <c r="B302" s="1">
        <v>45446</v>
      </c>
      <c r="C302" s="3" t="s">
        <v>3119</v>
      </c>
      <c r="D302" t="s">
        <v>3869</v>
      </c>
      <c r="F302">
        <v>19615095</v>
      </c>
      <c r="G302" t="s">
        <v>3079</v>
      </c>
      <c r="H302" s="2" t="str">
        <f>IF(ISBLANK(tblPagos[[#This Row],[CodigoPartida]]),"",VLOOKUP(tblPagos[[#This Row],[CodigoPartida]],Tabla2[],2,FALSE))</f>
        <v>Donaciones corrientes a personas</v>
      </c>
      <c r="I302" t="s">
        <v>3430</v>
      </c>
      <c r="J302" s="2" t="str">
        <f>IF(ISBLANK(tblPagos[[#This Row],[DocBeneficiario]]),"",VLOOKUP(tblPagos[[#This Row],[DocBeneficiario]],TabProveedores[],3,FALSE))</f>
        <v>EDIXON CHOURIO</v>
      </c>
      <c r="K302" s="2" t="s">
        <v>3870</v>
      </c>
      <c r="L302" s="27">
        <v>1827</v>
      </c>
      <c r="M302" s="27">
        <v>0</v>
      </c>
      <c r="N302" s="16">
        <v>1827</v>
      </c>
      <c r="O302" s="16">
        <v>0</v>
      </c>
      <c r="P302" s="16">
        <v>0</v>
      </c>
      <c r="Q302" s="16">
        <v>0</v>
      </c>
      <c r="R302" s="16">
        <f t="shared" si="29"/>
        <v>1827</v>
      </c>
      <c r="S302" s="3" t="s">
        <v>2695</v>
      </c>
      <c r="T302" s="21"/>
      <c r="U302" s="21"/>
      <c r="V302" s="21"/>
      <c r="W302" s="2" t="s">
        <v>3088</v>
      </c>
    </row>
    <row r="303" spans="1:23" ht="90">
      <c r="A303">
        <v>302</v>
      </c>
      <c r="B303" s="1">
        <v>45446</v>
      </c>
      <c r="C303" s="3" t="s">
        <v>3116</v>
      </c>
      <c r="D303" t="s">
        <v>3872</v>
      </c>
      <c r="F303">
        <v>3765865</v>
      </c>
      <c r="G303" t="s">
        <v>3331</v>
      </c>
      <c r="H303" s="2" t="str">
        <f>IF(ISBLANK(tblPagos[[#This Row],[CodigoPartida]]),"",VLOOKUP(tblPagos[[#This Row],[CodigoPartida]],Tabla2[],2,FALSE))</f>
        <v>Materiales para equipos de computación</v>
      </c>
      <c r="I303" t="s">
        <v>3332</v>
      </c>
      <c r="J303" s="2" t="str">
        <f>IF(ISBLANK(tblPagos[[#This Row],[DocBeneficiario]]),"",VLOOKUP(tblPagos[[#This Row],[DocBeneficiario]],TabProveedores[],3,FALSE))</f>
        <v>TECNO ECO IMPRESIONES, C.A.</v>
      </c>
      <c r="K303" s="2" t="s">
        <v>3871</v>
      </c>
      <c r="L303" s="27">
        <v>1680.38</v>
      </c>
      <c r="M303" s="27">
        <v>268.86</v>
      </c>
      <c r="N303" s="16">
        <v>1949.24</v>
      </c>
      <c r="O303" s="16">
        <v>201.65</v>
      </c>
      <c r="P303" s="16">
        <v>0</v>
      </c>
      <c r="Q303" s="16">
        <v>1.68</v>
      </c>
      <c r="R303" s="16">
        <f t="shared" si="29"/>
        <v>1745.9099999999999</v>
      </c>
      <c r="S303" s="3" t="s">
        <v>3875</v>
      </c>
      <c r="T303" s="21" t="s">
        <v>3876</v>
      </c>
      <c r="U303" s="21" t="s">
        <v>3877</v>
      </c>
      <c r="V303" s="21" t="s">
        <v>3878</v>
      </c>
      <c r="W303" s="2" t="s">
        <v>3336</v>
      </c>
    </row>
    <row r="304" spans="1:23" ht="45">
      <c r="A304">
        <v>303</v>
      </c>
      <c r="B304" s="1">
        <v>45446</v>
      </c>
      <c r="C304" s="3" t="s">
        <v>2655</v>
      </c>
      <c r="D304" t="s">
        <v>3873</v>
      </c>
      <c r="F304">
        <v>19626399</v>
      </c>
      <c r="G304" t="s">
        <v>2936</v>
      </c>
      <c r="H304" s="2" t="str">
        <f>IF(ISBLANK(tblPagos[[#This Row],[CodigoPartida]]),"",VLOOKUP(tblPagos[[#This Row],[CodigoPartida]],Tabla2[],2,FALSE))</f>
        <v>Viáticos y pasajes dentro del país</v>
      </c>
      <c r="I304" t="s">
        <v>2957</v>
      </c>
      <c r="J304" s="2" t="str">
        <f>IF(ISBLANK(tblPagos[[#This Row],[DocBeneficiario]]),"",VLOOKUP(tblPagos[[#This Row],[DocBeneficiario]],TabProveedores[],3,FALSE))</f>
        <v>MERLIN RODRIGUEZ</v>
      </c>
      <c r="K304" s="2" t="s">
        <v>3874</v>
      </c>
      <c r="L304" s="27">
        <v>9227.48</v>
      </c>
      <c r="M304" s="27">
        <v>0</v>
      </c>
      <c r="N304" s="16">
        <v>9227.48</v>
      </c>
      <c r="O304" s="16">
        <v>0</v>
      </c>
      <c r="P304" s="16">
        <v>0</v>
      </c>
      <c r="Q304" s="16">
        <v>0</v>
      </c>
      <c r="R304" s="16">
        <f t="shared" si="29"/>
        <v>9227.48</v>
      </c>
      <c r="S304" s="3" t="s">
        <v>2695</v>
      </c>
      <c r="T304" s="21"/>
      <c r="U304" s="21"/>
      <c r="V304" s="21"/>
      <c r="W304" s="2" t="s">
        <v>3073</v>
      </c>
    </row>
    <row r="305" spans="1:23" ht="45">
      <c r="A305">
        <v>304</v>
      </c>
      <c r="B305" s="1">
        <v>45447</v>
      </c>
      <c r="C305" s="3" t="s">
        <v>3116</v>
      </c>
      <c r="D305" t="s">
        <v>3879</v>
      </c>
      <c r="F305">
        <v>3770561</v>
      </c>
      <c r="G305" t="s">
        <v>3101</v>
      </c>
      <c r="H305" s="2" t="str">
        <f>IF(ISBLANK(tblPagos[[#This Row],[CodigoPartida]]),"",VLOOKUP(tblPagos[[#This Row],[CodigoPartida]],Tabla2[],2,FALSE))</f>
        <v>Otros impuestos indirectos</v>
      </c>
      <c r="I305" t="s">
        <v>2982</v>
      </c>
      <c r="J305" s="2" t="str">
        <f>IF(ISBLANK(tblPagos[[#This Row],[DocBeneficiario]]),"",VLOOKUP(tblPagos[[#This Row],[DocBeneficiario]],TabProveedores[],3,FALSE))</f>
        <v>SEDATEZ</v>
      </c>
      <c r="K305" s="2" t="s">
        <v>3880</v>
      </c>
      <c r="L305" s="27">
        <v>434.25</v>
      </c>
      <c r="M305" s="27">
        <v>0</v>
      </c>
      <c r="N305" s="16">
        <v>434.25</v>
      </c>
      <c r="O305" s="16">
        <v>0</v>
      </c>
      <c r="P305" s="16">
        <v>0</v>
      </c>
      <c r="Q305" s="16">
        <v>0</v>
      </c>
      <c r="R305" s="16">
        <f t="shared" si="29"/>
        <v>434.25</v>
      </c>
      <c r="S305" s="3" t="s">
        <v>3547</v>
      </c>
      <c r="T305" s="21"/>
      <c r="U305" s="21"/>
      <c r="V305" s="21"/>
      <c r="W305" s="2" t="s">
        <v>2738</v>
      </c>
    </row>
    <row r="306" spans="1:23" ht="45">
      <c r="A306">
        <v>305</v>
      </c>
      <c r="B306" s="1">
        <v>45447</v>
      </c>
      <c r="C306" s="3" t="s">
        <v>2655</v>
      </c>
      <c r="D306" t="s">
        <v>3881</v>
      </c>
      <c r="F306">
        <v>32987341</v>
      </c>
      <c r="G306" t="s">
        <v>3100</v>
      </c>
      <c r="H306" s="2" t="str">
        <f>IF(ISBLANK(tblPagos[[#This Row],[CodigoPartida]]),"",VLOOKUP(tblPagos[[#This Row],[CodigoPartida]],Tabla2[],2,FALSE))</f>
        <v>Impuesto al valor agregado</v>
      </c>
      <c r="I306" t="s">
        <v>2664</v>
      </c>
      <c r="J306" s="2" t="str">
        <f>IF(ISBLANK(tblPagos[[#This Row],[DocBeneficiario]]),"",VLOOKUP(tblPagos[[#This Row],[DocBeneficiario]],TabProveedores[],3,FALSE))</f>
        <v>LOTERIA DEL ZULIA</v>
      </c>
      <c r="K306" s="2" t="s">
        <v>3882</v>
      </c>
      <c r="L306" s="27">
        <v>27316.26</v>
      </c>
      <c r="M306" s="27">
        <v>0</v>
      </c>
      <c r="N306" s="16">
        <v>27316.26</v>
      </c>
      <c r="O306" s="16">
        <v>0</v>
      </c>
      <c r="P306" s="16">
        <v>0</v>
      </c>
      <c r="Q306" s="16">
        <v>0</v>
      </c>
      <c r="R306" s="16">
        <f t="shared" si="29"/>
        <v>27316.26</v>
      </c>
      <c r="S306" s="3" t="s">
        <v>3883</v>
      </c>
      <c r="T306" s="21"/>
      <c r="U306" s="21"/>
      <c r="V306" s="21"/>
      <c r="W306" s="2" t="s">
        <v>3114</v>
      </c>
    </row>
    <row r="307" spans="1:23" ht="60">
      <c r="A307">
        <v>306</v>
      </c>
      <c r="B307" s="1">
        <v>45447</v>
      </c>
      <c r="C307" s="3" t="s">
        <v>2655</v>
      </c>
      <c r="D307" t="s">
        <v>3884</v>
      </c>
      <c r="F307">
        <v>19657719</v>
      </c>
      <c r="G307" t="s">
        <v>2936</v>
      </c>
      <c r="H307" s="2" t="str">
        <f>IF(ISBLANK(tblPagos[[#This Row],[CodigoPartida]]),"",VLOOKUP(tblPagos[[#This Row],[CodigoPartida]],Tabla2[],2,FALSE))</f>
        <v>Viáticos y pasajes dentro del país</v>
      </c>
      <c r="I307" t="s">
        <v>2958</v>
      </c>
      <c r="J307" s="2" t="str">
        <f>IF(ISBLANK(tblPagos[[#This Row],[DocBeneficiario]]),"",VLOOKUP(tblPagos[[#This Row],[DocBeneficiario]],TabProveedores[],3,FALSE))</f>
        <v>NELSON BELZAREZ</v>
      </c>
      <c r="K307" s="2" t="s">
        <v>3885</v>
      </c>
      <c r="L307" s="27">
        <v>12098.74</v>
      </c>
      <c r="M307" s="27"/>
      <c r="N307" s="16">
        <v>12098.74</v>
      </c>
      <c r="O307" s="16">
        <v>0</v>
      </c>
      <c r="P307" s="16">
        <v>0</v>
      </c>
      <c r="Q307" s="16">
        <v>0</v>
      </c>
      <c r="R307" s="16">
        <f t="shared" ref="R307:R322" si="30">N307-O307-P307-Q307</f>
        <v>12098.74</v>
      </c>
      <c r="S307" s="3" t="s">
        <v>2695</v>
      </c>
      <c r="T307" s="21"/>
      <c r="U307" s="21"/>
      <c r="V307" s="21"/>
      <c r="W307" s="2" t="s">
        <v>3073</v>
      </c>
    </row>
    <row r="308" spans="1:23" ht="60">
      <c r="A308">
        <v>307</v>
      </c>
      <c r="B308" s="22">
        <v>45447</v>
      </c>
      <c r="C308" s="3" t="s">
        <v>2655</v>
      </c>
      <c r="D308" t="s">
        <v>3888</v>
      </c>
      <c r="F308" s="3" t="s">
        <v>3889</v>
      </c>
      <c r="G308" t="s">
        <v>814</v>
      </c>
      <c r="H308" s="2" t="str">
        <f>IF(ISBLANK(tblPagos[[#This Row],[CodigoPartida]]),"",VLOOKUP(tblPagos[[#This Row],[CodigoPartida]],Tabla2[],2,FALSE))</f>
        <v xml:space="preserve">Servicios de telefonía prestados por instituciones privadas </v>
      </c>
      <c r="I308" t="s">
        <v>3035</v>
      </c>
      <c r="J308" s="2" t="str">
        <f>IF(ISBLANK(tblPagos[[#This Row],[DocBeneficiario]]),"",VLOOKUP(tblPagos[[#This Row],[DocBeneficiario]],TabProveedores[],3,FALSE))</f>
        <v>CORPORACION DIGITEL</v>
      </c>
      <c r="K308" s="2" t="s">
        <v>3890</v>
      </c>
      <c r="L308" s="27">
        <v>2601.37</v>
      </c>
      <c r="M308" s="27">
        <v>416.22</v>
      </c>
      <c r="N308" s="16">
        <v>3017.59</v>
      </c>
      <c r="O308" s="16">
        <v>0</v>
      </c>
      <c r="P308" s="16">
        <v>0</v>
      </c>
      <c r="Q308" s="16">
        <v>0</v>
      </c>
      <c r="R308" s="16">
        <f t="shared" si="30"/>
        <v>3017.59</v>
      </c>
      <c r="S308" s="3" t="s">
        <v>3891</v>
      </c>
      <c r="T308" s="21"/>
      <c r="U308" s="21"/>
      <c r="V308" s="21" t="s">
        <v>3813</v>
      </c>
      <c r="W308" s="2" t="s">
        <v>3892</v>
      </c>
    </row>
    <row r="309" spans="1:23" ht="45">
      <c r="A309">
        <v>308</v>
      </c>
      <c r="B309" s="22">
        <v>45447</v>
      </c>
      <c r="C309" s="3" t="s">
        <v>2655</v>
      </c>
      <c r="D309" t="s">
        <v>3893</v>
      </c>
      <c r="F309">
        <v>19657367</v>
      </c>
      <c r="G309" t="s">
        <v>3079</v>
      </c>
      <c r="H309" s="2" t="str">
        <f>IF(ISBLANK(tblPagos[[#This Row],[CodigoPartida]]),"",VLOOKUP(tblPagos[[#This Row],[CodigoPartida]],Tabla2[],2,FALSE))</f>
        <v>Donaciones corrientes a personas</v>
      </c>
      <c r="I309" t="s">
        <v>2972</v>
      </c>
      <c r="J309" s="2" t="str">
        <f>IF(ISBLANK(tblPagos[[#This Row],[DocBeneficiario]]),"",VLOOKUP(tblPagos[[#This Row],[DocBeneficiario]],TabProveedores[],3,FALSE))</f>
        <v>SUMINISTROS MEDIPAZ, C.A.</v>
      </c>
      <c r="K309" s="2" t="s">
        <v>3894</v>
      </c>
      <c r="L309" s="27">
        <v>82125</v>
      </c>
      <c r="M309" s="27">
        <v>0</v>
      </c>
      <c r="N309" s="16">
        <v>82125</v>
      </c>
      <c r="O309" s="16">
        <v>0</v>
      </c>
      <c r="P309" s="16">
        <v>0</v>
      </c>
      <c r="Q309" s="16">
        <v>0</v>
      </c>
      <c r="R309" s="16">
        <f t="shared" si="30"/>
        <v>82125</v>
      </c>
      <c r="S309" s="3" t="s">
        <v>3895</v>
      </c>
      <c r="T309" s="21"/>
      <c r="U309" s="21"/>
      <c r="V309" s="21" t="s">
        <v>3813</v>
      </c>
      <c r="W309" s="2" t="s">
        <v>3087</v>
      </c>
    </row>
    <row r="310" spans="1:23" ht="45">
      <c r="A310">
        <v>309</v>
      </c>
      <c r="B310" s="1">
        <v>45448</v>
      </c>
      <c r="C310" s="3" t="s">
        <v>2655</v>
      </c>
      <c r="D310" t="s">
        <v>3896</v>
      </c>
      <c r="F310">
        <v>19675858</v>
      </c>
      <c r="G310" t="s">
        <v>7</v>
      </c>
      <c r="H310" s="2" t="str">
        <f>IF(ISBLANK(tblPagos[[#This Row],[CodigoPartida]]),"",VLOOKUP(tblPagos[[#This Row],[CodigoPartida]],Tabla2[],2,FALSE))</f>
        <v>Relaciones sociales</v>
      </c>
      <c r="I310" t="s">
        <v>3004</v>
      </c>
      <c r="J310" s="2" t="str">
        <f>IF(ISBLANK(tblPagos[[#This Row],[DocBeneficiario]]),"",VLOOKUP(tblPagos[[#This Row],[DocBeneficiario]],TabProveedores[],3,FALSE))</f>
        <v>BARRA RESTAURANT SPORT PIAMONTE, C.A</v>
      </c>
      <c r="K310" s="2" t="s">
        <v>3897</v>
      </c>
      <c r="L310" s="27">
        <v>9840.1299999999992</v>
      </c>
      <c r="M310" s="27">
        <v>1574.42</v>
      </c>
      <c r="N310" s="16">
        <v>11414.55</v>
      </c>
      <c r="O310" s="16">
        <v>1180.82</v>
      </c>
      <c r="P310" s="16">
        <v>0</v>
      </c>
      <c r="Q310" s="16">
        <v>9.84</v>
      </c>
      <c r="R310" s="16">
        <f t="shared" si="30"/>
        <v>10223.89</v>
      </c>
      <c r="S310" s="3" t="s">
        <v>3898</v>
      </c>
      <c r="T310" s="21" t="s">
        <v>3811</v>
      </c>
      <c r="U310" s="21" t="s">
        <v>3812</v>
      </c>
      <c r="V310" s="21" t="s">
        <v>3813</v>
      </c>
      <c r="W310" s="2" t="s">
        <v>9</v>
      </c>
    </row>
    <row r="311" spans="1:23" ht="60">
      <c r="A311">
        <v>310</v>
      </c>
      <c r="B311" s="1">
        <v>45448</v>
      </c>
      <c r="C311" s="3" t="s">
        <v>2655</v>
      </c>
      <c r="D311" t="s">
        <v>3899</v>
      </c>
      <c r="F311">
        <v>19676224</v>
      </c>
      <c r="G311" t="s">
        <v>2933</v>
      </c>
      <c r="H311" s="2" t="str">
        <f>IF(ISBLANK(tblPagos[[#This Row],[CodigoPartida]]),"",VLOOKUP(tblPagos[[#This Row],[CodigoPartida]],Tabla2[],2,FALSE))</f>
        <v>Otros servicios no personales</v>
      </c>
      <c r="I311" t="s">
        <v>3034</v>
      </c>
      <c r="J311" s="2" t="str">
        <f>IF(ISBLANK(tblPagos[[#This Row],[DocBeneficiario]]),"",VLOOKUP(tblPagos[[#This Row],[DocBeneficiario]],TabProveedores[],3,FALSE))</f>
        <v>JOSE MIGUEL GUTIERREZ</v>
      </c>
      <c r="K311" s="2" t="s">
        <v>3634</v>
      </c>
      <c r="L311" s="27">
        <v>3580</v>
      </c>
      <c r="M311" s="27">
        <v>0</v>
      </c>
      <c r="N311" s="16">
        <v>3580</v>
      </c>
      <c r="O311" s="16">
        <v>0</v>
      </c>
      <c r="P311" s="16">
        <v>0</v>
      </c>
      <c r="Q311" s="16">
        <v>0</v>
      </c>
      <c r="R311" s="16">
        <f t="shared" si="30"/>
        <v>3580</v>
      </c>
      <c r="S311" s="3" t="s">
        <v>2695</v>
      </c>
      <c r="T311" s="21"/>
      <c r="U311" s="21"/>
      <c r="V311" s="21"/>
      <c r="W311" s="2" t="s">
        <v>2938</v>
      </c>
    </row>
    <row r="312" spans="1:23" ht="60">
      <c r="A312">
        <v>311</v>
      </c>
      <c r="B312" s="1">
        <v>45448</v>
      </c>
      <c r="C312" s="3" t="s">
        <v>2655</v>
      </c>
      <c r="D312" t="s">
        <v>3900</v>
      </c>
      <c r="F312">
        <v>19688488</v>
      </c>
      <c r="G312" t="s">
        <v>3362</v>
      </c>
      <c r="H312" s="2" t="str">
        <f>IF(ISBLANK(tblPagos[[#This Row],[CodigoPartida]]),"",VLOOKUP(tblPagos[[#This Row],[CodigoPartida]],Tabla2[],2,FALSE))</f>
        <v>Imprenta y reproducción</v>
      </c>
      <c r="I312" t="s">
        <v>3036</v>
      </c>
      <c r="J312" s="2" t="str">
        <f>IF(ISBLANK(tblPagos[[#This Row],[DocBeneficiario]]),"",VLOOKUP(tblPagos[[#This Row],[DocBeneficiario]],TabProveedores[],3,FALSE))</f>
        <v>ROBERTH GUTIERREZ</v>
      </c>
      <c r="K312" s="2" t="s">
        <v>3901</v>
      </c>
      <c r="L312" s="27">
        <v>14304</v>
      </c>
      <c r="M312" s="27">
        <v>2288.64</v>
      </c>
      <c r="N312" s="16">
        <v>16592.64</v>
      </c>
      <c r="O312" s="16">
        <v>2288.64</v>
      </c>
      <c r="P312" s="16">
        <v>406.62</v>
      </c>
      <c r="Q312" s="16">
        <v>14.3</v>
      </c>
      <c r="R312" s="16">
        <f t="shared" si="30"/>
        <v>13883.08</v>
      </c>
      <c r="S312" s="3" t="s">
        <v>3902</v>
      </c>
      <c r="T312" s="21" t="s">
        <v>3876</v>
      </c>
      <c r="U312" s="21" t="s">
        <v>3877</v>
      </c>
      <c r="V312" s="21" t="s">
        <v>3813</v>
      </c>
      <c r="W312" s="2" t="s">
        <v>3364</v>
      </c>
    </row>
    <row r="313" spans="1:23" ht="75">
      <c r="A313">
        <v>312</v>
      </c>
      <c r="B313" s="1">
        <v>45448</v>
      </c>
      <c r="C313" s="3" t="s">
        <v>2655</v>
      </c>
      <c r="D313" t="s">
        <v>3903</v>
      </c>
      <c r="F313">
        <v>19689914</v>
      </c>
      <c r="G313" t="s">
        <v>2936</v>
      </c>
      <c r="H313" s="2" t="str">
        <f>IF(ISBLANK(tblPagos[[#This Row],[CodigoPartida]]),"",VLOOKUP(tblPagos[[#This Row],[CodigoPartida]],Tabla2[],2,FALSE))</f>
        <v>Viáticos y pasajes dentro del país</v>
      </c>
      <c r="I313" t="s">
        <v>3027</v>
      </c>
      <c r="J313" s="2" t="str">
        <f>IF(ISBLANK(tblPagos[[#This Row],[DocBeneficiario]]),"",VLOOKUP(tblPagos[[#This Row],[DocBeneficiario]],TabProveedores[],3,FALSE))</f>
        <v>FABIOLA CAMACHO</v>
      </c>
      <c r="K313" s="2" t="s">
        <v>3904</v>
      </c>
      <c r="L313" s="27">
        <v>2192.4</v>
      </c>
      <c r="M313" s="27">
        <v>0</v>
      </c>
      <c r="N313" s="16">
        <v>2192.4</v>
      </c>
      <c r="O313" s="16">
        <v>0</v>
      </c>
      <c r="P313" s="16">
        <v>0</v>
      </c>
      <c r="Q313" s="16">
        <v>0</v>
      </c>
      <c r="R313" s="16">
        <f t="shared" si="30"/>
        <v>2192.4</v>
      </c>
      <c r="S313" s="3" t="s">
        <v>2695</v>
      </c>
      <c r="T313" s="21"/>
      <c r="U313" s="21"/>
      <c r="V313" s="21" t="s">
        <v>3813</v>
      </c>
      <c r="W313" s="2" t="s">
        <v>3073</v>
      </c>
    </row>
    <row r="314" spans="1:23" ht="75">
      <c r="A314">
        <v>313</v>
      </c>
      <c r="B314" s="1">
        <v>45448</v>
      </c>
      <c r="C314" s="3" t="s">
        <v>2655</v>
      </c>
      <c r="D314" t="s">
        <v>3905</v>
      </c>
      <c r="F314">
        <v>19690679</v>
      </c>
      <c r="G314" t="s">
        <v>3132</v>
      </c>
      <c r="H314" s="2" t="str">
        <f>IF(ISBLANK(tblPagos[[#This Row],[CodigoPartida]]),"",VLOOKUP(tblPagos[[#This Row],[CodigoPartida]],Tabla2[],2,FALSE))</f>
        <v>Publicidad y propaganda</v>
      </c>
      <c r="I314" t="s">
        <v>3036</v>
      </c>
      <c r="J314" s="2" t="str">
        <f>IF(ISBLANK(tblPagos[[#This Row],[DocBeneficiario]]),"",VLOOKUP(tblPagos[[#This Row],[DocBeneficiario]],TabProveedores[],3,FALSE))</f>
        <v>ROBERTH GUTIERREZ</v>
      </c>
      <c r="K314" s="2" t="s">
        <v>5225</v>
      </c>
      <c r="L314" s="27">
        <v>27770.46</v>
      </c>
      <c r="M314" s="27">
        <v>4443.2700000000004</v>
      </c>
      <c r="N314" s="16">
        <v>32213.73</v>
      </c>
      <c r="O314" s="16">
        <v>4443.26</v>
      </c>
      <c r="P314" s="16">
        <v>0</v>
      </c>
      <c r="Q314" s="16">
        <v>27.77</v>
      </c>
      <c r="R314" s="16">
        <f t="shared" si="30"/>
        <v>27742.7</v>
      </c>
      <c r="S314" s="3" t="s">
        <v>3906</v>
      </c>
      <c r="T314" s="21" t="s">
        <v>3876</v>
      </c>
      <c r="U314" s="21" t="s">
        <v>3877</v>
      </c>
      <c r="V314" s="21" t="s">
        <v>3813</v>
      </c>
      <c r="W314" s="2" t="s">
        <v>3153</v>
      </c>
    </row>
    <row r="315" spans="1:23" ht="45">
      <c r="A315">
        <v>314</v>
      </c>
      <c r="B315" s="1">
        <v>45449</v>
      </c>
      <c r="C315" s="3" t="s">
        <v>2655</v>
      </c>
      <c r="D315" t="s">
        <v>3907</v>
      </c>
      <c r="F315">
        <v>19708878</v>
      </c>
      <c r="G315" t="s">
        <v>3079</v>
      </c>
      <c r="H315" s="2" t="str">
        <f>IF(ISBLANK(tblPagos[[#This Row],[CodigoPartida]]),"",VLOOKUP(tblPagos[[#This Row],[CodigoPartida]],Tabla2[],2,FALSE))</f>
        <v>Donaciones corrientes a personas</v>
      </c>
      <c r="I315" t="s">
        <v>3657</v>
      </c>
      <c r="J315" s="2" t="str">
        <f>IF(ISBLANK(tblPagos[[#This Row],[DocBeneficiario]]),"",VLOOKUP(tblPagos[[#This Row],[DocBeneficiario]],TabProveedores[],3,FALSE))</f>
        <v>QUALITY WATER, C.A</v>
      </c>
      <c r="K315" s="2" t="s">
        <v>3908</v>
      </c>
      <c r="L315" s="27">
        <v>11619.96</v>
      </c>
      <c r="M315" s="27">
        <v>1859.19</v>
      </c>
      <c r="N315" s="16">
        <v>13479.15</v>
      </c>
      <c r="O315" s="16">
        <v>1394.4</v>
      </c>
      <c r="P315" s="16">
        <v>0</v>
      </c>
      <c r="Q315" s="16">
        <v>11.62</v>
      </c>
      <c r="R315" s="16">
        <f t="shared" si="30"/>
        <v>12073.13</v>
      </c>
      <c r="S315" s="3" t="s">
        <v>3909</v>
      </c>
      <c r="T315" s="21" t="s">
        <v>3876</v>
      </c>
      <c r="U315" s="21" t="s">
        <v>3877</v>
      </c>
      <c r="V315" s="21" t="s">
        <v>3813</v>
      </c>
      <c r="W315" s="2" t="s">
        <v>3087</v>
      </c>
    </row>
    <row r="316" spans="1:23" ht="45">
      <c r="A316">
        <v>315</v>
      </c>
      <c r="B316" s="1">
        <v>45449</v>
      </c>
      <c r="C316" s="3" t="s">
        <v>2655</v>
      </c>
      <c r="D316" t="s">
        <v>3910</v>
      </c>
      <c r="F316">
        <v>19713820</v>
      </c>
      <c r="G316" t="s">
        <v>3133</v>
      </c>
      <c r="H316" s="2" t="str">
        <f>IF(ISBLANK(tblPagos[[#This Row],[CodigoPartida]]),"",VLOOKUP(tblPagos[[#This Row],[CodigoPartida]],Tabla2[],2,FALSE))</f>
        <v>Fletes y embalajes</v>
      </c>
      <c r="I316" t="s">
        <v>3249</v>
      </c>
      <c r="J316" s="2" t="str">
        <f>IF(ISBLANK(tblPagos[[#This Row],[DocBeneficiario]]),"",VLOOKUP(tblPagos[[#This Row],[DocBeneficiario]],TabProveedores[],3,FALSE))</f>
        <v>SERVICIOS LEZAMA, C.A</v>
      </c>
      <c r="K316" s="2" t="s">
        <v>3911</v>
      </c>
      <c r="L316" s="27">
        <v>1826</v>
      </c>
      <c r="M316" s="27">
        <v>0</v>
      </c>
      <c r="N316" s="16">
        <v>1826</v>
      </c>
      <c r="O316" s="16">
        <v>0</v>
      </c>
      <c r="P316" s="16">
        <v>36.520000000000003</v>
      </c>
      <c r="Q316" s="16">
        <v>1.83</v>
      </c>
      <c r="R316" s="16">
        <f t="shared" si="30"/>
        <v>1787.65</v>
      </c>
      <c r="S316" s="3" t="s">
        <v>3912</v>
      </c>
      <c r="T316" s="21" t="s">
        <v>3876</v>
      </c>
      <c r="U316" s="21"/>
      <c r="V316" s="21" t="s">
        <v>3813</v>
      </c>
      <c r="W316" s="2" t="s">
        <v>3156</v>
      </c>
    </row>
    <row r="317" spans="1:23" ht="90">
      <c r="A317">
        <v>316</v>
      </c>
      <c r="B317" s="1">
        <v>45449</v>
      </c>
      <c r="C317" s="3" t="s">
        <v>2655</v>
      </c>
      <c r="D317" t="s">
        <v>3913</v>
      </c>
      <c r="F317">
        <v>36823719</v>
      </c>
      <c r="G317" t="s">
        <v>3275</v>
      </c>
      <c r="H317" s="2" t="str">
        <f>IF(ISBLANK(tblPagos[[#This Row],[CodigoPartida]]),"",VLOOKUP(tblPagos[[#This Row],[CodigoPartida]],Tabla2[],2,FALSE))</f>
        <v>Disminución de aportes patronales y retenciones laborales por pagar al Fondo de Ahorro Obligatorio para la Vivienda (FAOV)</v>
      </c>
      <c r="I317" t="s">
        <v>2804</v>
      </c>
      <c r="J317" s="2" t="str">
        <f>IF(ISBLANK(tblPagos[[#This Row],[DocBeneficiario]]),"",VLOOKUP(tblPagos[[#This Row],[DocBeneficiario]],TabProveedores[],3,FALSE))</f>
        <v>BANAVIH</v>
      </c>
      <c r="K317" s="2" t="s">
        <v>3914</v>
      </c>
      <c r="L317" s="27">
        <v>1346.51</v>
      </c>
      <c r="M317" s="27">
        <v>0</v>
      </c>
      <c r="N317" s="16">
        <v>1346.51</v>
      </c>
      <c r="O317" s="16">
        <v>0</v>
      </c>
      <c r="P317" s="16">
        <v>0</v>
      </c>
      <c r="Q317" s="16">
        <v>0</v>
      </c>
      <c r="R317" s="16">
        <f t="shared" si="30"/>
        <v>1346.51</v>
      </c>
      <c r="S317" s="3" t="s">
        <v>2695</v>
      </c>
      <c r="T317" s="21"/>
      <c r="U317" s="21"/>
      <c r="V317" s="21" t="s">
        <v>3813</v>
      </c>
      <c r="W317" s="2" t="s">
        <v>2803</v>
      </c>
    </row>
    <row r="318" spans="1:23" ht="60">
      <c r="A318">
        <v>317</v>
      </c>
      <c r="B318" s="1">
        <v>45449</v>
      </c>
      <c r="C318" s="3" t="s">
        <v>2655</v>
      </c>
      <c r="D318" t="s">
        <v>3915</v>
      </c>
      <c r="F318">
        <v>19715813</v>
      </c>
      <c r="G318" t="s">
        <v>7</v>
      </c>
      <c r="H318" s="2" t="str">
        <f>IF(ISBLANK(tblPagos[[#This Row],[CodigoPartida]]),"",VLOOKUP(tblPagos[[#This Row],[CodigoPartida]],Tabla2[],2,FALSE))</f>
        <v>Relaciones sociales</v>
      </c>
      <c r="I318" t="s">
        <v>2988</v>
      </c>
      <c r="J318" s="2" t="str">
        <f>IF(ISBLANK(tblPagos[[#This Row],[DocBeneficiario]]),"",VLOOKUP(tblPagos[[#This Row],[DocBeneficiario]],TabProveedores[],3,FALSE))</f>
        <v>INVERSIONES 2008, C.A.</v>
      </c>
      <c r="K318" s="2" t="s">
        <v>3916</v>
      </c>
      <c r="L318" s="27">
        <v>2676.75</v>
      </c>
      <c r="M318" s="27">
        <v>428.28</v>
      </c>
      <c r="N318" s="16">
        <v>3105.03</v>
      </c>
      <c r="O318" s="16">
        <v>321.20999999999998</v>
      </c>
      <c r="P318" s="16">
        <v>0</v>
      </c>
      <c r="Q318" s="16">
        <v>2.68</v>
      </c>
      <c r="R318" s="16">
        <f t="shared" si="30"/>
        <v>2781.1400000000003</v>
      </c>
      <c r="S318" s="3" t="s">
        <v>3917</v>
      </c>
      <c r="T318" s="21" t="s">
        <v>3876</v>
      </c>
      <c r="U318" s="21" t="s">
        <v>3877</v>
      </c>
      <c r="V318" s="21" t="s">
        <v>3813</v>
      </c>
      <c r="W318" s="2" t="s">
        <v>9</v>
      </c>
    </row>
    <row r="319" spans="1:23" ht="60">
      <c r="A319">
        <v>318</v>
      </c>
      <c r="B319" s="1">
        <v>45449</v>
      </c>
      <c r="C319" s="3" t="s">
        <v>2655</v>
      </c>
      <c r="D319" t="s">
        <v>3918</v>
      </c>
      <c r="F319">
        <v>19716075</v>
      </c>
      <c r="G319" t="s">
        <v>3132</v>
      </c>
      <c r="H319" s="2" t="str">
        <f>IF(ISBLANK(tblPagos[[#This Row],[CodigoPartida]]),"",VLOOKUP(tblPagos[[#This Row],[CodigoPartida]],Tabla2[],2,FALSE))</f>
        <v>Publicidad y propaganda</v>
      </c>
      <c r="I319" t="s">
        <v>3496</v>
      </c>
      <c r="J319" s="2" t="str">
        <f>IF(ISBLANK(tblPagos[[#This Row],[DocBeneficiario]]),"",VLOOKUP(tblPagos[[#This Row],[DocBeneficiario]],TabProveedores[],3,FALSE))</f>
        <v>SANTIAGO DE LEON PRODUCCIONES</v>
      </c>
      <c r="K319" s="2" t="s">
        <v>3919</v>
      </c>
      <c r="L319" s="27">
        <v>5476.5</v>
      </c>
      <c r="M319" s="27">
        <v>876.24</v>
      </c>
      <c r="N319" s="16">
        <v>6352.74</v>
      </c>
      <c r="O319" s="16">
        <v>657.18</v>
      </c>
      <c r="P319" s="16">
        <v>141.80000000000001</v>
      </c>
      <c r="Q319" s="16">
        <v>5.48</v>
      </c>
      <c r="R319" s="16">
        <f t="shared" si="30"/>
        <v>5548.28</v>
      </c>
      <c r="S319" s="3" t="s">
        <v>3920</v>
      </c>
      <c r="T319" s="21" t="s">
        <v>3811</v>
      </c>
      <c r="U319" s="21" t="s">
        <v>3812</v>
      </c>
      <c r="V319" s="21" t="s">
        <v>3813</v>
      </c>
      <c r="W319" s="2" t="s">
        <v>3153</v>
      </c>
    </row>
    <row r="320" spans="1:23" ht="45">
      <c r="A320">
        <v>319</v>
      </c>
      <c r="B320" s="1">
        <v>45449</v>
      </c>
      <c r="C320" s="3" t="s">
        <v>2655</v>
      </c>
      <c r="D320" t="s">
        <v>3921</v>
      </c>
      <c r="F320">
        <v>19716358</v>
      </c>
      <c r="G320" t="s">
        <v>3185</v>
      </c>
      <c r="H320" s="2" t="str">
        <f>IF(ISBLANK(tblPagos[[#This Row],[CodigoPartida]]),"",VLOOKUP(tblPagos[[#This Row],[CodigoPartida]],Tabla2[],2,FALSE))</f>
        <v>Prendas de vestir</v>
      </c>
      <c r="I320" t="s">
        <v>3003</v>
      </c>
      <c r="J320" s="2" t="str">
        <f>IF(ISBLANK(tblPagos[[#This Row],[DocBeneficiario]]),"",VLOOKUP(tblPagos[[#This Row],[DocBeneficiario]],TabProveedores[],3,FALSE))</f>
        <v>INVERSIONES REPREDICA,C.A</v>
      </c>
      <c r="K320" s="2" t="s">
        <v>3922</v>
      </c>
      <c r="L320" s="27">
        <v>2480</v>
      </c>
      <c r="M320" s="27">
        <v>396.8</v>
      </c>
      <c r="N320" s="16">
        <v>2876.8</v>
      </c>
      <c r="O320" s="16">
        <v>297.60000000000002</v>
      </c>
      <c r="P320" s="16">
        <v>0</v>
      </c>
      <c r="Q320" s="16">
        <v>2.48</v>
      </c>
      <c r="R320" s="16">
        <f t="shared" si="30"/>
        <v>2576.7200000000003</v>
      </c>
      <c r="S320" s="3" t="s">
        <v>3923</v>
      </c>
      <c r="T320" s="21" t="s">
        <v>3811</v>
      </c>
      <c r="U320" s="21" t="s">
        <v>3812</v>
      </c>
      <c r="V320" s="21" t="s">
        <v>3813</v>
      </c>
      <c r="W320" s="2" t="s">
        <v>3197</v>
      </c>
    </row>
    <row r="321" spans="1:23" ht="60">
      <c r="A321">
        <v>320</v>
      </c>
      <c r="B321" s="1">
        <v>45449</v>
      </c>
      <c r="C321" s="3" t="s">
        <v>3116</v>
      </c>
      <c r="D321" t="s">
        <v>3924</v>
      </c>
      <c r="F321">
        <v>3787264</v>
      </c>
      <c r="G321" t="s">
        <v>3287</v>
      </c>
      <c r="H321" s="2" t="str">
        <f>IF(ISBLANK(tblPagos[[#This Row],[CodigoPartida]]),"",VLOOKUP(tblPagos[[#This Row],[CodigoPartida]],Tabla2[],2,FALSE))</f>
        <v>Materiales eléctricos</v>
      </c>
      <c r="I321" t="s">
        <v>3041</v>
      </c>
      <c r="J321" s="2" t="str">
        <f>IF(ISBLANK(tblPagos[[#This Row],[DocBeneficiario]]),"",VLOOKUP(tblPagos[[#This Row],[DocBeneficiario]],TabProveedores[],3,FALSE))</f>
        <v>FELIX JOSE MORENO</v>
      </c>
      <c r="K321" s="2" t="s">
        <v>3925</v>
      </c>
      <c r="L321" s="27">
        <v>1009.78</v>
      </c>
      <c r="M321" s="27">
        <v>161.56</v>
      </c>
      <c r="N321" s="16">
        <v>1171.3399999999999</v>
      </c>
      <c r="O321" s="16">
        <v>161.56</v>
      </c>
      <c r="P321" s="16">
        <v>0</v>
      </c>
      <c r="Q321" s="16">
        <v>1.01</v>
      </c>
      <c r="R321" s="16">
        <f t="shared" si="30"/>
        <v>1008.77</v>
      </c>
      <c r="S321" s="3" t="s">
        <v>3926</v>
      </c>
      <c r="T321" s="21" t="s">
        <v>3811</v>
      </c>
      <c r="U321" s="21" t="s">
        <v>3812</v>
      </c>
      <c r="V321" s="21" t="s">
        <v>3878</v>
      </c>
      <c r="W321" s="2" t="s">
        <v>3289</v>
      </c>
    </row>
    <row r="322" spans="1:23" ht="45">
      <c r="A322">
        <v>321</v>
      </c>
      <c r="B322" s="1">
        <v>45449</v>
      </c>
      <c r="C322" s="3" t="s">
        <v>2655</v>
      </c>
      <c r="D322" t="s">
        <v>3927</v>
      </c>
      <c r="F322">
        <v>19718613</v>
      </c>
      <c r="G322" t="s">
        <v>3242</v>
      </c>
      <c r="H322" s="2" t="str">
        <f>IF(ISBLANK(tblPagos[[#This Row],[CodigoPartida]]),"",VLOOKUP(tblPagos[[#This Row],[CodigoPartida]],Tabla2[],2,FALSE))</f>
        <v>Alimentos y bebidas para personas</v>
      </c>
      <c r="I322" t="s">
        <v>3041</v>
      </c>
      <c r="J322" s="2" t="str">
        <f>IF(ISBLANK(tblPagos[[#This Row],[DocBeneficiario]]),"",VLOOKUP(tblPagos[[#This Row],[DocBeneficiario]],TabProveedores[],3,FALSE))</f>
        <v>FELIX JOSE MORENO</v>
      </c>
      <c r="K322" s="2" t="s">
        <v>3928</v>
      </c>
      <c r="L322" s="27">
        <v>3213.26</v>
      </c>
      <c r="M322" s="27">
        <v>0</v>
      </c>
      <c r="N322" s="16">
        <v>3213.26</v>
      </c>
      <c r="O322" s="16">
        <v>0</v>
      </c>
      <c r="P322" s="16">
        <v>0</v>
      </c>
      <c r="Q322" s="16">
        <v>0</v>
      </c>
      <c r="R322" s="16">
        <f t="shared" si="30"/>
        <v>3213.26</v>
      </c>
      <c r="S322" s="3" t="s">
        <v>12</v>
      </c>
      <c r="T322" s="21"/>
      <c r="U322" s="21"/>
      <c r="V322" s="21" t="s">
        <v>3813</v>
      </c>
      <c r="W322" s="2" t="s">
        <v>3244</v>
      </c>
    </row>
    <row r="323" spans="1:23" ht="45">
      <c r="A323">
        <v>322</v>
      </c>
      <c r="B323" s="1">
        <v>45449</v>
      </c>
      <c r="C323" s="3" t="s">
        <v>2655</v>
      </c>
      <c r="D323" t="s">
        <v>3942</v>
      </c>
      <c r="F323">
        <v>19718687</v>
      </c>
      <c r="G323" t="s">
        <v>3161</v>
      </c>
      <c r="H323" s="2" t="str">
        <f>IF(ISBLANK(tblPagos[[#This Row],[CodigoPartida]]),"",VLOOKUP(tblPagos[[#This Row],[CodigoPartida]],Tabla2[],2,FALSE))</f>
        <v>Materiales y útiles de limpieza y aseo</v>
      </c>
      <c r="I323" t="s">
        <v>3041</v>
      </c>
      <c r="J323" s="2" t="str">
        <f>IF(ISBLANK(tblPagos[[#This Row],[DocBeneficiario]]),"",VLOOKUP(tblPagos[[#This Row],[DocBeneficiario]],TabProveedores[],3,FALSE))</f>
        <v>FELIX JOSE MORENO</v>
      </c>
      <c r="K323" s="2" t="s">
        <v>3943</v>
      </c>
      <c r="L323" s="27">
        <v>4142.13</v>
      </c>
      <c r="M323" s="27">
        <v>662.74</v>
      </c>
      <c r="N323" s="16">
        <v>4804.87</v>
      </c>
      <c r="O323" s="16">
        <v>662.74</v>
      </c>
      <c r="P323" s="16">
        <v>0</v>
      </c>
      <c r="Q323" s="16">
        <v>4.1399999999999997</v>
      </c>
      <c r="R323" s="16">
        <f t="shared" ref="R323:R329" si="31">N323-O323-P323-Q323</f>
        <v>4137.99</v>
      </c>
      <c r="S323" s="3" t="s">
        <v>3944</v>
      </c>
      <c r="T323" s="21" t="s">
        <v>3811</v>
      </c>
      <c r="U323" s="21" t="s">
        <v>3812</v>
      </c>
      <c r="V323" s="21" t="s">
        <v>3813</v>
      </c>
      <c r="W323" s="2" t="s">
        <v>3945</v>
      </c>
    </row>
    <row r="324" spans="1:23" ht="60">
      <c r="A324">
        <v>323</v>
      </c>
      <c r="B324" s="1">
        <v>45449</v>
      </c>
      <c r="C324" s="3" t="s">
        <v>2655</v>
      </c>
      <c r="D324" t="s">
        <v>3947</v>
      </c>
      <c r="F324">
        <v>19718775</v>
      </c>
      <c r="G324" t="s">
        <v>3344</v>
      </c>
      <c r="H324" s="2" t="str">
        <f>IF(ISBLANK(tblPagos[[#This Row],[CodigoPartida]]),"",VLOOKUP(tblPagos[[#This Row],[CodigoPartida]],Tabla2[],2,FALSE))</f>
        <v>Productos farmacéuticos y medicamentos</v>
      </c>
      <c r="I324" t="s">
        <v>3041</v>
      </c>
      <c r="J324" s="2" t="str">
        <f>IF(ISBLANK(tblPagos[[#This Row],[DocBeneficiario]]),"",VLOOKUP(tblPagos[[#This Row],[DocBeneficiario]],TabProveedores[],3,FALSE))</f>
        <v>FELIX JOSE MORENO</v>
      </c>
      <c r="K324" s="2" t="s">
        <v>3946</v>
      </c>
      <c r="L324" s="27">
        <v>1226.72</v>
      </c>
      <c r="M324" s="27">
        <v>196.27</v>
      </c>
      <c r="N324" s="16">
        <v>1422.99</v>
      </c>
      <c r="O324" s="16">
        <v>196.27</v>
      </c>
      <c r="P324" s="16">
        <v>0</v>
      </c>
      <c r="Q324" s="16">
        <v>1.23</v>
      </c>
      <c r="R324" s="16">
        <f t="shared" si="31"/>
        <v>1225.49</v>
      </c>
      <c r="S324" s="3" t="s">
        <v>3948</v>
      </c>
      <c r="T324" s="21" t="s">
        <v>3949</v>
      </c>
      <c r="U324" s="21" t="s">
        <v>3812</v>
      </c>
      <c r="V324" s="21" t="s">
        <v>3813</v>
      </c>
      <c r="W324" s="2" t="s">
        <v>3950</v>
      </c>
    </row>
    <row r="325" spans="1:23" ht="60">
      <c r="A325">
        <v>324</v>
      </c>
      <c r="B325" s="1">
        <v>45449</v>
      </c>
      <c r="C325" s="3" t="s">
        <v>2655</v>
      </c>
      <c r="D325" t="s">
        <v>3951</v>
      </c>
      <c r="F325">
        <v>19718841</v>
      </c>
      <c r="G325" t="s">
        <v>3242</v>
      </c>
      <c r="H325" s="2" t="str">
        <f>IF(ISBLANK(tblPagos[[#This Row],[CodigoPartida]]),"",VLOOKUP(tblPagos[[#This Row],[CodigoPartida]],Tabla2[],2,FALSE))</f>
        <v>Alimentos y bebidas para personas</v>
      </c>
      <c r="I325" t="s">
        <v>3041</v>
      </c>
      <c r="J325" s="2" t="str">
        <f>IF(ISBLANK(tblPagos[[#This Row],[DocBeneficiario]]),"",VLOOKUP(tblPagos[[#This Row],[DocBeneficiario]],TabProveedores[],3,FALSE))</f>
        <v>FELIX JOSE MORENO</v>
      </c>
      <c r="K325" s="2" t="s">
        <v>3952</v>
      </c>
      <c r="L325" s="27">
        <v>8813.76</v>
      </c>
      <c r="M325" s="27">
        <v>1410.2</v>
      </c>
      <c r="N325" s="16">
        <v>10223.959999999999</v>
      </c>
      <c r="O325" s="16">
        <v>1410.2</v>
      </c>
      <c r="P325" s="16">
        <v>0</v>
      </c>
      <c r="Q325" s="16">
        <v>8.81</v>
      </c>
      <c r="R325" s="16">
        <f t="shared" si="31"/>
        <v>8804.9499999999989</v>
      </c>
      <c r="S325" s="3" t="s">
        <v>3953</v>
      </c>
      <c r="T325" s="21" t="s">
        <v>3811</v>
      </c>
      <c r="U325" s="21" t="s">
        <v>3812</v>
      </c>
      <c r="V325" s="21" t="s">
        <v>3813</v>
      </c>
      <c r="W325" s="2" t="s">
        <v>3244</v>
      </c>
    </row>
    <row r="326" spans="1:23" ht="45">
      <c r="A326">
        <v>325</v>
      </c>
      <c r="B326" s="1">
        <v>45449</v>
      </c>
      <c r="C326" s="3" t="s">
        <v>2655</v>
      </c>
      <c r="D326" t="s">
        <v>3954</v>
      </c>
      <c r="F326">
        <v>19718907</v>
      </c>
      <c r="G326" t="s">
        <v>3162</v>
      </c>
      <c r="H326" s="2" t="str">
        <f>IF(ISBLANK(tblPagos[[#This Row],[CodigoPartida]]),"",VLOOKUP(tblPagos[[#This Row],[CodigoPartida]],Tabla2[],2,FALSE))</f>
        <v>Productos plásticos</v>
      </c>
      <c r="I326" t="s">
        <v>3041</v>
      </c>
      <c r="J326" s="2" t="str">
        <f>IF(ISBLANK(tblPagos[[#This Row],[DocBeneficiario]]),"",VLOOKUP(tblPagos[[#This Row],[DocBeneficiario]],TabProveedores[],3,FALSE))</f>
        <v>FELIX JOSE MORENO</v>
      </c>
      <c r="K326" s="2" t="s">
        <v>3955</v>
      </c>
      <c r="L326" s="27">
        <v>709.1</v>
      </c>
      <c r="M326" s="27">
        <v>113.45</v>
      </c>
      <c r="N326" s="16">
        <v>822.55</v>
      </c>
      <c r="O326" s="16">
        <v>113.45</v>
      </c>
      <c r="P326" s="16">
        <v>0</v>
      </c>
      <c r="Q326" s="16">
        <v>0.71</v>
      </c>
      <c r="R326" s="16">
        <f t="shared" si="31"/>
        <v>708.38999999999987</v>
      </c>
      <c r="S326" s="3" t="s">
        <v>3956</v>
      </c>
      <c r="T326" s="21" t="s">
        <v>3811</v>
      </c>
      <c r="U326" s="21" t="s">
        <v>3812</v>
      </c>
      <c r="V326" s="21" t="s">
        <v>3813</v>
      </c>
      <c r="W326" s="2" t="s">
        <v>3957</v>
      </c>
    </row>
    <row r="327" spans="1:23" ht="75">
      <c r="A327">
        <v>326</v>
      </c>
      <c r="B327" s="1">
        <v>45449</v>
      </c>
      <c r="C327" s="3" t="s">
        <v>2655</v>
      </c>
      <c r="D327" t="s">
        <v>3958</v>
      </c>
      <c r="F327">
        <v>19719559</v>
      </c>
      <c r="G327" t="s">
        <v>3133</v>
      </c>
      <c r="H327" s="2" t="str">
        <f>IF(ISBLANK(tblPagos[[#This Row],[CodigoPartida]]),"",VLOOKUP(tblPagos[[#This Row],[CodigoPartida]],Tabla2[],2,FALSE))</f>
        <v>Fletes y embalajes</v>
      </c>
      <c r="I327" t="s">
        <v>3249</v>
      </c>
      <c r="J327" s="2" t="str">
        <f>IF(ISBLANK(tblPagos[[#This Row],[DocBeneficiario]]),"",VLOOKUP(tblPagos[[#This Row],[DocBeneficiario]],TabProveedores[],3,FALSE))</f>
        <v>SERVICIOS LEZAMA, C.A</v>
      </c>
      <c r="K327" s="2" t="s">
        <v>3959</v>
      </c>
      <c r="L327" s="27">
        <v>1460.8</v>
      </c>
      <c r="M327" s="27">
        <v>0</v>
      </c>
      <c r="N327" s="16">
        <v>1460.8</v>
      </c>
      <c r="O327" s="16">
        <v>0</v>
      </c>
      <c r="P327" s="16">
        <v>29.22</v>
      </c>
      <c r="Q327" s="16">
        <v>1.46</v>
      </c>
      <c r="R327" s="16">
        <f t="shared" si="31"/>
        <v>1430.12</v>
      </c>
      <c r="S327" s="3"/>
      <c r="T327" s="21" t="s">
        <v>3811</v>
      </c>
      <c r="U327" s="21" t="s">
        <v>3812</v>
      </c>
      <c r="V327" s="21" t="s">
        <v>3813</v>
      </c>
      <c r="W327" s="2" t="s">
        <v>3156</v>
      </c>
    </row>
    <row r="328" spans="1:23" ht="60">
      <c r="A328">
        <v>327</v>
      </c>
      <c r="B328" s="1">
        <v>45449</v>
      </c>
      <c r="C328" s="3" t="s">
        <v>2655</v>
      </c>
      <c r="D328" t="s">
        <v>3960</v>
      </c>
      <c r="F328">
        <v>19720961</v>
      </c>
      <c r="G328" t="s">
        <v>3079</v>
      </c>
      <c r="H328" s="2" t="str">
        <f>IF(ISBLANK(tblPagos[[#This Row],[CodigoPartida]]),"",VLOOKUP(tblPagos[[#This Row],[CodigoPartida]],Tabla2[],2,FALSE))</f>
        <v>Donaciones corrientes a personas</v>
      </c>
      <c r="I328" t="s">
        <v>3929</v>
      </c>
      <c r="J328" s="2" t="str">
        <f>IF(ISBLANK(tblPagos[[#This Row],[DocBeneficiario]]),"",VLOOKUP(tblPagos[[#This Row],[DocBeneficiario]],TabProveedores[],3,FALSE))</f>
        <v>MARIA G TREMONT</v>
      </c>
      <c r="K328" s="2" t="s">
        <v>3961</v>
      </c>
      <c r="L328" s="27">
        <v>10956</v>
      </c>
      <c r="M328" s="27">
        <v>0</v>
      </c>
      <c r="N328" s="16">
        <v>10956</v>
      </c>
      <c r="O328" s="16">
        <v>0</v>
      </c>
      <c r="P328" s="16">
        <v>0</v>
      </c>
      <c r="Q328" s="16">
        <v>0</v>
      </c>
      <c r="R328" s="16">
        <f t="shared" si="31"/>
        <v>10956</v>
      </c>
      <c r="S328" s="3" t="s">
        <v>2695</v>
      </c>
      <c r="T328" s="21" t="s">
        <v>3811</v>
      </c>
      <c r="U328" s="21" t="s">
        <v>3812</v>
      </c>
      <c r="V328" s="21" t="s">
        <v>3813</v>
      </c>
      <c r="W328" s="2" t="s">
        <v>3088</v>
      </c>
    </row>
    <row r="329" spans="1:23" ht="60">
      <c r="A329">
        <v>328</v>
      </c>
      <c r="B329" s="1">
        <v>45449</v>
      </c>
      <c r="C329" s="3" t="s">
        <v>2655</v>
      </c>
      <c r="D329" t="s">
        <v>3963</v>
      </c>
      <c r="F329">
        <v>19721038</v>
      </c>
      <c r="G329" t="s">
        <v>7</v>
      </c>
      <c r="H329" s="2" t="str">
        <f>IF(ISBLANK(tblPagos[[#This Row],[CodigoPartida]]),"",VLOOKUP(tblPagos[[#This Row],[CodigoPartida]],Tabla2[],2,FALSE))</f>
        <v>Relaciones sociales</v>
      </c>
      <c r="I329" t="s">
        <v>2988</v>
      </c>
      <c r="J329" s="2" t="str">
        <f>IF(ISBLANK(tblPagos[[#This Row],[DocBeneficiario]]),"",VLOOKUP(tblPagos[[#This Row],[DocBeneficiario]],TabProveedores[],3,FALSE))</f>
        <v>INVERSIONES 2008, C.A.</v>
      </c>
      <c r="K329" s="2" t="s">
        <v>3964</v>
      </c>
      <c r="L329" s="27">
        <v>1748.25</v>
      </c>
      <c r="M329" s="27">
        <v>279.72000000000003</v>
      </c>
      <c r="N329" s="16">
        <v>2027.97</v>
      </c>
      <c r="O329" s="16">
        <v>209.79</v>
      </c>
      <c r="P329" s="16">
        <v>0</v>
      </c>
      <c r="Q329" s="16">
        <v>1.75</v>
      </c>
      <c r="R329" s="16">
        <f t="shared" si="31"/>
        <v>1816.43</v>
      </c>
      <c r="S329" s="3" t="s">
        <v>3975</v>
      </c>
      <c r="T329" s="21" t="s">
        <v>3811</v>
      </c>
      <c r="U329" s="21" t="s">
        <v>3812</v>
      </c>
      <c r="V329" s="21" t="s">
        <v>3813</v>
      </c>
      <c r="W329" s="2" t="s">
        <v>9</v>
      </c>
    </row>
    <row r="330" spans="1:23" ht="45">
      <c r="A330">
        <v>329</v>
      </c>
      <c r="B330" s="1">
        <v>45449</v>
      </c>
      <c r="C330" s="3" t="s">
        <v>2655</v>
      </c>
      <c r="D330" t="s">
        <v>3965</v>
      </c>
      <c r="F330">
        <v>19721805</v>
      </c>
      <c r="G330" t="s">
        <v>2936</v>
      </c>
      <c r="H330" s="2" t="str">
        <f>IF(ISBLANK(tblPagos[[#This Row],[CodigoPartida]]),"",VLOOKUP(tblPagos[[#This Row],[CodigoPartida]],Tabla2[],2,FALSE))</f>
        <v>Viáticos y pasajes dentro del país</v>
      </c>
      <c r="I330" t="s">
        <v>2951</v>
      </c>
      <c r="J330" s="2" t="str">
        <f>IF(ISBLANK(tblPagos[[#This Row],[DocBeneficiario]]),"",VLOOKUP(tblPagos[[#This Row],[DocBeneficiario]],TabProveedores[],3,FALSE))</f>
        <v>ELIZABETH BASTIDAS</v>
      </c>
      <c r="K330" s="2" t="s">
        <v>3966</v>
      </c>
      <c r="L330" s="27">
        <v>1864.05</v>
      </c>
      <c r="M330" s="27">
        <v>0</v>
      </c>
      <c r="N330" s="16">
        <v>1864.05</v>
      </c>
      <c r="O330" s="16">
        <v>0</v>
      </c>
      <c r="P330" s="16">
        <v>0</v>
      </c>
      <c r="Q330" s="16">
        <v>0</v>
      </c>
      <c r="R330" s="16">
        <f>N330-O330-P330-Q330</f>
        <v>1864.05</v>
      </c>
      <c r="S330" s="3"/>
      <c r="T330" s="21" t="s">
        <v>3811</v>
      </c>
      <c r="U330" s="21" t="s">
        <v>3812</v>
      </c>
      <c r="V330" s="21" t="s">
        <v>3813</v>
      </c>
      <c r="W330" s="2" t="s">
        <v>3968</v>
      </c>
    </row>
    <row r="331" spans="1:23" ht="45">
      <c r="A331">
        <v>330</v>
      </c>
      <c r="B331" s="1">
        <v>45449</v>
      </c>
      <c r="C331" s="3" t="s">
        <v>2655</v>
      </c>
      <c r="D331" t="s">
        <v>3967</v>
      </c>
      <c r="F331">
        <v>19721862</v>
      </c>
      <c r="G331" t="s">
        <v>2936</v>
      </c>
      <c r="H331" s="2" t="str">
        <f>IF(ISBLANK(tblPagos[[#This Row],[CodigoPartida]]),"",VLOOKUP(tblPagos[[#This Row],[CodigoPartida]],Tabla2[],2,FALSE))</f>
        <v>Viáticos y pasajes dentro del país</v>
      </c>
      <c r="I331" t="s">
        <v>2949</v>
      </c>
      <c r="J331" s="2" t="str">
        <f>IF(ISBLANK(tblPagos[[#This Row],[DocBeneficiario]]),"",VLOOKUP(tblPagos[[#This Row],[DocBeneficiario]],TabProveedores[],3,FALSE))</f>
        <v>LUDYS YEPEZ</v>
      </c>
      <c r="K331" s="2" t="s">
        <v>3966</v>
      </c>
      <c r="L331" s="27">
        <v>1861.67</v>
      </c>
      <c r="M331" s="27">
        <v>0</v>
      </c>
      <c r="N331" s="16">
        <v>1861.67</v>
      </c>
      <c r="O331" s="16">
        <v>0</v>
      </c>
      <c r="P331" s="16">
        <v>0</v>
      </c>
      <c r="Q331" s="16">
        <v>0</v>
      </c>
      <c r="R331" s="16">
        <v>1861.67</v>
      </c>
      <c r="S331" s="3"/>
      <c r="T331" s="21" t="s">
        <v>3811</v>
      </c>
      <c r="U331" s="21" t="s">
        <v>3812</v>
      </c>
      <c r="V331" s="21" t="s">
        <v>3813</v>
      </c>
      <c r="W331" s="2" t="s">
        <v>3968</v>
      </c>
    </row>
    <row r="332" spans="1:23" ht="45">
      <c r="A332">
        <v>331</v>
      </c>
      <c r="B332" s="1">
        <v>45449</v>
      </c>
      <c r="C332" s="3" t="s">
        <v>2655</v>
      </c>
      <c r="D332" t="s">
        <v>3969</v>
      </c>
      <c r="F332">
        <v>19721909</v>
      </c>
      <c r="G332" t="s">
        <v>2936</v>
      </c>
      <c r="H332" s="2" t="str">
        <f>IF(ISBLANK(tblPagos[[#This Row],[CodigoPartida]]),"",VLOOKUP(tblPagos[[#This Row],[CodigoPartida]],Tabla2[],2,FALSE))</f>
        <v>Viáticos y pasajes dentro del país</v>
      </c>
      <c r="I332" t="s">
        <v>2941</v>
      </c>
      <c r="J332" s="2" t="str">
        <f>IF(ISBLANK(tblPagos[[#This Row],[DocBeneficiario]]),"",VLOOKUP(tblPagos[[#This Row],[DocBeneficiario]],TabProveedores[],3,FALSE))</f>
        <v>YOMARI LINARES</v>
      </c>
      <c r="K332" s="2" t="s">
        <v>3966</v>
      </c>
      <c r="L332" s="27">
        <v>1862.52</v>
      </c>
      <c r="M332" s="27">
        <v>0</v>
      </c>
      <c r="N332" s="16">
        <v>1862.52</v>
      </c>
      <c r="O332" s="16">
        <v>0</v>
      </c>
      <c r="P332" s="16">
        <v>0</v>
      </c>
      <c r="Q332" s="16">
        <v>0</v>
      </c>
      <c r="R332" s="16">
        <f t="shared" ref="R332:R345" si="32">N332-O332-P332-Q332</f>
        <v>1862.52</v>
      </c>
      <c r="S332" s="3"/>
      <c r="T332" s="21" t="s">
        <v>3811</v>
      </c>
      <c r="U332" s="21" t="s">
        <v>3812</v>
      </c>
      <c r="V332" s="21" t="s">
        <v>3813</v>
      </c>
      <c r="W332" s="2" t="s">
        <v>3968</v>
      </c>
    </row>
    <row r="333" spans="1:23" ht="45">
      <c r="A333">
        <v>332</v>
      </c>
      <c r="B333" s="1">
        <v>45449</v>
      </c>
      <c r="C333" s="3" t="s">
        <v>2655</v>
      </c>
      <c r="D333" t="s">
        <v>3970</v>
      </c>
      <c r="F333">
        <v>19722080</v>
      </c>
      <c r="G333" t="s">
        <v>2936</v>
      </c>
      <c r="H333" s="2" t="str">
        <f>IF(ISBLANK(tblPagos[[#This Row],[CodigoPartida]]),"",VLOOKUP(tblPagos[[#This Row],[CodigoPartida]],Tabla2[],2,FALSE))</f>
        <v>Viáticos y pasajes dentro del país</v>
      </c>
      <c r="I333" t="s">
        <v>2953</v>
      </c>
      <c r="J333" s="2" t="str">
        <f>IF(ISBLANK(tblPagos[[#This Row],[DocBeneficiario]]),"",VLOOKUP(tblPagos[[#This Row],[DocBeneficiario]],TabProveedores[],3,FALSE))</f>
        <v>ANDRELYS CHOURIO</v>
      </c>
      <c r="K333" s="2" t="s">
        <v>3966</v>
      </c>
      <c r="L333" s="27">
        <v>1862.35</v>
      </c>
      <c r="M333" s="27">
        <v>0</v>
      </c>
      <c r="N333" s="16">
        <v>1862.35</v>
      </c>
      <c r="O333" s="16">
        <v>0</v>
      </c>
      <c r="P333" s="16">
        <v>0</v>
      </c>
      <c r="Q333" s="16">
        <v>0</v>
      </c>
      <c r="R333" s="16">
        <f t="shared" si="32"/>
        <v>1862.35</v>
      </c>
      <c r="S333" s="3"/>
      <c r="T333" s="21" t="s">
        <v>3811</v>
      </c>
      <c r="U333" s="21" t="s">
        <v>3812</v>
      </c>
      <c r="V333" s="21" t="s">
        <v>3813</v>
      </c>
      <c r="W333" s="2" t="s">
        <v>3968</v>
      </c>
    </row>
    <row r="334" spans="1:23" ht="45">
      <c r="A334">
        <v>333</v>
      </c>
      <c r="B334" s="1">
        <v>45449</v>
      </c>
      <c r="C334" s="3" t="s">
        <v>2655</v>
      </c>
      <c r="D334" t="s">
        <v>3971</v>
      </c>
      <c r="F334">
        <v>19722135</v>
      </c>
      <c r="G334" t="s">
        <v>2936</v>
      </c>
      <c r="H334" s="2" t="str">
        <f>IF(ISBLANK(tblPagos[[#This Row],[CodigoPartida]]),"",VLOOKUP(tblPagos[[#This Row],[CodigoPartida]],Tabla2[],2,FALSE))</f>
        <v>Viáticos y pasajes dentro del país</v>
      </c>
      <c r="I334" t="s">
        <v>2950</v>
      </c>
      <c r="J334" s="2" t="str">
        <f>IF(ISBLANK(tblPagos[[#This Row],[DocBeneficiario]]),"",VLOOKUP(tblPagos[[#This Row],[DocBeneficiario]],TabProveedores[],3,FALSE))</f>
        <v>LISSETH FLORES</v>
      </c>
      <c r="K334" s="2" t="s">
        <v>3972</v>
      </c>
      <c r="L334" s="27">
        <v>1862.61</v>
      </c>
      <c r="M334" s="27">
        <v>0</v>
      </c>
      <c r="N334" s="16">
        <v>1862.61</v>
      </c>
      <c r="O334" s="16">
        <v>0</v>
      </c>
      <c r="P334" s="16">
        <v>0</v>
      </c>
      <c r="Q334" s="16">
        <v>0</v>
      </c>
      <c r="R334" s="16">
        <f t="shared" si="32"/>
        <v>1862.61</v>
      </c>
      <c r="S334" s="3"/>
      <c r="T334" s="21" t="s">
        <v>3811</v>
      </c>
      <c r="U334" s="21" t="s">
        <v>3812</v>
      </c>
      <c r="V334" s="21" t="s">
        <v>3813</v>
      </c>
      <c r="W334" s="2" t="s">
        <v>3968</v>
      </c>
    </row>
    <row r="335" spans="1:23" ht="45">
      <c r="A335">
        <v>334</v>
      </c>
      <c r="B335" s="1">
        <v>45449</v>
      </c>
      <c r="C335" s="3" t="s">
        <v>2655</v>
      </c>
      <c r="D335" t="s">
        <v>3973</v>
      </c>
      <c r="F335">
        <v>19722204</v>
      </c>
      <c r="G335" t="s">
        <v>2936</v>
      </c>
      <c r="H335" s="2" t="str">
        <f>IF(ISBLANK(tblPagos[[#This Row],[CodigoPartida]]),"",VLOOKUP(tblPagos[[#This Row],[CodigoPartida]],Tabla2[],2,FALSE))</f>
        <v>Viáticos y pasajes dentro del país</v>
      </c>
      <c r="I335" t="s">
        <v>2957</v>
      </c>
      <c r="J335" s="2" t="str">
        <f>IF(ISBLANK(tblPagos[[#This Row],[DocBeneficiario]]),"",VLOOKUP(tblPagos[[#This Row],[DocBeneficiario]],TabProveedores[],3,FALSE))</f>
        <v>MERLIN RODRIGUEZ</v>
      </c>
      <c r="K335" s="2" t="s">
        <v>3972</v>
      </c>
      <c r="L335" s="27">
        <v>7671.3</v>
      </c>
      <c r="M335" s="27">
        <v>0</v>
      </c>
      <c r="N335" s="16">
        <v>7671.3</v>
      </c>
      <c r="O335" s="16">
        <v>0</v>
      </c>
      <c r="P335" s="16">
        <v>0</v>
      </c>
      <c r="Q335" s="16">
        <v>0</v>
      </c>
      <c r="R335" s="16">
        <f t="shared" si="32"/>
        <v>7671.3</v>
      </c>
      <c r="S335" s="3"/>
      <c r="T335" s="21" t="s">
        <v>3811</v>
      </c>
      <c r="U335" s="21" t="s">
        <v>3812</v>
      </c>
      <c r="V335" s="21" t="s">
        <v>3813</v>
      </c>
      <c r="W335" s="2" t="s">
        <v>3968</v>
      </c>
    </row>
    <row r="336" spans="1:23" ht="45">
      <c r="A336">
        <v>335</v>
      </c>
      <c r="B336" s="1">
        <v>45449</v>
      </c>
      <c r="C336" s="3" t="s">
        <v>2655</v>
      </c>
      <c r="D336" t="s">
        <v>3974</v>
      </c>
      <c r="F336">
        <v>19722280</v>
      </c>
      <c r="G336" t="s">
        <v>2936</v>
      </c>
      <c r="H336" s="2" t="str">
        <f>IF(ISBLANK(tblPagos[[#This Row],[CodigoPartida]]),"",VLOOKUP(tblPagos[[#This Row],[CodigoPartida]],Tabla2[],2,FALSE))</f>
        <v>Viáticos y pasajes dentro del país</v>
      </c>
      <c r="I336" t="s">
        <v>2958</v>
      </c>
      <c r="J336" s="2" t="str">
        <f>IF(ISBLANK(tblPagos[[#This Row],[DocBeneficiario]]),"",VLOOKUP(tblPagos[[#This Row],[DocBeneficiario]],TabProveedores[],3,FALSE))</f>
        <v>NELSON BELZAREZ</v>
      </c>
      <c r="K336" s="2" t="s">
        <v>3188</v>
      </c>
      <c r="L336" s="27">
        <v>3987.98</v>
      </c>
      <c r="M336" s="27">
        <v>0</v>
      </c>
      <c r="N336" s="16">
        <v>3987.98</v>
      </c>
      <c r="O336" s="16">
        <v>0</v>
      </c>
      <c r="P336" s="16">
        <v>0</v>
      </c>
      <c r="Q336" s="16">
        <v>0</v>
      </c>
      <c r="R336" s="16">
        <f t="shared" si="32"/>
        <v>3987.98</v>
      </c>
      <c r="S336" s="3"/>
      <c r="T336" s="21" t="s">
        <v>3811</v>
      </c>
      <c r="U336" s="21" t="s">
        <v>3812</v>
      </c>
      <c r="V336" s="21" t="s">
        <v>3813</v>
      </c>
      <c r="W336" s="2" t="s">
        <v>3968</v>
      </c>
    </row>
    <row r="337" spans="1:23" ht="60">
      <c r="A337">
        <v>336</v>
      </c>
      <c r="B337" s="1">
        <v>45449</v>
      </c>
      <c r="C337" s="3" t="s">
        <v>2655</v>
      </c>
      <c r="D337" t="s">
        <v>3989</v>
      </c>
      <c r="F337">
        <v>19723407</v>
      </c>
      <c r="G337" t="s">
        <v>3990</v>
      </c>
      <c r="H337" s="2" t="str">
        <f>IF(ISBLANK(tblPagos[[#This Row],[CodigoPartida]]),"",VLOOKUP(tblPagos[[#This Row],[CodigoPartida]],Tabla2[],2,FALSE))</f>
        <v>Productos agrícolas y pecuarios</v>
      </c>
      <c r="I337" t="s">
        <v>3991</v>
      </c>
      <c r="J337" s="2" t="str">
        <f>IF(ISBLANK(tblPagos[[#This Row],[DocBeneficiario]]),"",VLOOKUP(tblPagos[[#This Row],[DocBeneficiario]],TabProveedores[],3,FALSE))</f>
        <v>JARDIN LA ESTRELLA ,C.A</v>
      </c>
      <c r="K337" s="2" t="s">
        <v>3993</v>
      </c>
      <c r="L337" s="27">
        <v>6963.4</v>
      </c>
      <c r="M337" s="27">
        <v>1114.1400000000001</v>
      </c>
      <c r="N337" s="16">
        <v>8077.54</v>
      </c>
      <c r="O337" s="16">
        <v>835.61</v>
      </c>
      <c r="P337" s="16">
        <v>0</v>
      </c>
      <c r="Q337" s="16">
        <v>6.96</v>
      </c>
      <c r="R337" s="16">
        <f t="shared" si="32"/>
        <v>7234.97</v>
      </c>
      <c r="S337" s="3" t="s">
        <v>3994</v>
      </c>
      <c r="T337" s="21" t="s">
        <v>3876</v>
      </c>
      <c r="U337" s="21" t="s">
        <v>3877</v>
      </c>
      <c r="V337" s="21" t="s">
        <v>3813</v>
      </c>
      <c r="W337" s="2" t="s">
        <v>3995</v>
      </c>
    </row>
    <row r="338" spans="1:23" ht="60">
      <c r="A338">
        <v>337</v>
      </c>
      <c r="B338" s="1">
        <v>45450</v>
      </c>
      <c r="C338" s="3" t="s">
        <v>3119</v>
      </c>
      <c r="D338" t="s">
        <v>3996</v>
      </c>
      <c r="F338">
        <v>19741446</v>
      </c>
      <c r="G338" t="s">
        <v>3079</v>
      </c>
      <c r="H338" s="2" t="str">
        <f>IF(ISBLANK(tblPagos[[#This Row],[CodigoPartida]]),"",VLOOKUP(tblPagos[[#This Row],[CodigoPartida]],Tabla2[],2,FALSE))</f>
        <v>Donaciones corrientes a personas</v>
      </c>
      <c r="I338" t="s">
        <v>3931</v>
      </c>
      <c r="J338" s="2" t="str">
        <f>IF(ISBLANK(tblPagos[[#This Row],[DocBeneficiario]]),"",VLOOKUP(tblPagos[[#This Row],[DocBeneficiario]],TabProveedores[],3,FALSE))</f>
        <v>ELIGIO G AGUIAR</v>
      </c>
      <c r="K338" s="2" t="s">
        <v>3997</v>
      </c>
      <c r="L338" s="27">
        <v>3649</v>
      </c>
      <c r="M338" s="27">
        <v>0</v>
      </c>
      <c r="N338" s="16">
        <v>3649</v>
      </c>
      <c r="O338" s="16">
        <v>0</v>
      </c>
      <c r="P338" s="16">
        <v>0</v>
      </c>
      <c r="Q338" s="16">
        <v>0</v>
      </c>
      <c r="R338" s="16">
        <f t="shared" si="32"/>
        <v>3649</v>
      </c>
      <c r="S338" s="3" t="s">
        <v>2695</v>
      </c>
      <c r="T338" s="21"/>
      <c r="U338" s="21"/>
      <c r="V338" s="21" t="s">
        <v>3813</v>
      </c>
      <c r="W338" s="2" t="s">
        <v>3088</v>
      </c>
    </row>
    <row r="339" spans="1:23" ht="45">
      <c r="A339">
        <v>338</v>
      </c>
      <c r="B339" s="1">
        <v>45450</v>
      </c>
      <c r="C339" s="3" t="s">
        <v>3119</v>
      </c>
      <c r="D339" t="s">
        <v>3998</v>
      </c>
      <c r="F339">
        <v>19741876</v>
      </c>
      <c r="G339" t="s">
        <v>3079</v>
      </c>
      <c r="H339" s="2" t="str">
        <f>IF(ISBLANK(tblPagos[[#This Row],[CodigoPartida]]),"",VLOOKUP(tblPagos[[#This Row],[CodigoPartida]],Tabla2[],2,FALSE))</f>
        <v>Donaciones corrientes a personas</v>
      </c>
      <c r="I339" t="s">
        <v>3933</v>
      </c>
      <c r="J339" s="2" t="str">
        <f>IF(ISBLANK(tblPagos[[#This Row],[DocBeneficiario]]),"",VLOOKUP(tblPagos[[#This Row],[DocBeneficiario]],TabProveedores[],3,FALSE))</f>
        <v>JORGE MONTILLA</v>
      </c>
      <c r="K339" s="2" t="s">
        <v>3999</v>
      </c>
      <c r="L339" s="27">
        <v>2800</v>
      </c>
      <c r="M339" s="27">
        <v>0</v>
      </c>
      <c r="N339" s="16">
        <v>2800</v>
      </c>
      <c r="O339" s="16">
        <v>0</v>
      </c>
      <c r="P339" s="16">
        <v>0</v>
      </c>
      <c r="Q339" s="16">
        <v>0</v>
      </c>
      <c r="R339" s="16">
        <f t="shared" si="32"/>
        <v>2800</v>
      </c>
      <c r="S339" s="3" t="s">
        <v>2695</v>
      </c>
      <c r="T339" s="21"/>
      <c r="U339" s="21"/>
      <c r="V339" s="21" t="s">
        <v>3813</v>
      </c>
      <c r="W339" s="2" t="s">
        <v>3088</v>
      </c>
    </row>
    <row r="340" spans="1:23" ht="45">
      <c r="A340">
        <v>339</v>
      </c>
      <c r="B340" s="1">
        <v>45450</v>
      </c>
      <c r="C340" s="3" t="s">
        <v>3119</v>
      </c>
      <c r="D340" t="s">
        <v>4000</v>
      </c>
      <c r="G340" t="s">
        <v>3079</v>
      </c>
      <c r="H340" s="2" t="str">
        <f>IF(ISBLANK(tblPagos[[#This Row],[CodigoPartida]]),"",VLOOKUP(tblPagos[[#This Row],[CodigoPartida]],Tabla2[],2,FALSE))</f>
        <v>Donaciones corrientes a personas</v>
      </c>
      <c r="I340" t="s">
        <v>3040</v>
      </c>
      <c r="J340" s="2" t="str">
        <f>IF(ISBLANK(tblPagos[[#This Row],[DocBeneficiario]]),"",VLOOKUP(tblPagos[[#This Row],[DocBeneficiario]],TabProveedores[],3,FALSE))</f>
        <v xml:space="preserve">U.E SANTO CRISTO </v>
      </c>
      <c r="K340" s="2" t="s">
        <v>4001</v>
      </c>
      <c r="L340" s="27">
        <v>2008.06</v>
      </c>
      <c r="M340" s="27">
        <v>0</v>
      </c>
      <c r="N340" s="16">
        <v>2007</v>
      </c>
      <c r="O340" s="16">
        <v>0</v>
      </c>
      <c r="P340" s="16">
        <v>0</v>
      </c>
      <c r="Q340" s="16">
        <v>0</v>
      </c>
      <c r="R340" s="16">
        <f t="shared" si="32"/>
        <v>2007</v>
      </c>
      <c r="S340" s="3" t="s">
        <v>4005</v>
      </c>
      <c r="T340" s="21"/>
      <c r="U340" s="21"/>
      <c r="V340" s="21" t="s">
        <v>3813</v>
      </c>
      <c r="W340" s="2" t="s">
        <v>3087</v>
      </c>
    </row>
    <row r="341" spans="1:23" ht="30">
      <c r="A341">
        <v>340</v>
      </c>
      <c r="B341" s="1">
        <v>45450</v>
      </c>
      <c r="C341" s="3" t="s">
        <v>2655</v>
      </c>
      <c r="D341" t="s">
        <v>4002</v>
      </c>
      <c r="F341">
        <v>38287652</v>
      </c>
      <c r="G341" t="s">
        <v>3101</v>
      </c>
      <c r="H341" s="2" t="str">
        <f>IF(ISBLANK(tblPagos[[#This Row],[CodigoPartida]]),"",VLOOKUP(tblPagos[[#This Row],[CodigoPartida]],Tabla2[],2,FALSE))</f>
        <v>Otros impuestos indirectos</v>
      </c>
      <c r="I341" t="s">
        <v>2664</v>
      </c>
      <c r="J341" s="2" t="str">
        <f>IF(ISBLANK(tblPagos[[#This Row],[DocBeneficiario]]),"",VLOOKUP(tblPagos[[#This Row],[DocBeneficiario]],TabProveedores[],3,FALSE))</f>
        <v>LOTERIA DEL ZULIA</v>
      </c>
      <c r="K341" s="2" t="s">
        <v>4003</v>
      </c>
      <c r="L341" s="27">
        <v>4167.05</v>
      </c>
      <c r="M341" s="27">
        <v>0</v>
      </c>
      <c r="N341" s="16">
        <v>4167.05</v>
      </c>
      <c r="O341" s="16">
        <v>0</v>
      </c>
      <c r="P341" s="16">
        <v>0</v>
      </c>
      <c r="Q341" s="16">
        <v>0</v>
      </c>
      <c r="R341" s="16">
        <f t="shared" si="32"/>
        <v>4167.05</v>
      </c>
      <c r="S341" s="3" t="s">
        <v>4004</v>
      </c>
      <c r="T341" s="21"/>
      <c r="U341" s="21"/>
      <c r="V341" s="21" t="s">
        <v>3813</v>
      </c>
      <c r="W341" s="2" t="s">
        <v>3114</v>
      </c>
    </row>
    <row r="342" spans="1:23" ht="75">
      <c r="A342">
        <v>341</v>
      </c>
      <c r="B342" s="1">
        <v>45450</v>
      </c>
      <c r="C342" s="3" t="s">
        <v>2655</v>
      </c>
      <c r="D342" t="s">
        <v>4006</v>
      </c>
      <c r="F342">
        <v>19744446</v>
      </c>
      <c r="G342" t="s">
        <v>3125</v>
      </c>
      <c r="H342" s="2" t="str">
        <f>IF(ISBLANK(tblPagos[[#This Row],[CodigoPartida]]),"",VLOOKUP(tblPagos[[#This Row],[CodigoPartida]],Tabla2[],2,FALSE))</f>
        <v>Aporte patronal para gastos de guarderías y preescolar para hijos e hijas del personal empleado</v>
      </c>
      <c r="I342" t="s">
        <v>3202</v>
      </c>
      <c r="J342" s="2" t="str">
        <f>IF(ISBLANK(tblPagos[[#This Row],[DocBeneficiario]]),"",VLOOKUP(tblPagos[[#This Row],[DocBeneficiario]],TabProveedores[],3,FALSE))</f>
        <v xml:space="preserve">FUNDACION NIÑO ZULIANO </v>
      </c>
      <c r="K342" s="2" t="s">
        <v>4007</v>
      </c>
      <c r="L342" s="27">
        <v>365</v>
      </c>
      <c r="M342" s="27">
        <v>0</v>
      </c>
      <c r="N342" s="16">
        <v>365</v>
      </c>
      <c r="O342" s="16">
        <v>0</v>
      </c>
      <c r="P342" s="16">
        <v>0</v>
      </c>
      <c r="Q342" s="16">
        <v>0</v>
      </c>
      <c r="R342" s="16">
        <f t="shared" si="32"/>
        <v>365</v>
      </c>
      <c r="S342" s="3" t="s">
        <v>4005</v>
      </c>
      <c r="T342" s="21"/>
      <c r="U342" s="21"/>
      <c r="V342" s="21" t="s">
        <v>3813</v>
      </c>
      <c r="W342" s="2" t="s">
        <v>3128</v>
      </c>
    </row>
    <row r="343" spans="1:23" ht="45">
      <c r="A343">
        <v>342</v>
      </c>
      <c r="B343" s="1">
        <v>45450</v>
      </c>
      <c r="C343" s="3" t="s">
        <v>2655</v>
      </c>
      <c r="D343" t="s">
        <v>4008</v>
      </c>
      <c r="F343">
        <v>19744576</v>
      </c>
      <c r="G343" t="s">
        <v>3069</v>
      </c>
      <c r="H343" s="2" t="str">
        <f>IF(ISBLANK(tblPagos[[#This Row],[CodigoPartida]]),"",VLOOKUP(tblPagos[[#This Row],[CodigoPartida]],Tabla2[],2,FALSE))</f>
        <v>Complemento al personal empleado por comisión de servicios</v>
      </c>
      <c r="I343" t="s">
        <v>2956</v>
      </c>
      <c r="J343" s="2" t="str">
        <f>IF(ISBLANK(tblPagos[[#This Row],[DocBeneficiario]]),"",VLOOKUP(tblPagos[[#This Row],[DocBeneficiario]],TabProveedores[],3,FALSE))</f>
        <v>MIGUEL GONZALEZ</v>
      </c>
      <c r="K343" s="2" t="s">
        <v>3737</v>
      </c>
      <c r="L343" s="27">
        <v>1523.53</v>
      </c>
      <c r="M343" s="27">
        <v>0</v>
      </c>
      <c r="N343" s="16">
        <v>1523.53</v>
      </c>
      <c r="O343" s="16">
        <v>0</v>
      </c>
      <c r="P343" s="16">
        <v>0</v>
      </c>
      <c r="Q343" s="16">
        <v>0</v>
      </c>
      <c r="R343" s="16">
        <f t="shared" si="32"/>
        <v>1523.53</v>
      </c>
      <c r="S343" s="3"/>
      <c r="T343" s="21"/>
      <c r="U343" s="21"/>
      <c r="V343" s="21" t="s">
        <v>3813</v>
      </c>
      <c r="W343" s="2" t="s">
        <v>4011</v>
      </c>
    </row>
    <row r="344" spans="1:23" ht="45">
      <c r="A344">
        <v>343</v>
      </c>
      <c r="B344" s="1">
        <v>45450</v>
      </c>
      <c r="C344" s="3" t="s">
        <v>2655</v>
      </c>
      <c r="D344" t="s">
        <v>4009</v>
      </c>
      <c r="F344">
        <v>19752265</v>
      </c>
      <c r="G344" t="s">
        <v>3133</v>
      </c>
      <c r="H344" s="2" t="str">
        <f>IF(ISBLANK(tblPagos[[#This Row],[CodigoPartida]]),"",VLOOKUP(tblPagos[[#This Row],[CodigoPartida]],Tabla2[],2,FALSE))</f>
        <v>Fletes y embalajes</v>
      </c>
      <c r="I344" t="s">
        <v>3991</v>
      </c>
      <c r="J344" s="2" t="str">
        <f>IF(ISBLANK(tblPagos[[#This Row],[DocBeneficiario]]),"",VLOOKUP(tblPagos[[#This Row],[DocBeneficiario]],TabProveedores[],3,FALSE))</f>
        <v>JARDIN LA ESTRELLA ,C.A</v>
      </c>
      <c r="K344" s="2" t="s">
        <v>4010</v>
      </c>
      <c r="L344" s="27">
        <v>846.5</v>
      </c>
      <c r="M344" s="27">
        <v>0</v>
      </c>
      <c r="N344" s="16">
        <v>846.5</v>
      </c>
      <c r="O344" s="16">
        <v>16.93</v>
      </c>
      <c r="P344" s="16">
        <v>0</v>
      </c>
      <c r="Q344" s="16">
        <v>0.85</v>
      </c>
      <c r="R344" s="16">
        <f t="shared" si="32"/>
        <v>828.72</v>
      </c>
      <c r="S344" s="3" t="s">
        <v>4012</v>
      </c>
      <c r="T344" s="3" t="s">
        <v>3876</v>
      </c>
      <c r="U344" s="21" t="s">
        <v>3877</v>
      </c>
      <c r="V344" s="21" t="s">
        <v>3813</v>
      </c>
      <c r="W344" s="2" t="s">
        <v>3156</v>
      </c>
    </row>
    <row r="345" spans="1:23" ht="45">
      <c r="A345">
        <v>344</v>
      </c>
      <c r="B345" s="1">
        <v>45450</v>
      </c>
      <c r="C345" s="3" t="s">
        <v>2655</v>
      </c>
      <c r="D345" t="s">
        <v>4013</v>
      </c>
      <c r="F345">
        <v>19752872</v>
      </c>
      <c r="G345" t="s">
        <v>2936</v>
      </c>
      <c r="H345" s="2" t="str">
        <f>IF(ISBLANK(tblPagos[[#This Row],[CodigoPartida]]),"",VLOOKUP(tblPagos[[#This Row],[CodigoPartida]],Tabla2[],2,FALSE))</f>
        <v>Viáticos y pasajes dentro del país</v>
      </c>
      <c r="I345" t="s">
        <v>2965</v>
      </c>
      <c r="J345" s="2" t="str">
        <f>IF(ISBLANK(tblPagos[[#This Row],[DocBeneficiario]]),"",VLOOKUP(tblPagos[[#This Row],[DocBeneficiario]],TabProveedores[],3,FALSE))</f>
        <v>JOAN HUERTA</v>
      </c>
      <c r="K345" s="2" t="s">
        <v>4014</v>
      </c>
      <c r="L345" s="27">
        <v>4050.39</v>
      </c>
      <c r="M345" s="27">
        <v>0</v>
      </c>
      <c r="N345" s="16">
        <v>4050.39</v>
      </c>
      <c r="O345" s="16">
        <v>0</v>
      </c>
      <c r="P345" s="16">
        <v>0</v>
      </c>
      <c r="Q345" s="16">
        <v>0</v>
      </c>
      <c r="R345" s="16">
        <f t="shared" si="32"/>
        <v>4050.39</v>
      </c>
      <c r="S345" s="3" t="s">
        <v>2695</v>
      </c>
      <c r="T345" s="21"/>
      <c r="U345" s="21"/>
      <c r="V345" s="21" t="s">
        <v>3813</v>
      </c>
      <c r="W345" s="2" t="s">
        <v>3073</v>
      </c>
    </row>
    <row r="346" spans="1:23" ht="45">
      <c r="A346">
        <v>345</v>
      </c>
      <c r="B346" s="1">
        <v>45450</v>
      </c>
      <c r="C346" s="3" t="s">
        <v>2655</v>
      </c>
      <c r="D346" t="s">
        <v>4015</v>
      </c>
      <c r="F346">
        <v>19753301</v>
      </c>
      <c r="G346" t="s">
        <v>2936</v>
      </c>
      <c r="H346" s="2" t="str">
        <f>IF(ISBLANK(tblPagos[[#This Row],[CodigoPartida]]),"",VLOOKUP(tblPagos[[#This Row],[CodigoPartida]],Tabla2[],2,FALSE))</f>
        <v>Viáticos y pasajes dentro del país</v>
      </c>
      <c r="I346" t="s">
        <v>2966</v>
      </c>
      <c r="J346" s="2" t="str">
        <f>IF(ISBLANK(tblPagos[[#This Row],[DocBeneficiario]]),"",VLOOKUP(tblPagos[[#This Row],[DocBeneficiario]],TabProveedores[],3,FALSE))</f>
        <v>JOSE LUIS MOLERO</v>
      </c>
      <c r="K346" s="2" t="s">
        <v>4016</v>
      </c>
      <c r="L346" s="27">
        <v>6414.94</v>
      </c>
      <c r="M346" s="27">
        <v>0</v>
      </c>
      <c r="N346" s="16">
        <v>6414.94</v>
      </c>
      <c r="O346" s="16">
        <v>0</v>
      </c>
      <c r="P346" s="16">
        <v>0</v>
      </c>
      <c r="Q346" s="16">
        <v>0</v>
      </c>
      <c r="R346" s="16">
        <f t="shared" ref="R346:R353" si="33">N346-O346-P346-Q346</f>
        <v>6414.94</v>
      </c>
      <c r="S346" s="3" t="s">
        <v>2695</v>
      </c>
      <c r="T346" s="21"/>
      <c r="U346" s="21"/>
      <c r="V346" s="21" t="s">
        <v>3813</v>
      </c>
      <c r="W346" s="2" t="s">
        <v>3073</v>
      </c>
    </row>
    <row r="347" spans="1:23" ht="60">
      <c r="A347">
        <v>346</v>
      </c>
      <c r="B347" s="1">
        <v>45450</v>
      </c>
      <c r="C347" s="3" t="s">
        <v>2655</v>
      </c>
      <c r="D347" t="s">
        <v>4017</v>
      </c>
      <c r="F347">
        <v>19753355</v>
      </c>
      <c r="G347" t="s">
        <v>2936</v>
      </c>
      <c r="H347" s="2" t="str">
        <f>IF(ISBLANK(tblPagos[[#This Row],[CodigoPartida]]),"",VLOOKUP(tblPagos[[#This Row],[CodigoPartida]],Tabla2[],2,FALSE))</f>
        <v>Viáticos y pasajes dentro del país</v>
      </c>
      <c r="I347" t="s">
        <v>2945</v>
      </c>
      <c r="J347" s="2" t="str">
        <f>IF(ISBLANK(tblPagos[[#This Row],[DocBeneficiario]]),"",VLOOKUP(tblPagos[[#This Row],[DocBeneficiario]],TabProveedores[],3,FALSE))</f>
        <v>PEDRO HERRERA</v>
      </c>
      <c r="K347" s="2" t="s">
        <v>4018</v>
      </c>
      <c r="L347" s="27">
        <v>8976.5400000000009</v>
      </c>
      <c r="M347" s="27">
        <v>0</v>
      </c>
      <c r="N347" s="16">
        <v>8976.5400000000009</v>
      </c>
      <c r="O347" s="16">
        <v>0</v>
      </c>
      <c r="P347" s="16">
        <v>0</v>
      </c>
      <c r="Q347" s="16">
        <v>0</v>
      </c>
      <c r="R347" s="16">
        <f t="shared" si="33"/>
        <v>8976.5400000000009</v>
      </c>
      <c r="S347" s="3" t="s">
        <v>2695</v>
      </c>
      <c r="T347" s="21"/>
      <c r="U347" s="21"/>
      <c r="V347" s="21" t="s">
        <v>3813</v>
      </c>
      <c r="W347" s="2" t="s">
        <v>3073</v>
      </c>
    </row>
    <row r="348" spans="1:23" ht="75">
      <c r="A348">
        <v>347</v>
      </c>
      <c r="B348" s="1">
        <v>45450</v>
      </c>
      <c r="C348" s="3" t="s">
        <v>2655</v>
      </c>
      <c r="D348" t="s">
        <v>4019</v>
      </c>
      <c r="F348">
        <v>19754621</v>
      </c>
      <c r="G348" t="s">
        <v>4020</v>
      </c>
      <c r="H348" s="2" t="str">
        <f>IF(ISBLANK(tblPagos[[#This Row],[CodigoPartida]]),"",VLOOKUP(tblPagos[[#This Row],[CodigoPartida]],Tabla2[],2,FALSE))</f>
        <v>Equipos de computación</v>
      </c>
      <c r="I348" t="s">
        <v>4021</v>
      </c>
      <c r="J348" s="2" t="str">
        <f>IF(ISBLANK(tblPagos[[#This Row],[DocBeneficiario]]),"",VLOOKUP(tblPagos[[#This Row],[DocBeneficiario]],TabProveedores[],3,FALSE))</f>
        <v>ONETECH</v>
      </c>
      <c r="K348" s="2" t="s">
        <v>4023</v>
      </c>
      <c r="L348" s="27">
        <v>10582.1</v>
      </c>
      <c r="M348" s="27">
        <v>1693.14</v>
      </c>
      <c r="N348" s="16">
        <v>12275.24</v>
      </c>
      <c r="O348" s="16">
        <v>1269.8499999999999</v>
      </c>
      <c r="P348" s="16">
        <v>0</v>
      </c>
      <c r="Q348" s="16">
        <v>10.58</v>
      </c>
      <c r="R348" s="16">
        <f t="shared" si="33"/>
        <v>10994.81</v>
      </c>
      <c r="S348" s="3" t="s">
        <v>4024</v>
      </c>
      <c r="T348" s="21" t="s">
        <v>3876</v>
      </c>
      <c r="U348" s="21" t="s">
        <v>3877</v>
      </c>
      <c r="V348" s="21" t="s">
        <v>3813</v>
      </c>
      <c r="W348" s="2" t="s">
        <v>4025</v>
      </c>
    </row>
    <row r="349" spans="1:23" ht="60">
      <c r="A349">
        <v>348</v>
      </c>
      <c r="B349" s="1">
        <v>45450</v>
      </c>
      <c r="C349" s="3" t="s">
        <v>2655</v>
      </c>
      <c r="D349" t="s">
        <v>4026</v>
      </c>
      <c r="F349">
        <v>19758260</v>
      </c>
      <c r="G349" t="s">
        <v>2936</v>
      </c>
      <c r="H349" s="2" t="str">
        <f>IF(ISBLANK(tblPagos[[#This Row],[CodigoPartida]]),"",VLOOKUP(tblPagos[[#This Row],[CodigoPartida]],Tabla2[],2,FALSE))</f>
        <v>Viáticos y pasajes dentro del país</v>
      </c>
      <c r="I349" t="s">
        <v>2832</v>
      </c>
      <c r="J349" s="2" t="str">
        <f>IF(ISBLANK(tblPagos[[#This Row],[DocBeneficiario]]),"",VLOOKUP(tblPagos[[#This Row],[DocBeneficiario]],TabProveedores[],3,FALSE))</f>
        <v>MARIA TERESA MEDINA</v>
      </c>
      <c r="K349" s="2" t="s">
        <v>4027</v>
      </c>
      <c r="L349" s="27">
        <v>8100.78</v>
      </c>
      <c r="M349" s="27">
        <v>0</v>
      </c>
      <c r="N349" s="16">
        <v>8100.78</v>
      </c>
      <c r="O349" s="16">
        <v>0</v>
      </c>
      <c r="P349" s="16">
        <v>0</v>
      </c>
      <c r="Q349" s="16">
        <v>0</v>
      </c>
      <c r="R349" s="16">
        <f t="shared" si="33"/>
        <v>8100.78</v>
      </c>
      <c r="S349" s="3" t="s">
        <v>2695</v>
      </c>
      <c r="T349" s="21"/>
      <c r="U349" s="21"/>
      <c r="V349" s="21" t="s">
        <v>3813</v>
      </c>
      <c r="W349" s="2" t="s">
        <v>3073</v>
      </c>
    </row>
    <row r="350" spans="1:23" ht="60">
      <c r="A350">
        <v>349</v>
      </c>
      <c r="B350" s="1">
        <v>45453</v>
      </c>
      <c r="C350" s="3" t="s">
        <v>3119</v>
      </c>
      <c r="D350" t="s">
        <v>4028</v>
      </c>
      <c r="F350">
        <v>19826650</v>
      </c>
      <c r="G350" t="s">
        <v>3079</v>
      </c>
      <c r="H350" s="2" t="str">
        <f>IF(ISBLANK(tblPagos[[#This Row],[CodigoPartida]]),"",VLOOKUP(tblPagos[[#This Row],[CodigoPartida]],Tabla2[],2,FALSE))</f>
        <v>Donaciones corrientes a personas</v>
      </c>
      <c r="I350" t="s">
        <v>4029</v>
      </c>
      <c r="J350" s="2" t="str">
        <f>IF(ISBLANK(tblPagos[[#This Row],[DocBeneficiario]]),"",VLOOKUP(tblPagos[[#This Row],[DocBeneficiario]],TabProveedores[],3,FALSE))</f>
        <v>ANABEL VENTURA</v>
      </c>
      <c r="K350" s="2" t="s">
        <v>4031</v>
      </c>
      <c r="L350" s="27">
        <v>3648</v>
      </c>
      <c r="M350" s="27">
        <v>0</v>
      </c>
      <c r="N350" s="16">
        <v>3648</v>
      </c>
      <c r="O350" s="16">
        <v>0</v>
      </c>
      <c r="P350" s="16">
        <v>0</v>
      </c>
      <c r="Q350" s="16">
        <v>0</v>
      </c>
      <c r="R350" s="16">
        <f t="shared" si="33"/>
        <v>3648</v>
      </c>
      <c r="S350" s="3" t="s">
        <v>2695</v>
      </c>
      <c r="T350" s="21"/>
      <c r="U350" s="21"/>
      <c r="V350" s="21" t="s">
        <v>3813</v>
      </c>
      <c r="W350" s="2" t="s">
        <v>3088</v>
      </c>
    </row>
    <row r="351" spans="1:23" ht="60">
      <c r="A351">
        <v>350</v>
      </c>
      <c r="B351" s="1">
        <v>45453</v>
      </c>
      <c r="C351" s="3" t="s">
        <v>2655</v>
      </c>
      <c r="D351" t="s">
        <v>4032</v>
      </c>
      <c r="F351">
        <v>19826775</v>
      </c>
      <c r="G351" t="s">
        <v>3079</v>
      </c>
      <c r="H351" s="2" t="str">
        <f>IF(ISBLANK(tblPagos[[#This Row],[CodigoPartida]]),"",VLOOKUP(tblPagos[[#This Row],[CodigoPartida]],Tabla2[],2,FALSE))</f>
        <v>Donaciones corrientes a personas</v>
      </c>
      <c r="I351" t="s">
        <v>4033</v>
      </c>
      <c r="J351" s="2" t="str">
        <f>IF(ISBLANK(tblPagos[[#This Row],[DocBeneficiario]]),"",VLOOKUP(tblPagos[[#This Row],[DocBeneficiario]],TabProveedores[],3,FALSE))</f>
        <v>DIONI RAMIREZ</v>
      </c>
      <c r="K351" s="2" t="s">
        <v>4035</v>
      </c>
      <c r="L351" s="27">
        <v>5472</v>
      </c>
      <c r="M351" s="27">
        <v>0</v>
      </c>
      <c r="N351" s="16">
        <v>5472</v>
      </c>
      <c r="O351" s="16">
        <v>0</v>
      </c>
      <c r="P351" s="16">
        <v>0</v>
      </c>
      <c r="Q351" s="16">
        <v>0</v>
      </c>
      <c r="R351" s="16">
        <f t="shared" si="33"/>
        <v>5472</v>
      </c>
      <c r="S351" s="3" t="s">
        <v>2695</v>
      </c>
      <c r="T351" s="21"/>
      <c r="U351" s="21"/>
      <c r="V351" s="21" t="s">
        <v>3813</v>
      </c>
      <c r="W351" s="2" t="s">
        <v>3088</v>
      </c>
    </row>
    <row r="352" spans="1:23" ht="45">
      <c r="A352">
        <v>351</v>
      </c>
      <c r="B352" s="1">
        <v>45453</v>
      </c>
      <c r="C352" s="3" t="s">
        <v>2655</v>
      </c>
      <c r="D352" t="s">
        <v>4036</v>
      </c>
      <c r="F352">
        <v>19786841</v>
      </c>
      <c r="G352" t="s">
        <v>7</v>
      </c>
      <c r="H352" s="2" t="str">
        <f>IF(ISBLANK(tblPagos[[#This Row],[CodigoPartida]]),"",VLOOKUP(tblPagos[[#This Row],[CodigoPartida]],Tabla2[],2,FALSE))</f>
        <v>Relaciones sociales</v>
      </c>
      <c r="I352" t="s">
        <v>2957</v>
      </c>
      <c r="J352" s="2" t="str">
        <f>IF(ISBLANK(tblPagos[[#This Row],[DocBeneficiario]]),"",VLOOKUP(tblPagos[[#This Row],[DocBeneficiario]],TabProveedores[],3,FALSE))</f>
        <v>MERLIN RODRIGUEZ</v>
      </c>
      <c r="K352" s="2" t="s">
        <v>4037</v>
      </c>
      <c r="L352" s="27">
        <v>8023.4</v>
      </c>
      <c r="M352" s="27">
        <v>0</v>
      </c>
      <c r="N352" s="16">
        <v>8023.4</v>
      </c>
      <c r="O352" s="16">
        <v>0</v>
      </c>
      <c r="P352" s="16">
        <v>0</v>
      </c>
      <c r="Q352" s="16">
        <v>0</v>
      </c>
      <c r="R352" s="16">
        <f t="shared" si="33"/>
        <v>8023.4</v>
      </c>
      <c r="S352" s="3" t="s">
        <v>2695</v>
      </c>
      <c r="T352" s="21"/>
      <c r="U352" s="21"/>
      <c r="V352" s="21" t="s">
        <v>3813</v>
      </c>
      <c r="W352" s="2" t="s">
        <v>9</v>
      </c>
    </row>
    <row r="353" spans="1:23" ht="60">
      <c r="A353">
        <v>352</v>
      </c>
      <c r="B353" s="1">
        <v>45453</v>
      </c>
      <c r="C353" s="3" t="s">
        <v>2655</v>
      </c>
      <c r="D353" t="s">
        <v>4038</v>
      </c>
      <c r="F353">
        <v>19825658</v>
      </c>
      <c r="G353" t="s">
        <v>3079</v>
      </c>
      <c r="H353" s="2" t="str">
        <f>IF(ISBLANK(tblPagos[[#This Row],[CodigoPartida]]),"",VLOOKUP(tblPagos[[#This Row],[CodigoPartida]],Tabla2[],2,FALSE))</f>
        <v>Donaciones corrientes a personas</v>
      </c>
      <c r="I353" t="s">
        <v>3208</v>
      </c>
      <c r="J353" s="2" t="str">
        <f>IF(ISBLANK(tblPagos[[#This Row],[DocBeneficiario]]),"",VLOOKUP(tblPagos[[#This Row],[DocBeneficiario]],TabProveedores[],3,FALSE))</f>
        <v>MUNDO SOLINCA, C.A</v>
      </c>
      <c r="K353" s="2" t="s">
        <v>4039</v>
      </c>
      <c r="L353" s="27">
        <v>18235</v>
      </c>
      <c r="M353" s="27">
        <v>2917.6</v>
      </c>
      <c r="N353" s="16">
        <v>21152.6</v>
      </c>
      <c r="O353" s="16">
        <v>2188.1999999999998</v>
      </c>
      <c r="P353" s="16">
        <v>0</v>
      </c>
      <c r="Q353" s="16">
        <v>18.239999999999998</v>
      </c>
      <c r="R353" s="16">
        <f t="shared" si="33"/>
        <v>18946.159999999996</v>
      </c>
      <c r="S353" s="3" t="s">
        <v>4040</v>
      </c>
      <c r="T353" s="21" t="s">
        <v>3876</v>
      </c>
      <c r="U353" s="21" t="s">
        <v>3877</v>
      </c>
      <c r="V353" s="21" t="s">
        <v>3813</v>
      </c>
      <c r="W353" s="2" t="s">
        <v>3087</v>
      </c>
    </row>
    <row r="354" spans="1:23" ht="60">
      <c r="A354">
        <v>353</v>
      </c>
      <c r="B354" s="1">
        <v>45453</v>
      </c>
      <c r="C354" s="3" t="s">
        <v>2655</v>
      </c>
      <c r="D354" t="s">
        <v>4049</v>
      </c>
      <c r="F354">
        <v>19825839</v>
      </c>
      <c r="G354" t="s">
        <v>3079</v>
      </c>
      <c r="H354" s="2" t="str">
        <f>IF(ISBLANK(tblPagos[[#This Row],[CodigoPartida]]),"",VLOOKUP(tblPagos[[#This Row],[CodigoPartida]],Tabla2[],2,FALSE))</f>
        <v>Donaciones corrientes a personas</v>
      </c>
      <c r="I354" t="s">
        <v>3249</v>
      </c>
      <c r="J354" s="2" t="str">
        <f>IF(ISBLANK(tblPagos[[#This Row],[DocBeneficiario]]),"",VLOOKUP(tblPagos[[#This Row],[DocBeneficiario]],TabProveedores[],3,FALSE))</f>
        <v>SERVICIOS LEZAMA, C.A</v>
      </c>
      <c r="K354" s="2" t="s">
        <v>4039</v>
      </c>
      <c r="L354" s="27">
        <v>2440.56</v>
      </c>
      <c r="M354" s="27">
        <v>390.49</v>
      </c>
      <c r="N354" s="16">
        <v>2831.05</v>
      </c>
      <c r="O354" s="16">
        <v>390.49</v>
      </c>
      <c r="P354" s="16">
        <v>0</v>
      </c>
      <c r="Q354" s="16">
        <v>2.44</v>
      </c>
      <c r="R354" s="16">
        <f t="shared" ref="R354:R362" si="34">N354-O354-P354-Q354</f>
        <v>2438.1200000000003</v>
      </c>
      <c r="S354" s="3" t="s">
        <v>4058</v>
      </c>
      <c r="T354" s="21" t="s">
        <v>3876</v>
      </c>
      <c r="U354" s="21" t="s">
        <v>3877</v>
      </c>
      <c r="V354" s="21" t="s">
        <v>3813</v>
      </c>
      <c r="W354" s="2" t="s">
        <v>3087</v>
      </c>
    </row>
    <row r="355" spans="1:23" ht="45">
      <c r="A355">
        <v>354</v>
      </c>
      <c r="B355" s="1">
        <v>45453</v>
      </c>
      <c r="C355" s="3" t="s">
        <v>2655</v>
      </c>
      <c r="D355" t="s">
        <v>4050</v>
      </c>
      <c r="F355">
        <v>19825918</v>
      </c>
      <c r="G355" t="s">
        <v>3079</v>
      </c>
      <c r="H355" s="2" t="str">
        <f>IF(ISBLANK(tblPagos[[#This Row],[CodigoPartida]]),"",VLOOKUP(tblPagos[[#This Row],[CodigoPartida]],Tabla2[],2,FALSE))</f>
        <v>Donaciones corrientes a personas</v>
      </c>
      <c r="I355" t="s">
        <v>3249</v>
      </c>
      <c r="J355" s="2" t="str">
        <f>IF(ISBLANK(tblPagos[[#This Row],[DocBeneficiario]]),"",VLOOKUP(tblPagos[[#This Row],[DocBeneficiario]],TabProveedores[],3,FALSE))</f>
        <v>SERVICIOS LEZAMA, C.A</v>
      </c>
      <c r="K355" s="2" t="s">
        <v>4041</v>
      </c>
      <c r="L355" s="27">
        <v>3332.5</v>
      </c>
      <c r="M355" s="27">
        <v>533.20000000000005</v>
      </c>
      <c r="N355" s="16">
        <v>3865.7</v>
      </c>
      <c r="O355" s="16">
        <v>533.20000000000005</v>
      </c>
      <c r="P355" s="16">
        <v>0</v>
      </c>
      <c r="Q355" s="16">
        <v>3.33</v>
      </c>
      <c r="R355" s="16">
        <f t="shared" si="34"/>
        <v>3329.17</v>
      </c>
      <c r="S355" s="3" t="s">
        <v>4059</v>
      </c>
      <c r="T355" s="21" t="s">
        <v>3876</v>
      </c>
      <c r="U355" s="21" t="s">
        <v>3877</v>
      </c>
      <c r="V355" s="21" t="s">
        <v>3813</v>
      </c>
      <c r="W355" s="2" t="s">
        <v>3087</v>
      </c>
    </row>
    <row r="356" spans="1:23" ht="45">
      <c r="A356">
        <v>355</v>
      </c>
      <c r="B356" s="1">
        <v>45453</v>
      </c>
      <c r="C356" s="3" t="s">
        <v>2655</v>
      </c>
      <c r="D356" t="s">
        <v>4051</v>
      </c>
      <c r="F356">
        <v>19826023</v>
      </c>
      <c r="G356" t="s">
        <v>3079</v>
      </c>
      <c r="H356" s="2" t="str">
        <f>IF(ISBLANK(tblPagos[[#This Row],[CodigoPartida]]),"",VLOOKUP(tblPagos[[#This Row],[CodigoPartida]],Tabla2[],2,FALSE))</f>
        <v>Donaciones corrientes a personas</v>
      </c>
      <c r="I356" t="s">
        <v>3249</v>
      </c>
      <c r="J356" s="2" t="str">
        <f>IF(ISBLANK(tblPagos[[#This Row],[DocBeneficiario]]),"",VLOOKUP(tblPagos[[#This Row],[DocBeneficiario]],TabProveedores[],3,FALSE))</f>
        <v>SERVICIOS LEZAMA, C.A</v>
      </c>
      <c r="K356" s="2" t="s">
        <v>4042</v>
      </c>
      <c r="L356" s="27">
        <v>1666.25</v>
      </c>
      <c r="M356" s="27">
        <v>266.60000000000002</v>
      </c>
      <c r="N356" s="16">
        <v>1932.85</v>
      </c>
      <c r="O356" s="16">
        <v>266.60000000000002</v>
      </c>
      <c r="P356" s="16">
        <v>0</v>
      </c>
      <c r="Q356" s="16">
        <v>1.67</v>
      </c>
      <c r="R356" s="16">
        <f t="shared" si="34"/>
        <v>1664.58</v>
      </c>
      <c r="S356" s="3" t="s">
        <v>4060</v>
      </c>
      <c r="T356" s="21" t="s">
        <v>3876</v>
      </c>
      <c r="U356" s="21" t="s">
        <v>3877</v>
      </c>
      <c r="V356" s="21" t="s">
        <v>3813</v>
      </c>
      <c r="W356" s="2" t="s">
        <v>3087</v>
      </c>
    </row>
    <row r="357" spans="1:23" ht="60">
      <c r="A357">
        <v>356</v>
      </c>
      <c r="B357" s="1">
        <v>45453</v>
      </c>
      <c r="C357" s="3" t="s">
        <v>2655</v>
      </c>
      <c r="D357" t="s">
        <v>4052</v>
      </c>
      <c r="F357">
        <v>19826139</v>
      </c>
      <c r="G357" t="s">
        <v>4061</v>
      </c>
      <c r="H357" s="2" t="str">
        <f>IF(ISBLANK(tblPagos[[#This Row],[CodigoPartida]]),"",VLOOKUP(tblPagos[[#This Row],[CodigoPartida]],Tabla2[],2,FALSE))</f>
        <v>Tintas, pinturas y colorantes</v>
      </c>
      <c r="I357" t="s">
        <v>3249</v>
      </c>
      <c r="J357" s="2" t="str">
        <f>IF(ISBLANK(tblPagos[[#This Row],[DocBeneficiario]]),"",VLOOKUP(tblPagos[[#This Row],[DocBeneficiario]],TabProveedores[],3,FALSE))</f>
        <v>SERVICIOS LEZAMA, C.A</v>
      </c>
      <c r="K357" s="2" t="s">
        <v>4043</v>
      </c>
      <c r="L357" s="27">
        <v>792.55</v>
      </c>
      <c r="M357" s="27">
        <v>126.81</v>
      </c>
      <c r="N357" s="16">
        <v>919.36</v>
      </c>
      <c r="O357" s="16">
        <v>126.81</v>
      </c>
      <c r="P357" s="16">
        <v>0</v>
      </c>
      <c r="Q357" s="16">
        <v>0.79</v>
      </c>
      <c r="R357" s="16">
        <f t="shared" si="34"/>
        <v>791.76</v>
      </c>
      <c r="S357" s="3" t="s">
        <v>4062</v>
      </c>
      <c r="T357" s="21" t="s">
        <v>3876</v>
      </c>
      <c r="U357" s="21" t="s">
        <v>3877</v>
      </c>
      <c r="V357" s="21" t="s">
        <v>3813</v>
      </c>
      <c r="W357" s="2" t="s">
        <v>4063</v>
      </c>
    </row>
    <row r="358" spans="1:23" ht="45">
      <c r="A358">
        <v>357</v>
      </c>
      <c r="B358" s="1">
        <v>45453</v>
      </c>
      <c r="C358" s="3" t="s">
        <v>2655</v>
      </c>
      <c r="D358" t="s">
        <v>4053</v>
      </c>
      <c r="F358">
        <v>19826473</v>
      </c>
      <c r="G358" t="s">
        <v>4064</v>
      </c>
      <c r="H358" s="2" t="str">
        <f>IF(ISBLANK(tblPagos[[#This Row],[CodigoPartida]]),"",VLOOKUP(tblPagos[[#This Row],[CodigoPartida]],Tabla2[],2,FALSE))</f>
        <v>Mobiliario y equipos de oficina</v>
      </c>
      <c r="I358" t="s">
        <v>4065</v>
      </c>
      <c r="J358" s="2" t="str">
        <f>IF(ISBLANK(tblPagos[[#This Row],[DocBeneficiario]]),"",VLOOKUP(tblPagos[[#This Row],[DocBeneficiario]],TabProveedores[],3,FALSE))</f>
        <v>INVERSIONES ZENSILLAS</v>
      </c>
      <c r="K358" s="2" t="s">
        <v>4044</v>
      </c>
      <c r="L358" s="27">
        <v>8971.2000000000007</v>
      </c>
      <c r="M358" s="27">
        <v>1435.39</v>
      </c>
      <c r="N358" s="16">
        <v>10406.59</v>
      </c>
      <c r="O358" s="16">
        <v>1076.8900000000001</v>
      </c>
      <c r="P358" s="16">
        <v>0</v>
      </c>
      <c r="Q358" s="16">
        <v>8.9700000000000006</v>
      </c>
      <c r="R358" s="16">
        <f t="shared" si="34"/>
        <v>9320.7300000000014</v>
      </c>
      <c r="S358" s="3" t="s">
        <v>4067</v>
      </c>
      <c r="T358" s="21" t="s">
        <v>3876</v>
      </c>
      <c r="U358" s="21" t="s">
        <v>3877</v>
      </c>
      <c r="V358" s="21" t="s">
        <v>3813</v>
      </c>
      <c r="W358" s="2" t="s">
        <v>4068</v>
      </c>
    </row>
    <row r="359" spans="1:23" ht="60">
      <c r="A359">
        <v>358</v>
      </c>
      <c r="B359" s="1">
        <v>45453</v>
      </c>
      <c r="C359" s="3" t="s">
        <v>2655</v>
      </c>
      <c r="D359" t="s">
        <v>4054</v>
      </c>
      <c r="F359">
        <v>19826209</v>
      </c>
      <c r="G359" t="s">
        <v>3079</v>
      </c>
      <c r="H359" s="2" t="str">
        <f>IF(ISBLANK(tblPagos[[#This Row],[CodigoPartida]]),"",VLOOKUP(tblPagos[[#This Row],[CodigoPartida]],Tabla2[],2,FALSE))</f>
        <v>Donaciones corrientes a personas</v>
      </c>
      <c r="I359" t="s">
        <v>3041</v>
      </c>
      <c r="J359" s="2" t="str">
        <f>IF(ISBLANK(tblPagos[[#This Row],[DocBeneficiario]]),"",VLOOKUP(tblPagos[[#This Row],[DocBeneficiario]],TabProveedores[],3,FALSE))</f>
        <v>FELIX JOSE MORENO</v>
      </c>
      <c r="K359" s="2" t="s">
        <v>4045</v>
      </c>
      <c r="L359" s="27">
        <v>2940</v>
      </c>
      <c r="M359" s="27">
        <v>470.4</v>
      </c>
      <c r="N359" s="16">
        <v>3410.4</v>
      </c>
      <c r="O359" s="16">
        <v>470.4</v>
      </c>
      <c r="P359" s="16">
        <v>0</v>
      </c>
      <c r="Q359" s="16">
        <v>2.94</v>
      </c>
      <c r="R359" s="16">
        <f t="shared" si="34"/>
        <v>2937.06</v>
      </c>
      <c r="S359" s="3" t="s">
        <v>4069</v>
      </c>
      <c r="T359" s="21" t="s">
        <v>3876</v>
      </c>
      <c r="U359" s="21" t="s">
        <v>3877</v>
      </c>
      <c r="V359" s="21" t="s">
        <v>3813</v>
      </c>
      <c r="W359" s="2" t="s">
        <v>3087</v>
      </c>
    </row>
    <row r="360" spans="1:23" ht="60">
      <c r="A360">
        <v>359</v>
      </c>
      <c r="B360" s="1">
        <v>45453</v>
      </c>
      <c r="C360" s="3" t="s">
        <v>2655</v>
      </c>
      <c r="D360" t="s">
        <v>4055</v>
      </c>
      <c r="F360">
        <v>19828632</v>
      </c>
      <c r="G360" t="s">
        <v>2936</v>
      </c>
      <c r="H360" s="2" t="str">
        <f>IF(ISBLANK(tblPagos[[#This Row],[CodigoPartida]]),"",VLOOKUP(tblPagos[[#This Row],[CodigoPartida]],Tabla2[],2,FALSE))</f>
        <v>Viáticos y pasajes dentro del país</v>
      </c>
      <c r="I360" t="s">
        <v>2957</v>
      </c>
      <c r="J360" s="2" t="str">
        <f>IF(ISBLANK(tblPagos[[#This Row],[DocBeneficiario]]),"",VLOOKUP(tblPagos[[#This Row],[DocBeneficiario]],TabProveedores[],3,FALSE))</f>
        <v>MERLIN RODRIGUEZ</v>
      </c>
      <c r="K360" s="2" t="s">
        <v>4046</v>
      </c>
      <c r="L360" s="27">
        <v>8930.2999999999993</v>
      </c>
      <c r="M360" s="27">
        <v>0</v>
      </c>
      <c r="N360" s="16">
        <v>8930.2999999999993</v>
      </c>
      <c r="O360" s="16">
        <v>0</v>
      </c>
      <c r="P360" s="16">
        <v>0</v>
      </c>
      <c r="Q360" s="16">
        <v>0</v>
      </c>
      <c r="R360" s="16">
        <f t="shared" si="34"/>
        <v>8930.2999999999993</v>
      </c>
      <c r="S360" s="3" t="s">
        <v>2695</v>
      </c>
      <c r="T360" s="21"/>
      <c r="U360" s="21"/>
      <c r="V360" s="21" t="s">
        <v>3813</v>
      </c>
      <c r="W360" s="2" t="s">
        <v>3073</v>
      </c>
    </row>
    <row r="361" spans="1:23" ht="45">
      <c r="A361">
        <v>360</v>
      </c>
      <c r="B361" s="1">
        <v>45453</v>
      </c>
      <c r="C361" s="3" t="s">
        <v>2655</v>
      </c>
      <c r="D361" t="s">
        <v>4056</v>
      </c>
      <c r="F361">
        <v>19828750</v>
      </c>
      <c r="G361" t="s">
        <v>3079</v>
      </c>
      <c r="H361" s="2" t="str">
        <f>IF(ISBLANK(tblPagos[[#This Row],[CodigoPartida]]),"",VLOOKUP(tblPagos[[#This Row],[CodigoPartida]],Tabla2[],2,FALSE))</f>
        <v>Donaciones corrientes a personas</v>
      </c>
      <c r="I361" t="s">
        <v>2972</v>
      </c>
      <c r="J361" s="2" t="str">
        <f>IF(ISBLANK(tblPagos[[#This Row],[DocBeneficiario]]),"",VLOOKUP(tblPagos[[#This Row],[DocBeneficiario]],TabProveedores[],3,FALSE))</f>
        <v>SUMINISTROS MEDIPAZ, C.A.</v>
      </c>
      <c r="K361" s="2" t="s">
        <v>4047</v>
      </c>
      <c r="L361" s="27">
        <v>73000</v>
      </c>
      <c r="M361" s="27">
        <v>0</v>
      </c>
      <c r="N361" s="16">
        <v>73000</v>
      </c>
      <c r="O361" s="16">
        <v>0</v>
      </c>
      <c r="P361" s="16">
        <v>0</v>
      </c>
      <c r="Q361" s="16">
        <v>0</v>
      </c>
      <c r="R361" s="16">
        <f t="shared" si="34"/>
        <v>73000</v>
      </c>
      <c r="S361" s="3" t="s">
        <v>4070</v>
      </c>
      <c r="T361" s="21"/>
      <c r="U361" s="21"/>
      <c r="V361" s="21" t="s">
        <v>3813</v>
      </c>
      <c r="W361" s="2" t="s">
        <v>3087</v>
      </c>
    </row>
    <row r="362" spans="1:23" ht="75">
      <c r="A362">
        <v>361</v>
      </c>
      <c r="B362" s="1">
        <v>45453</v>
      </c>
      <c r="C362" s="3" t="s">
        <v>2655</v>
      </c>
      <c r="D362" t="s">
        <v>4057</v>
      </c>
      <c r="F362">
        <v>19829078</v>
      </c>
      <c r="G362" t="s">
        <v>2933</v>
      </c>
      <c r="H362" s="2" t="str">
        <f>IF(ISBLANK(tblPagos[[#This Row],[CodigoPartida]]),"",VLOOKUP(tblPagos[[#This Row],[CodigoPartida]],Tabla2[],2,FALSE))</f>
        <v>Otros servicios no personales</v>
      </c>
      <c r="I362" t="s">
        <v>3034</v>
      </c>
      <c r="J362" s="2" t="str">
        <f>IF(ISBLANK(tblPagos[[#This Row],[DocBeneficiario]]),"",VLOOKUP(tblPagos[[#This Row],[DocBeneficiario]],TabProveedores[],3,FALSE))</f>
        <v>JOSE MIGUEL GUTIERREZ</v>
      </c>
      <c r="K362" s="2" t="s">
        <v>4048</v>
      </c>
      <c r="L362" s="27">
        <v>7989</v>
      </c>
      <c r="M362" s="27">
        <v>0</v>
      </c>
      <c r="N362" s="16">
        <v>7989</v>
      </c>
      <c r="O362" s="16">
        <v>0</v>
      </c>
      <c r="P362" s="16">
        <v>0</v>
      </c>
      <c r="Q362" s="16">
        <v>0</v>
      </c>
      <c r="R362" s="16">
        <f t="shared" si="34"/>
        <v>7989</v>
      </c>
      <c r="S362" s="3" t="s">
        <v>2695</v>
      </c>
      <c r="T362" s="21"/>
      <c r="U362" s="21"/>
      <c r="V362" s="21" t="s">
        <v>3813</v>
      </c>
      <c r="W362" s="2" t="s">
        <v>4071</v>
      </c>
    </row>
    <row r="363" spans="1:23" ht="45">
      <c r="A363">
        <v>362</v>
      </c>
      <c r="B363" s="1">
        <v>45454</v>
      </c>
      <c r="C363" s="3" t="s">
        <v>3119</v>
      </c>
      <c r="D363" t="s">
        <v>4072</v>
      </c>
      <c r="F363">
        <v>19855669</v>
      </c>
      <c r="G363" t="s">
        <v>3079</v>
      </c>
      <c r="H363" s="2" t="str">
        <f>IF(ISBLANK(tblPagos[[#This Row],[CodigoPartida]]),"",VLOOKUP(tblPagos[[#This Row],[CodigoPartida]],Tabla2[],2,FALSE))</f>
        <v>Donaciones corrientes a personas</v>
      </c>
      <c r="I363" t="s">
        <v>4097</v>
      </c>
      <c r="J363" s="2" t="str">
        <f>IF(ISBLANK(tblPagos[[#This Row],[DocBeneficiario]]),"",VLOOKUP(tblPagos[[#This Row],[DocBeneficiario]],TabProveedores[],3,FALSE))</f>
        <v>EDID HIDALGO</v>
      </c>
      <c r="K363" s="2" t="s">
        <v>4099</v>
      </c>
      <c r="L363" s="27">
        <v>4374</v>
      </c>
      <c r="M363" s="27">
        <v>0</v>
      </c>
      <c r="N363" s="16">
        <v>4374</v>
      </c>
      <c r="O363" s="16">
        <v>0</v>
      </c>
      <c r="P363" s="16">
        <v>0</v>
      </c>
      <c r="Q363" s="16">
        <v>0</v>
      </c>
      <c r="R363" s="16">
        <f t="shared" ref="R363:R376" si="35">N363-O363-P363-Q363</f>
        <v>4374</v>
      </c>
      <c r="S363" s="3" t="s">
        <v>2695</v>
      </c>
      <c r="T363" s="21"/>
      <c r="U363" s="21"/>
      <c r="V363" s="21" t="s">
        <v>3813</v>
      </c>
      <c r="W363" s="2" t="s">
        <v>3088</v>
      </c>
    </row>
    <row r="364" spans="1:23" ht="60">
      <c r="A364">
        <v>363</v>
      </c>
      <c r="B364" s="1">
        <v>45454</v>
      </c>
      <c r="C364" s="3" t="s">
        <v>2655</v>
      </c>
      <c r="D364" t="s">
        <v>4073</v>
      </c>
      <c r="F364">
        <v>19857062</v>
      </c>
      <c r="G364" t="s">
        <v>2936</v>
      </c>
      <c r="H364" s="2" t="str">
        <f>IF(ISBLANK(tblPagos[[#This Row],[CodigoPartida]]),"",VLOOKUP(tblPagos[[#This Row],[CodigoPartida]],Tabla2[],2,FALSE))</f>
        <v>Viáticos y pasajes dentro del país</v>
      </c>
      <c r="I364" t="s">
        <v>2954</v>
      </c>
      <c r="J364" s="2" t="str">
        <f>IF(ISBLANK(tblPagos[[#This Row],[DocBeneficiario]]),"",VLOOKUP(tblPagos[[#This Row],[DocBeneficiario]],TabProveedores[],3,FALSE))</f>
        <v>ALEXANDER TORRES</v>
      </c>
      <c r="K364" s="2" t="s">
        <v>4100</v>
      </c>
      <c r="L364" s="27">
        <v>1487.16</v>
      </c>
      <c r="M364" s="27">
        <v>0</v>
      </c>
      <c r="N364" s="16">
        <v>1487.16</v>
      </c>
      <c r="O364" s="16">
        <v>0</v>
      </c>
      <c r="P364" s="16">
        <v>0</v>
      </c>
      <c r="Q364" s="16">
        <v>0</v>
      </c>
      <c r="R364" s="16">
        <f t="shared" si="35"/>
        <v>1487.16</v>
      </c>
      <c r="S364" s="3" t="s">
        <v>2695</v>
      </c>
      <c r="T364" s="21"/>
      <c r="U364" s="21"/>
      <c r="V364" s="21" t="s">
        <v>3813</v>
      </c>
      <c r="W364" s="2" t="s">
        <v>3073</v>
      </c>
    </row>
    <row r="365" spans="1:23" ht="60">
      <c r="A365">
        <v>364</v>
      </c>
      <c r="B365" s="1">
        <v>45454</v>
      </c>
      <c r="C365" s="3" t="s">
        <v>2655</v>
      </c>
      <c r="D365" t="s">
        <v>4074</v>
      </c>
      <c r="F365">
        <v>19857137</v>
      </c>
      <c r="G365" t="s">
        <v>2936</v>
      </c>
      <c r="H365" s="2" t="str">
        <f>IF(ISBLANK(tblPagos[[#This Row],[CodigoPartida]]),"",VLOOKUP(tblPagos[[#This Row],[CodigoPartida]],Tabla2[],2,FALSE))</f>
        <v>Viáticos y pasajes dentro del país</v>
      </c>
      <c r="I365" t="s">
        <v>2999</v>
      </c>
      <c r="J365" s="2" t="str">
        <f>IF(ISBLANK(tblPagos[[#This Row],[DocBeneficiario]]),"",VLOOKUP(tblPagos[[#This Row],[DocBeneficiario]],TabProveedores[],3,FALSE))</f>
        <v>DARWIN RONDON</v>
      </c>
      <c r="K365" s="2" t="s">
        <v>4100</v>
      </c>
      <c r="L365" s="27">
        <v>1465.28</v>
      </c>
      <c r="M365" s="27">
        <v>0</v>
      </c>
      <c r="N365" s="16">
        <v>1465.28</v>
      </c>
      <c r="O365" s="16">
        <v>0</v>
      </c>
      <c r="P365" s="16">
        <v>0</v>
      </c>
      <c r="Q365" s="16">
        <v>0</v>
      </c>
      <c r="R365" s="16">
        <f t="shared" si="35"/>
        <v>1465.28</v>
      </c>
      <c r="S365" s="3" t="s">
        <v>2695</v>
      </c>
      <c r="T365" s="21"/>
      <c r="U365" s="21"/>
      <c r="V365" s="21" t="s">
        <v>3813</v>
      </c>
      <c r="W365" s="2" t="s">
        <v>3073</v>
      </c>
    </row>
    <row r="366" spans="1:23" ht="60">
      <c r="A366">
        <v>365</v>
      </c>
      <c r="B366" s="1">
        <v>45454</v>
      </c>
      <c r="C366" s="3" t="s">
        <v>2655</v>
      </c>
      <c r="D366" t="s">
        <v>4075</v>
      </c>
      <c r="F366">
        <v>19857200</v>
      </c>
      <c r="G366" t="s">
        <v>2936</v>
      </c>
      <c r="H366" s="2" t="str">
        <f>IF(ISBLANK(tblPagos[[#This Row],[CodigoPartida]]),"",VLOOKUP(tblPagos[[#This Row],[CodigoPartida]],Tabla2[],2,FALSE))</f>
        <v>Viáticos y pasajes dentro del país</v>
      </c>
      <c r="I366" t="s">
        <v>2946</v>
      </c>
      <c r="J366" s="2" t="str">
        <f>IF(ISBLANK(tblPagos[[#This Row],[DocBeneficiario]]),"",VLOOKUP(tblPagos[[#This Row],[DocBeneficiario]],TabProveedores[],3,FALSE))</f>
        <v>MARIOLY ARAUJO</v>
      </c>
      <c r="K366" s="2" t="s">
        <v>4100</v>
      </c>
      <c r="L366" s="27">
        <v>1465.29</v>
      </c>
      <c r="M366" s="27">
        <v>0</v>
      </c>
      <c r="N366" s="16">
        <v>1465.29</v>
      </c>
      <c r="O366" s="16">
        <v>0</v>
      </c>
      <c r="P366" s="16">
        <v>0</v>
      </c>
      <c r="Q366" s="16">
        <v>0</v>
      </c>
      <c r="R366" s="16">
        <f t="shared" si="35"/>
        <v>1465.29</v>
      </c>
      <c r="S366" s="3" t="s">
        <v>2695</v>
      </c>
      <c r="T366" s="21"/>
      <c r="U366" s="21"/>
      <c r="V366" s="21" t="s">
        <v>3813</v>
      </c>
      <c r="W366" s="2" t="s">
        <v>3073</v>
      </c>
    </row>
    <row r="367" spans="1:23" ht="45">
      <c r="A367">
        <v>366</v>
      </c>
      <c r="B367" s="1">
        <v>45454</v>
      </c>
      <c r="C367" s="3" t="s">
        <v>2655</v>
      </c>
      <c r="D367" t="s">
        <v>4076</v>
      </c>
      <c r="F367">
        <v>19861907</v>
      </c>
      <c r="G367" t="s">
        <v>3079</v>
      </c>
      <c r="H367" s="2" t="str">
        <f>IF(ISBLANK(tblPagos[[#This Row],[CodigoPartida]]),"",VLOOKUP(tblPagos[[#This Row],[CodigoPartida]],Tabla2[],2,FALSE))</f>
        <v>Donaciones corrientes a personas</v>
      </c>
      <c r="I367" t="s">
        <v>4101</v>
      </c>
      <c r="J367" s="2" t="str">
        <f>IF(ISBLANK(tblPagos[[#This Row],[DocBeneficiario]]),"",VLOOKUP(tblPagos[[#This Row],[DocBeneficiario]],TabProveedores[],3,FALSE))</f>
        <v>SUSANA TABLANTE</v>
      </c>
      <c r="K367" s="2" t="s">
        <v>4103</v>
      </c>
      <c r="L367" s="27">
        <v>209233</v>
      </c>
      <c r="M367" s="27">
        <v>0</v>
      </c>
      <c r="N367" s="16">
        <v>209223</v>
      </c>
      <c r="O367" s="16">
        <v>0</v>
      </c>
      <c r="P367" s="16">
        <v>0</v>
      </c>
      <c r="Q367" s="16">
        <v>0</v>
      </c>
      <c r="R367" s="16">
        <f t="shared" si="35"/>
        <v>209223</v>
      </c>
      <c r="S367" s="3" t="s">
        <v>2695</v>
      </c>
      <c r="T367" s="21"/>
      <c r="U367" s="21"/>
      <c r="V367" s="21" t="s">
        <v>3813</v>
      </c>
      <c r="W367" s="2" t="s">
        <v>3088</v>
      </c>
    </row>
    <row r="368" spans="1:23" ht="75">
      <c r="A368">
        <v>367</v>
      </c>
      <c r="B368" s="1">
        <v>45454</v>
      </c>
      <c r="C368" s="3" t="s">
        <v>2655</v>
      </c>
      <c r="D368" t="s">
        <v>4077</v>
      </c>
      <c r="F368">
        <v>19862273</v>
      </c>
      <c r="G368" t="s">
        <v>2936</v>
      </c>
      <c r="H368" s="2" t="str">
        <f>IF(ISBLANK(tblPagos[[#This Row],[CodigoPartida]]),"",VLOOKUP(tblPagos[[#This Row],[CodigoPartida]],Tabla2[],2,FALSE))</f>
        <v>Viáticos y pasajes dentro del país</v>
      </c>
      <c r="I368" t="s">
        <v>2966</v>
      </c>
      <c r="J368" s="2" t="str">
        <f>IF(ISBLANK(tblPagos[[#This Row],[DocBeneficiario]]),"",VLOOKUP(tblPagos[[#This Row],[DocBeneficiario]],TabProveedores[],3,FALSE))</f>
        <v>JOSE LUIS MOLERO</v>
      </c>
      <c r="K368" s="2" t="s">
        <v>4104</v>
      </c>
      <c r="L368" s="27">
        <v>7435.8</v>
      </c>
      <c r="M368" s="27">
        <v>0</v>
      </c>
      <c r="N368" s="16">
        <v>7435.8</v>
      </c>
      <c r="O368" s="16">
        <v>0</v>
      </c>
      <c r="P368" s="16">
        <v>0</v>
      </c>
      <c r="Q368" s="16">
        <v>0</v>
      </c>
      <c r="R368" s="16">
        <f t="shared" si="35"/>
        <v>7435.8</v>
      </c>
      <c r="S368" s="3" t="s">
        <v>2695</v>
      </c>
      <c r="T368" s="21"/>
      <c r="U368" s="21"/>
      <c r="V368" s="21" t="s">
        <v>3813</v>
      </c>
      <c r="W368" s="2" t="s">
        <v>3073</v>
      </c>
    </row>
    <row r="369" spans="1:23" ht="75">
      <c r="A369">
        <v>368</v>
      </c>
      <c r="B369" s="1">
        <v>45454</v>
      </c>
      <c r="C369" s="3" t="s">
        <v>2655</v>
      </c>
      <c r="D369" t="s">
        <v>4078</v>
      </c>
      <c r="F369">
        <v>19862361</v>
      </c>
      <c r="G369" t="s">
        <v>2936</v>
      </c>
      <c r="H369" s="2" t="str">
        <f>IF(ISBLANK(tblPagos[[#This Row],[CodigoPartida]]),"",VLOOKUP(tblPagos[[#This Row],[CodigoPartida]],Tabla2[],2,FALSE))</f>
        <v>Viáticos y pasajes dentro del país</v>
      </c>
      <c r="I369" t="s">
        <v>2832</v>
      </c>
      <c r="J369" s="2" t="str">
        <f>IF(ISBLANK(tblPagos[[#This Row],[DocBeneficiario]]),"",VLOOKUP(tblPagos[[#This Row],[DocBeneficiario]],TabProveedores[],3,FALSE))</f>
        <v>MARIA TERESA MEDINA</v>
      </c>
      <c r="K369" s="2" t="s">
        <v>4104</v>
      </c>
      <c r="L369" s="27">
        <v>7435.81</v>
      </c>
      <c r="M369" s="27">
        <v>0</v>
      </c>
      <c r="N369" s="16">
        <v>7435.81</v>
      </c>
      <c r="O369" s="16">
        <v>0</v>
      </c>
      <c r="P369" s="16">
        <v>0</v>
      </c>
      <c r="Q369" s="16">
        <v>0</v>
      </c>
      <c r="R369" s="16">
        <f t="shared" si="35"/>
        <v>7435.81</v>
      </c>
      <c r="S369" s="3" t="s">
        <v>2695</v>
      </c>
      <c r="T369" s="21"/>
      <c r="U369" s="21"/>
      <c r="V369" s="21" t="s">
        <v>3813</v>
      </c>
      <c r="W369" s="2" t="s">
        <v>3073</v>
      </c>
    </row>
    <row r="370" spans="1:23" ht="75">
      <c r="A370">
        <v>369</v>
      </c>
      <c r="B370" s="1">
        <v>45455</v>
      </c>
      <c r="C370" s="3" t="s">
        <v>2655</v>
      </c>
      <c r="D370" t="s">
        <v>4079</v>
      </c>
      <c r="F370">
        <v>19881379</v>
      </c>
      <c r="G370" t="s">
        <v>2936</v>
      </c>
      <c r="H370" s="2" t="str">
        <f>IF(ISBLANK(tblPagos[[#This Row],[CodigoPartida]]),"",VLOOKUP(tblPagos[[#This Row],[CodigoPartida]],Tabla2[],2,FALSE))</f>
        <v>Viáticos y pasajes dentro del país</v>
      </c>
      <c r="I370" t="s">
        <v>2953</v>
      </c>
      <c r="J370" s="2" t="str">
        <f>IF(ISBLANK(tblPagos[[#This Row],[DocBeneficiario]]),"",VLOOKUP(tblPagos[[#This Row],[DocBeneficiario]],TabProveedores[],3,FALSE))</f>
        <v>ANDRELYS CHOURIO</v>
      </c>
      <c r="K370" s="2" t="s">
        <v>4104</v>
      </c>
      <c r="L370" s="27">
        <v>7606.58</v>
      </c>
      <c r="M370" s="27">
        <v>0</v>
      </c>
      <c r="N370" s="16">
        <v>7606.58</v>
      </c>
      <c r="O370" s="16">
        <v>0</v>
      </c>
      <c r="P370" s="16">
        <v>0</v>
      </c>
      <c r="Q370" s="16">
        <v>0</v>
      </c>
      <c r="R370" s="16">
        <f t="shared" si="35"/>
        <v>7606.58</v>
      </c>
      <c r="S370" s="3" t="s">
        <v>2695</v>
      </c>
      <c r="T370" s="21"/>
      <c r="U370" s="21"/>
      <c r="V370" s="21" t="s">
        <v>3813</v>
      </c>
      <c r="W370" s="2" t="s">
        <v>3073</v>
      </c>
    </row>
    <row r="371" spans="1:23" ht="45">
      <c r="A371">
        <v>370</v>
      </c>
      <c r="B371" s="1">
        <v>45455</v>
      </c>
      <c r="C371" s="3" t="s">
        <v>3119</v>
      </c>
      <c r="D371" t="s">
        <v>4080</v>
      </c>
      <c r="F371">
        <v>19885535</v>
      </c>
      <c r="G371" t="s">
        <v>3079</v>
      </c>
      <c r="H371" s="2" t="str">
        <f>IF(ISBLANK(tblPagos[[#This Row],[CodigoPartida]]),"",VLOOKUP(tblPagos[[#This Row],[CodigoPartida]],Tabla2[],2,FALSE))</f>
        <v>Donaciones corrientes a personas</v>
      </c>
      <c r="I371" t="s">
        <v>4105</v>
      </c>
      <c r="J371" s="2" t="str">
        <f>IF(ISBLANK(tblPagos[[#This Row],[DocBeneficiario]]),"",VLOOKUP(tblPagos[[#This Row],[DocBeneficiario]],TabProveedores[],3,FALSE))</f>
        <v>ELVIA OLIVAR</v>
      </c>
      <c r="K371" s="2" t="s">
        <v>4106</v>
      </c>
      <c r="L371" s="27">
        <v>3643</v>
      </c>
      <c r="M371" s="27">
        <v>0</v>
      </c>
      <c r="N371" s="16">
        <v>3643</v>
      </c>
      <c r="O371" s="16">
        <v>0</v>
      </c>
      <c r="P371" s="16">
        <v>0</v>
      </c>
      <c r="Q371" s="16">
        <v>0</v>
      </c>
      <c r="R371" s="16">
        <f t="shared" ref="R371" si="36">N371-O371-P371-Q371</f>
        <v>3643</v>
      </c>
      <c r="S371" s="3" t="s">
        <v>2695</v>
      </c>
      <c r="T371" s="21"/>
      <c r="U371" s="21"/>
      <c r="V371" s="21" t="s">
        <v>3813</v>
      </c>
      <c r="W371" s="2" t="s">
        <v>3088</v>
      </c>
    </row>
    <row r="372" spans="1:23" ht="45">
      <c r="A372">
        <v>371</v>
      </c>
      <c r="B372" s="1">
        <v>45455</v>
      </c>
      <c r="C372" s="3" t="s">
        <v>2655</v>
      </c>
      <c r="D372" t="s">
        <v>4081</v>
      </c>
      <c r="F372">
        <v>19885728</v>
      </c>
      <c r="G372" t="s">
        <v>3079</v>
      </c>
      <c r="H372" s="2" t="str">
        <f>IF(ISBLANK(tblPagos[[#This Row],[CodigoPartida]]),"",VLOOKUP(tblPagos[[#This Row],[CodigoPartida]],Tabla2[],2,FALSE))</f>
        <v>Donaciones corrientes a personas</v>
      </c>
      <c r="I372" t="s">
        <v>4108</v>
      </c>
      <c r="J372" s="2" t="str">
        <f>IF(ISBLANK(tblPagos[[#This Row],[DocBeneficiario]]),"",VLOOKUP(tblPagos[[#This Row],[DocBeneficiario]],TabProveedores[],3,FALSE))</f>
        <v>BETTY OLIVAR</v>
      </c>
      <c r="K372" s="2" t="s">
        <v>4109</v>
      </c>
      <c r="L372" s="27">
        <v>3642</v>
      </c>
      <c r="M372" s="27">
        <v>0</v>
      </c>
      <c r="N372" s="16">
        <v>3642</v>
      </c>
      <c r="O372" s="16">
        <v>0</v>
      </c>
      <c r="P372" s="16">
        <v>0</v>
      </c>
      <c r="Q372" s="16">
        <v>0</v>
      </c>
      <c r="R372" s="16">
        <f t="shared" si="35"/>
        <v>3642</v>
      </c>
      <c r="S372" s="3" t="s">
        <v>2695</v>
      </c>
      <c r="T372" s="21"/>
      <c r="U372" s="21"/>
      <c r="V372" s="21" t="s">
        <v>3813</v>
      </c>
      <c r="W372" s="2" t="s">
        <v>3088</v>
      </c>
    </row>
    <row r="373" spans="1:23" ht="60">
      <c r="A373">
        <v>372</v>
      </c>
      <c r="B373" s="1">
        <v>45455</v>
      </c>
      <c r="C373" s="3" t="s">
        <v>2655</v>
      </c>
      <c r="D373" t="s">
        <v>4082</v>
      </c>
      <c r="F373">
        <v>19890135</v>
      </c>
      <c r="G373" t="s">
        <v>3079</v>
      </c>
      <c r="H373" s="2" t="str">
        <f>IF(ISBLANK(tblPagos[[#This Row],[CodigoPartida]]),"",VLOOKUP(tblPagos[[#This Row],[CodigoPartida]],Tabla2[],2,FALSE))</f>
        <v>Donaciones corrientes a personas</v>
      </c>
      <c r="I373" t="s">
        <v>4111</v>
      </c>
      <c r="J373" s="2" t="str">
        <f>IF(ISBLANK(tblPagos[[#This Row],[DocBeneficiario]]),"",VLOOKUP(tblPagos[[#This Row],[DocBeneficiario]],TabProveedores[],3,FALSE))</f>
        <v>TRIPPIN EXPEDITIONS</v>
      </c>
      <c r="K373" s="2" t="s">
        <v>4113</v>
      </c>
      <c r="L373" s="27">
        <v>7394.85</v>
      </c>
      <c r="M373" s="27">
        <v>95.93</v>
      </c>
      <c r="N373" s="16">
        <v>7490.78</v>
      </c>
      <c r="O373" s="16">
        <v>71.95</v>
      </c>
      <c r="P373" s="16">
        <v>11.99</v>
      </c>
      <c r="Q373" s="16">
        <v>0.6</v>
      </c>
      <c r="R373" s="16">
        <f t="shared" si="35"/>
        <v>7406.24</v>
      </c>
      <c r="S373" s="3" t="s">
        <v>4114</v>
      </c>
      <c r="T373" s="21" t="s">
        <v>3876</v>
      </c>
      <c r="U373" s="21" t="s">
        <v>3877</v>
      </c>
      <c r="V373" s="21" t="s">
        <v>3813</v>
      </c>
      <c r="W373" s="2" t="s">
        <v>3087</v>
      </c>
    </row>
    <row r="374" spans="1:23" ht="60">
      <c r="A374">
        <v>373</v>
      </c>
      <c r="B374" s="1">
        <v>45456</v>
      </c>
      <c r="C374" s="3" t="s">
        <v>2655</v>
      </c>
      <c r="D374" t="s">
        <v>4083</v>
      </c>
      <c r="F374">
        <v>19913846</v>
      </c>
      <c r="G374" t="s">
        <v>2936</v>
      </c>
      <c r="H374" s="2" t="str">
        <f>IF(ISBLANK(tblPagos[[#This Row],[CodigoPartida]]),"",VLOOKUP(tblPagos[[#This Row],[CodigoPartida]],Tabla2[],2,FALSE))</f>
        <v>Viáticos y pasajes dentro del país</v>
      </c>
      <c r="I374" t="s">
        <v>2941</v>
      </c>
      <c r="J374" s="2" t="str">
        <f>IF(ISBLANK(tblPagos[[#This Row],[DocBeneficiario]]),"",VLOOKUP(tblPagos[[#This Row],[DocBeneficiario]],TabProveedores[],3,FALSE))</f>
        <v>YOMARI LINARES</v>
      </c>
      <c r="K374" s="2" t="s">
        <v>4115</v>
      </c>
      <c r="L374" s="27">
        <v>9532.7000000000007</v>
      </c>
      <c r="M374" s="27">
        <v>0</v>
      </c>
      <c r="N374" s="16">
        <v>9532.7000000000007</v>
      </c>
      <c r="O374" s="16">
        <v>0</v>
      </c>
      <c r="P374" s="16">
        <v>0</v>
      </c>
      <c r="Q374" s="16">
        <v>0</v>
      </c>
      <c r="R374" s="16">
        <f t="shared" si="35"/>
        <v>9532.7000000000007</v>
      </c>
      <c r="S374" s="3" t="s">
        <v>2695</v>
      </c>
      <c r="T374" s="21"/>
      <c r="U374" s="21"/>
      <c r="V374" s="21" t="s">
        <v>3813</v>
      </c>
      <c r="W374" s="2" t="s">
        <v>3073</v>
      </c>
    </row>
    <row r="375" spans="1:23" ht="45">
      <c r="A375">
        <v>374</v>
      </c>
      <c r="B375" s="1">
        <v>45456</v>
      </c>
      <c r="C375" s="3" t="s">
        <v>2655</v>
      </c>
      <c r="D375" t="s">
        <v>4084</v>
      </c>
      <c r="F375">
        <v>19916726</v>
      </c>
      <c r="G375" t="s">
        <v>3079</v>
      </c>
      <c r="H375" s="2" t="str">
        <f>IF(ISBLANK(tblPagos[[#This Row],[CodigoPartida]]),"",VLOOKUP(tblPagos[[#This Row],[CodigoPartida]],Tabla2[],2,FALSE))</f>
        <v>Donaciones corrientes a personas</v>
      </c>
      <c r="I375" t="s">
        <v>3657</v>
      </c>
      <c r="J375" s="2" t="str">
        <f>IF(ISBLANK(tblPagos[[#This Row],[DocBeneficiario]]),"",VLOOKUP(tblPagos[[#This Row],[DocBeneficiario]],TabProveedores[],3,FALSE))</f>
        <v>QUALITY WATER, C.A</v>
      </c>
      <c r="K375" s="2" t="s">
        <v>4116</v>
      </c>
      <c r="L375" s="27">
        <v>27045.69</v>
      </c>
      <c r="M375" s="27">
        <v>4327.3100000000004</v>
      </c>
      <c r="N375" s="16">
        <v>31373</v>
      </c>
      <c r="O375" s="16">
        <v>3245.48</v>
      </c>
      <c r="P375" s="16">
        <v>0</v>
      </c>
      <c r="Q375" s="16">
        <v>27.05</v>
      </c>
      <c r="R375" s="16">
        <f t="shared" si="35"/>
        <v>28100.47</v>
      </c>
      <c r="S375" s="3" t="s">
        <v>4117</v>
      </c>
      <c r="T375" s="21" t="s">
        <v>3876</v>
      </c>
      <c r="U375" s="21" t="s">
        <v>3877</v>
      </c>
      <c r="V375" s="21" t="s">
        <v>3813</v>
      </c>
      <c r="W375" s="2" t="s">
        <v>3087</v>
      </c>
    </row>
    <row r="376" spans="1:23" ht="90">
      <c r="A376">
        <v>375</v>
      </c>
      <c r="B376" s="1">
        <v>45456</v>
      </c>
      <c r="C376" s="3" t="s">
        <v>3116</v>
      </c>
      <c r="D376" t="s">
        <v>4085</v>
      </c>
      <c r="F376">
        <v>3831095</v>
      </c>
      <c r="G376" t="s">
        <v>3331</v>
      </c>
      <c r="H376" s="2" t="str">
        <f>IF(ISBLANK(tblPagos[[#This Row],[CodigoPartida]]),"",VLOOKUP(tblPagos[[#This Row],[CodigoPartida]],Tabla2[],2,FALSE))</f>
        <v>Materiales para equipos de computación</v>
      </c>
      <c r="I376" t="s">
        <v>3332</v>
      </c>
      <c r="J376" s="2" t="str">
        <f>IF(ISBLANK(tblPagos[[#This Row],[DocBeneficiario]]),"",VLOOKUP(tblPagos[[#This Row],[DocBeneficiario]],TabProveedores[],3,FALSE))</f>
        <v>TECNO ECO IMPRESIONES, C.A.</v>
      </c>
      <c r="K376" s="2" t="s">
        <v>4118</v>
      </c>
      <c r="L376" s="27">
        <v>837.89</v>
      </c>
      <c r="M376" s="27">
        <v>134.06</v>
      </c>
      <c r="N376" s="16">
        <v>971.95</v>
      </c>
      <c r="O376" s="16">
        <v>100.55</v>
      </c>
      <c r="P376" s="16">
        <v>0</v>
      </c>
      <c r="Q376" s="16">
        <v>0.84</v>
      </c>
      <c r="R376" s="16">
        <f t="shared" si="35"/>
        <v>870.56000000000006</v>
      </c>
      <c r="S376" s="3" t="s">
        <v>4119</v>
      </c>
      <c r="T376" s="21" t="s">
        <v>3876</v>
      </c>
      <c r="U376" s="21" t="s">
        <v>3877</v>
      </c>
      <c r="V376" s="21" t="s">
        <v>3878</v>
      </c>
      <c r="W376" s="2" t="s">
        <v>3336</v>
      </c>
    </row>
    <row r="377" spans="1:23" ht="45">
      <c r="A377">
        <v>376</v>
      </c>
      <c r="B377" s="1">
        <v>45456</v>
      </c>
      <c r="C377" s="3" t="s">
        <v>2655</v>
      </c>
      <c r="D377" t="s">
        <v>4086</v>
      </c>
      <c r="F377">
        <v>19925550</v>
      </c>
      <c r="G377" t="s">
        <v>3079</v>
      </c>
      <c r="H377" s="2" t="str">
        <f>IF(ISBLANK(tblPagos[[#This Row],[CodigoPartida]]),"",VLOOKUP(tblPagos[[#This Row],[CodigoPartida]],Tabla2[],2,FALSE))</f>
        <v>Donaciones corrientes a personas</v>
      </c>
      <c r="I377" t="s">
        <v>4120</v>
      </c>
      <c r="J377" s="2" t="str">
        <f>IF(ISBLANK(tblPagos[[#This Row],[DocBeneficiario]]),"",VLOOKUP(tblPagos[[#This Row],[DocBeneficiario]],TabProveedores[],3,FALSE))</f>
        <v>REDVITAL COMERCIALIZADORA, C.A.</v>
      </c>
      <c r="K377" s="2" t="s">
        <v>4123</v>
      </c>
      <c r="L377" s="27">
        <v>8433.6200000000008</v>
      </c>
      <c r="M377" s="27">
        <v>1349.38</v>
      </c>
      <c r="N377" s="16">
        <v>9783</v>
      </c>
      <c r="O377" s="16">
        <v>1012.04</v>
      </c>
      <c r="P377" s="16">
        <v>0</v>
      </c>
      <c r="Q377" s="16">
        <v>7.03</v>
      </c>
      <c r="R377" s="16">
        <f>N377-O377-P377-Q377</f>
        <v>8763.9299999999985</v>
      </c>
      <c r="S377" s="3" t="s">
        <v>4121</v>
      </c>
      <c r="T377" s="21" t="s">
        <v>3876</v>
      </c>
      <c r="U377" s="21" t="s">
        <v>3877</v>
      </c>
      <c r="V377" s="21" t="s">
        <v>3813</v>
      </c>
      <c r="W377" s="2" t="s">
        <v>3087</v>
      </c>
    </row>
    <row r="378" spans="1:23" ht="60">
      <c r="A378">
        <v>377</v>
      </c>
      <c r="B378" s="1">
        <v>45456</v>
      </c>
      <c r="C378" s="3" t="s">
        <v>3119</v>
      </c>
      <c r="D378" t="s">
        <v>4087</v>
      </c>
      <c r="F378">
        <v>19925705</v>
      </c>
      <c r="G378" t="s">
        <v>3079</v>
      </c>
      <c r="H378" s="2" t="str">
        <f>IF(ISBLANK(tblPagos[[#This Row],[CodigoPartida]]),"",VLOOKUP(tblPagos[[#This Row],[CodigoPartida]],Tabla2[],2,FALSE))</f>
        <v>Donaciones corrientes a personas</v>
      </c>
      <c r="I378" t="s">
        <v>2981</v>
      </c>
      <c r="J378" s="2" t="str">
        <f>IF(ISBLANK(tblPagos[[#This Row],[DocBeneficiario]]),"",VLOOKUP(tblPagos[[#This Row],[DocBeneficiario]],TabProveedores[],3,FALSE))</f>
        <v>REDVITAL COMERCIALIZADORA, C.A.</v>
      </c>
      <c r="K378" s="2" t="s">
        <v>4122</v>
      </c>
      <c r="L378" s="27">
        <v>728.63</v>
      </c>
      <c r="M378" s="27">
        <v>0</v>
      </c>
      <c r="N378" s="16">
        <v>728.63</v>
      </c>
      <c r="O378" s="16">
        <v>0</v>
      </c>
      <c r="P378" s="16">
        <v>0</v>
      </c>
      <c r="Q378" s="16">
        <v>0</v>
      </c>
      <c r="R378" s="16">
        <f t="shared" ref="R378:R379" si="37">N378-O378-P378-Q378</f>
        <v>728.63</v>
      </c>
      <c r="S378" s="3" t="s">
        <v>4124</v>
      </c>
      <c r="T378" s="21"/>
      <c r="U378" s="21"/>
      <c r="V378" s="21" t="s">
        <v>3813</v>
      </c>
      <c r="W378" s="2" t="s">
        <v>3087</v>
      </c>
    </row>
    <row r="379" spans="1:23" ht="45">
      <c r="A379">
        <v>378</v>
      </c>
      <c r="B379" s="1">
        <v>45456</v>
      </c>
      <c r="C379" s="3" t="s">
        <v>2655</v>
      </c>
      <c r="D379" t="s">
        <v>4088</v>
      </c>
      <c r="F379">
        <v>19937367</v>
      </c>
      <c r="G379" t="s">
        <v>7</v>
      </c>
      <c r="H379" s="2" t="str">
        <f>IF(ISBLANK(tblPagos[[#This Row],[CodigoPartida]]),"",VLOOKUP(tblPagos[[#This Row],[CodigoPartida]],Tabla2[],2,FALSE))</f>
        <v>Relaciones sociales</v>
      </c>
      <c r="I379" t="s">
        <v>2957</v>
      </c>
      <c r="J379" s="2" t="str">
        <f>IF(ISBLANK(tblPagos[[#This Row],[DocBeneficiario]]),"",VLOOKUP(tblPagos[[#This Row],[DocBeneficiario]],TabProveedores[],3,FALSE))</f>
        <v>MERLIN RODRIGUEZ</v>
      </c>
      <c r="K379" s="2" t="s">
        <v>4125</v>
      </c>
      <c r="L379" s="27">
        <v>10926</v>
      </c>
      <c r="M379" s="27">
        <v>0</v>
      </c>
      <c r="N379" s="16">
        <v>10926</v>
      </c>
      <c r="O379" s="16">
        <v>0</v>
      </c>
      <c r="P379" s="16">
        <v>0</v>
      </c>
      <c r="Q379" s="16">
        <v>0</v>
      </c>
      <c r="R379" s="16">
        <f t="shared" si="37"/>
        <v>10926</v>
      </c>
      <c r="S379" s="3" t="s">
        <v>2695</v>
      </c>
      <c r="T379" s="21"/>
      <c r="U379" s="21"/>
      <c r="V379" s="21" t="s">
        <v>3813</v>
      </c>
      <c r="W379" s="2" t="s">
        <v>9</v>
      </c>
    </row>
    <row r="380" spans="1:23" ht="45">
      <c r="A380">
        <v>379</v>
      </c>
      <c r="B380" s="1">
        <v>45456</v>
      </c>
      <c r="C380" s="3" t="s">
        <v>2655</v>
      </c>
      <c r="D380" t="s">
        <v>4089</v>
      </c>
      <c r="F380">
        <v>19928593</v>
      </c>
      <c r="G380" t="s">
        <v>2936</v>
      </c>
      <c r="H380" s="2" t="str">
        <f>IF(ISBLANK(tblPagos[[#This Row],[CodigoPartida]]),"",VLOOKUP(tblPagos[[#This Row],[CodigoPartida]],Tabla2[],2,FALSE))</f>
        <v>Viáticos y pasajes dentro del país</v>
      </c>
      <c r="I380" t="s">
        <v>2958</v>
      </c>
      <c r="J380" s="2" t="str">
        <f>IF(ISBLANK(tblPagos[[#This Row],[DocBeneficiario]]),"",VLOOKUP(tblPagos[[#This Row],[DocBeneficiario]],TabProveedores[],3,FALSE))</f>
        <v>NELSON BELZAREZ</v>
      </c>
      <c r="K380" s="2" t="s">
        <v>4126</v>
      </c>
      <c r="L380" s="27">
        <v>12068.93</v>
      </c>
      <c r="M380" s="27">
        <v>0</v>
      </c>
      <c r="N380" s="16">
        <v>12068.93</v>
      </c>
      <c r="O380" s="16">
        <v>0</v>
      </c>
      <c r="P380" s="16">
        <v>0</v>
      </c>
      <c r="Q380" s="16">
        <v>0</v>
      </c>
      <c r="R380" s="16">
        <f t="shared" ref="R380:R392" si="38">N380-O380-P380-Q380</f>
        <v>12068.93</v>
      </c>
      <c r="S380" s="3" t="s">
        <v>2695</v>
      </c>
      <c r="T380" s="21"/>
      <c r="U380" s="21"/>
      <c r="V380" s="21" t="s">
        <v>3813</v>
      </c>
      <c r="W380" s="2" t="s">
        <v>3073</v>
      </c>
    </row>
    <row r="381" spans="1:23" ht="45">
      <c r="A381">
        <v>380</v>
      </c>
      <c r="B381" s="1">
        <v>45457</v>
      </c>
      <c r="C381" s="3" t="s">
        <v>2655</v>
      </c>
      <c r="D381" t="s">
        <v>4090</v>
      </c>
      <c r="F381">
        <v>19949544</v>
      </c>
      <c r="G381" t="s">
        <v>2936</v>
      </c>
      <c r="H381" s="2" t="str">
        <f>IF(ISBLANK(tblPagos[[#This Row],[CodigoPartida]]),"",VLOOKUP(tblPagos[[#This Row],[CodigoPartida]],Tabla2[],2,FALSE))</f>
        <v>Viáticos y pasajes dentro del país</v>
      </c>
      <c r="I381" t="s">
        <v>2832</v>
      </c>
      <c r="J381" s="2" t="str">
        <f>IF(ISBLANK(tblPagos[[#This Row],[DocBeneficiario]]),"",VLOOKUP(tblPagos[[#This Row],[DocBeneficiario]],TabProveedores[],3,FALSE))</f>
        <v>MARIA TERESA MEDINA</v>
      </c>
      <c r="K381" s="2" t="s">
        <v>4127</v>
      </c>
      <c r="L381" s="27">
        <v>2928.17</v>
      </c>
      <c r="M381" s="27">
        <v>0</v>
      </c>
      <c r="N381" s="16">
        <v>2928.17</v>
      </c>
      <c r="O381" s="16">
        <v>0</v>
      </c>
      <c r="P381" s="16">
        <v>0</v>
      </c>
      <c r="Q381" s="16">
        <v>0</v>
      </c>
      <c r="R381" s="16">
        <f t="shared" si="38"/>
        <v>2928.17</v>
      </c>
      <c r="S381" s="3" t="s">
        <v>2695</v>
      </c>
      <c r="T381" s="21"/>
      <c r="U381" s="21"/>
      <c r="V381" s="21" t="s">
        <v>3813</v>
      </c>
      <c r="W381" s="2" t="s">
        <v>3073</v>
      </c>
    </row>
    <row r="382" spans="1:23" ht="30">
      <c r="A382">
        <v>381</v>
      </c>
      <c r="B382" s="1">
        <v>45457</v>
      </c>
      <c r="C382" s="3" t="s">
        <v>3691</v>
      </c>
      <c r="D382" t="s">
        <v>4091</v>
      </c>
      <c r="G382" t="s">
        <v>3935</v>
      </c>
      <c r="H382" s="2" t="str">
        <f>IF(ISBLANK(tblPagos[[#This Row],[CodigoPartida]]),"",VLOOKUP(tblPagos[[#This Row],[CodigoPartida]],Tabla2[],2,FALSE))</f>
        <v>Sueldos básicos personal fijo a tiempo completo</v>
      </c>
      <c r="I382" t="s">
        <v>2664</v>
      </c>
      <c r="J382" s="2" t="str">
        <f>IF(ISBLANK(tblPagos[[#This Row],[DocBeneficiario]]),"",VLOOKUP(tblPagos[[#This Row],[DocBeneficiario]],TabProveedores[],3,FALSE))</f>
        <v>LOTERIA DEL ZULIA</v>
      </c>
      <c r="K382" s="2" t="s">
        <v>4128</v>
      </c>
      <c r="L382" s="27">
        <v>2953</v>
      </c>
      <c r="M382" s="27">
        <v>0</v>
      </c>
      <c r="N382" s="16">
        <v>2953</v>
      </c>
      <c r="O382" s="16">
        <v>0</v>
      </c>
      <c r="P382" s="16">
        <v>0</v>
      </c>
      <c r="Q382" s="16">
        <v>0</v>
      </c>
      <c r="R382" s="16">
        <f t="shared" si="38"/>
        <v>2953</v>
      </c>
      <c r="S382" s="3" t="s">
        <v>2695</v>
      </c>
      <c r="T382" s="21"/>
      <c r="U382" s="21"/>
      <c r="V382" s="21" t="s">
        <v>3878</v>
      </c>
      <c r="W382" s="2" t="s">
        <v>3694</v>
      </c>
    </row>
    <row r="383" spans="1:23" ht="30">
      <c r="A383">
        <v>382</v>
      </c>
      <c r="B383" s="1">
        <v>45457</v>
      </c>
      <c r="C383" s="3" t="s">
        <v>3691</v>
      </c>
      <c r="D383" t="s">
        <v>4091</v>
      </c>
      <c r="G383" t="s">
        <v>3935</v>
      </c>
      <c r="H383" s="2" t="str">
        <f>IF(ISBLANK(tblPagos[[#This Row],[CodigoPartida]]),"",VLOOKUP(tblPagos[[#This Row],[CodigoPartida]],Tabla2[],2,FALSE))</f>
        <v>Sueldos básicos personal fijo a tiempo completo</v>
      </c>
      <c r="I383" t="s">
        <v>2664</v>
      </c>
      <c r="J383" s="2" t="str">
        <f>IF(ISBLANK(tblPagos[[#This Row],[DocBeneficiario]]),"",VLOOKUP(tblPagos[[#This Row],[DocBeneficiario]],TabProveedores[],3,FALSE))</f>
        <v>LOTERIA DEL ZULIA</v>
      </c>
      <c r="K383" s="2" t="s">
        <v>4128</v>
      </c>
      <c r="L383" s="27">
        <v>35100</v>
      </c>
      <c r="M383" s="27">
        <v>0</v>
      </c>
      <c r="N383" s="16">
        <v>35100</v>
      </c>
      <c r="O383" s="16">
        <v>0</v>
      </c>
      <c r="P383" s="16">
        <v>0</v>
      </c>
      <c r="Q383" s="16">
        <v>0</v>
      </c>
      <c r="R383" s="16">
        <f>N383-O383-P383-Q383</f>
        <v>35100</v>
      </c>
      <c r="S383" s="3" t="s">
        <v>2695</v>
      </c>
      <c r="T383" s="21"/>
      <c r="U383" s="21"/>
      <c r="V383" s="21" t="s">
        <v>3878</v>
      </c>
      <c r="W383" s="2" t="s">
        <v>3694</v>
      </c>
    </row>
    <row r="384" spans="1:23" ht="30">
      <c r="A384">
        <v>383</v>
      </c>
      <c r="B384" s="1">
        <v>45457</v>
      </c>
      <c r="C384" s="3" t="s">
        <v>3691</v>
      </c>
      <c r="D384" t="s">
        <v>4091</v>
      </c>
      <c r="G384" t="s">
        <v>3936</v>
      </c>
      <c r="H384" s="2" t="str">
        <f>IF(ISBLANK(tblPagos[[#This Row],[CodigoPartida]]),"",VLOOKUP(tblPagos[[#This Row],[CodigoPartida]],Tabla2[],2,FALSE))</f>
        <v>Primas por hijos e hijas al personal empleado</v>
      </c>
      <c r="I384" t="s">
        <v>2664</v>
      </c>
      <c r="J384" s="2" t="str">
        <f>IF(ISBLANK(tblPagos[[#This Row],[DocBeneficiario]]),"",VLOOKUP(tblPagos[[#This Row],[DocBeneficiario]],TabProveedores[],3,FALSE))</f>
        <v>LOTERIA DEL ZULIA</v>
      </c>
      <c r="K384" s="2" t="s">
        <v>4128</v>
      </c>
      <c r="L384" s="27">
        <v>112.5</v>
      </c>
      <c r="M384" s="27">
        <v>0</v>
      </c>
      <c r="N384" s="16">
        <v>112.5</v>
      </c>
      <c r="O384" s="16">
        <v>0</v>
      </c>
      <c r="P384" s="16">
        <v>0</v>
      </c>
      <c r="Q384" s="16">
        <v>0</v>
      </c>
      <c r="R384" s="16">
        <f>N384-O384-P384-Q384</f>
        <v>112.5</v>
      </c>
      <c r="S384" s="3" t="s">
        <v>2695</v>
      </c>
      <c r="T384" s="21"/>
      <c r="U384" s="21"/>
      <c r="V384" s="21" t="s">
        <v>3878</v>
      </c>
      <c r="W384" s="2" t="s">
        <v>3694</v>
      </c>
    </row>
    <row r="385" spans="1:23" ht="45">
      <c r="A385">
        <v>384</v>
      </c>
      <c r="B385" s="1">
        <v>45457</v>
      </c>
      <c r="C385" s="3" t="s">
        <v>3691</v>
      </c>
      <c r="D385" t="s">
        <v>4091</v>
      </c>
      <c r="G385" t="s">
        <v>3937</v>
      </c>
      <c r="H385" s="2" t="str">
        <f>IF(ISBLANK(tblPagos[[#This Row],[CodigoPartida]]),"",VLOOKUP(tblPagos[[#This Row],[CodigoPartida]],Tabla2[],2,FALSE))</f>
        <v>Primas de profesionalización al personal empleado</v>
      </c>
      <c r="I385" t="s">
        <v>2664</v>
      </c>
      <c r="J385" s="2" t="str">
        <f>IF(ISBLANK(tblPagos[[#This Row],[DocBeneficiario]]),"",VLOOKUP(tblPagos[[#This Row],[DocBeneficiario]],TabProveedores[],3,FALSE))</f>
        <v>LOTERIA DEL ZULIA</v>
      </c>
      <c r="K385" s="2" t="s">
        <v>4128</v>
      </c>
      <c r="L385" s="27">
        <v>538.65</v>
      </c>
      <c r="M385" s="27">
        <v>0</v>
      </c>
      <c r="N385" s="16">
        <v>538.65</v>
      </c>
      <c r="O385" s="16">
        <v>0</v>
      </c>
      <c r="P385" s="16">
        <v>0</v>
      </c>
      <c r="Q385" s="16">
        <v>0</v>
      </c>
      <c r="R385" s="16">
        <f>N385-O385-P385-Q385</f>
        <v>538.65</v>
      </c>
      <c r="S385" s="3" t="s">
        <v>2695</v>
      </c>
      <c r="T385" s="21"/>
      <c r="U385" s="21"/>
      <c r="V385" s="21" t="s">
        <v>3878</v>
      </c>
      <c r="W385" s="2" t="s">
        <v>3694</v>
      </c>
    </row>
    <row r="386" spans="1:23" ht="30">
      <c r="A386">
        <v>385</v>
      </c>
      <c r="B386" s="1">
        <v>45457</v>
      </c>
      <c r="C386" s="3" t="s">
        <v>3691</v>
      </c>
      <c r="D386" t="s">
        <v>4091</v>
      </c>
      <c r="G386" t="s">
        <v>3938</v>
      </c>
      <c r="H386" s="2" t="str">
        <f>IF(ISBLANK(tblPagos[[#This Row],[CodigoPartida]]),"",VLOOKUP(tblPagos[[#This Row],[CodigoPartida]],Tabla2[],2,FALSE))</f>
        <v>Primas por antigüedad al personal empleado</v>
      </c>
      <c r="I386" t="s">
        <v>2664</v>
      </c>
      <c r="J386" s="2" t="str">
        <f>IF(ISBLANK(tblPagos[[#This Row],[DocBeneficiario]]),"",VLOOKUP(tblPagos[[#This Row],[DocBeneficiario]],TabProveedores[],3,FALSE))</f>
        <v>LOTERIA DEL ZULIA</v>
      </c>
      <c r="K386" s="2" t="s">
        <v>4128</v>
      </c>
      <c r="L386" s="27">
        <v>195.92</v>
      </c>
      <c r="M386" s="27">
        <v>0</v>
      </c>
      <c r="N386" s="16">
        <v>195.92</v>
      </c>
      <c r="O386" s="16">
        <v>0</v>
      </c>
      <c r="P386" s="16">
        <v>0</v>
      </c>
      <c r="Q386" s="16">
        <v>0</v>
      </c>
      <c r="R386" s="16">
        <f>N386-O386-P386-Q386</f>
        <v>195.92</v>
      </c>
      <c r="S386" s="3" t="s">
        <v>2695</v>
      </c>
      <c r="T386" s="21"/>
      <c r="U386" s="21"/>
      <c r="V386" s="21" t="s">
        <v>3878</v>
      </c>
      <c r="W386" s="2" t="s">
        <v>3694</v>
      </c>
    </row>
    <row r="387" spans="1:23" ht="30">
      <c r="A387">
        <v>386</v>
      </c>
      <c r="B387" s="1">
        <v>45457</v>
      </c>
      <c r="C387" s="3" t="s">
        <v>3691</v>
      </c>
      <c r="D387" t="s">
        <v>4091</v>
      </c>
      <c r="G387" t="s">
        <v>3940</v>
      </c>
      <c r="H387" s="2" t="str">
        <f>IF(ISBLANK(tblPagos[[#This Row],[CodigoPartida]]),"",VLOOKUP(tblPagos[[#This Row],[CodigoPartida]],Tabla2[],2,FALSE))</f>
        <v>Otros complementos al personal empleado</v>
      </c>
      <c r="I387" t="s">
        <v>2664</v>
      </c>
      <c r="J387" s="2" t="str">
        <f>IF(ISBLANK(tblPagos[[#This Row],[DocBeneficiario]]),"",VLOOKUP(tblPagos[[#This Row],[DocBeneficiario]],TabProveedores[],3,FALSE))</f>
        <v>LOTERIA DEL ZULIA</v>
      </c>
      <c r="K387" s="2" t="s">
        <v>4128</v>
      </c>
      <c r="L387" s="27">
        <v>62.5</v>
      </c>
      <c r="M387" s="27">
        <v>0</v>
      </c>
      <c r="N387" s="16">
        <v>62.5</v>
      </c>
      <c r="O387" s="16">
        <v>0</v>
      </c>
      <c r="P387" s="16">
        <v>0</v>
      </c>
      <c r="Q387" s="16">
        <v>0</v>
      </c>
      <c r="R387" s="16">
        <f>N387-O387-P387-Q387</f>
        <v>62.5</v>
      </c>
      <c r="S387" s="3" t="s">
        <v>2695</v>
      </c>
      <c r="T387" s="21"/>
      <c r="U387" s="21"/>
      <c r="V387" s="21" t="s">
        <v>3878</v>
      </c>
      <c r="W387" s="2" t="s">
        <v>3694</v>
      </c>
    </row>
    <row r="388" spans="1:23" ht="60">
      <c r="A388">
        <v>387</v>
      </c>
      <c r="B388" s="1">
        <v>45457</v>
      </c>
      <c r="C388" s="3" t="s">
        <v>2655</v>
      </c>
      <c r="D388" t="s">
        <v>4092</v>
      </c>
      <c r="F388">
        <v>19952900</v>
      </c>
      <c r="G388" t="s">
        <v>2936</v>
      </c>
      <c r="H388" s="2" t="str">
        <f>IF(ISBLANK(tblPagos[[#This Row],[CodigoPartida]]),"",VLOOKUP(tblPagos[[#This Row],[CodigoPartida]],Tabla2[],2,FALSE))</f>
        <v>Viáticos y pasajes dentro del país</v>
      </c>
      <c r="I388" t="s">
        <v>2954</v>
      </c>
      <c r="J388" s="2" t="str">
        <f>IF(ISBLANK(tblPagos[[#This Row],[DocBeneficiario]]),"",VLOOKUP(tblPagos[[#This Row],[DocBeneficiario]],TabProveedores[],3,FALSE))</f>
        <v>ALEXANDER TORRES</v>
      </c>
      <c r="K388" s="2" t="s">
        <v>4129</v>
      </c>
      <c r="L388" s="27">
        <v>1092.5999999999999</v>
      </c>
      <c r="M388" s="27">
        <v>0</v>
      </c>
      <c r="N388" s="16">
        <v>1092.5999999999999</v>
      </c>
      <c r="O388" s="16">
        <v>0</v>
      </c>
      <c r="P388" s="16">
        <v>0</v>
      </c>
      <c r="Q388" s="16">
        <v>0</v>
      </c>
      <c r="R388" s="16">
        <f t="shared" si="38"/>
        <v>1092.5999999999999</v>
      </c>
      <c r="S388" s="3" t="s">
        <v>2695</v>
      </c>
      <c r="T388" s="21"/>
      <c r="U388" s="21"/>
      <c r="V388" s="21" t="s">
        <v>3813</v>
      </c>
      <c r="W388" s="2" t="s">
        <v>3073</v>
      </c>
    </row>
    <row r="389" spans="1:23" ht="45">
      <c r="A389">
        <v>388</v>
      </c>
      <c r="B389" s="1">
        <v>45457</v>
      </c>
      <c r="C389" s="3" t="s">
        <v>2655</v>
      </c>
      <c r="D389" t="s">
        <v>4093</v>
      </c>
      <c r="F389">
        <v>19959787</v>
      </c>
      <c r="G389" t="s">
        <v>3079</v>
      </c>
      <c r="H389" s="2" t="str">
        <f>IF(ISBLANK(tblPagos[[#This Row],[CodigoPartida]]),"",VLOOKUP(tblPagos[[#This Row],[CodigoPartida]],Tabla2[],2,FALSE))</f>
        <v>Donaciones corrientes a personas</v>
      </c>
      <c r="I389" t="s">
        <v>2972</v>
      </c>
      <c r="J389" s="2" t="str">
        <f>IF(ISBLANK(tblPagos[[#This Row],[DocBeneficiario]]),"",VLOOKUP(tblPagos[[#This Row],[DocBeneficiario]],TabProveedores[],3,FALSE))</f>
        <v>SUMINISTROS MEDIPAZ, C.A.</v>
      </c>
      <c r="K389" s="2" t="s">
        <v>4130</v>
      </c>
      <c r="L389" s="27">
        <v>63875</v>
      </c>
      <c r="M389" s="27">
        <v>0</v>
      </c>
      <c r="N389" s="16">
        <v>63875</v>
      </c>
      <c r="O389" s="16">
        <v>0</v>
      </c>
      <c r="P389" s="16">
        <v>0</v>
      </c>
      <c r="Q389" s="16">
        <v>0</v>
      </c>
      <c r="R389" s="16">
        <f t="shared" si="38"/>
        <v>63875</v>
      </c>
      <c r="S389" s="3" t="s">
        <v>2695</v>
      </c>
      <c r="T389" s="21"/>
      <c r="U389" s="21"/>
      <c r="V389" s="21" t="s">
        <v>3813</v>
      </c>
      <c r="W389" s="2" t="s">
        <v>3087</v>
      </c>
    </row>
    <row r="390" spans="1:23" ht="45">
      <c r="A390">
        <v>389</v>
      </c>
      <c r="B390" s="1">
        <v>45457</v>
      </c>
      <c r="C390" s="3" t="s">
        <v>2655</v>
      </c>
      <c r="D390" t="s">
        <v>4094</v>
      </c>
      <c r="F390">
        <v>19962127</v>
      </c>
      <c r="G390" t="s">
        <v>2936</v>
      </c>
      <c r="H390" s="2" t="str">
        <f>IF(ISBLANK(tblPagos[[#This Row],[CodigoPartida]]),"",VLOOKUP(tblPagos[[#This Row],[CodigoPartida]],Tabla2[],2,FALSE))</f>
        <v>Viáticos y pasajes dentro del país</v>
      </c>
      <c r="I390" t="s">
        <v>2965</v>
      </c>
      <c r="J390" s="2" t="str">
        <f>IF(ISBLANK(tblPagos[[#This Row],[DocBeneficiario]]),"",VLOOKUP(tblPagos[[#This Row],[DocBeneficiario]],TabProveedores[],3,FALSE))</f>
        <v>JOAN HUERTA</v>
      </c>
      <c r="K390" s="2" t="s">
        <v>4126</v>
      </c>
      <c r="L390" s="27">
        <v>5550.41</v>
      </c>
      <c r="M390" s="27">
        <v>0</v>
      </c>
      <c r="N390" s="16">
        <v>5550.41</v>
      </c>
      <c r="O390" s="16">
        <v>0</v>
      </c>
      <c r="P390" s="16">
        <v>0</v>
      </c>
      <c r="Q390" s="16">
        <v>0</v>
      </c>
      <c r="R390" s="16">
        <f t="shared" si="38"/>
        <v>5550.41</v>
      </c>
      <c r="S390" s="3" t="s">
        <v>2695</v>
      </c>
      <c r="T390" s="21"/>
      <c r="U390" s="21"/>
      <c r="V390" s="21" t="s">
        <v>3813</v>
      </c>
      <c r="W390" s="2" t="s">
        <v>3073</v>
      </c>
    </row>
    <row r="391" spans="1:23" ht="75">
      <c r="A391">
        <v>390</v>
      </c>
      <c r="B391" s="1">
        <v>45457</v>
      </c>
      <c r="C391" s="3" t="s">
        <v>2655</v>
      </c>
      <c r="D391" t="s">
        <v>4095</v>
      </c>
      <c r="F391">
        <v>19962299</v>
      </c>
      <c r="G391" t="s">
        <v>2936</v>
      </c>
      <c r="H391" s="2" t="str">
        <f>IF(ISBLANK(tblPagos[[#This Row],[CodigoPartida]]),"",VLOOKUP(tblPagos[[#This Row],[CodigoPartida]],Tabla2[],2,FALSE))</f>
        <v>Viáticos y pasajes dentro del país</v>
      </c>
      <c r="I391" t="s">
        <v>2958</v>
      </c>
      <c r="J391" s="2" t="str">
        <f>IF(ISBLANK(tblPagos[[#This Row],[DocBeneficiario]]),"",VLOOKUP(tblPagos[[#This Row],[DocBeneficiario]],TabProveedores[],3,FALSE))</f>
        <v>NELSON BELZAREZ</v>
      </c>
      <c r="K391" s="2" t="s">
        <v>4131</v>
      </c>
      <c r="L391" s="27">
        <v>11144.52</v>
      </c>
      <c r="M391" s="27">
        <v>0</v>
      </c>
      <c r="N391" s="16">
        <v>11144.52</v>
      </c>
      <c r="O391" s="16">
        <v>0</v>
      </c>
      <c r="P391" s="16">
        <v>0</v>
      </c>
      <c r="Q391" s="16">
        <v>0</v>
      </c>
      <c r="R391" s="16">
        <f t="shared" si="38"/>
        <v>11144.52</v>
      </c>
      <c r="S391" s="3" t="s">
        <v>2695</v>
      </c>
      <c r="T391" s="21"/>
      <c r="U391" s="21"/>
      <c r="V391" s="21" t="s">
        <v>3813</v>
      </c>
      <c r="W391" s="2" t="s">
        <v>3073</v>
      </c>
    </row>
    <row r="392" spans="1:23" ht="60">
      <c r="A392">
        <v>391</v>
      </c>
      <c r="B392" s="1">
        <v>45457</v>
      </c>
      <c r="C392" s="3" t="s">
        <v>2655</v>
      </c>
      <c r="D392" t="s">
        <v>4096</v>
      </c>
      <c r="F392">
        <v>19963982</v>
      </c>
      <c r="G392" t="s">
        <v>3133</v>
      </c>
      <c r="H392" s="2" t="str">
        <f>IF(ISBLANK(tblPagos[[#This Row],[CodigoPartida]]),"",VLOOKUP(tblPagos[[#This Row],[CodigoPartida]],Tabla2[],2,FALSE))</f>
        <v>Fletes y embalajes</v>
      </c>
      <c r="I392" t="s">
        <v>3249</v>
      </c>
      <c r="J392" s="2" t="str">
        <f>IF(ISBLANK(tblPagos[[#This Row],[DocBeneficiario]]),"",VLOOKUP(tblPagos[[#This Row],[DocBeneficiario]],TabProveedores[],3,FALSE))</f>
        <v>SERVICIOS LEZAMA, C.A</v>
      </c>
      <c r="K392" s="2" t="s">
        <v>4132</v>
      </c>
      <c r="L392" s="27">
        <v>1206.5999999999999</v>
      </c>
      <c r="M392" s="27">
        <v>0</v>
      </c>
      <c r="N392" s="16">
        <v>1206.5999999999999</v>
      </c>
      <c r="O392" s="16">
        <v>0</v>
      </c>
      <c r="P392" s="16">
        <v>24.13</v>
      </c>
      <c r="Q392" s="16">
        <v>1.21</v>
      </c>
      <c r="R392" s="16">
        <f t="shared" si="38"/>
        <v>1181.2599999999998</v>
      </c>
      <c r="S392" s="3" t="s">
        <v>4133</v>
      </c>
      <c r="T392" s="21" t="s">
        <v>3876</v>
      </c>
      <c r="U392" s="21"/>
      <c r="V392" s="21" t="s">
        <v>3813</v>
      </c>
      <c r="W392" s="2" t="s">
        <v>3156</v>
      </c>
    </row>
    <row r="393" spans="1:23">
      <c r="A393">
        <v>392</v>
      </c>
      <c r="B393" s="1">
        <v>45457</v>
      </c>
      <c r="C393" s="3" t="s">
        <v>2655</v>
      </c>
      <c r="D393" t="s">
        <v>4134</v>
      </c>
      <c r="F393">
        <v>19964189</v>
      </c>
      <c r="H393" s="2" t="str">
        <f>IF(ISBLANK(tblPagos[[#This Row],[CodigoPartida]]),"",VLOOKUP(tblPagos[[#This Row],[CodigoPartida]],Tabla2[],2,FALSE))</f>
        <v/>
      </c>
      <c r="J393" s="2" t="str">
        <f>IF(ISBLANK(tblPagos[[#This Row],[DocBeneficiario]]),"",VLOOKUP(tblPagos[[#This Row],[DocBeneficiario]],TabProveedores[],3,FALSE))</f>
        <v/>
      </c>
      <c r="K393" s="2" t="s">
        <v>3930</v>
      </c>
      <c r="L393" s="27">
        <v>2937.06</v>
      </c>
      <c r="M393" s="27">
        <v>0</v>
      </c>
      <c r="N393" s="16">
        <v>2937.06</v>
      </c>
      <c r="O393" s="16">
        <v>0</v>
      </c>
      <c r="P393" s="16">
        <v>0</v>
      </c>
      <c r="Q393" s="16">
        <v>0</v>
      </c>
      <c r="R393" s="16">
        <f t="shared" ref="R393:R412" si="39">N393-O393-P393-Q393</f>
        <v>2937.06</v>
      </c>
      <c r="S393" s="3" t="s">
        <v>3930</v>
      </c>
      <c r="T393" s="21"/>
      <c r="U393" s="21"/>
      <c r="V393" s="21"/>
      <c r="W393" s="2" t="s">
        <v>3930</v>
      </c>
    </row>
    <row r="394" spans="1:23" ht="45">
      <c r="A394">
        <v>393</v>
      </c>
      <c r="B394" s="1">
        <v>45457</v>
      </c>
      <c r="C394" s="3" t="s">
        <v>3116</v>
      </c>
      <c r="D394" t="s">
        <v>4135</v>
      </c>
      <c r="F394">
        <v>3840736</v>
      </c>
      <c r="G394" t="s">
        <v>3242</v>
      </c>
      <c r="H394" s="2" t="str">
        <f>IF(ISBLANK(tblPagos[[#This Row],[CodigoPartida]]),"",VLOOKUP(tblPagos[[#This Row],[CodigoPartida]],Tabla2[],2,FALSE))</f>
        <v>Alimentos y bebidas para personas</v>
      </c>
      <c r="I394" t="s">
        <v>3041</v>
      </c>
      <c r="J394" s="2" t="str">
        <f>IF(ISBLANK(tblPagos[[#This Row],[DocBeneficiario]]),"",VLOOKUP(tblPagos[[#This Row],[DocBeneficiario]],TabProveedores[],3,FALSE))</f>
        <v>FELIX JOSE MORENO</v>
      </c>
      <c r="K394" s="2" t="s">
        <v>4159</v>
      </c>
      <c r="L394" s="27">
        <v>2796.2</v>
      </c>
      <c r="M394" s="27">
        <v>0</v>
      </c>
      <c r="N394" s="16">
        <v>2796.2</v>
      </c>
      <c r="O394" s="16">
        <v>0</v>
      </c>
      <c r="P394" s="16">
        <v>0</v>
      </c>
      <c r="Q394" s="16">
        <v>0</v>
      </c>
      <c r="R394" s="16">
        <f t="shared" si="39"/>
        <v>2796.2</v>
      </c>
      <c r="S394" s="3" t="s">
        <v>4158</v>
      </c>
      <c r="T394" s="21"/>
      <c r="U394" s="21"/>
      <c r="V394" s="21" t="s">
        <v>3878</v>
      </c>
      <c r="W394" s="2" t="s">
        <v>3244</v>
      </c>
    </row>
    <row r="395" spans="1:23" ht="60">
      <c r="A395">
        <v>394</v>
      </c>
      <c r="B395" s="1">
        <v>45457</v>
      </c>
      <c r="C395" s="3" t="s">
        <v>3116</v>
      </c>
      <c r="D395" t="s">
        <v>4136</v>
      </c>
      <c r="F395">
        <v>3840768</v>
      </c>
      <c r="G395" t="s">
        <v>3242</v>
      </c>
      <c r="H395" s="2" t="str">
        <f>IF(ISBLANK(tblPagos[[#This Row],[CodigoPartida]]),"",VLOOKUP(tblPagos[[#This Row],[CodigoPartida]],Tabla2[],2,FALSE))</f>
        <v>Alimentos y bebidas para personas</v>
      </c>
      <c r="I395" t="s">
        <v>3041</v>
      </c>
      <c r="J395" s="2" t="str">
        <f>IF(ISBLANK(tblPagos[[#This Row],[DocBeneficiario]]),"",VLOOKUP(tblPagos[[#This Row],[DocBeneficiario]],TabProveedores[],3,FALSE))</f>
        <v>FELIX JOSE MORENO</v>
      </c>
      <c r="K395" s="2" t="s">
        <v>4157</v>
      </c>
      <c r="L395" s="27">
        <v>2760.12</v>
      </c>
      <c r="M395" s="27">
        <v>441.61</v>
      </c>
      <c r="N395" s="16">
        <v>3201.73</v>
      </c>
      <c r="O395" s="16">
        <v>441.61</v>
      </c>
      <c r="P395" s="16">
        <v>0</v>
      </c>
      <c r="Q395" s="16">
        <v>2.76</v>
      </c>
      <c r="R395" s="16">
        <f t="shared" ref="R395" si="40">N395-O395-P395-Q395</f>
        <v>2757.3599999999997</v>
      </c>
      <c r="S395" s="3" t="s">
        <v>4158</v>
      </c>
      <c r="T395" s="21" t="s">
        <v>3876</v>
      </c>
      <c r="U395" s="21" t="s">
        <v>3877</v>
      </c>
      <c r="V395" s="21" t="s">
        <v>3878</v>
      </c>
      <c r="W395" s="2" t="s">
        <v>3244</v>
      </c>
    </row>
    <row r="396" spans="1:23" ht="45">
      <c r="A396">
        <v>395</v>
      </c>
      <c r="B396" s="1">
        <v>45457</v>
      </c>
      <c r="C396" s="3" t="s">
        <v>3116</v>
      </c>
      <c r="D396" t="s">
        <v>4137</v>
      </c>
      <c r="F396">
        <v>3840778</v>
      </c>
      <c r="G396" t="s">
        <v>3162</v>
      </c>
      <c r="H396" s="2" t="str">
        <f>IF(ISBLANK(tblPagos[[#This Row],[CodigoPartida]]),"",VLOOKUP(tblPagos[[#This Row],[CodigoPartida]],Tabla2[],2,FALSE))</f>
        <v>Productos plásticos</v>
      </c>
      <c r="I396" t="s">
        <v>3041</v>
      </c>
      <c r="J396" s="2" t="str">
        <f>IF(ISBLANK(tblPagos[[#This Row],[DocBeneficiario]]),"",VLOOKUP(tblPagos[[#This Row],[DocBeneficiario]],TabProveedores[],3,FALSE))</f>
        <v>FELIX JOSE MORENO</v>
      </c>
      <c r="K396" s="2" t="s">
        <v>4160</v>
      </c>
      <c r="L396" s="27">
        <v>431.46</v>
      </c>
      <c r="M396" s="27">
        <v>69.03</v>
      </c>
      <c r="N396" s="16">
        <v>500.49</v>
      </c>
      <c r="O396" s="16">
        <v>69.03</v>
      </c>
      <c r="P396" s="16">
        <v>0</v>
      </c>
      <c r="Q396" s="16">
        <v>0.43</v>
      </c>
      <c r="R396" s="16">
        <f t="shared" si="39"/>
        <v>431.03000000000003</v>
      </c>
      <c r="S396" s="3" t="s">
        <v>4161</v>
      </c>
      <c r="T396" s="21" t="s">
        <v>3876</v>
      </c>
      <c r="U396" s="21" t="s">
        <v>3877</v>
      </c>
      <c r="V396" s="21" t="s">
        <v>3878</v>
      </c>
      <c r="W396" s="2" t="s">
        <v>3957</v>
      </c>
    </row>
    <row r="397" spans="1:23" ht="60">
      <c r="A397">
        <v>396</v>
      </c>
      <c r="B397" s="1">
        <v>45457</v>
      </c>
      <c r="C397" s="3" t="s">
        <v>3116</v>
      </c>
      <c r="D397" t="s">
        <v>4138</v>
      </c>
      <c r="F397">
        <v>3840802</v>
      </c>
      <c r="G397" t="s">
        <v>3837</v>
      </c>
      <c r="H397" s="2" t="str">
        <f>IF(ISBLANK(tblPagos[[#This Row],[CodigoPartida]]),"",VLOOKUP(tblPagos[[#This Row],[CodigoPartida]],Tabla2[],2,FALSE))</f>
        <v>Otros productos y útiles diversos</v>
      </c>
      <c r="I397" t="s">
        <v>3041</v>
      </c>
      <c r="J397" s="2" t="str">
        <f>IF(ISBLANK(tblPagos[[#This Row],[DocBeneficiario]]),"",VLOOKUP(tblPagos[[#This Row],[DocBeneficiario]],TabProveedores[],3,FALSE))</f>
        <v>FELIX JOSE MORENO</v>
      </c>
      <c r="K397" s="2" t="s">
        <v>4162</v>
      </c>
      <c r="L397" s="27">
        <v>4999.3999999999996</v>
      </c>
      <c r="M397" s="27">
        <v>799.9</v>
      </c>
      <c r="N397" s="16">
        <v>5799.3</v>
      </c>
      <c r="O397" s="16">
        <v>799.9</v>
      </c>
      <c r="P397" s="16">
        <v>0</v>
      </c>
      <c r="Q397" s="16">
        <v>5</v>
      </c>
      <c r="R397" s="16">
        <f t="shared" si="39"/>
        <v>4994.4000000000005</v>
      </c>
      <c r="S397" s="3" t="s">
        <v>3557</v>
      </c>
      <c r="T397" s="21" t="s">
        <v>3876</v>
      </c>
      <c r="U397" s="21" t="s">
        <v>3877</v>
      </c>
      <c r="V397" s="21" t="s">
        <v>3878</v>
      </c>
      <c r="W397" s="2" t="s">
        <v>4163</v>
      </c>
    </row>
    <row r="398" spans="1:23" ht="45">
      <c r="A398">
        <v>397</v>
      </c>
      <c r="B398" s="1">
        <v>45458</v>
      </c>
      <c r="C398" s="3" t="s">
        <v>2655</v>
      </c>
      <c r="D398" t="s">
        <v>4139</v>
      </c>
      <c r="F398">
        <v>20003152</v>
      </c>
      <c r="G398" t="s">
        <v>7</v>
      </c>
      <c r="H398" s="2" t="str">
        <f>IF(ISBLANK(tblPagos[[#This Row],[CodigoPartida]]),"",VLOOKUP(tblPagos[[#This Row],[CodigoPartida]],Tabla2[],2,FALSE))</f>
        <v>Relaciones sociales</v>
      </c>
      <c r="I398" t="s">
        <v>2957</v>
      </c>
      <c r="J398" s="2" t="str">
        <f>IF(ISBLANK(tblPagos[[#This Row],[DocBeneficiario]]),"",VLOOKUP(tblPagos[[#This Row],[DocBeneficiario]],TabProveedores[],3,FALSE))</f>
        <v>MERLIN RODRIGUEZ</v>
      </c>
      <c r="K398" s="2" t="s">
        <v>4125</v>
      </c>
      <c r="L398" s="27">
        <v>8738.4</v>
      </c>
      <c r="M398" s="27">
        <v>0</v>
      </c>
      <c r="N398" s="16">
        <v>8738.4</v>
      </c>
      <c r="O398" s="16">
        <v>0</v>
      </c>
      <c r="P398" s="16">
        <v>0</v>
      </c>
      <c r="Q398" s="16">
        <v>0</v>
      </c>
      <c r="R398" s="16">
        <f t="shared" si="39"/>
        <v>8738.4</v>
      </c>
      <c r="S398" s="3" t="s">
        <v>2695</v>
      </c>
      <c r="T398" s="21"/>
      <c r="U398" s="21"/>
      <c r="V398" s="21" t="s">
        <v>3813</v>
      </c>
      <c r="W398" s="2" t="s">
        <v>9</v>
      </c>
    </row>
    <row r="399" spans="1:23" ht="60">
      <c r="A399">
        <v>398</v>
      </c>
      <c r="B399" s="1">
        <v>45460</v>
      </c>
      <c r="C399" s="3" t="s">
        <v>2655</v>
      </c>
      <c r="D399" t="s">
        <v>4140</v>
      </c>
      <c r="F399">
        <v>20032890</v>
      </c>
      <c r="G399" t="s">
        <v>3079</v>
      </c>
      <c r="H399" s="2" t="str">
        <f>IF(ISBLANK(tblPagos[[#This Row],[CodigoPartida]]),"",VLOOKUP(tblPagos[[#This Row],[CodigoPartida]],Tabla2[],2,FALSE))</f>
        <v>Donaciones corrientes a personas</v>
      </c>
      <c r="I399" t="s">
        <v>3978</v>
      </c>
      <c r="J399" s="2" t="str">
        <f>IF(ISBLANK(tblPagos[[#This Row],[DocBeneficiario]]),"",VLOOKUP(tblPagos[[#This Row],[DocBeneficiario]],TabProveedores[],3,FALSE))</f>
        <v xml:space="preserve">JULIO AVILA </v>
      </c>
      <c r="K399" s="2" t="s">
        <v>4164</v>
      </c>
      <c r="L399" s="27">
        <v>4370.3999999999996</v>
      </c>
      <c r="M399" s="27">
        <v>0</v>
      </c>
      <c r="N399" s="16">
        <v>4370.3999999999996</v>
      </c>
      <c r="O399" s="16">
        <v>0</v>
      </c>
      <c r="P399" s="16">
        <v>0</v>
      </c>
      <c r="Q399" s="16">
        <v>0</v>
      </c>
      <c r="R399" s="16">
        <f t="shared" si="39"/>
        <v>4370.3999999999996</v>
      </c>
      <c r="S399" s="3" t="s">
        <v>2695</v>
      </c>
      <c r="T399" s="21"/>
      <c r="U399" s="21"/>
      <c r="V399" s="21" t="s">
        <v>3813</v>
      </c>
      <c r="W399" s="2" t="s">
        <v>3088</v>
      </c>
    </row>
    <row r="400" spans="1:23" ht="60">
      <c r="A400">
        <v>399</v>
      </c>
      <c r="B400" s="1">
        <v>45460</v>
      </c>
      <c r="C400" s="3" t="s">
        <v>2655</v>
      </c>
      <c r="D400" t="s">
        <v>4141</v>
      </c>
      <c r="F400">
        <v>20041017</v>
      </c>
      <c r="G400" t="s">
        <v>2933</v>
      </c>
      <c r="H400" s="2" t="str">
        <f>IF(ISBLANK(tblPagos[[#This Row],[CodigoPartida]]),"",VLOOKUP(tblPagos[[#This Row],[CodigoPartida]],Tabla2[],2,FALSE))</f>
        <v>Otros servicios no personales</v>
      </c>
      <c r="I400" t="s">
        <v>3034</v>
      </c>
      <c r="J400" s="2" t="str">
        <f>IF(ISBLANK(tblPagos[[#This Row],[DocBeneficiario]]),"",VLOOKUP(tblPagos[[#This Row],[DocBeneficiario]],TabProveedores[],3,FALSE))</f>
        <v>JOSE MIGUEL GUTIERREZ</v>
      </c>
      <c r="K400" s="2" t="s">
        <v>4165</v>
      </c>
      <c r="L400" s="27">
        <v>7867</v>
      </c>
      <c r="M400" s="27">
        <v>0</v>
      </c>
      <c r="N400" s="16">
        <v>7867</v>
      </c>
      <c r="O400" s="16">
        <v>0</v>
      </c>
      <c r="P400" s="16">
        <v>0</v>
      </c>
      <c r="Q400" s="16">
        <v>0</v>
      </c>
      <c r="R400" s="16">
        <f t="shared" si="39"/>
        <v>7867</v>
      </c>
      <c r="S400" s="3" t="s">
        <v>2695</v>
      </c>
      <c r="T400" s="21"/>
      <c r="U400" s="21"/>
      <c r="V400" s="21" t="s">
        <v>3813</v>
      </c>
      <c r="W400" s="2" t="s">
        <v>2938</v>
      </c>
    </row>
    <row r="401" spans="1:23" ht="45">
      <c r="A401">
        <v>400</v>
      </c>
      <c r="B401" s="1">
        <v>45460</v>
      </c>
      <c r="C401" s="3" t="s">
        <v>2655</v>
      </c>
      <c r="D401" t="s">
        <v>4142</v>
      </c>
      <c r="F401">
        <v>20049870</v>
      </c>
      <c r="G401" t="s">
        <v>7</v>
      </c>
      <c r="H401" s="2" t="str">
        <f>IF(ISBLANK(tblPagos[[#This Row],[CodigoPartida]]),"",VLOOKUP(tblPagos[[#This Row],[CodigoPartida]],Tabla2[],2,FALSE))</f>
        <v>Relaciones sociales</v>
      </c>
      <c r="I401" t="s">
        <v>2957</v>
      </c>
      <c r="J401" s="2" t="str">
        <f>IF(ISBLANK(tblPagos[[#This Row],[DocBeneficiario]]),"",VLOOKUP(tblPagos[[#This Row],[DocBeneficiario]],TabProveedores[],3,FALSE))</f>
        <v>MERLIN RODRIGUEZ</v>
      </c>
      <c r="K401" s="2" t="s">
        <v>4125</v>
      </c>
      <c r="L401" s="27">
        <v>7648.2</v>
      </c>
      <c r="M401" s="27">
        <v>0</v>
      </c>
      <c r="N401" s="16">
        <v>7648.2</v>
      </c>
      <c r="O401" s="16">
        <v>0</v>
      </c>
      <c r="P401" s="16">
        <v>0</v>
      </c>
      <c r="Q401" s="16">
        <v>0</v>
      </c>
      <c r="R401" s="16">
        <f t="shared" si="39"/>
        <v>7648.2</v>
      </c>
      <c r="S401" s="3" t="s">
        <v>2695</v>
      </c>
      <c r="T401" s="21"/>
      <c r="U401" s="21"/>
      <c r="V401" s="21" t="s">
        <v>3813</v>
      </c>
      <c r="W401" s="2" t="s">
        <v>9</v>
      </c>
    </row>
    <row r="402" spans="1:23" ht="75">
      <c r="A402">
        <v>401</v>
      </c>
      <c r="B402" s="1">
        <v>45461</v>
      </c>
      <c r="C402" s="3" t="s">
        <v>2655</v>
      </c>
      <c r="D402" t="s">
        <v>4143</v>
      </c>
      <c r="F402">
        <v>20068120</v>
      </c>
      <c r="G402" t="s">
        <v>2936</v>
      </c>
      <c r="H402" s="2" t="str">
        <f>IF(ISBLANK(tblPagos[[#This Row],[CodigoPartida]]),"",VLOOKUP(tblPagos[[#This Row],[CodigoPartida]],Tabla2[],2,FALSE))</f>
        <v>Viáticos y pasajes dentro del país</v>
      </c>
      <c r="I402" t="s">
        <v>2966</v>
      </c>
      <c r="J402" s="2" t="str">
        <f>IF(ISBLANK(tblPagos[[#This Row],[DocBeneficiario]]),"",VLOOKUP(tblPagos[[#This Row],[DocBeneficiario]],TabProveedores[],3,FALSE))</f>
        <v>JOSE LUIS MOLERO</v>
      </c>
      <c r="K402" s="2" t="s">
        <v>4166</v>
      </c>
      <c r="L402" s="27">
        <v>1835.57</v>
      </c>
      <c r="M402" s="27">
        <v>0</v>
      </c>
      <c r="N402" s="16">
        <v>1835.57</v>
      </c>
      <c r="O402" s="16">
        <v>0</v>
      </c>
      <c r="P402" s="16">
        <v>0</v>
      </c>
      <c r="Q402" s="16">
        <v>0</v>
      </c>
      <c r="R402" s="16">
        <f t="shared" si="39"/>
        <v>1835.57</v>
      </c>
      <c r="S402" s="3" t="s">
        <v>2695</v>
      </c>
      <c r="T402" s="21"/>
      <c r="U402" s="21"/>
      <c r="V402" s="21" t="s">
        <v>3813</v>
      </c>
      <c r="W402" s="2" t="s">
        <v>3073</v>
      </c>
    </row>
    <row r="403" spans="1:23" ht="90">
      <c r="A403">
        <v>402</v>
      </c>
      <c r="B403" s="1">
        <v>45461</v>
      </c>
      <c r="C403" s="3" t="s">
        <v>2655</v>
      </c>
      <c r="D403" t="s">
        <v>4144</v>
      </c>
      <c r="F403">
        <v>20069724</v>
      </c>
      <c r="G403" t="s">
        <v>44</v>
      </c>
      <c r="H403" s="2" t="str">
        <f>IF(ISBLANK(tblPagos[[#This Row],[CodigoPartida]]),"",VLOOKUP(tblPagos[[#This Row],[CodigoPartida]],Tabla2[],2,FALSE))</f>
        <v>Remuneraciones por honorarios profesionales</v>
      </c>
      <c r="I403" t="s">
        <v>3552</v>
      </c>
      <c r="J403" s="2" t="str">
        <f>IF(ISBLANK(tblPagos[[#This Row],[DocBeneficiario]]),"",VLOOKUP(tblPagos[[#This Row],[DocBeneficiario]],TabProveedores[],3,FALSE))</f>
        <v>MORAIMA GUTIERREZ</v>
      </c>
      <c r="K403" s="2" t="s">
        <v>3553</v>
      </c>
      <c r="L403" s="27">
        <v>7284</v>
      </c>
      <c r="M403" s="27">
        <v>0</v>
      </c>
      <c r="N403" s="16">
        <v>7284</v>
      </c>
      <c r="O403" s="16">
        <v>0</v>
      </c>
      <c r="P403" s="16">
        <v>0</v>
      </c>
      <c r="Q403" s="16">
        <v>0</v>
      </c>
      <c r="R403" s="16">
        <f t="shared" si="39"/>
        <v>7284</v>
      </c>
      <c r="S403" s="3" t="s">
        <v>2695</v>
      </c>
      <c r="T403" s="21"/>
      <c r="U403" s="21"/>
      <c r="V403" s="21" t="s">
        <v>3813</v>
      </c>
      <c r="W403" s="2" t="s">
        <v>4167</v>
      </c>
    </row>
    <row r="404" spans="1:23" ht="60">
      <c r="A404">
        <v>403</v>
      </c>
      <c r="B404" s="1">
        <v>45461</v>
      </c>
      <c r="C404" s="3" t="s">
        <v>2655</v>
      </c>
      <c r="D404" t="s">
        <v>4145</v>
      </c>
      <c r="F404">
        <v>20069797</v>
      </c>
      <c r="G404" t="s">
        <v>3132</v>
      </c>
      <c r="H404" s="2" t="str">
        <f>IF(ISBLANK(tblPagos[[#This Row],[CodigoPartida]]),"",VLOOKUP(tblPagos[[#This Row],[CodigoPartida]],Tabla2[],2,FALSE))</f>
        <v>Publicidad y propaganda</v>
      </c>
      <c r="I404" t="s">
        <v>3036</v>
      </c>
      <c r="J404" s="2" t="str">
        <f>IF(ISBLANK(tblPagos[[#This Row],[DocBeneficiario]]),"",VLOOKUP(tblPagos[[#This Row],[DocBeneficiario]],TabProveedores[],3,FALSE))</f>
        <v>ROBERTH GUTIERREZ</v>
      </c>
      <c r="K404" s="2" t="s">
        <v>4168</v>
      </c>
      <c r="L404" s="27">
        <v>6366.26</v>
      </c>
      <c r="M404" s="27">
        <v>1018.6</v>
      </c>
      <c r="N404" s="16">
        <v>7384.86</v>
      </c>
      <c r="O404" s="16">
        <v>1018.6</v>
      </c>
      <c r="P404" s="16">
        <v>168.49</v>
      </c>
      <c r="Q404" s="16">
        <v>6.37</v>
      </c>
      <c r="R404" s="16">
        <f t="shared" si="39"/>
        <v>6191.4</v>
      </c>
      <c r="S404" s="3" t="s">
        <v>4169</v>
      </c>
      <c r="T404" s="21" t="s">
        <v>3876</v>
      </c>
      <c r="U404" s="21" t="s">
        <v>3812</v>
      </c>
      <c r="V404" s="21" t="s">
        <v>3813</v>
      </c>
      <c r="W404" s="2" t="s">
        <v>3153</v>
      </c>
    </row>
    <row r="405" spans="1:23" ht="60">
      <c r="A405">
        <v>404</v>
      </c>
      <c r="B405" s="1">
        <v>45461</v>
      </c>
      <c r="C405" s="3" t="s">
        <v>2655</v>
      </c>
      <c r="D405" t="s">
        <v>4146</v>
      </c>
      <c r="F405">
        <v>20070348</v>
      </c>
      <c r="G405" t="s">
        <v>3079</v>
      </c>
      <c r="H405" s="2" t="str">
        <f>IF(ISBLANK(tblPagos[[#This Row],[CodigoPartida]]),"",VLOOKUP(tblPagos[[#This Row],[CodigoPartida]],Tabla2[],2,FALSE))</f>
        <v>Donaciones corrientes a personas</v>
      </c>
      <c r="I405" t="s">
        <v>3208</v>
      </c>
      <c r="J405" s="2" t="str">
        <f>IF(ISBLANK(tblPagos[[#This Row],[DocBeneficiario]]),"",VLOOKUP(tblPagos[[#This Row],[DocBeneficiario]],TabProveedores[],3,FALSE))</f>
        <v>MUNDO SOLINCA, C.A</v>
      </c>
      <c r="K405" s="2" t="s">
        <v>4170</v>
      </c>
      <c r="L405" s="27">
        <v>14564</v>
      </c>
      <c r="M405" s="27">
        <v>2330.2399999999998</v>
      </c>
      <c r="N405" s="16">
        <v>16894.240000000002</v>
      </c>
      <c r="O405" s="16">
        <v>1747.68</v>
      </c>
      <c r="P405" s="16">
        <v>0</v>
      </c>
      <c r="Q405" s="16">
        <v>14.56</v>
      </c>
      <c r="R405" s="16">
        <f t="shared" si="39"/>
        <v>15132.000000000002</v>
      </c>
      <c r="S405" s="3" t="s">
        <v>4171</v>
      </c>
      <c r="T405" s="21" t="s">
        <v>3876</v>
      </c>
      <c r="U405" s="21" t="s">
        <v>3812</v>
      </c>
      <c r="V405" s="21" t="s">
        <v>3813</v>
      </c>
      <c r="W405" s="2" t="s">
        <v>3087</v>
      </c>
    </row>
    <row r="406" spans="1:23" ht="45">
      <c r="A406">
        <v>405</v>
      </c>
      <c r="B406" s="1">
        <v>45461</v>
      </c>
      <c r="C406" s="3" t="s">
        <v>2655</v>
      </c>
      <c r="D406" t="s">
        <v>4147</v>
      </c>
      <c r="F406">
        <v>20070594</v>
      </c>
      <c r="G406" t="s">
        <v>3079</v>
      </c>
      <c r="H406" s="2" t="str">
        <f>IF(ISBLANK(tblPagos[[#This Row],[CodigoPartida]]),"",VLOOKUP(tblPagos[[#This Row],[CodigoPartida]],Tabla2[],2,FALSE))</f>
        <v>Donaciones corrientes a personas</v>
      </c>
      <c r="I406" t="s">
        <v>3980</v>
      </c>
      <c r="J406" s="2" t="str">
        <f>IF(ISBLANK(tblPagos[[#This Row],[DocBeneficiario]]),"",VLOOKUP(tblPagos[[#This Row],[DocBeneficiario]],TabProveedores[],3,FALSE))</f>
        <v>MARIA LABARCA</v>
      </c>
      <c r="K406" s="2" t="s">
        <v>4172</v>
      </c>
      <c r="L406" s="27">
        <v>5463</v>
      </c>
      <c r="M406" s="27">
        <v>0</v>
      </c>
      <c r="N406" s="16">
        <v>5463</v>
      </c>
      <c r="O406" s="16">
        <v>0</v>
      </c>
      <c r="P406" s="16">
        <v>0</v>
      </c>
      <c r="Q406" s="16">
        <v>0</v>
      </c>
      <c r="R406" s="16">
        <f t="shared" si="39"/>
        <v>5463</v>
      </c>
      <c r="S406" s="3" t="s">
        <v>2695</v>
      </c>
      <c r="T406" s="21"/>
      <c r="U406" s="21"/>
      <c r="V406" s="21" t="s">
        <v>3813</v>
      </c>
      <c r="W406" s="2" t="s">
        <v>3088</v>
      </c>
    </row>
    <row r="407" spans="1:23" ht="75">
      <c r="A407">
        <v>406</v>
      </c>
      <c r="B407" s="1">
        <v>45461</v>
      </c>
      <c r="C407" s="3" t="s">
        <v>2655</v>
      </c>
      <c r="D407" t="s">
        <v>4148</v>
      </c>
      <c r="F407">
        <v>20071746</v>
      </c>
      <c r="G407" t="s">
        <v>2936</v>
      </c>
      <c r="H407" s="2" t="s">
        <v>4173</v>
      </c>
      <c r="I407" t="s">
        <v>2949</v>
      </c>
      <c r="J407" s="2" t="str">
        <f>IF(ISBLANK(tblPagos[[#This Row],[DocBeneficiario]]),"",VLOOKUP(tblPagos[[#This Row],[DocBeneficiario]],TabProveedores[],3,FALSE))</f>
        <v>LUDYS YEPEZ</v>
      </c>
      <c r="K407" s="2" t="s">
        <v>4166</v>
      </c>
      <c r="L407" s="27">
        <v>1092.5999999999999</v>
      </c>
      <c r="M407" s="27">
        <v>0</v>
      </c>
      <c r="N407" s="16">
        <v>1092.5999999999999</v>
      </c>
      <c r="O407" s="16">
        <v>0</v>
      </c>
      <c r="P407" s="16">
        <v>0</v>
      </c>
      <c r="Q407" s="16">
        <v>0</v>
      </c>
      <c r="R407" s="16">
        <f t="shared" si="39"/>
        <v>1092.5999999999999</v>
      </c>
      <c r="S407" s="3" t="s">
        <v>2695</v>
      </c>
      <c r="T407" s="21"/>
      <c r="U407" s="21"/>
      <c r="V407" s="21" t="s">
        <v>3813</v>
      </c>
      <c r="W407" s="2" t="s">
        <v>3073</v>
      </c>
    </row>
    <row r="408" spans="1:23" ht="60">
      <c r="A408">
        <v>407</v>
      </c>
      <c r="B408" s="1">
        <v>45462</v>
      </c>
      <c r="C408" s="3" t="s">
        <v>2655</v>
      </c>
      <c r="D408" t="s">
        <v>4149</v>
      </c>
      <c r="F408">
        <v>20105241</v>
      </c>
      <c r="G408" t="s">
        <v>2936</v>
      </c>
      <c r="H408" s="2" t="str">
        <f>IF(ISBLANK(tblPagos[[#This Row],[CodigoPartida]]),"",VLOOKUP(tblPagos[[#This Row],[CodigoPartida]],Tabla2[],2,FALSE))</f>
        <v>Viáticos y pasajes dentro del país</v>
      </c>
      <c r="I408" t="s">
        <v>2957</v>
      </c>
      <c r="J408" s="2" t="str">
        <f>IF(ISBLANK(tblPagos[[#This Row],[DocBeneficiario]]),"",VLOOKUP(tblPagos[[#This Row],[DocBeneficiario]],TabProveedores[],3,FALSE))</f>
        <v>MERLIN RODRIGUEZ</v>
      </c>
      <c r="K408" s="2" t="s">
        <v>4174</v>
      </c>
      <c r="L408" s="27">
        <v>10829.66</v>
      </c>
      <c r="M408" s="27">
        <v>0</v>
      </c>
      <c r="N408" s="16">
        <v>10829.66</v>
      </c>
      <c r="O408" s="16">
        <v>0</v>
      </c>
      <c r="P408" s="16">
        <v>0</v>
      </c>
      <c r="Q408" s="16">
        <v>0</v>
      </c>
      <c r="R408" s="16">
        <f t="shared" si="39"/>
        <v>10829.66</v>
      </c>
      <c r="S408" s="3" t="s">
        <v>2695</v>
      </c>
      <c r="T408" s="21"/>
      <c r="U408" s="21"/>
      <c r="V408" s="21" t="s">
        <v>3813</v>
      </c>
      <c r="W408" s="2" t="s">
        <v>3073</v>
      </c>
    </row>
    <row r="409" spans="1:23" ht="45">
      <c r="A409">
        <v>408</v>
      </c>
      <c r="B409" s="1">
        <v>45462</v>
      </c>
      <c r="C409" s="3" t="s">
        <v>2655</v>
      </c>
      <c r="D409" t="s">
        <v>4150</v>
      </c>
      <c r="F409">
        <v>58937661</v>
      </c>
      <c r="G409" t="s">
        <v>3100</v>
      </c>
      <c r="H409" s="2" t="str">
        <f>IF(ISBLANK(tblPagos[[#This Row],[CodigoPartida]]),"",VLOOKUP(tblPagos[[#This Row],[CodigoPartida]],Tabla2[],2,FALSE))</f>
        <v>Impuesto al valor agregado</v>
      </c>
      <c r="I409" t="s">
        <v>2664</v>
      </c>
      <c r="J409" s="2" t="str">
        <f>IF(ISBLANK(tblPagos[[#This Row],[DocBeneficiario]]),"",VLOOKUP(tblPagos[[#This Row],[DocBeneficiario]],TabProveedores[],3,FALSE))</f>
        <v>LOTERIA DEL ZULIA</v>
      </c>
      <c r="K409" s="2" t="s">
        <v>4175</v>
      </c>
      <c r="L409" s="27">
        <v>20745.18</v>
      </c>
      <c r="M409" s="27">
        <v>0</v>
      </c>
      <c r="N409" s="16">
        <v>20745.18</v>
      </c>
      <c r="O409" s="16">
        <v>0</v>
      </c>
      <c r="P409" s="16">
        <v>0</v>
      </c>
      <c r="Q409" s="16">
        <v>0</v>
      </c>
      <c r="R409" s="16">
        <f t="shared" si="39"/>
        <v>20745.18</v>
      </c>
      <c r="S409" s="3" t="s">
        <v>2695</v>
      </c>
      <c r="T409" s="21"/>
      <c r="U409" s="21"/>
      <c r="V409" s="21" t="s">
        <v>3813</v>
      </c>
      <c r="W409" s="2" t="s">
        <v>4176</v>
      </c>
    </row>
    <row r="410" spans="1:23" ht="60">
      <c r="A410">
        <v>409</v>
      </c>
      <c r="B410" s="1">
        <v>45462</v>
      </c>
      <c r="C410" s="3" t="s">
        <v>2655</v>
      </c>
      <c r="D410" t="s">
        <v>4151</v>
      </c>
      <c r="F410">
        <v>20111401</v>
      </c>
      <c r="G410" t="s">
        <v>46</v>
      </c>
      <c r="H410" s="2" t="str">
        <f>IF(ISBLANK(tblPagos[[#This Row],[CodigoPartida]]),"",VLOOKUP(tblPagos[[#This Row],[CodigoPartida]],Tabla2[],2,FALSE))</f>
        <v>Retribuciones  por  becas  -  salarios,  bolsas  de  trabajo,  pasantías  y similares</v>
      </c>
      <c r="I410" t="s">
        <v>3382</v>
      </c>
      <c r="J410" s="2" t="str">
        <f>IF(ISBLANK(tblPagos[[#This Row],[DocBeneficiario]]),"",VLOOKUP(tblPagos[[#This Row],[DocBeneficiario]],TabProveedores[],3,FALSE))</f>
        <v>ANGEL LUGO</v>
      </c>
      <c r="K410" s="2" t="s">
        <v>3754</v>
      </c>
      <c r="L410" s="27">
        <v>1819</v>
      </c>
      <c r="M410" s="27">
        <v>0</v>
      </c>
      <c r="N410" s="16">
        <v>1819</v>
      </c>
      <c r="O410" s="16">
        <v>0</v>
      </c>
      <c r="P410" s="16">
        <v>0</v>
      </c>
      <c r="Q410" s="16">
        <v>0</v>
      </c>
      <c r="R410" s="16">
        <f t="shared" si="39"/>
        <v>1819</v>
      </c>
      <c r="S410" s="3" t="s">
        <v>2695</v>
      </c>
      <c r="T410" s="21"/>
      <c r="U410" s="21"/>
      <c r="V410" s="21" t="s">
        <v>3813</v>
      </c>
      <c r="W410" s="2" t="s">
        <v>3385</v>
      </c>
    </row>
    <row r="411" spans="1:23" ht="60">
      <c r="A411">
        <v>410</v>
      </c>
      <c r="B411" s="1">
        <v>45462</v>
      </c>
      <c r="C411" s="3" t="s">
        <v>3119</v>
      </c>
      <c r="D411" t="s">
        <v>4152</v>
      </c>
      <c r="F411">
        <v>20111568</v>
      </c>
      <c r="G411" t="s">
        <v>3079</v>
      </c>
      <c r="H411" s="2" t="str">
        <f>IF(ISBLANK(tblPagos[[#This Row],[CodigoPartida]]),"",VLOOKUP(tblPagos[[#This Row],[CodigoPartida]],Tabla2[],2,FALSE))</f>
        <v>Donaciones corrientes a personas</v>
      </c>
      <c r="I411" t="s">
        <v>3982</v>
      </c>
      <c r="J411" s="2" t="str">
        <f>IF(ISBLANK(tblPagos[[#This Row],[DocBeneficiario]]),"",VLOOKUP(tblPagos[[#This Row],[DocBeneficiario]],TabProveedores[],3,FALSE))</f>
        <v>LUIS FUENMAYOR</v>
      </c>
      <c r="K411" s="2" t="s">
        <v>4177</v>
      </c>
      <c r="L411" s="27">
        <v>5095</v>
      </c>
      <c r="M411" s="27">
        <v>0</v>
      </c>
      <c r="N411" s="16">
        <v>5095</v>
      </c>
      <c r="O411" s="16">
        <v>0</v>
      </c>
      <c r="P411" s="16">
        <v>0</v>
      </c>
      <c r="Q411" s="16">
        <v>0</v>
      </c>
      <c r="R411" s="16">
        <f t="shared" si="39"/>
        <v>5095</v>
      </c>
      <c r="S411" s="3" t="s">
        <v>2695</v>
      </c>
      <c r="T411" s="21"/>
      <c r="U411" s="21"/>
      <c r="V411" s="21" t="s">
        <v>3813</v>
      </c>
      <c r="W411" s="2" t="s">
        <v>3088</v>
      </c>
    </row>
    <row r="412" spans="1:23" ht="60">
      <c r="A412">
        <v>411</v>
      </c>
      <c r="B412" s="1">
        <v>45462</v>
      </c>
      <c r="C412" s="3" t="s">
        <v>2655</v>
      </c>
      <c r="D412" t="s">
        <v>4153</v>
      </c>
      <c r="F412">
        <v>20111666</v>
      </c>
      <c r="G412" t="s">
        <v>46</v>
      </c>
      <c r="H412" s="2" t="str">
        <f>IF(ISBLANK(tblPagos[[#This Row],[CodigoPartida]]),"",VLOOKUP(tblPagos[[#This Row],[CodigoPartida]],Tabla2[],2,FALSE))</f>
        <v>Retribuciones  por  becas  -  salarios,  bolsas  de  trabajo,  pasantías  y similares</v>
      </c>
      <c r="I412" t="s">
        <v>3387</v>
      </c>
      <c r="J412" s="2" t="str">
        <f>IF(ISBLANK(tblPagos[[#This Row],[DocBeneficiario]]),"",VLOOKUP(tblPagos[[#This Row],[DocBeneficiario]],TabProveedores[],3,FALSE))</f>
        <v>DANIEL MOLERO</v>
      </c>
      <c r="K412" s="2" t="s">
        <v>3754</v>
      </c>
      <c r="L412" s="27">
        <v>1820</v>
      </c>
      <c r="M412" s="27">
        <v>0</v>
      </c>
      <c r="N412" s="16">
        <v>1820</v>
      </c>
      <c r="O412" s="16">
        <v>0</v>
      </c>
      <c r="P412" s="16">
        <v>0</v>
      </c>
      <c r="Q412" s="16">
        <v>0</v>
      </c>
      <c r="R412" s="16">
        <f t="shared" si="39"/>
        <v>1820</v>
      </c>
      <c r="S412" s="3" t="s">
        <v>2695</v>
      </c>
      <c r="T412" s="21"/>
      <c r="U412" s="21"/>
      <c r="V412" s="21" t="s">
        <v>3813</v>
      </c>
      <c r="W412" s="2" t="s">
        <v>3385</v>
      </c>
    </row>
    <row r="413" spans="1:23" ht="45">
      <c r="A413">
        <v>412</v>
      </c>
      <c r="B413" s="1">
        <v>45462</v>
      </c>
      <c r="C413" s="3" t="s">
        <v>2655</v>
      </c>
      <c r="D413" t="s">
        <v>4154</v>
      </c>
      <c r="F413">
        <v>20111823</v>
      </c>
      <c r="G413" t="s">
        <v>3069</v>
      </c>
      <c r="H413" s="2" t="str">
        <f>IF(ISBLANK(tblPagos[[#This Row],[CodigoPartida]]),"",VLOOKUP(tblPagos[[#This Row],[CodigoPartida]],Tabla2[],2,FALSE))</f>
        <v>Complemento al personal empleado por comisión de servicios</v>
      </c>
      <c r="I413" t="s">
        <v>2956</v>
      </c>
      <c r="J413" s="2" t="str">
        <f>IF(ISBLANK(tblPagos[[#This Row],[DocBeneficiario]]),"",VLOOKUP(tblPagos[[#This Row],[DocBeneficiario]],TabProveedores[],3,FALSE))</f>
        <v>MIGUEL GONZALEZ</v>
      </c>
      <c r="K413" s="2" t="s">
        <v>3737</v>
      </c>
      <c r="L413" s="27">
        <v>1523.53</v>
      </c>
      <c r="M413" s="27">
        <v>0</v>
      </c>
      <c r="N413" s="16">
        <v>1523.53</v>
      </c>
      <c r="O413" s="16">
        <v>0</v>
      </c>
      <c r="P413" s="16">
        <v>0</v>
      </c>
      <c r="Q413" s="16">
        <v>0</v>
      </c>
      <c r="R413" s="16">
        <f t="shared" ref="R413:R415" si="41">N413-O413-P413-Q413</f>
        <v>1523.53</v>
      </c>
      <c r="S413" s="3" t="s">
        <v>2695</v>
      </c>
      <c r="T413" s="21"/>
      <c r="U413" s="21"/>
      <c r="V413" s="21" t="s">
        <v>3813</v>
      </c>
      <c r="W413" s="2" t="s">
        <v>4011</v>
      </c>
    </row>
    <row r="414" spans="1:23" ht="60">
      <c r="A414">
        <v>413</v>
      </c>
      <c r="B414" s="1">
        <v>45463</v>
      </c>
      <c r="C414" s="3" t="s">
        <v>2655</v>
      </c>
      <c r="D414" t="s">
        <v>4155</v>
      </c>
      <c r="F414">
        <v>20134718</v>
      </c>
      <c r="G414" t="s">
        <v>2936</v>
      </c>
      <c r="H414" s="2" t="str">
        <f>IF(ISBLANK(tblPagos[[#This Row],[CodigoPartida]]),"",VLOOKUP(tblPagos[[#This Row],[CodigoPartida]],Tabla2[],2,FALSE))</f>
        <v>Viáticos y pasajes dentro del país</v>
      </c>
      <c r="I414" t="s">
        <v>2832</v>
      </c>
      <c r="J414" s="2" t="str">
        <f>IF(ISBLANK(tblPagos[[#This Row],[DocBeneficiario]]),"",VLOOKUP(tblPagos[[#This Row],[DocBeneficiario]],TabProveedores[],3,FALSE))</f>
        <v>MARIA TERESA MEDINA</v>
      </c>
      <c r="K414" s="2" t="s">
        <v>4178</v>
      </c>
      <c r="L414" s="27">
        <v>10608.41</v>
      </c>
      <c r="M414" s="27">
        <v>0</v>
      </c>
      <c r="N414" s="16">
        <v>10608.41</v>
      </c>
      <c r="O414" s="16">
        <v>0</v>
      </c>
      <c r="P414" s="16">
        <v>0</v>
      </c>
      <c r="Q414" s="16">
        <v>0</v>
      </c>
      <c r="R414" s="16">
        <f t="shared" si="41"/>
        <v>10608.41</v>
      </c>
      <c r="S414" s="3" t="s">
        <v>2695</v>
      </c>
      <c r="T414" s="21"/>
      <c r="U414" s="21"/>
      <c r="V414" s="21" t="s">
        <v>3813</v>
      </c>
      <c r="W414" s="2" t="s">
        <v>3073</v>
      </c>
    </row>
    <row r="415" spans="1:23" ht="60">
      <c r="A415">
        <v>414</v>
      </c>
      <c r="B415" s="1">
        <v>45463</v>
      </c>
      <c r="C415" s="3" t="s">
        <v>2655</v>
      </c>
      <c r="D415" t="s">
        <v>4156</v>
      </c>
      <c r="F415">
        <v>20134805</v>
      </c>
      <c r="G415" t="s">
        <v>2936</v>
      </c>
      <c r="H415" s="2" t="str">
        <f>IF(ISBLANK(tblPagos[[#This Row],[CodigoPartida]]),"",VLOOKUP(tblPagos[[#This Row],[CodigoPartida]],Tabla2[],2,FALSE))</f>
        <v>Viáticos y pasajes dentro del país</v>
      </c>
      <c r="I415" t="s">
        <v>2941</v>
      </c>
      <c r="J415" s="2" t="str">
        <f>IF(ISBLANK(tblPagos[[#This Row],[DocBeneficiario]]),"",VLOOKUP(tblPagos[[#This Row],[DocBeneficiario]],TabProveedores[],3,FALSE))</f>
        <v>YOMARI LINARES</v>
      </c>
      <c r="K415" s="2" t="s">
        <v>4178</v>
      </c>
      <c r="L415" s="27">
        <v>10979.48</v>
      </c>
      <c r="M415" s="27">
        <v>0</v>
      </c>
      <c r="N415" s="16">
        <v>10979.48</v>
      </c>
      <c r="O415" s="16">
        <v>0</v>
      </c>
      <c r="P415" s="16">
        <v>0</v>
      </c>
      <c r="Q415" s="16">
        <v>0</v>
      </c>
      <c r="R415" s="16">
        <f t="shared" si="41"/>
        <v>10979.48</v>
      </c>
      <c r="S415" s="3" t="s">
        <v>2695</v>
      </c>
      <c r="T415" s="21"/>
      <c r="U415" s="21"/>
      <c r="V415" s="21" t="s">
        <v>3813</v>
      </c>
      <c r="W415" s="2" t="s">
        <v>3073</v>
      </c>
    </row>
    <row r="416" spans="1:23" ht="60">
      <c r="A416">
        <v>415</v>
      </c>
      <c r="B416" s="1">
        <v>45463</v>
      </c>
      <c r="C416" s="3" t="s">
        <v>2655</v>
      </c>
      <c r="D416" t="s">
        <v>4179</v>
      </c>
      <c r="F416">
        <v>20134906</v>
      </c>
      <c r="G416" t="s">
        <v>2936</v>
      </c>
      <c r="H416" s="2" t="str">
        <f>IF(ISBLANK(tblPagos[[#This Row],[CodigoPartida]]),"",VLOOKUP(tblPagos[[#This Row],[CodigoPartida]],Tabla2[],2,FALSE))</f>
        <v>Viáticos y pasajes dentro del país</v>
      </c>
      <c r="I416" t="s">
        <v>2953</v>
      </c>
      <c r="J416" s="2" t="str">
        <f>IF(ISBLANK(tblPagos[[#This Row],[DocBeneficiario]]),"",VLOOKUP(tblPagos[[#This Row],[DocBeneficiario]],TabProveedores[],3,FALSE))</f>
        <v>ANDRELYS CHOURIO</v>
      </c>
      <c r="K416" s="2" t="s">
        <v>4178</v>
      </c>
      <c r="L416" s="27">
        <v>3623.45</v>
      </c>
      <c r="M416" s="27">
        <v>0</v>
      </c>
      <c r="N416" s="16">
        <v>3623.45</v>
      </c>
      <c r="O416" s="16">
        <v>0</v>
      </c>
      <c r="P416" s="16">
        <v>0</v>
      </c>
      <c r="Q416" s="16">
        <v>0</v>
      </c>
      <c r="R416" s="16">
        <f t="shared" ref="R416:R442" si="42">N416-O416-P416-Q416</f>
        <v>3623.45</v>
      </c>
      <c r="S416" s="3" t="s">
        <v>2695</v>
      </c>
      <c r="T416" s="21"/>
      <c r="U416" s="21"/>
      <c r="V416" s="21" t="s">
        <v>3813</v>
      </c>
      <c r="W416" s="2" t="s">
        <v>3073</v>
      </c>
    </row>
    <row r="417" spans="1:23" ht="60">
      <c r="A417">
        <v>416</v>
      </c>
      <c r="B417" s="1">
        <v>45463</v>
      </c>
      <c r="C417" s="3" t="s">
        <v>3119</v>
      </c>
      <c r="D417" t="s">
        <v>4180</v>
      </c>
      <c r="F417">
        <v>20135992</v>
      </c>
      <c r="G417" t="s">
        <v>3079</v>
      </c>
      <c r="H417" s="2" t="str">
        <f>IF(ISBLANK(tblPagos[[#This Row],[CodigoPartida]]),"",VLOOKUP(tblPagos[[#This Row],[CodigoPartida]],Tabla2[],2,FALSE))</f>
        <v>Donaciones corrientes a personas</v>
      </c>
      <c r="I417" t="s">
        <v>2954</v>
      </c>
      <c r="J417" s="2" t="str">
        <f>IF(ISBLANK(tblPagos[[#This Row],[DocBeneficiario]]),"",VLOOKUP(tblPagos[[#This Row],[DocBeneficiario]],TabProveedores[],3,FALSE))</f>
        <v>ALEXANDER TORRES</v>
      </c>
      <c r="K417" s="2" t="s">
        <v>4206</v>
      </c>
      <c r="L417" s="27">
        <v>3638</v>
      </c>
      <c r="M417" s="27">
        <v>0</v>
      </c>
      <c r="N417" s="16">
        <v>3638</v>
      </c>
      <c r="O417" s="16">
        <v>0</v>
      </c>
      <c r="P417" s="16">
        <v>0</v>
      </c>
      <c r="Q417" s="16">
        <v>0</v>
      </c>
      <c r="R417" s="16">
        <f t="shared" si="42"/>
        <v>3638</v>
      </c>
      <c r="S417" s="3" t="s">
        <v>2695</v>
      </c>
      <c r="T417" s="21"/>
      <c r="U417" s="21"/>
      <c r="V417" s="21" t="s">
        <v>3813</v>
      </c>
      <c r="W417" s="2" t="s">
        <v>3088</v>
      </c>
    </row>
    <row r="418" spans="1:23" ht="60">
      <c r="A418">
        <v>417</v>
      </c>
      <c r="B418" s="1">
        <v>45463</v>
      </c>
      <c r="C418" s="3" t="s">
        <v>3119</v>
      </c>
      <c r="D418" t="s">
        <v>4181</v>
      </c>
      <c r="F418">
        <v>20136104</v>
      </c>
      <c r="G418" t="s">
        <v>3079</v>
      </c>
      <c r="H418" s="2" t="str">
        <f>IF(ISBLANK(tblPagos[[#This Row],[CodigoPartida]]),"",VLOOKUP(tblPagos[[#This Row],[CodigoPartida]],Tabla2[],2,FALSE))</f>
        <v>Donaciones corrientes a personas</v>
      </c>
      <c r="I418" t="s">
        <v>2999</v>
      </c>
      <c r="J418" s="2" t="str">
        <f>IF(ISBLANK(tblPagos[[#This Row],[DocBeneficiario]]),"",VLOOKUP(tblPagos[[#This Row],[DocBeneficiario]],TabProveedores[],3,FALSE))</f>
        <v>DARWIN RONDON</v>
      </c>
      <c r="K418" s="2" t="s">
        <v>5232</v>
      </c>
      <c r="L418" s="27">
        <v>2910</v>
      </c>
      <c r="M418" s="27">
        <v>0</v>
      </c>
      <c r="N418" s="16">
        <v>2910</v>
      </c>
      <c r="O418" s="16">
        <v>0</v>
      </c>
      <c r="P418" s="16">
        <v>0</v>
      </c>
      <c r="Q418" s="16">
        <v>0</v>
      </c>
      <c r="R418" s="16">
        <f t="shared" si="42"/>
        <v>2910</v>
      </c>
      <c r="S418" s="3" t="s">
        <v>2695</v>
      </c>
      <c r="T418" s="21"/>
      <c r="U418" s="21"/>
      <c r="V418" s="21" t="s">
        <v>3813</v>
      </c>
      <c r="W418" s="2" t="s">
        <v>3088</v>
      </c>
    </row>
    <row r="419" spans="1:23" ht="60">
      <c r="A419">
        <v>418</v>
      </c>
      <c r="B419" s="1">
        <v>45463</v>
      </c>
      <c r="C419" s="3" t="s">
        <v>2655</v>
      </c>
      <c r="D419" t="s">
        <v>4182</v>
      </c>
      <c r="F419">
        <v>20140607</v>
      </c>
      <c r="G419" t="s">
        <v>2936</v>
      </c>
      <c r="H419" s="2" t="str">
        <f>IF(ISBLANK(tblPagos[[#This Row],[CodigoPartida]]),"",VLOOKUP(tblPagos[[#This Row],[CodigoPartida]],Tabla2[],2,FALSE))</f>
        <v>Viáticos y pasajes dentro del país</v>
      </c>
      <c r="I419" t="s">
        <v>2958</v>
      </c>
      <c r="J419" s="2" t="str">
        <f>IF(ISBLANK(tblPagos[[#This Row],[DocBeneficiario]]),"",VLOOKUP(tblPagos[[#This Row],[DocBeneficiario]],TabProveedores[],3,FALSE))</f>
        <v>NELSON BELZAREZ</v>
      </c>
      <c r="K419" s="2" t="s">
        <v>4207</v>
      </c>
      <c r="L419" s="27">
        <v>3972.7</v>
      </c>
      <c r="M419" s="27">
        <v>0</v>
      </c>
      <c r="N419" s="16">
        <v>3972.7</v>
      </c>
      <c r="O419" s="16">
        <v>0</v>
      </c>
      <c r="P419" s="16">
        <v>0</v>
      </c>
      <c r="Q419" s="16">
        <v>0</v>
      </c>
      <c r="R419" s="16">
        <f t="shared" si="42"/>
        <v>3972.7</v>
      </c>
      <c r="S419" s="3" t="s">
        <v>2695</v>
      </c>
      <c r="T419" s="21"/>
      <c r="U419" s="21"/>
      <c r="V419" s="21" t="s">
        <v>3813</v>
      </c>
      <c r="W419" s="2" t="s">
        <v>3073</v>
      </c>
    </row>
    <row r="420" spans="1:23" ht="60">
      <c r="A420">
        <v>419</v>
      </c>
      <c r="B420" s="1">
        <v>45463</v>
      </c>
      <c r="C420" s="3" t="s">
        <v>2655</v>
      </c>
      <c r="D420" t="s">
        <v>4183</v>
      </c>
      <c r="F420">
        <v>20161739</v>
      </c>
      <c r="G420" t="s">
        <v>2936</v>
      </c>
      <c r="H420" s="2" t="str">
        <f>IF(ISBLANK(tblPagos[[#This Row],[CodigoPartida]]),"",VLOOKUP(tblPagos[[#This Row],[CodigoPartida]],Tabla2[],2,FALSE))</f>
        <v>Viáticos y pasajes dentro del país</v>
      </c>
      <c r="I420" t="s">
        <v>2966</v>
      </c>
      <c r="J420" s="2" t="str">
        <f>IF(ISBLANK(tblPagos[[#This Row],[DocBeneficiario]]),"",VLOOKUP(tblPagos[[#This Row],[DocBeneficiario]],TabProveedores[],3,FALSE))</f>
        <v>JOSE LUIS MOLERO</v>
      </c>
      <c r="K420" s="2" t="s">
        <v>4178</v>
      </c>
      <c r="L420" s="27">
        <v>7989.05</v>
      </c>
      <c r="M420" s="27">
        <v>0</v>
      </c>
      <c r="N420" s="16">
        <v>7989.05</v>
      </c>
      <c r="O420" s="16">
        <v>0</v>
      </c>
      <c r="P420" s="16">
        <v>0</v>
      </c>
      <c r="Q420" s="16">
        <v>0</v>
      </c>
      <c r="R420" s="16">
        <f t="shared" si="42"/>
        <v>7989.05</v>
      </c>
      <c r="S420" s="3" t="s">
        <v>2695</v>
      </c>
      <c r="T420" s="21"/>
      <c r="U420" s="21"/>
      <c r="V420" s="21" t="s">
        <v>3813</v>
      </c>
      <c r="W420" s="2" t="s">
        <v>3073</v>
      </c>
    </row>
    <row r="421" spans="1:23" ht="60">
      <c r="A421">
        <v>420</v>
      </c>
      <c r="B421" s="1">
        <v>45464</v>
      </c>
      <c r="C421" s="3" t="s">
        <v>3116</v>
      </c>
      <c r="D421" t="s">
        <v>4184</v>
      </c>
      <c r="F421">
        <v>3885561</v>
      </c>
      <c r="G421" t="s">
        <v>2933</v>
      </c>
      <c r="H421" s="2" t="str">
        <f>IF(ISBLANK(tblPagos[[#This Row],[CodigoPartida]]),"",VLOOKUP(tblPagos[[#This Row],[CodigoPartida]],Tabla2[],2,FALSE))</f>
        <v>Otros servicios no personales</v>
      </c>
      <c r="I421" t="s">
        <v>3332</v>
      </c>
      <c r="J421" s="2" t="str">
        <f>IF(ISBLANK(tblPagos[[#This Row],[DocBeneficiario]]),"",VLOOKUP(tblPagos[[#This Row],[DocBeneficiario]],TabProveedores[],3,FALSE))</f>
        <v>TECNO ECO IMPRESIONES, C.A.</v>
      </c>
      <c r="K421" s="2" t="s">
        <v>4208</v>
      </c>
      <c r="L421" s="27">
        <v>5529.76</v>
      </c>
      <c r="M421" s="27">
        <v>884.76</v>
      </c>
      <c r="N421" s="16">
        <v>6414.52</v>
      </c>
      <c r="O421" s="16">
        <v>663.57</v>
      </c>
      <c r="P421" s="16">
        <v>110.6</v>
      </c>
      <c r="Q421" s="16">
        <v>5.53</v>
      </c>
      <c r="R421" s="16">
        <f t="shared" si="42"/>
        <v>5634.8200000000006</v>
      </c>
      <c r="S421" s="3" t="s">
        <v>4209</v>
      </c>
      <c r="T421" s="21" t="s">
        <v>3876</v>
      </c>
      <c r="U421" s="21" t="s">
        <v>3812</v>
      </c>
      <c r="V421" s="21" t="s">
        <v>3878</v>
      </c>
      <c r="W421" s="2" t="s">
        <v>2938</v>
      </c>
    </row>
    <row r="422" spans="1:23" ht="105">
      <c r="A422">
        <v>421</v>
      </c>
      <c r="B422" s="1">
        <v>45464</v>
      </c>
      <c r="C422" s="3" t="s">
        <v>3116</v>
      </c>
      <c r="D422" t="s">
        <v>4185</v>
      </c>
      <c r="F422">
        <v>3885805</v>
      </c>
      <c r="G422" t="s">
        <v>3349</v>
      </c>
      <c r="H422" s="2" t="str">
        <f>IF(ISBLANK(tblPagos[[#This Row],[CodigoPartida]]),"",VLOOKUP(tblPagos[[#This Row],[CodigoPartida]],Tabla2[],2,FALSE))</f>
        <v>Útiles de escritorio, oficina y materiales de instrucción</v>
      </c>
      <c r="I422" t="s">
        <v>3041</v>
      </c>
      <c r="J422" s="2" t="str">
        <f>IF(ISBLANK(tblPagos[[#This Row],[DocBeneficiario]]),"",VLOOKUP(tblPagos[[#This Row],[DocBeneficiario]],TabProveedores[],3,FALSE))</f>
        <v>FELIX JOSE MORENO</v>
      </c>
      <c r="K422" s="2" t="s">
        <v>4210</v>
      </c>
      <c r="L422" s="27">
        <v>11431.65</v>
      </c>
      <c r="M422" s="27">
        <v>1829.06</v>
      </c>
      <c r="N422" s="16">
        <v>13260.71</v>
      </c>
      <c r="O422" s="16">
        <v>1829.06</v>
      </c>
      <c r="P422" s="16">
        <v>0</v>
      </c>
      <c r="Q422" s="16">
        <v>11.43</v>
      </c>
      <c r="R422" s="16">
        <f t="shared" si="42"/>
        <v>11420.22</v>
      </c>
      <c r="S422" s="3" t="s">
        <v>4211</v>
      </c>
      <c r="T422" s="21" t="s">
        <v>3876</v>
      </c>
      <c r="U422" s="21" t="s">
        <v>3812</v>
      </c>
      <c r="V422" s="21" t="s">
        <v>3878</v>
      </c>
      <c r="W422" s="2" t="s">
        <v>3352</v>
      </c>
    </row>
    <row r="423" spans="1:23" ht="60">
      <c r="A423">
        <v>422</v>
      </c>
      <c r="B423" s="1">
        <v>45464</v>
      </c>
      <c r="C423" s="3" t="s">
        <v>3116</v>
      </c>
      <c r="D423" t="s">
        <v>4186</v>
      </c>
      <c r="F423">
        <v>3887671</v>
      </c>
      <c r="G423" t="s">
        <v>3162</v>
      </c>
      <c r="H423" s="2" t="str">
        <f>IF(ISBLANK(tblPagos[[#This Row],[CodigoPartida]]),"",VLOOKUP(tblPagos[[#This Row],[CodigoPartida]],Tabla2[],2,FALSE))</f>
        <v>Productos plásticos</v>
      </c>
      <c r="I423" t="s">
        <v>3041</v>
      </c>
      <c r="J423" s="2" t="str">
        <f>IF(ISBLANK(tblPagos[[#This Row],[DocBeneficiario]]),"",VLOOKUP(tblPagos[[#This Row],[DocBeneficiario]],TabProveedores[],3,FALSE))</f>
        <v>FELIX JOSE MORENO</v>
      </c>
      <c r="K423" s="2" t="s">
        <v>4212</v>
      </c>
      <c r="L423" s="27">
        <v>4494.84</v>
      </c>
      <c r="M423" s="27">
        <v>719.17</v>
      </c>
      <c r="N423" s="16">
        <v>5214.01</v>
      </c>
      <c r="O423" s="16">
        <v>719.17</v>
      </c>
      <c r="P423" s="16">
        <v>0</v>
      </c>
      <c r="Q423" s="16">
        <v>4.49</v>
      </c>
      <c r="R423" s="16">
        <f t="shared" si="42"/>
        <v>4490.3500000000004</v>
      </c>
      <c r="S423" s="3" t="s">
        <v>4213</v>
      </c>
      <c r="T423" s="21" t="s">
        <v>3876</v>
      </c>
      <c r="U423" s="21" t="s">
        <v>3812</v>
      </c>
      <c r="V423" s="21" t="s">
        <v>3878</v>
      </c>
      <c r="W423" s="2" t="s">
        <v>4214</v>
      </c>
    </row>
    <row r="424" spans="1:23" ht="60">
      <c r="A424">
        <v>423</v>
      </c>
      <c r="B424" s="1">
        <v>45464</v>
      </c>
      <c r="C424" s="3" t="s">
        <v>3116</v>
      </c>
      <c r="D424" t="s">
        <v>4187</v>
      </c>
      <c r="F424">
        <v>3887659</v>
      </c>
      <c r="G424" t="s">
        <v>3161</v>
      </c>
      <c r="H424" s="2" t="str">
        <f>IF(ISBLANK(tblPagos[[#This Row],[CodigoPartida]]),"",VLOOKUP(tblPagos[[#This Row],[CodigoPartida]],Tabla2[],2,FALSE))</f>
        <v>Materiales y útiles de limpieza y aseo</v>
      </c>
      <c r="I424" t="s">
        <v>3041</v>
      </c>
      <c r="J424" s="2" t="str">
        <f>IF(ISBLANK(tblPagos[[#This Row],[DocBeneficiario]]),"",VLOOKUP(tblPagos[[#This Row],[DocBeneficiario]],TabProveedores[],3,FALSE))</f>
        <v>FELIX JOSE MORENO</v>
      </c>
      <c r="K424" s="2" t="s">
        <v>4215</v>
      </c>
      <c r="L424" s="27">
        <v>2110.9499999999998</v>
      </c>
      <c r="M424" s="27">
        <v>337.75</v>
      </c>
      <c r="N424" s="16">
        <v>2448.6999999999998</v>
      </c>
      <c r="O424" s="16">
        <v>337.75</v>
      </c>
      <c r="P424" s="16">
        <v>0</v>
      </c>
      <c r="Q424" s="16">
        <v>2.11</v>
      </c>
      <c r="R424" s="16">
        <f t="shared" si="42"/>
        <v>2108.8399999999997</v>
      </c>
      <c r="S424" s="3" t="s">
        <v>4216</v>
      </c>
      <c r="T424" s="21" t="s">
        <v>3876</v>
      </c>
      <c r="U424" s="21" t="s">
        <v>3812</v>
      </c>
      <c r="V424" s="21" t="s">
        <v>3878</v>
      </c>
      <c r="W424" s="2" t="s">
        <v>3169</v>
      </c>
    </row>
    <row r="425" spans="1:23" ht="60">
      <c r="A425">
        <v>424</v>
      </c>
      <c r="B425" s="1">
        <v>45464</v>
      </c>
      <c r="C425" s="3" t="s">
        <v>2655</v>
      </c>
      <c r="D425" t="s">
        <v>4188</v>
      </c>
      <c r="F425">
        <v>20174674</v>
      </c>
      <c r="G425" t="s">
        <v>3163</v>
      </c>
      <c r="H425" s="2" t="str">
        <f>IF(ISBLANK(tblPagos[[#This Row],[CodigoPartida]]),"",VLOOKUP(tblPagos[[#This Row],[CodigoPartida]],Tabla2[],2,FALSE))</f>
        <v>Productos de papel y cartón para oficina</v>
      </c>
      <c r="I425" t="s">
        <v>3041</v>
      </c>
      <c r="J425" s="2" t="str">
        <f>IF(ISBLANK(tblPagos[[#This Row],[DocBeneficiario]]),"",VLOOKUP(tblPagos[[#This Row],[DocBeneficiario]],TabProveedores[],3,FALSE))</f>
        <v>FELIX JOSE MORENO</v>
      </c>
      <c r="K425" s="2" t="s">
        <v>4217</v>
      </c>
      <c r="L425" s="27">
        <v>7980</v>
      </c>
      <c r="M425" s="27">
        <v>1276.8</v>
      </c>
      <c r="N425" s="16">
        <v>9256.7999999999993</v>
      </c>
      <c r="O425" s="16">
        <v>1276.8</v>
      </c>
      <c r="P425" s="16">
        <v>0</v>
      </c>
      <c r="Q425" s="16">
        <v>7.98</v>
      </c>
      <c r="R425" s="16">
        <f t="shared" si="42"/>
        <v>7972.0199999999995</v>
      </c>
      <c r="S425" s="3" t="s">
        <v>4218</v>
      </c>
      <c r="T425" s="21" t="s">
        <v>3876</v>
      </c>
      <c r="U425" s="21" t="s">
        <v>3812</v>
      </c>
      <c r="V425" s="21" t="s">
        <v>3813</v>
      </c>
      <c r="W425" s="2" t="s">
        <v>3525</v>
      </c>
    </row>
    <row r="426" spans="1:23" ht="60">
      <c r="A426">
        <v>425</v>
      </c>
      <c r="B426" s="1">
        <v>45464</v>
      </c>
      <c r="C426" s="3" t="s">
        <v>2655</v>
      </c>
      <c r="D426" t="s">
        <v>4189</v>
      </c>
      <c r="F426">
        <v>20174755</v>
      </c>
      <c r="G426" t="s">
        <v>3242</v>
      </c>
      <c r="H426" s="2" t="str">
        <f>IF(ISBLANK(tblPagos[[#This Row],[CodigoPartida]]),"",VLOOKUP(tblPagos[[#This Row],[CodigoPartida]],Tabla2[],2,FALSE))</f>
        <v>Alimentos y bebidas para personas</v>
      </c>
      <c r="I426" t="s">
        <v>3041</v>
      </c>
      <c r="J426" s="2" t="str">
        <f>IF(ISBLANK(tblPagos[[#This Row],[DocBeneficiario]]),"",VLOOKUP(tblPagos[[#This Row],[DocBeneficiario]],TabProveedores[],3,FALSE))</f>
        <v>FELIX JOSE MORENO</v>
      </c>
      <c r="K426" s="2" t="s">
        <v>4219</v>
      </c>
      <c r="L426" s="27">
        <v>6610.32</v>
      </c>
      <c r="M426" s="27">
        <v>1057.6500000000001</v>
      </c>
      <c r="N426" s="16">
        <v>7667.97</v>
      </c>
      <c r="O426" s="16">
        <v>1057.6500000000001</v>
      </c>
      <c r="P426" s="16">
        <v>0</v>
      </c>
      <c r="Q426" s="16">
        <v>6.61</v>
      </c>
      <c r="R426" s="16">
        <f t="shared" si="42"/>
        <v>6603.71</v>
      </c>
      <c r="S426" s="3" t="s">
        <v>4220</v>
      </c>
      <c r="T426" s="21" t="s">
        <v>3876</v>
      </c>
      <c r="U426" s="21" t="s">
        <v>3812</v>
      </c>
      <c r="V426" s="21" t="s">
        <v>3813</v>
      </c>
      <c r="W426" s="2" t="s">
        <v>3244</v>
      </c>
    </row>
    <row r="427" spans="1:23" ht="60">
      <c r="A427">
        <v>426</v>
      </c>
      <c r="B427" s="1">
        <v>45466</v>
      </c>
      <c r="C427" s="3" t="s">
        <v>2655</v>
      </c>
      <c r="D427" t="s">
        <v>4190</v>
      </c>
      <c r="F427">
        <v>20217809</v>
      </c>
      <c r="G427" t="s">
        <v>2936</v>
      </c>
      <c r="H427" s="2" t="str">
        <f>IF(ISBLANK(tblPagos[[#This Row],[CodigoPartida]]),"",VLOOKUP(tblPagos[[#This Row],[CodigoPartida]],Tabla2[],2,FALSE))</f>
        <v>Viáticos y pasajes dentro del país</v>
      </c>
      <c r="I427" t="s">
        <v>2957</v>
      </c>
      <c r="J427" s="2" t="str">
        <f>IF(ISBLANK(tblPagos[[#This Row],[DocBeneficiario]]),"",VLOOKUP(tblPagos[[#This Row],[DocBeneficiario]],TabProveedores[],3,FALSE))</f>
        <v>MERLIN RODRIGUEZ</v>
      </c>
      <c r="K427" s="2" t="s">
        <v>4221</v>
      </c>
      <c r="L427" s="27">
        <v>7637.7</v>
      </c>
      <c r="M427" s="27">
        <v>0</v>
      </c>
      <c r="N427" s="16">
        <v>7637.7</v>
      </c>
      <c r="O427" s="16">
        <v>0</v>
      </c>
      <c r="P427" s="16">
        <v>0</v>
      </c>
      <c r="Q427" s="16">
        <v>0</v>
      </c>
      <c r="R427" s="16">
        <f t="shared" si="42"/>
        <v>7637.7</v>
      </c>
      <c r="S427" s="3" t="s">
        <v>2695</v>
      </c>
      <c r="T427" s="21"/>
      <c r="U427" s="21"/>
      <c r="V427" s="21" t="s">
        <v>3813</v>
      </c>
      <c r="W427" s="2" t="s">
        <v>3073</v>
      </c>
    </row>
    <row r="428" spans="1:23" ht="45">
      <c r="A428">
        <v>427</v>
      </c>
      <c r="B428" s="1">
        <v>45467</v>
      </c>
      <c r="C428" s="3" t="s">
        <v>2655</v>
      </c>
      <c r="D428" t="s">
        <v>4191</v>
      </c>
      <c r="F428">
        <v>20242748</v>
      </c>
      <c r="G428" t="s">
        <v>2936</v>
      </c>
      <c r="H428" s="2" t="str">
        <f>IF(ISBLANK(tblPagos[[#This Row],[CodigoPartida]]),"",VLOOKUP(tblPagos[[#This Row],[CodigoPartida]],Tabla2[],2,FALSE))</f>
        <v>Viáticos y pasajes dentro del país</v>
      </c>
      <c r="I428" t="s">
        <v>2958</v>
      </c>
      <c r="J428" s="2" t="str">
        <f>IF(ISBLANK(tblPagos[[#This Row],[DocBeneficiario]]),"",VLOOKUP(tblPagos[[#This Row],[DocBeneficiario]],TabProveedores[],3,FALSE))</f>
        <v>NELSON BELZAREZ</v>
      </c>
      <c r="K428" s="2" t="s">
        <v>4222</v>
      </c>
      <c r="L428" s="27">
        <v>7637.7</v>
      </c>
      <c r="M428" s="27">
        <v>0</v>
      </c>
      <c r="N428" s="16">
        <v>7637.7</v>
      </c>
      <c r="O428" s="16">
        <v>0</v>
      </c>
      <c r="P428" s="16">
        <v>0</v>
      </c>
      <c r="Q428" s="16">
        <v>0</v>
      </c>
      <c r="R428" s="16">
        <f t="shared" si="42"/>
        <v>7637.7</v>
      </c>
      <c r="S428" s="3" t="s">
        <v>2695</v>
      </c>
      <c r="T428" s="21"/>
      <c r="U428" s="21"/>
      <c r="V428" s="21" t="s">
        <v>3813</v>
      </c>
      <c r="W428" s="2" t="s">
        <v>3073</v>
      </c>
    </row>
    <row r="429" spans="1:23" ht="60">
      <c r="A429">
        <v>428</v>
      </c>
      <c r="B429" s="1">
        <v>45468</v>
      </c>
      <c r="C429" s="3" t="s">
        <v>2655</v>
      </c>
      <c r="D429" t="s">
        <v>4192</v>
      </c>
      <c r="F429">
        <v>20250892</v>
      </c>
      <c r="G429" t="s">
        <v>2933</v>
      </c>
      <c r="H429" s="2" t="str">
        <f>IF(ISBLANK(tblPagos[[#This Row],[CodigoPartida]]),"",VLOOKUP(tblPagos[[#This Row],[CodigoPartida]],Tabla2[],2,FALSE))</f>
        <v>Otros servicios no personales</v>
      </c>
      <c r="I429" t="s">
        <v>3034</v>
      </c>
      <c r="J429" s="2" t="str">
        <f>IF(ISBLANK(tblPagos[[#This Row],[DocBeneficiario]]),"",VLOOKUP(tblPagos[[#This Row],[DocBeneficiario]],TabProveedores[],3,FALSE))</f>
        <v>JOSE MIGUEL GUTIERREZ</v>
      </c>
      <c r="K429" s="2" t="s">
        <v>3784</v>
      </c>
      <c r="L429" s="27">
        <v>3710</v>
      </c>
      <c r="M429" s="27">
        <v>0</v>
      </c>
      <c r="N429" s="16">
        <v>3710</v>
      </c>
      <c r="O429" s="16">
        <v>0</v>
      </c>
      <c r="P429" s="16">
        <v>0</v>
      </c>
      <c r="Q429" s="16">
        <v>0</v>
      </c>
      <c r="R429" s="16">
        <f t="shared" si="42"/>
        <v>3710</v>
      </c>
      <c r="S429" s="3" t="s">
        <v>2695</v>
      </c>
      <c r="T429" s="21"/>
      <c r="U429" s="21"/>
      <c r="V429" s="21" t="s">
        <v>3813</v>
      </c>
      <c r="W429" s="2" t="s">
        <v>2938</v>
      </c>
    </row>
    <row r="430" spans="1:23" ht="90">
      <c r="A430">
        <v>429</v>
      </c>
      <c r="B430" s="1">
        <v>45468</v>
      </c>
      <c r="C430" s="3" t="s">
        <v>2655</v>
      </c>
      <c r="D430" t="s">
        <v>4193</v>
      </c>
      <c r="F430">
        <v>20252395</v>
      </c>
      <c r="G430" t="s">
        <v>2936</v>
      </c>
      <c r="H430" s="2" t="str">
        <f>IF(ISBLANK(tblPagos[[#This Row],[CodigoPartida]]),"",VLOOKUP(tblPagos[[#This Row],[CodigoPartida]],Tabla2[],2,FALSE))</f>
        <v>Viáticos y pasajes dentro del país</v>
      </c>
      <c r="I430" t="s">
        <v>4111</v>
      </c>
      <c r="J430" s="2" t="str">
        <f>IF(ISBLANK(tblPagos[[#This Row],[DocBeneficiario]]),"",VLOOKUP(tblPagos[[#This Row],[DocBeneficiario]],TabProveedores[],3,FALSE))</f>
        <v>TRIPPIN EXPEDITIONS</v>
      </c>
      <c r="K430" s="2" t="s">
        <v>4223</v>
      </c>
      <c r="L430" s="27">
        <v>16178.08</v>
      </c>
      <c r="M430" s="27">
        <v>144.08000000000001</v>
      </c>
      <c r="N430" s="16">
        <v>16322.16</v>
      </c>
      <c r="O430" s="16">
        <v>108.06</v>
      </c>
      <c r="P430" s="16">
        <v>18.010000000000002</v>
      </c>
      <c r="Q430" s="16">
        <v>0.9</v>
      </c>
      <c r="R430" s="16">
        <f t="shared" si="42"/>
        <v>16195.19</v>
      </c>
      <c r="S430" s="3" t="s">
        <v>4224</v>
      </c>
      <c r="T430" s="21" t="s">
        <v>3876</v>
      </c>
      <c r="U430" s="21" t="s">
        <v>3812</v>
      </c>
      <c r="V430" s="21" t="s">
        <v>3813</v>
      </c>
      <c r="W430" s="2" t="s">
        <v>3073</v>
      </c>
    </row>
    <row r="431" spans="1:23" ht="75">
      <c r="A431">
        <v>430</v>
      </c>
      <c r="B431" s="1">
        <v>45468</v>
      </c>
      <c r="C431" s="3" t="s">
        <v>2655</v>
      </c>
      <c r="D431" t="s">
        <v>4194</v>
      </c>
      <c r="F431">
        <v>20255083</v>
      </c>
      <c r="G431" t="s">
        <v>7</v>
      </c>
      <c r="H431" s="2" t="str">
        <f>IF(ISBLANK(tblPagos[[#This Row],[CodigoPartida]]),"",VLOOKUP(tblPagos[[#This Row],[CodigoPartida]],Tabla2[],2,FALSE))</f>
        <v>Relaciones sociales</v>
      </c>
      <c r="I431" t="s">
        <v>4225</v>
      </c>
      <c r="J431" s="2" t="str">
        <f>IF(ISBLANK(tblPagos[[#This Row],[DocBeneficiario]]),"",VLOOKUP(tblPagos[[#This Row],[DocBeneficiario]],TabProveedores[],3,FALSE))</f>
        <v>INVERSIONES HOTELERAS 7070</v>
      </c>
      <c r="K431" s="2" t="s">
        <v>4227</v>
      </c>
      <c r="L431" s="27">
        <v>5173.33</v>
      </c>
      <c r="M431" s="27">
        <v>827.73</v>
      </c>
      <c r="N431" s="16">
        <v>6001.06</v>
      </c>
      <c r="O431" s="16">
        <v>620.79999999999995</v>
      </c>
      <c r="P431" s="16">
        <v>0</v>
      </c>
      <c r="Q431" s="16">
        <v>5.17</v>
      </c>
      <c r="R431" s="16">
        <f t="shared" si="42"/>
        <v>5375.09</v>
      </c>
      <c r="S431" s="3" t="s">
        <v>2695</v>
      </c>
      <c r="T431" s="21"/>
      <c r="U431" s="21"/>
      <c r="V431" s="21" t="s">
        <v>3813</v>
      </c>
      <c r="W431" s="2" t="s">
        <v>9</v>
      </c>
    </row>
    <row r="432" spans="1:23" ht="30">
      <c r="A432">
        <v>431</v>
      </c>
      <c r="B432" s="1">
        <v>45468</v>
      </c>
      <c r="C432" s="3" t="s">
        <v>2655</v>
      </c>
      <c r="D432" t="s">
        <v>4195</v>
      </c>
      <c r="F432">
        <v>20258340</v>
      </c>
      <c r="G432" t="s">
        <v>7</v>
      </c>
      <c r="H432" s="2" t="str">
        <f>IF(ISBLANK(tblPagos[[#This Row],[CodigoPartida]]),"",VLOOKUP(tblPagos[[#This Row],[CodigoPartida]],Tabla2[],2,FALSE))</f>
        <v>Relaciones sociales</v>
      </c>
      <c r="I432" t="s">
        <v>4225</v>
      </c>
      <c r="J432" s="2" t="str">
        <f>IF(ISBLANK(tblPagos[[#This Row],[DocBeneficiario]]),"",VLOOKUP(tblPagos[[#This Row],[DocBeneficiario]],TabProveedores[],3,FALSE))</f>
        <v>INVERSIONES HOTELERAS 7070</v>
      </c>
      <c r="K432" s="2" t="s">
        <v>4228</v>
      </c>
      <c r="L432" s="27">
        <v>625.96</v>
      </c>
      <c r="M432" s="27">
        <v>0</v>
      </c>
      <c r="N432" s="16">
        <v>625.96</v>
      </c>
      <c r="O432" s="16">
        <v>0</v>
      </c>
      <c r="P432" s="16">
        <v>0</v>
      </c>
      <c r="Q432" s="16">
        <v>0</v>
      </c>
      <c r="R432" s="16">
        <f t="shared" si="42"/>
        <v>625.96</v>
      </c>
      <c r="S432" s="3" t="s">
        <v>2695</v>
      </c>
      <c r="T432" s="21"/>
      <c r="U432" s="21"/>
      <c r="V432" s="21" t="s">
        <v>3813</v>
      </c>
      <c r="W432" s="2" t="s">
        <v>9</v>
      </c>
    </row>
    <row r="433" spans="1:23" ht="45">
      <c r="A433">
        <v>432</v>
      </c>
      <c r="B433" s="1">
        <v>45469</v>
      </c>
      <c r="C433" s="3" t="s">
        <v>2655</v>
      </c>
      <c r="D433" t="s">
        <v>4196</v>
      </c>
      <c r="F433">
        <v>20278400</v>
      </c>
      <c r="G433" t="s">
        <v>2936</v>
      </c>
      <c r="H433" s="2" t="str">
        <f>IF(ISBLANK(tblPagos[[#This Row],[CodigoPartida]]),"",VLOOKUP(tblPagos[[#This Row],[CodigoPartida]],Tabla2[],2,FALSE))</f>
        <v>Viáticos y pasajes dentro del país</v>
      </c>
      <c r="I433" t="s">
        <v>2957</v>
      </c>
      <c r="J433" s="2" t="str">
        <f>IF(ISBLANK(tblPagos[[#This Row],[DocBeneficiario]]),"",VLOOKUP(tblPagos[[#This Row],[DocBeneficiario]],TabProveedores[],3,FALSE))</f>
        <v>MERLIN RODRIGUEZ</v>
      </c>
      <c r="K433" s="2" t="s">
        <v>4229</v>
      </c>
      <c r="L433" s="27">
        <v>7179.44</v>
      </c>
      <c r="M433" s="27">
        <v>0</v>
      </c>
      <c r="N433" s="16">
        <v>7179.44</v>
      </c>
      <c r="O433" s="16">
        <v>0</v>
      </c>
      <c r="P433" s="16">
        <v>0</v>
      </c>
      <c r="Q433" s="16">
        <v>0</v>
      </c>
      <c r="R433" s="16">
        <f t="shared" si="42"/>
        <v>7179.44</v>
      </c>
      <c r="S433" s="3" t="s">
        <v>2695</v>
      </c>
      <c r="T433" s="21"/>
      <c r="U433" s="21"/>
      <c r="V433" s="21" t="s">
        <v>3813</v>
      </c>
      <c r="W433" s="2" t="s">
        <v>3073</v>
      </c>
    </row>
    <row r="434" spans="1:23" ht="75">
      <c r="A434">
        <v>433</v>
      </c>
      <c r="B434" s="1">
        <v>45469</v>
      </c>
      <c r="C434" s="3" t="s">
        <v>2655</v>
      </c>
      <c r="D434" t="s">
        <v>4197</v>
      </c>
      <c r="F434">
        <v>20278504</v>
      </c>
      <c r="G434" t="s">
        <v>2936</v>
      </c>
      <c r="H434" s="2" t="str">
        <f>IF(ISBLANK(tblPagos[[#This Row],[CodigoPartida]]),"",VLOOKUP(tblPagos[[#This Row],[CodigoPartida]],Tabla2[],2,FALSE))</f>
        <v>Viáticos y pasajes dentro del país</v>
      </c>
      <c r="I434" t="s">
        <v>2945</v>
      </c>
      <c r="J434" s="2" t="str">
        <f>IF(ISBLANK(tblPagos[[#This Row],[DocBeneficiario]]),"",VLOOKUP(tblPagos[[#This Row],[DocBeneficiario]],TabProveedores[],3,FALSE))</f>
        <v>PEDRO HERRERA</v>
      </c>
      <c r="K434" s="2" t="s">
        <v>4230</v>
      </c>
      <c r="L434" s="27">
        <v>3491.52</v>
      </c>
      <c r="M434" s="27">
        <v>0</v>
      </c>
      <c r="N434" s="16">
        <v>3491.52</v>
      </c>
      <c r="O434" s="16">
        <v>0</v>
      </c>
      <c r="P434" s="16">
        <v>0</v>
      </c>
      <c r="Q434" s="16">
        <v>0</v>
      </c>
      <c r="R434" s="16">
        <f t="shared" si="42"/>
        <v>3491.52</v>
      </c>
      <c r="S434" s="3" t="s">
        <v>2695</v>
      </c>
      <c r="T434" s="21"/>
      <c r="U434" s="21"/>
      <c r="V434" s="21" t="s">
        <v>3813</v>
      </c>
      <c r="W434" s="2" t="s">
        <v>3073</v>
      </c>
    </row>
    <row r="435" spans="1:23" ht="45">
      <c r="A435">
        <v>434</v>
      </c>
      <c r="B435" s="1">
        <v>45469</v>
      </c>
      <c r="C435" s="3" t="s">
        <v>3119</v>
      </c>
      <c r="D435" t="s">
        <v>4198</v>
      </c>
      <c r="F435">
        <v>20282262</v>
      </c>
      <c r="G435" t="s">
        <v>3079</v>
      </c>
      <c r="H435" s="2" t="str">
        <f>IF(ISBLANK(tblPagos[[#This Row],[CodigoPartida]]),"",VLOOKUP(tblPagos[[#This Row],[CodigoPartida]],Tabla2[],2,FALSE))</f>
        <v>Donaciones corrientes a personas</v>
      </c>
      <c r="I435" t="s">
        <v>3208</v>
      </c>
      <c r="J435" s="2" t="str">
        <f>IF(ISBLANK(tblPagos[[#This Row],[DocBeneficiario]]),"",VLOOKUP(tblPagos[[#This Row],[DocBeneficiario]],TabProveedores[],3,FALSE))</f>
        <v>MUNDO SOLINCA, C.A</v>
      </c>
      <c r="K435" s="2" t="s">
        <v>4231</v>
      </c>
      <c r="L435" s="27">
        <v>7272</v>
      </c>
      <c r="M435" s="27">
        <v>1163.52</v>
      </c>
      <c r="N435" s="16">
        <v>8435.52</v>
      </c>
      <c r="O435" s="16">
        <v>872.64</v>
      </c>
      <c r="P435" s="16">
        <v>0</v>
      </c>
      <c r="Q435" s="16">
        <v>7.27</v>
      </c>
      <c r="R435" s="16">
        <f t="shared" si="42"/>
        <v>7555.61</v>
      </c>
      <c r="S435" s="3" t="s">
        <v>3502</v>
      </c>
      <c r="T435" s="21" t="s">
        <v>3876</v>
      </c>
      <c r="U435" s="21" t="s">
        <v>3812</v>
      </c>
      <c r="V435" s="21" t="s">
        <v>3813</v>
      </c>
      <c r="W435" s="2" t="s">
        <v>3087</v>
      </c>
    </row>
    <row r="436" spans="1:23" ht="45">
      <c r="A436">
        <v>435</v>
      </c>
      <c r="B436" s="1">
        <v>45469</v>
      </c>
      <c r="C436" s="3" t="s">
        <v>3119</v>
      </c>
      <c r="D436" t="s">
        <v>4199</v>
      </c>
      <c r="F436">
        <v>20282612</v>
      </c>
      <c r="G436" t="s">
        <v>3079</v>
      </c>
      <c r="H436" s="2" t="str">
        <f>IF(ISBLANK(tblPagos[[#This Row],[CodigoPartida]]),"",VLOOKUP(tblPagos[[#This Row],[CodigoPartida]],Tabla2[],2,FALSE))</f>
        <v>Donaciones corrientes a personas</v>
      </c>
      <c r="I436" t="s">
        <v>3249</v>
      </c>
      <c r="J436" s="2" t="str">
        <f>IF(ISBLANK(tblPagos[[#This Row],[DocBeneficiario]]),"",VLOOKUP(tblPagos[[#This Row],[DocBeneficiario]],TabProveedores[],3,FALSE))</f>
        <v>SERVICIOS LEZAMA, C.A</v>
      </c>
      <c r="K436" s="2" t="s">
        <v>4232</v>
      </c>
      <c r="L436" s="27">
        <v>16040</v>
      </c>
      <c r="M436" s="27">
        <v>0</v>
      </c>
      <c r="N436" s="16">
        <v>16040</v>
      </c>
      <c r="O436" s="16">
        <v>0</v>
      </c>
      <c r="P436" s="16">
        <v>0</v>
      </c>
      <c r="Q436" s="16">
        <v>0</v>
      </c>
      <c r="R436" s="16">
        <f t="shared" si="42"/>
        <v>16040</v>
      </c>
      <c r="S436" s="3" t="s">
        <v>4233</v>
      </c>
      <c r="T436" s="21"/>
      <c r="U436" s="21"/>
      <c r="V436" s="21" t="s">
        <v>3813</v>
      </c>
      <c r="W436" s="2" t="s">
        <v>3087</v>
      </c>
    </row>
    <row r="437" spans="1:23" ht="60">
      <c r="A437">
        <v>436</v>
      </c>
      <c r="B437" s="1">
        <v>45470</v>
      </c>
      <c r="C437" s="3" t="s">
        <v>2655</v>
      </c>
      <c r="D437" t="s">
        <v>4200</v>
      </c>
      <c r="F437">
        <v>20324425</v>
      </c>
      <c r="G437" t="s">
        <v>2936</v>
      </c>
      <c r="H437" s="2" t="str">
        <f>IF(ISBLANK(tblPagos[[#This Row],[CodigoPartida]]),"",VLOOKUP(tblPagos[[#This Row],[CodigoPartida]],Tabla2[],2,FALSE))</f>
        <v>Viáticos y pasajes dentro del país</v>
      </c>
      <c r="I437" t="s">
        <v>2957</v>
      </c>
      <c r="J437" s="2" t="str">
        <f>IF(ISBLANK(tblPagos[[#This Row],[DocBeneficiario]]),"",VLOOKUP(tblPagos[[#This Row],[DocBeneficiario]],TabProveedores[],3,FALSE))</f>
        <v>MERLIN RODRIGUEZ</v>
      </c>
      <c r="K437" s="2" t="s">
        <v>4234</v>
      </c>
      <c r="L437" s="27">
        <v>7463.12</v>
      </c>
      <c r="M437" s="27">
        <v>0</v>
      </c>
      <c r="N437" s="16">
        <v>7463.12</v>
      </c>
      <c r="O437" s="16">
        <v>0</v>
      </c>
      <c r="P437" s="16">
        <v>0</v>
      </c>
      <c r="Q437" s="16">
        <v>0</v>
      </c>
      <c r="R437" s="16">
        <f t="shared" si="42"/>
        <v>7463.12</v>
      </c>
      <c r="S437" s="3" t="s">
        <v>2695</v>
      </c>
      <c r="T437" s="21"/>
      <c r="U437" s="21"/>
      <c r="V437" s="21" t="s">
        <v>3813</v>
      </c>
      <c r="W437" s="2" t="s">
        <v>3073</v>
      </c>
    </row>
    <row r="438" spans="1:23" ht="45">
      <c r="A438">
        <v>437</v>
      </c>
      <c r="B438" s="1">
        <v>45471</v>
      </c>
      <c r="C438" s="3" t="s">
        <v>2655</v>
      </c>
      <c r="D438" t="s">
        <v>4201</v>
      </c>
      <c r="F438">
        <v>20368626</v>
      </c>
      <c r="G438" t="s">
        <v>2936</v>
      </c>
      <c r="H438" s="2" t="str">
        <f>IF(ISBLANK(tblPagos[[#This Row],[CodigoPartida]]),"",VLOOKUP(tblPagos[[#This Row],[CodigoPartida]],Tabla2[],2,FALSE))</f>
        <v>Viáticos y pasajes dentro del país</v>
      </c>
      <c r="I438" t="s">
        <v>2957</v>
      </c>
      <c r="J438" s="2" t="str">
        <f>IF(ISBLANK(tblPagos[[#This Row],[DocBeneficiario]]),"",VLOOKUP(tblPagos[[#This Row],[DocBeneficiario]],TabProveedores[],3,FALSE))</f>
        <v>MERLIN RODRIGUEZ</v>
      </c>
      <c r="K438" s="2" t="s">
        <v>4235</v>
      </c>
      <c r="L438" s="27">
        <v>7252.87</v>
      </c>
      <c r="M438" s="27">
        <v>0</v>
      </c>
      <c r="N438" s="16">
        <v>7252.87</v>
      </c>
      <c r="O438" s="16">
        <v>0</v>
      </c>
      <c r="P438" s="16">
        <v>0</v>
      </c>
      <c r="Q438" s="16">
        <v>0</v>
      </c>
      <c r="R438" s="16">
        <f t="shared" si="42"/>
        <v>7252.87</v>
      </c>
      <c r="S438" s="3" t="s">
        <v>2695</v>
      </c>
      <c r="T438" s="21"/>
      <c r="U438" s="21"/>
      <c r="V438" s="21" t="s">
        <v>3813</v>
      </c>
      <c r="W438" s="2" t="s">
        <v>3073</v>
      </c>
    </row>
    <row r="439" spans="1:23" ht="75">
      <c r="A439">
        <v>438</v>
      </c>
      <c r="B439" s="1">
        <v>45471</v>
      </c>
      <c r="C439" s="3" t="s">
        <v>2655</v>
      </c>
      <c r="D439" t="s">
        <v>4202</v>
      </c>
      <c r="F439">
        <v>20368737</v>
      </c>
      <c r="G439" t="s">
        <v>2936</v>
      </c>
      <c r="H439" s="2" t="str">
        <f>IF(ISBLANK(tblPagos[[#This Row],[CodigoPartida]]),"",VLOOKUP(tblPagos[[#This Row],[CodigoPartida]],Tabla2[],2,FALSE))</f>
        <v>Viáticos y pasajes dentro del país</v>
      </c>
      <c r="I439" t="s">
        <v>2958</v>
      </c>
      <c r="J439" s="2" t="str">
        <f>IF(ISBLANK(tblPagos[[#This Row],[DocBeneficiario]]),"",VLOOKUP(tblPagos[[#This Row],[DocBeneficiario]],TabProveedores[],3,FALSE))</f>
        <v>NELSON BELZAREZ</v>
      </c>
      <c r="K439" s="2" t="s">
        <v>4236</v>
      </c>
      <c r="L439" s="27">
        <v>3975.97</v>
      </c>
      <c r="M439" s="27">
        <v>0</v>
      </c>
      <c r="N439" s="16">
        <v>3975.97</v>
      </c>
      <c r="O439" s="16">
        <v>0</v>
      </c>
      <c r="P439" s="16">
        <v>0</v>
      </c>
      <c r="Q439" s="16">
        <v>0</v>
      </c>
      <c r="R439" s="16">
        <f t="shared" si="42"/>
        <v>3975.97</v>
      </c>
      <c r="S439" s="3" t="s">
        <v>2695</v>
      </c>
      <c r="T439" s="21"/>
      <c r="U439" s="21"/>
      <c r="V439" s="21" t="s">
        <v>3813</v>
      </c>
      <c r="W439" s="2" t="s">
        <v>3073</v>
      </c>
    </row>
    <row r="440" spans="1:23" ht="60">
      <c r="A440">
        <v>439</v>
      </c>
      <c r="B440" s="1">
        <v>45471</v>
      </c>
      <c r="C440" s="3" t="s">
        <v>2655</v>
      </c>
      <c r="D440" t="s">
        <v>4203</v>
      </c>
      <c r="F440">
        <v>20368818</v>
      </c>
      <c r="G440" t="s">
        <v>2936</v>
      </c>
      <c r="H440" s="2" t="str">
        <f>IF(ISBLANK(tblPagos[[#This Row],[CodigoPartida]]),"",VLOOKUP(tblPagos[[#This Row],[CodigoPartida]],Tabla2[],2,FALSE))</f>
        <v>Viáticos y pasajes dentro del país</v>
      </c>
      <c r="I440" t="s">
        <v>2965</v>
      </c>
      <c r="J440" s="2" t="str">
        <f>IF(ISBLANK(tblPagos[[#This Row],[DocBeneficiario]]),"",VLOOKUP(tblPagos[[#This Row],[DocBeneficiario]],TabProveedores[],3,FALSE))</f>
        <v>JOAN HUERTA</v>
      </c>
      <c r="K440" s="2" t="s">
        <v>4237</v>
      </c>
      <c r="L440" s="27">
        <v>3866.74</v>
      </c>
      <c r="M440" s="27">
        <v>0</v>
      </c>
      <c r="N440" s="16">
        <v>3866.74</v>
      </c>
      <c r="O440" s="16">
        <v>0</v>
      </c>
      <c r="P440" s="16">
        <v>0</v>
      </c>
      <c r="Q440" s="16">
        <v>0</v>
      </c>
      <c r="R440" s="16">
        <f t="shared" si="42"/>
        <v>3866.74</v>
      </c>
      <c r="S440" s="3" t="s">
        <v>2695</v>
      </c>
      <c r="T440" s="21"/>
      <c r="U440" s="21"/>
      <c r="V440" s="21" t="s">
        <v>3813</v>
      </c>
      <c r="W440" s="2" t="s">
        <v>3073</v>
      </c>
    </row>
    <row r="441" spans="1:23" ht="30">
      <c r="A441">
        <v>440</v>
      </c>
      <c r="B441" s="1">
        <v>45471</v>
      </c>
      <c r="C441" s="3" t="s">
        <v>3119</v>
      </c>
      <c r="D441" t="s">
        <v>4204</v>
      </c>
      <c r="F441">
        <v>20369700</v>
      </c>
      <c r="G441" t="s">
        <v>3079</v>
      </c>
      <c r="H441" s="2" t="str">
        <f>IF(ISBLANK(tblPagos[[#This Row],[CodigoPartida]]),"",VLOOKUP(tblPagos[[#This Row],[CodigoPartida]],Tabla2[],2,FALSE))</f>
        <v>Donaciones corrientes a personas</v>
      </c>
      <c r="I441" t="s">
        <v>2940</v>
      </c>
      <c r="J441" s="2" t="str">
        <f>IF(ISBLANK(tblPagos[[#This Row],[DocBeneficiario]]),"",VLOOKUP(tblPagos[[#This Row],[DocBeneficiario]],TabProveedores[],3,FALSE))</f>
        <v>MARIA GUTIERREZ</v>
      </c>
      <c r="K441" s="2" t="s">
        <v>4238</v>
      </c>
      <c r="L441" s="27">
        <v>1273</v>
      </c>
      <c r="M441" s="27">
        <v>0</v>
      </c>
      <c r="N441" s="16">
        <v>1273</v>
      </c>
      <c r="O441" s="16">
        <v>0</v>
      </c>
      <c r="P441" s="16">
        <v>0</v>
      </c>
      <c r="Q441" s="16">
        <v>0</v>
      </c>
      <c r="R441" s="16">
        <f t="shared" si="42"/>
        <v>1273</v>
      </c>
      <c r="S441" s="3" t="s">
        <v>2695</v>
      </c>
      <c r="T441" s="21"/>
      <c r="U441" s="21"/>
      <c r="V441" s="21" t="s">
        <v>3813</v>
      </c>
      <c r="W441" s="2" t="s">
        <v>3087</v>
      </c>
    </row>
    <row r="442" spans="1:23" ht="30">
      <c r="A442">
        <v>441</v>
      </c>
      <c r="B442" s="1">
        <v>45471</v>
      </c>
      <c r="C442" s="3" t="s">
        <v>3691</v>
      </c>
      <c r="D442" t="s">
        <v>4205</v>
      </c>
      <c r="G442" t="s">
        <v>3935</v>
      </c>
      <c r="H442" s="2" t="str">
        <f>IF(ISBLANK(tblPagos[[#This Row],[CodigoPartida]]),"",VLOOKUP(tblPagos[[#This Row],[CodigoPartida]],Tabla2[],2,FALSE))</f>
        <v>Sueldos básicos personal fijo a tiempo completo</v>
      </c>
      <c r="I442" t="s">
        <v>2664</v>
      </c>
      <c r="J442" s="2" t="str">
        <f>IF(ISBLANK(tblPagos[[#This Row],[DocBeneficiario]]),"",VLOOKUP(tblPagos[[#This Row],[DocBeneficiario]],TabProveedores[],3,FALSE))</f>
        <v>LOTERIA DEL ZULIA</v>
      </c>
      <c r="K442" s="2" t="s">
        <v>4239</v>
      </c>
      <c r="L442" s="27">
        <v>2953</v>
      </c>
      <c r="M442" s="27">
        <v>0</v>
      </c>
      <c r="N442" s="16">
        <v>2953</v>
      </c>
      <c r="O442" s="16">
        <v>0</v>
      </c>
      <c r="P442" s="16">
        <v>0</v>
      </c>
      <c r="Q442" s="16">
        <v>0</v>
      </c>
      <c r="R442" s="16">
        <f t="shared" si="42"/>
        <v>2953</v>
      </c>
      <c r="S442" s="3" t="s">
        <v>2695</v>
      </c>
      <c r="T442" s="21"/>
      <c r="U442" s="21"/>
      <c r="V442" s="21" t="s">
        <v>3878</v>
      </c>
      <c r="W442" s="2" t="s">
        <v>3694</v>
      </c>
    </row>
    <row r="443" spans="1:23" ht="30">
      <c r="A443">
        <v>442</v>
      </c>
      <c r="B443" s="1">
        <v>45471</v>
      </c>
      <c r="C443" s="3" t="s">
        <v>3691</v>
      </c>
      <c r="D443" t="s">
        <v>4205</v>
      </c>
      <c r="G443" t="s">
        <v>3935</v>
      </c>
      <c r="H443" s="2" t="str">
        <f>IF(ISBLANK(tblPagos[[#This Row],[CodigoPartida]]),"",VLOOKUP(tblPagos[[#This Row],[CodigoPartida]],Tabla2[],2,FALSE))</f>
        <v>Sueldos básicos personal fijo a tiempo completo</v>
      </c>
      <c r="I443" t="s">
        <v>2664</v>
      </c>
      <c r="J443" s="2" t="str">
        <f>IF(ISBLANK(tblPagos[[#This Row],[DocBeneficiario]]),"",VLOOKUP(tblPagos[[#This Row],[DocBeneficiario]],TabProveedores[],3,FALSE))</f>
        <v>LOTERIA DEL ZULIA</v>
      </c>
      <c r="K443" s="2" t="s">
        <v>4239</v>
      </c>
      <c r="L443" s="27">
        <v>35100</v>
      </c>
      <c r="M443" s="27">
        <v>0</v>
      </c>
      <c r="N443" s="16">
        <v>35100</v>
      </c>
      <c r="O443" s="16">
        <v>0</v>
      </c>
      <c r="P443" s="16">
        <v>0</v>
      </c>
      <c r="Q443" s="16">
        <v>0</v>
      </c>
      <c r="R443" s="16">
        <f>N443-O443-P443-Q443</f>
        <v>35100</v>
      </c>
      <c r="S443" s="3" t="s">
        <v>2695</v>
      </c>
      <c r="T443" s="21"/>
      <c r="U443" s="21"/>
      <c r="V443" s="21" t="s">
        <v>3878</v>
      </c>
      <c r="W443" s="2" t="s">
        <v>3694</v>
      </c>
    </row>
    <row r="444" spans="1:23" ht="30">
      <c r="A444">
        <v>443</v>
      </c>
      <c r="B444" s="1">
        <v>45471</v>
      </c>
      <c r="C444" s="3" t="s">
        <v>3691</v>
      </c>
      <c r="D444" t="s">
        <v>4205</v>
      </c>
      <c r="G444" t="s">
        <v>3936</v>
      </c>
      <c r="H444" s="2" t="str">
        <f>IF(ISBLANK(tblPagos[[#This Row],[CodigoPartida]]),"",VLOOKUP(tblPagos[[#This Row],[CodigoPartida]],Tabla2[],2,FALSE))</f>
        <v>Primas por hijos e hijas al personal empleado</v>
      </c>
      <c r="I444" t="s">
        <v>2664</v>
      </c>
      <c r="J444" s="2" t="str">
        <f>IF(ISBLANK(tblPagos[[#This Row],[DocBeneficiario]]),"",VLOOKUP(tblPagos[[#This Row],[DocBeneficiario]],TabProveedores[],3,FALSE))</f>
        <v>LOTERIA DEL ZULIA</v>
      </c>
      <c r="K444" s="2" t="s">
        <v>4239</v>
      </c>
      <c r="L444" s="27">
        <v>112.5</v>
      </c>
      <c r="M444" s="27">
        <v>0</v>
      </c>
      <c r="N444" s="16">
        <v>112.5</v>
      </c>
      <c r="O444" s="16">
        <v>0</v>
      </c>
      <c r="P444" s="16">
        <v>0</v>
      </c>
      <c r="Q444" s="16">
        <v>0</v>
      </c>
      <c r="R444" s="16">
        <f t="shared" ref="R444:R448" si="43">N444-O444-P444-Q444</f>
        <v>112.5</v>
      </c>
      <c r="S444" s="3" t="s">
        <v>2695</v>
      </c>
      <c r="T444" s="21"/>
      <c r="U444" s="21"/>
      <c r="V444" s="21" t="s">
        <v>3878</v>
      </c>
      <c r="W444" s="2" t="s">
        <v>3694</v>
      </c>
    </row>
    <row r="445" spans="1:23" ht="45">
      <c r="A445">
        <v>444</v>
      </c>
      <c r="B445" s="1">
        <v>45471</v>
      </c>
      <c r="C445" s="3" t="s">
        <v>3691</v>
      </c>
      <c r="D445" t="s">
        <v>4205</v>
      </c>
      <c r="G445" t="s">
        <v>3937</v>
      </c>
      <c r="H445" s="2" t="str">
        <f>IF(ISBLANK(tblPagos[[#This Row],[CodigoPartida]]),"",VLOOKUP(tblPagos[[#This Row],[CodigoPartida]],Tabla2[],2,FALSE))</f>
        <v>Primas de profesionalización al personal empleado</v>
      </c>
      <c r="I445" t="s">
        <v>2664</v>
      </c>
      <c r="J445" s="2" t="str">
        <f>IF(ISBLANK(tblPagos[[#This Row],[DocBeneficiario]]),"",VLOOKUP(tblPagos[[#This Row],[DocBeneficiario]],TabProveedores[],3,FALSE))</f>
        <v>LOTERIA DEL ZULIA</v>
      </c>
      <c r="K445" s="2" t="s">
        <v>4239</v>
      </c>
      <c r="L445" s="27">
        <v>538.65</v>
      </c>
      <c r="M445" s="27">
        <v>0</v>
      </c>
      <c r="N445" s="16">
        <v>538.65</v>
      </c>
      <c r="O445" s="16">
        <v>0</v>
      </c>
      <c r="P445" s="16">
        <v>0</v>
      </c>
      <c r="Q445" s="16">
        <v>0</v>
      </c>
      <c r="R445" s="16">
        <f t="shared" si="43"/>
        <v>538.65</v>
      </c>
      <c r="S445" s="3" t="s">
        <v>2695</v>
      </c>
      <c r="T445" s="21"/>
      <c r="U445" s="21"/>
      <c r="V445" s="21" t="s">
        <v>3878</v>
      </c>
      <c r="W445" s="2" t="s">
        <v>3694</v>
      </c>
    </row>
    <row r="446" spans="1:23" ht="30">
      <c r="A446">
        <v>445</v>
      </c>
      <c r="B446" s="1">
        <v>45471</v>
      </c>
      <c r="C446" s="3" t="s">
        <v>3691</v>
      </c>
      <c r="D446" t="s">
        <v>4205</v>
      </c>
      <c r="G446" t="s">
        <v>3938</v>
      </c>
      <c r="H446" s="2" t="str">
        <f>IF(ISBLANK(tblPagos[[#This Row],[CodigoPartida]]),"",VLOOKUP(tblPagos[[#This Row],[CodigoPartida]],Tabla2[],2,FALSE))</f>
        <v>Primas por antigüedad al personal empleado</v>
      </c>
      <c r="I446" t="s">
        <v>2664</v>
      </c>
      <c r="J446" s="2" t="str">
        <f>IF(ISBLANK(tblPagos[[#This Row],[DocBeneficiario]]),"",VLOOKUP(tblPagos[[#This Row],[DocBeneficiario]],TabProveedores[],3,FALSE))</f>
        <v>LOTERIA DEL ZULIA</v>
      </c>
      <c r="K446" s="2" t="s">
        <v>4239</v>
      </c>
      <c r="L446" s="27">
        <v>195.92</v>
      </c>
      <c r="M446" s="27">
        <v>0</v>
      </c>
      <c r="N446" s="16">
        <v>195.92</v>
      </c>
      <c r="O446" s="16">
        <v>0</v>
      </c>
      <c r="P446" s="16">
        <v>0</v>
      </c>
      <c r="Q446" s="16">
        <v>0</v>
      </c>
      <c r="R446" s="16">
        <f t="shared" si="43"/>
        <v>195.92</v>
      </c>
      <c r="S446" s="3" t="s">
        <v>2695</v>
      </c>
      <c r="T446" s="21"/>
      <c r="U446" s="21"/>
      <c r="V446" s="21" t="s">
        <v>3878</v>
      </c>
      <c r="W446" s="2" t="s">
        <v>3694</v>
      </c>
    </row>
    <row r="447" spans="1:23" ht="45">
      <c r="A447">
        <v>446</v>
      </c>
      <c r="B447" s="1">
        <v>45471</v>
      </c>
      <c r="C447" s="3" t="s">
        <v>3691</v>
      </c>
      <c r="D447" t="s">
        <v>4205</v>
      </c>
      <c r="G447" t="s">
        <v>3939</v>
      </c>
      <c r="H447" s="2" t="str">
        <f>IF(ISBLANK(tblPagos[[#This Row],[CodigoPartida]]),"",VLOOKUP(tblPagos[[#This Row],[CodigoPartida]],Tabla2[],2,FALSE))</f>
        <v>Bono compensatorio de alimentación al personal empleado</v>
      </c>
      <c r="I447" t="s">
        <v>2664</v>
      </c>
      <c r="J447" s="2" t="str">
        <f>IF(ISBLANK(tblPagos[[#This Row],[DocBeneficiario]]),"",VLOOKUP(tblPagos[[#This Row],[DocBeneficiario]],TabProveedores[],3,FALSE))</f>
        <v>LOTERIA DEL ZULIA</v>
      </c>
      <c r="K447" s="2" t="s">
        <v>4239</v>
      </c>
      <c r="L447" s="27">
        <v>35088</v>
      </c>
      <c r="M447" s="27">
        <v>0</v>
      </c>
      <c r="N447" s="16">
        <v>35088</v>
      </c>
      <c r="O447" s="16">
        <v>0</v>
      </c>
      <c r="P447" s="16">
        <v>0</v>
      </c>
      <c r="Q447" s="16">
        <v>0</v>
      </c>
      <c r="R447" s="16">
        <f t="shared" si="43"/>
        <v>35088</v>
      </c>
      <c r="S447" s="3" t="s">
        <v>2695</v>
      </c>
      <c r="T447" s="21"/>
      <c r="U447" s="21"/>
      <c r="V447" s="21" t="s">
        <v>3878</v>
      </c>
      <c r="W447" s="2" t="s">
        <v>3694</v>
      </c>
    </row>
    <row r="448" spans="1:23" ht="30">
      <c r="A448">
        <v>447</v>
      </c>
      <c r="B448" s="1">
        <v>45471</v>
      </c>
      <c r="C448" s="3" t="s">
        <v>3691</v>
      </c>
      <c r="D448" t="s">
        <v>4205</v>
      </c>
      <c r="G448" t="s">
        <v>3940</v>
      </c>
      <c r="H448" s="2" t="str">
        <f>IF(ISBLANK(tblPagos[[#This Row],[CodigoPartida]]),"",VLOOKUP(tblPagos[[#This Row],[CodigoPartida]],Tabla2[],2,FALSE))</f>
        <v>Otros complementos al personal empleado</v>
      </c>
      <c r="I448" t="s">
        <v>2664</v>
      </c>
      <c r="J448" s="2" t="str">
        <f>IF(ISBLANK(tblPagos[[#This Row],[DocBeneficiario]]),"",VLOOKUP(tblPagos[[#This Row],[DocBeneficiario]],TabProveedores[],3,FALSE))</f>
        <v>LOTERIA DEL ZULIA</v>
      </c>
      <c r="K448" s="2" t="s">
        <v>4239</v>
      </c>
      <c r="L448" s="27">
        <v>150</v>
      </c>
      <c r="M448" s="27">
        <v>0</v>
      </c>
      <c r="N448" s="16">
        <v>150</v>
      </c>
      <c r="O448" s="16">
        <v>0</v>
      </c>
      <c r="P448" s="16">
        <v>0</v>
      </c>
      <c r="Q448" s="16">
        <v>0</v>
      </c>
      <c r="R448" s="16">
        <f t="shared" si="43"/>
        <v>150</v>
      </c>
      <c r="S448" s="3" t="s">
        <v>2695</v>
      </c>
      <c r="T448" s="21"/>
      <c r="U448" s="21"/>
      <c r="V448" s="21" t="s">
        <v>3878</v>
      </c>
      <c r="W448" s="2" t="s">
        <v>3694</v>
      </c>
    </row>
    <row r="449" spans="1:23" ht="30">
      <c r="A449">
        <v>448</v>
      </c>
      <c r="B449" s="1">
        <v>45471</v>
      </c>
      <c r="C449" s="3" t="s">
        <v>3691</v>
      </c>
      <c r="D449" t="s">
        <v>4205</v>
      </c>
      <c r="G449" t="s">
        <v>3941</v>
      </c>
      <c r="H449" s="2" t="str">
        <f>IF(ISBLANK(tblPagos[[#This Row],[CodigoPartida]]),"",VLOOKUP(tblPagos[[#This Row],[CodigoPartida]],Tabla2[],2,FALSE))</f>
        <v>Bono vacacional al personal empleado</v>
      </c>
      <c r="I449" t="s">
        <v>4243</v>
      </c>
      <c r="J449" s="2" t="s">
        <v>2663</v>
      </c>
      <c r="K449" s="2" t="s">
        <v>4239</v>
      </c>
      <c r="L449" s="27">
        <v>13132.31</v>
      </c>
      <c r="M449" s="27">
        <v>0</v>
      </c>
      <c r="N449" s="16">
        <v>13132.31</v>
      </c>
      <c r="O449" s="16">
        <v>0</v>
      </c>
      <c r="P449" s="16">
        <v>0</v>
      </c>
      <c r="Q449" s="16">
        <v>0</v>
      </c>
      <c r="R449" s="16">
        <f>N449-O449-P449-Q449</f>
        <v>13132.31</v>
      </c>
      <c r="S449" s="3"/>
      <c r="T449" s="21"/>
      <c r="U449" s="21"/>
      <c r="V449" s="21" t="s">
        <v>3878</v>
      </c>
      <c r="W449" s="2" t="s">
        <v>3694</v>
      </c>
    </row>
    <row r="450" spans="1:23" ht="45">
      <c r="A450">
        <v>449</v>
      </c>
      <c r="B450" s="1">
        <v>45471</v>
      </c>
      <c r="C450" s="3" t="s">
        <v>3116</v>
      </c>
      <c r="D450" t="s">
        <v>4240</v>
      </c>
      <c r="G450" t="s">
        <v>3470</v>
      </c>
      <c r="H450" s="2" t="str">
        <f>IF(ISBLANK(tblPagos[[#This Row],[CodigoPartida]]),"",VLOOKUP(tblPagos[[#This Row],[CodigoPartida]],Tabla2[],2,FALSE))</f>
        <v>Comisiones y gastos bancarios</v>
      </c>
      <c r="I450" t="s">
        <v>2664</v>
      </c>
      <c r="J450" s="2" t="str">
        <f>IF(ISBLANK(tblPagos[[#This Row],[DocBeneficiario]]),"",VLOOKUP(tblPagos[[#This Row],[DocBeneficiario]],TabProveedores[],3,FALSE))</f>
        <v>LOTERIA DEL ZULIA</v>
      </c>
      <c r="K450" s="2" t="s">
        <v>4244</v>
      </c>
      <c r="L450" s="27">
        <v>191.77</v>
      </c>
      <c r="M450" s="27">
        <v>0</v>
      </c>
      <c r="N450" s="16">
        <v>191.77</v>
      </c>
      <c r="O450" s="16">
        <v>0</v>
      </c>
      <c r="P450" s="16">
        <v>0</v>
      </c>
      <c r="Q450" s="16">
        <v>0</v>
      </c>
      <c r="R450" s="16">
        <f t="shared" ref="R450:R452" si="44">N450-O450-P450-Q450</f>
        <v>191.77</v>
      </c>
      <c r="S450" s="3" t="s">
        <v>2695</v>
      </c>
      <c r="T450" s="21"/>
      <c r="U450" s="21"/>
      <c r="V450" s="21"/>
      <c r="W450" s="2" t="s">
        <v>3472</v>
      </c>
    </row>
    <row r="451" spans="1:23" ht="45">
      <c r="A451">
        <v>450</v>
      </c>
      <c r="B451" s="1">
        <v>45471</v>
      </c>
      <c r="C451" s="3" t="s">
        <v>3119</v>
      </c>
      <c r="D451" t="s">
        <v>4241</v>
      </c>
      <c r="G451" t="s">
        <v>3470</v>
      </c>
      <c r="H451" s="2" t="str">
        <f>IF(ISBLANK(tblPagos[[#This Row],[CodigoPartida]]),"",VLOOKUP(tblPagos[[#This Row],[CodigoPartida]],Tabla2[],2,FALSE))</f>
        <v>Comisiones y gastos bancarios</v>
      </c>
      <c r="I451" t="s">
        <v>2664</v>
      </c>
      <c r="J451" s="2" t="str">
        <f>IF(ISBLANK(tblPagos[[#This Row],[DocBeneficiario]]),"",VLOOKUP(tblPagos[[#This Row],[DocBeneficiario]],TabProveedores[],3,FALSE))</f>
        <v>LOTERIA DEL ZULIA</v>
      </c>
      <c r="K451" s="2" t="s">
        <v>4244</v>
      </c>
      <c r="L451" s="27">
        <v>148.41</v>
      </c>
      <c r="M451" s="27">
        <v>0</v>
      </c>
      <c r="N451" s="16">
        <v>148.41</v>
      </c>
      <c r="O451" s="16">
        <v>0</v>
      </c>
      <c r="P451" s="16">
        <v>0</v>
      </c>
      <c r="Q451" s="16">
        <v>0</v>
      </c>
      <c r="R451" s="16">
        <f t="shared" si="44"/>
        <v>148.41</v>
      </c>
      <c r="S451" s="3" t="s">
        <v>2695</v>
      </c>
      <c r="T451" s="21"/>
      <c r="U451" s="21"/>
      <c r="V451" s="21"/>
      <c r="W451" s="2" t="s">
        <v>3472</v>
      </c>
    </row>
    <row r="452" spans="1:23" ht="45">
      <c r="A452">
        <v>451</v>
      </c>
      <c r="B452" s="1">
        <v>45471</v>
      </c>
      <c r="C452" s="3" t="s">
        <v>2655</v>
      </c>
      <c r="D452" t="s">
        <v>4242</v>
      </c>
      <c r="G452" t="s">
        <v>3470</v>
      </c>
      <c r="H452" s="2" t="str">
        <f>IF(ISBLANK(tblPagos[[#This Row],[CodigoPartida]]),"",VLOOKUP(tblPagos[[#This Row],[CodigoPartida]],Tabla2[],2,FALSE))</f>
        <v>Comisiones y gastos bancarios</v>
      </c>
      <c r="I452" t="s">
        <v>2664</v>
      </c>
      <c r="J452" s="2" t="str">
        <f>IF(ISBLANK(tblPagos[[#This Row],[DocBeneficiario]]),"",VLOOKUP(tblPagos[[#This Row],[DocBeneficiario]],TabProveedores[],3,FALSE))</f>
        <v>LOTERIA DEL ZULIA</v>
      </c>
      <c r="K452" s="2" t="s">
        <v>4244</v>
      </c>
      <c r="L452" s="27">
        <v>2619.1799999999998</v>
      </c>
      <c r="M452" s="27">
        <v>0</v>
      </c>
      <c r="N452" s="16">
        <v>2619.1799999999998</v>
      </c>
      <c r="O452" s="16">
        <v>0</v>
      </c>
      <c r="P452" s="16">
        <v>0</v>
      </c>
      <c r="Q452" s="16">
        <v>0</v>
      </c>
      <c r="R452" s="16">
        <f t="shared" si="44"/>
        <v>2619.1799999999998</v>
      </c>
      <c r="S452" s="3" t="s">
        <v>2695</v>
      </c>
      <c r="T452" s="21"/>
      <c r="U452" s="21"/>
      <c r="V452" s="21"/>
      <c r="W452" s="2" t="s">
        <v>3472</v>
      </c>
    </row>
    <row r="453" spans="1:23" ht="60">
      <c r="A453">
        <v>452</v>
      </c>
      <c r="B453" s="1">
        <v>45474</v>
      </c>
      <c r="C453" s="3" t="s">
        <v>2655</v>
      </c>
      <c r="D453" t="s">
        <v>4245</v>
      </c>
      <c r="G453" t="s">
        <v>2936</v>
      </c>
      <c r="H453" s="2" t="str">
        <f>IF(ISBLANK(tblPagos[[#This Row],[CodigoPartida]]),"",VLOOKUP(tblPagos[[#This Row],[CodigoPartida]],Tabla2[],2,FALSE))</f>
        <v>Viáticos y pasajes dentro del país</v>
      </c>
      <c r="I453" t="s">
        <v>2957</v>
      </c>
      <c r="J453" s="2" t="str">
        <f>IF(ISBLANK(tblPagos[[#This Row],[DocBeneficiario]]),"",VLOOKUP(tblPagos[[#This Row],[DocBeneficiario]],TabProveedores[],3,FALSE))</f>
        <v>MERLIN RODRIGUEZ</v>
      </c>
      <c r="K453" s="2" t="s">
        <v>4246</v>
      </c>
      <c r="L453" s="27">
        <v>7195.23</v>
      </c>
      <c r="M453" s="27">
        <v>0</v>
      </c>
      <c r="N453" s="16">
        <v>7195.23</v>
      </c>
      <c r="O453" s="16">
        <v>0</v>
      </c>
      <c r="P453" s="16">
        <v>0</v>
      </c>
      <c r="Q453" s="16">
        <v>0</v>
      </c>
      <c r="R453" s="16">
        <f>N453-O453-P453-Q453</f>
        <v>7195.23</v>
      </c>
      <c r="S453" s="3" t="s">
        <v>2695</v>
      </c>
      <c r="T453" s="21"/>
      <c r="U453" s="21"/>
      <c r="V453" s="21" t="s">
        <v>3813</v>
      </c>
      <c r="W453" s="2" t="s">
        <v>3073</v>
      </c>
    </row>
    <row r="454" spans="1:23" ht="45">
      <c r="A454">
        <v>453</v>
      </c>
      <c r="B454" s="1">
        <v>45475</v>
      </c>
      <c r="C454" s="3" t="s">
        <v>3116</v>
      </c>
      <c r="D454" t="s">
        <v>4247</v>
      </c>
      <c r="G454" t="s">
        <v>3101</v>
      </c>
      <c r="H454" s="2" t="str">
        <f>IF(ISBLANK(tblPagos[[#This Row],[CodigoPartida]]),"",VLOOKUP(tblPagos[[#This Row],[CodigoPartida]],Tabla2[],2,FALSE))</f>
        <v>Otros impuestos indirectos</v>
      </c>
      <c r="I454" t="s">
        <v>2982</v>
      </c>
      <c r="J454" s="2" t="str">
        <f>IF(ISBLANK(tblPagos[[#This Row],[DocBeneficiario]]),"",VLOOKUP(tblPagos[[#This Row],[DocBeneficiario]],TabProveedores[],3,FALSE))</f>
        <v>SEDATEZ</v>
      </c>
      <c r="K454" s="2" t="s">
        <v>4248</v>
      </c>
      <c r="L454" s="27">
        <v>260.35000000000002</v>
      </c>
      <c r="M454" s="27">
        <v>0</v>
      </c>
      <c r="N454" s="16">
        <v>260.35000000000002</v>
      </c>
      <c r="O454" s="16">
        <v>0</v>
      </c>
      <c r="P454" s="16">
        <v>0</v>
      </c>
      <c r="Q454" s="16">
        <v>0</v>
      </c>
      <c r="R454" s="16">
        <f>N454-O454-P454-Q454</f>
        <v>260.35000000000002</v>
      </c>
      <c r="S454" s="3" t="s">
        <v>2695</v>
      </c>
      <c r="T454" s="21"/>
      <c r="U454" s="21"/>
      <c r="V454" s="21"/>
      <c r="W454" s="2" t="s">
        <v>2738</v>
      </c>
    </row>
    <row r="455" spans="1:23" ht="45">
      <c r="A455">
        <v>454</v>
      </c>
      <c r="B455" s="1">
        <v>45475</v>
      </c>
      <c r="C455" s="3" t="s">
        <v>2655</v>
      </c>
      <c r="D455" t="s">
        <v>4249</v>
      </c>
      <c r="G455" t="s">
        <v>3079</v>
      </c>
      <c r="H455" s="2" t="str">
        <f>IF(ISBLANK(tblPagos[[#This Row],[CodigoPartida]]),"",VLOOKUP(tblPagos[[#This Row],[CodigoPartida]],Tabla2[],2,FALSE))</f>
        <v>Donaciones corrientes a personas</v>
      </c>
      <c r="I455" t="s">
        <v>4250</v>
      </c>
      <c r="J455" s="2" t="str">
        <f>IF(ISBLANK(tblPagos[[#This Row],[DocBeneficiario]]),"",VLOOKUP(tblPagos[[#This Row],[DocBeneficiario]],TabProveedores[],3,FALSE))</f>
        <v>RONALD RODRIGUEZ</v>
      </c>
      <c r="K455" s="2" t="s">
        <v>4252</v>
      </c>
      <c r="L455" s="27">
        <v>18225</v>
      </c>
      <c r="M455" s="27">
        <v>0</v>
      </c>
      <c r="N455" s="16">
        <v>18225</v>
      </c>
      <c r="O455" s="16">
        <v>0</v>
      </c>
      <c r="P455" s="16">
        <v>0</v>
      </c>
      <c r="Q455" s="16">
        <v>0</v>
      </c>
      <c r="R455" s="16">
        <f t="shared" ref="R455:R487" si="45">N455-O455-P455-Q455</f>
        <v>18225</v>
      </c>
      <c r="S455" s="3" t="s">
        <v>2695</v>
      </c>
      <c r="T455" s="21"/>
      <c r="U455" s="21"/>
      <c r="V455" s="21" t="s">
        <v>3813</v>
      </c>
      <c r="W455" s="2" t="s">
        <v>3088</v>
      </c>
    </row>
    <row r="456" spans="1:23" ht="60">
      <c r="A456">
        <v>455</v>
      </c>
      <c r="B456" s="1">
        <v>45475</v>
      </c>
      <c r="C456" s="3" t="s">
        <v>2655</v>
      </c>
      <c r="D456" t="s">
        <v>4253</v>
      </c>
      <c r="G456" t="s">
        <v>814</v>
      </c>
      <c r="H456" s="2" t="str">
        <f>IF(ISBLANK(tblPagos[[#This Row],[CodigoPartida]]),"",VLOOKUP(tblPagos[[#This Row],[CodigoPartida]],Tabla2[],2,FALSE))</f>
        <v xml:space="preserve">Servicios de telefonía prestados por instituciones privadas </v>
      </c>
      <c r="I456" t="s">
        <v>3035</v>
      </c>
      <c r="J456" s="2" t="str">
        <f>IF(ISBLANK(tblPagos[[#This Row],[DocBeneficiario]]),"",VLOOKUP(tblPagos[[#This Row],[DocBeneficiario]],TabProveedores[],3,FALSE))</f>
        <v>CORPORACION DIGITEL</v>
      </c>
      <c r="K456" s="2" t="s">
        <v>3890</v>
      </c>
      <c r="L456" s="27">
        <v>3191.01</v>
      </c>
      <c r="M456" s="27">
        <v>0</v>
      </c>
      <c r="N456" s="16">
        <v>3191.01</v>
      </c>
      <c r="O456" s="16">
        <v>0</v>
      </c>
      <c r="P456" s="16">
        <v>0</v>
      </c>
      <c r="Q456" s="16">
        <v>0</v>
      </c>
      <c r="R456" s="16">
        <f t="shared" si="45"/>
        <v>3191.01</v>
      </c>
      <c r="S456" s="3" t="s">
        <v>2695</v>
      </c>
      <c r="T456" s="21"/>
      <c r="U456" s="21"/>
      <c r="V456" s="21" t="s">
        <v>3813</v>
      </c>
      <c r="W456" s="2" t="s">
        <v>3892</v>
      </c>
    </row>
    <row r="457" spans="1:23" ht="75">
      <c r="A457">
        <v>456</v>
      </c>
      <c r="B457" s="1">
        <v>45475</v>
      </c>
      <c r="C457" s="3" t="s">
        <v>2655</v>
      </c>
      <c r="D457" t="s">
        <v>4254</v>
      </c>
      <c r="G457" t="s">
        <v>2936</v>
      </c>
      <c r="H457" s="2" t="str">
        <f>IF(ISBLANK(tblPagos[[#This Row],[CodigoPartida]]),"",VLOOKUP(tblPagos[[#This Row],[CodigoPartida]],Tabla2[],2,FALSE))</f>
        <v>Viáticos y pasajes dentro del país</v>
      </c>
      <c r="I457" t="s">
        <v>2958</v>
      </c>
      <c r="J457" s="2" t="str">
        <f>IF(ISBLANK(tblPagos[[#This Row],[DocBeneficiario]]),"",VLOOKUP(tblPagos[[#This Row],[DocBeneficiario]],TabProveedores[],3,FALSE))</f>
        <v>NELSON BELZAREZ</v>
      </c>
      <c r="K457" s="2" t="s">
        <v>4255</v>
      </c>
      <c r="L457" s="27">
        <v>8748</v>
      </c>
      <c r="M457" s="27">
        <v>0</v>
      </c>
      <c r="N457" s="16">
        <v>8748</v>
      </c>
      <c r="O457" s="16">
        <v>0</v>
      </c>
      <c r="P457" s="16">
        <v>0</v>
      </c>
      <c r="Q457" s="16">
        <v>0</v>
      </c>
      <c r="R457" s="16">
        <f t="shared" si="45"/>
        <v>8748</v>
      </c>
      <c r="S457" s="3" t="s">
        <v>2695</v>
      </c>
      <c r="T457" s="21"/>
      <c r="U457" s="21"/>
      <c r="V457" s="21" t="s">
        <v>3813</v>
      </c>
      <c r="W457" s="2" t="s">
        <v>3073</v>
      </c>
    </row>
    <row r="458" spans="1:23" ht="45">
      <c r="A458">
        <v>457</v>
      </c>
      <c r="B458" s="1">
        <v>45476</v>
      </c>
      <c r="C458" s="3" t="s">
        <v>2655</v>
      </c>
      <c r="D458" t="s">
        <v>4256</v>
      </c>
      <c r="G458" t="s">
        <v>3100</v>
      </c>
      <c r="H458" s="2" t="str">
        <f>IF(ISBLANK(tblPagos[[#This Row],[CodigoPartida]]),"",VLOOKUP(tblPagos[[#This Row],[CodigoPartida]],Tabla2[],2,FALSE))</f>
        <v>Impuesto al valor agregado</v>
      </c>
      <c r="I458" t="s">
        <v>2664</v>
      </c>
      <c r="J458" s="2" t="str">
        <f>IF(ISBLANK(tblPagos[[#This Row],[DocBeneficiario]]),"",VLOOKUP(tblPagos[[#This Row],[DocBeneficiario]],TabProveedores[],3,FALSE))</f>
        <v>LOTERIA DEL ZULIA</v>
      </c>
      <c r="K458" s="2" t="s">
        <v>4257</v>
      </c>
      <c r="L458" s="27">
        <v>14435.68</v>
      </c>
      <c r="M458" s="27">
        <v>0</v>
      </c>
      <c r="N458" s="16">
        <v>14435.68</v>
      </c>
      <c r="O458" s="16">
        <v>0</v>
      </c>
      <c r="P458" s="16">
        <v>0</v>
      </c>
      <c r="Q458" s="16">
        <v>0</v>
      </c>
      <c r="R458" s="16">
        <f t="shared" si="45"/>
        <v>14435.68</v>
      </c>
      <c r="S458" s="3" t="s">
        <v>2695</v>
      </c>
      <c r="T458" s="21"/>
      <c r="U458" s="21"/>
      <c r="V458" s="21" t="s">
        <v>3813</v>
      </c>
      <c r="W458" s="2" t="s">
        <v>4258</v>
      </c>
    </row>
    <row r="459" spans="1:23" ht="30">
      <c r="A459">
        <v>458</v>
      </c>
      <c r="B459" s="1">
        <v>45476</v>
      </c>
      <c r="C459" s="3" t="s">
        <v>2655</v>
      </c>
      <c r="D459" t="s">
        <v>4259</v>
      </c>
      <c r="G459" t="s">
        <v>3101</v>
      </c>
      <c r="H459" s="2" t="str">
        <f>IF(ISBLANK(tblPagos[[#This Row],[CodigoPartida]]),"",VLOOKUP(tblPagos[[#This Row],[CodigoPartida]],Tabla2[],2,FALSE))</f>
        <v>Otros impuestos indirectos</v>
      </c>
      <c r="I459" t="s">
        <v>2664</v>
      </c>
      <c r="J459" s="2" t="str">
        <f>IF(ISBLANK(tblPagos[[#This Row],[DocBeneficiario]]),"",VLOOKUP(tblPagos[[#This Row],[DocBeneficiario]],TabProveedores[],3,FALSE))</f>
        <v>LOTERIA DEL ZULIA</v>
      </c>
      <c r="K459" s="2" t="s">
        <v>4278</v>
      </c>
      <c r="L459" s="27">
        <v>1099.7</v>
      </c>
      <c r="M459" s="27">
        <v>0</v>
      </c>
      <c r="N459" s="16">
        <v>1099.7</v>
      </c>
      <c r="O459" s="16">
        <v>0</v>
      </c>
      <c r="P459" s="16">
        <v>0</v>
      </c>
      <c r="Q459" s="16">
        <v>0</v>
      </c>
      <c r="R459" s="16">
        <f t="shared" si="45"/>
        <v>1099.7</v>
      </c>
      <c r="S459" s="3" t="s">
        <v>2695</v>
      </c>
      <c r="T459" s="21"/>
      <c r="U459" s="21"/>
      <c r="V459" s="21" t="s">
        <v>3813</v>
      </c>
      <c r="W459" s="2" t="s">
        <v>3114</v>
      </c>
    </row>
    <row r="460" spans="1:23" ht="90">
      <c r="A460">
        <v>459</v>
      </c>
      <c r="B460" s="1">
        <v>45476</v>
      </c>
      <c r="C460" s="3" t="s">
        <v>2655</v>
      </c>
      <c r="D460" t="s">
        <v>4260</v>
      </c>
      <c r="G460" t="s">
        <v>44</v>
      </c>
      <c r="H460" s="2" t="str">
        <f>IF(ISBLANK(tblPagos[[#This Row],[CodigoPartida]]),"",VLOOKUP(tblPagos[[#This Row],[CodigoPartida]],Tabla2[],2,FALSE))</f>
        <v>Remuneraciones por honorarios profesionales</v>
      </c>
      <c r="I460" t="s">
        <v>3034</v>
      </c>
      <c r="J460" s="2" t="str">
        <f>IF(ISBLANK(tblPagos[[#This Row],[DocBeneficiario]]),"",VLOOKUP(tblPagos[[#This Row],[DocBeneficiario]],TabProveedores[],3,FALSE))</f>
        <v>JOSE MIGUEL GUTIERREZ</v>
      </c>
      <c r="K460" s="2" t="s">
        <v>4279</v>
      </c>
      <c r="L460" s="27">
        <v>6379</v>
      </c>
      <c r="M460" s="27">
        <v>0</v>
      </c>
      <c r="N460" s="16">
        <v>6379</v>
      </c>
      <c r="O460" s="16">
        <v>0</v>
      </c>
      <c r="P460" s="16">
        <v>0</v>
      </c>
      <c r="Q460" s="16">
        <v>0</v>
      </c>
      <c r="R460" s="16">
        <f t="shared" si="45"/>
        <v>6379</v>
      </c>
      <c r="S460" s="3" t="s">
        <v>2695</v>
      </c>
      <c r="T460" s="21"/>
      <c r="U460" s="21"/>
      <c r="V460" s="21" t="s">
        <v>3813</v>
      </c>
      <c r="W460" s="2" t="s">
        <v>4167</v>
      </c>
    </row>
    <row r="461" spans="1:23" ht="45">
      <c r="A461">
        <v>460</v>
      </c>
      <c r="B461" s="1">
        <v>45476</v>
      </c>
      <c r="C461" s="3" t="s">
        <v>2655</v>
      </c>
      <c r="D461" t="s">
        <v>4261</v>
      </c>
      <c r="G461" t="s">
        <v>3300</v>
      </c>
      <c r="H461" s="2" t="str">
        <f>IF(ISBLANK(tblPagos[[#This Row],[CodigoPartida]]),"",VLOOKUP(tblPagos[[#This Row],[CodigoPartida]],Tabla2[],2,FALSE))</f>
        <v>Electricidad</v>
      </c>
      <c r="I461" t="s">
        <v>3038</v>
      </c>
      <c r="J461" s="2" t="str">
        <f>IF(ISBLANK(tblPagos[[#This Row],[DocBeneficiario]]),"",VLOOKUP(tblPagos[[#This Row],[DocBeneficiario]],TabProveedores[],3,FALSE))</f>
        <v>CORPOELEC</v>
      </c>
      <c r="K461" s="2" t="s">
        <v>4280</v>
      </c>
      <c r="L461" s="27">
        <v>7830.83</v>
      </c>
      <c r="M461" s="27">
        <v>1252.93</v>
      </c>
      <c r="N461" s="16">
        <v>9083.77</v>
      </c>
      <c r="O461" s="16">
        <v>939.7</v>
      </c>
      <c r="P461" s="16">
        <v>0</v>
      </c>
      <c r="Q461" s="16">
        <v>7.83</v>
      </c>
      <c r="R461" s="16">
        <f t="shared" si="45"/>
        <v>8136.2400000000007</v>
      </c>
      <c r="S461" s="3" t="s">
        <v>4281</v>
      </c>
      <c r="T461" s="21"/>
      <c r="U461" s="21"/>
      <c r="V461" s="21" t="s">
        <v>3813</v>
      </c>
      <c r="W461" s="2" t="s">
        <v>3303</v>
      </c>
    </row>
    <row r="462" spans="1:23" ht="75">
      <c r="A462">
        <v>461</v>
      </c>
      <c r="B462" s="1">
        <v>45476</v>
      </c>
      <c r="C462" s="3" t="s">
        <v>2655</v>
      </c>
      <c r="D462" t="s">
        <v>4578</v>
      </c>
      <c r="G462" t="s">
        <v>3305</v>
      </c>
      <c r="H462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462" t="s">
        <v>2800</v>
      </c>
      <c r="J462" s="2" t="str">
        <f>IF(ISBLANK(tblPagos[[#This Row],[DocBeneficiario]]),"",VLOOKUP(tblPagos[[#This Row],[DocBeneficiario]],TabProveedores[],3,FALSE))</f>
        <v>IVSS</v>
      </c>
      <c r="K462" s="2" t="s">
        <v>4579</v>
      </c>
      <c r="L462" s="27">
        <v>881.05</v>
      </c>
      <c r="M462" s="27">
        <v>0</v>
      </c>
      <c r="N462" s="16">
        <v>881.05</v>
      </c>
      <c r="O462" s="16">
        <v>0</v>
      </c>
      <c r="P462" s="16">
        <v>0</v>
      </c>
      <c r="Q462" s="16">
        <v>0</v>
      </c>
      <c r="R462" s="16">
        <f>N462-O462-P462-Q462</f>
        <v>881.05</v>
      </c>
      <c r="S462" s="3" t="s">
        <v>3122</v>
      </c>
      <c r="T462" s="21"/>
      <c r="U462" s="21"/>
      <c r="V462" s="21" t="s">
        <v>3813</v>
      </c>
      <c r="W462" s="2" t="s">
        <v>3308</v>
      </c>
    </row>
    <row r="463" spans="1:23" ht="75">
      <c r="A463">
        <v>462</v>
      </c>
      <c r="B463" s="1">
        <v>45476</v>
      </c>
      <c r="C463" s="3" t="s">
        <v>2655</v>
      </c>
      <c r="D463" t="s">
        <v>4580</v>
      </c>
      <c r="G463" t="s">
        <v>3305</v>
      </c>
      <c r="H463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463" t="s">
        <v>2800</v>
      </c>
      <c r="J463" s="2" t="str">
        <f>IF(ISBLANK(tblPagos[[#This Row],[DocBeneficiario]]),"",VLOOKUP(tblPagos[[#This Row],[DocBeneficiario]],TabProveedores[],3,FALSE))</f>
        <v>IVSS</v>
      </c>
      <c r="K463" s="2" t="s">
        <v>4581</v>
      </c>
      <c r="L463" s="27">
        <v>704.83</v>
      </c>
      <c r="M463" s="27">
        <v>0</v>
      </c>
      <c r="N463" s="16">
        <v>704.83</v>
      </c>
      <c r="O463" s="16">
        <v>0</v>
      </c>
      <c r="P463" s="16">
        <v>0</v>
      </c>
      <c r="Q463" s="16">
        <v>0</v>
      </c>
      <c r="R463" s="16">
        <f>N463-O463-P463-Q463</f>
        <v>704.83</v>
      </c>
      <c r="S463" s="3" t="s">
        <v>3547</v>
      </c>
      <c r="T463" s="21"/>
      <c r="U463" s="21"/>
      <c r="V463" s="21" t="s">
        <v>3813</v>
      </c>
      <c r="W463" s="2" t="s">
        <v>3308</v>
      </c>
    </row>
    <row r="464" spans="1:23" ht="60">
      <c r="A464">
        <v>463</v>
      </c>
      <c r="B464" s="1">
        <v>45476</v>
      </c>
      <c r="C464" s="3" t="s">
        <v>2655</v>
      </c>
      <c r="D464" t="s">
        <v>4262</v>
      </c>
      <c r="G464" t="s">
        <v>2936</v>
      </c>
      <c r="H464" s="2" t="str">
        <f>IF(ISBLANK(tblPagos[[#This Row],[CodigoPartida]]),"",VLOOKUP(tblPagos[[#This Row],[CodigoPartida]],Tabla2[],2,FALSE))</f>
        <v>Viáticos y pasajes dentro del país</v>
      </c>
      <c r="I464" t="s">
        <v>2957</v>
      </c>
      <c r="J464" s="2" t="str">
        <f>IF(ISBLANK(tblPagos[[#This Row],[DocBeneficiario]]),"",VLOOKUP(tblPagos[[#This Row],[DocBeneficiario]],TabProveedores[],3,FALSE))</f>
        <v>MERLIN RODRIGUEZ</v>
      </c>
      <c r="K464" s="2" t="s">
        <v>4282</v>
      </c>
      <c r="L464" s="27">
        <v>7463.81</v>
      </c>
      <c r="M464" s="27">
        <v>0</v>
      </c>
      <c r="N464" s="16">
        <v>7463.81</v>
      </c>
      <c r="O464" s="16">
        <v>0</v>
      </c>
      <c r="P464" s="16">
        <v>0</v>
      </c>
      <c r="Q464" s="16">
        <v>0</v>
      </c>
      <c r="R464" s="16">
        <f t="shared" si="45"/>
        <v>7463.81</v>
      </c>
      <c r="S464" s="3" t="s">
        <v>2695</v>
      </c>
      <c r="T464" s="21"/>
      <c r="U464" s="21"/>
      <c r="V464" s="21" t="s">
        <v>3813</v>
      </c>
      <c r="W464" s="2" t="s">
        <v>3073</v>
      </c>
    </row>
    <row r="465" spans="1:23" ht="30">
      <c r="A465">
        <v>464</v>
      </c>
      <c r="B465" s="1">
        <v>45476</v>
      </c>
      <c r="C465" s="3" t="s">
        <v>3119</v>
      </c>
      <c r="D465" t="s">
        <v>4263</v>
      </c>
      <c r="G465" t="s">
        <v>3079</v>
      </c>
      <c r="H465" s="2" t="str">
        <f>IF(ISBLANK(tblPagos[[#This Row],[CodigoPartida]]),"",VLOOKUP(tblPagos[[#This Row],[CodigoPartida]],Tabla2[],2,FALSE))</f>
        <v>Donaciones corrientes a personas</v>
      </c>
      <c r="I465" t="s">
        <v>4283</v>
      </c>
      <c r="J465" s="2" t="str">
        <f>IF(ISBLANK(tblPagos[[#This Row],[DocBeneficiario]]),"",VLOOKUP(tblPagos[[#This Row],[DocBeneficiario]],TabProveedores[],3,FALSE))</f>
        <v>CAROLINA URDANETA</v>
      </c>
      <c r="K465" s="2" t="s">
        <v>4285</v>
      </c>
      <c r="L465" s="27">
        <v>3648</v>
      </c>
      <c r="M465" s="27">
        <v>0</v>
      </c>
      <c r="N465" s="16">
        <v>3648</v>
      </c>
      <c r="O465" s="16">
        <v>0</v>
      </c>
      <c r="P465" s="16">
        <v>0</v>
      </c>
      <c r="Q465" s="16">
        <v>0</v>
      </c>
      <c r="R465" s="16">
        <f t="shared" si="45"/>
        <v>3648</v>
      </c>
      <c r="S465" s="3" t="s">
        <v>2695</v>
      </c>
      <c r="T465" s="21"/>
      <c r="U465" s="21"/>
      <c r="V465" s="21" t="s">
        <v>3813</v>
      </c>
      <c r="W465" s="2" t="s">
        <v>3088</v>
      </c>
    </row>
    <row r="466" spans="1:23" ht="45">
      <c r="A466">
        <v>465</v>
      </c>
      <c r="B466" s="1">
        <v>45476</v>
      </c>
      <c r="C466" s="3" t="s">
        <v>2655</v>
      </c>
      <c r="D466" t="s">
        <v>4264</v>
      </c>
      <c r="G466" t="s">
        <v>3069</v>
      </c>
      <c r="H466" s="2" t="str">
        <f>IF(ISBLANK(tblPagos[[#This Row],[CodigoPartida]]),"",VLOOKUP(tblPagos[[#This Row],[CodigoPartida]],Tabla2[],2,FALSE))</f>
        <v>Complemento al personal empleado por comisión de servicios</v>
      </c>
      <c r="I466" t="s">
        <v>2956</v>
      </c>
      <c r="J466" s="2" t="str">
        <f>IF(ISBLANK(tblPagos[[#This Row],[DocBeneficiario]]),"",VLOOKUP(tblPagos[[#This Row],[DocBeneficiario]],TabProveedores[],3,FALSE))</f>
        <v>MIGUEL GONZALEZ</v>
      </c>
      <c r="K466" s="2" t="s">
        <v>3737</v>
      </c>
      <c r="L466" s="27">
        <v>1523.53</v>
      </c>
      <c r="M466" s="27">
        <v>0</v>
      </c>
      <c r="N466" s="16">
        <v>1523.53</v>
      </c>
      <c r="O466" s="16">
        <v>0</v>
      </c>
      <c r="P466" s="16">
        <v>0</v>
      </c>
      <c r="Q466" s="16">
        <v>0</v>
      </c>
      <c r="R466" s="16">
        <f t="shared" si="45"/>
        <v>1523.53</v>
      </c>
      <c r="S466" s="3" t="s">
        <v>2695</v>
      </c>
      <c r="T466" s="21"/>
      <c r="U466" s="21"/>
      <c r="V466" s="21" t="s">
        <v>3813</v>
      </c>
      <c r="W466" s="2" t="s">
        <v>4011</v>
      </c>
    </row>
    <row r="467" spans="1:23" ht="75">
      <c r="A467">
        <v>466</v>
      </c>
      <c r="B467" s="1">
        <v>45476</v>
      </c>
      <c r="C467" s="3" t="s">
        <v>2655</v>
      </c>
      <c r="D467" t="s">
        <v>4265</v>
      </c>
      <c r="G467" t="s">
        <v>2936</v>
      </c>
      <c r="H467" s="2" t="str">
        <f>IF(ISBLANK(tblPagos[[#This Row],[CodigoPartida]]),"",VLOOKUP(tblPagos[[#This Row],[CodigoPartida]],Tabla2[],2,FALSE))</f>
        <v>Viáticos y pasajes dentro del país</v>
      </c>
      <c r="I467" t="s">
        <v>2945</v>
      </c>
      <c r="J467" s="2" t="str">
        <f>IF(ISBLANK(tblPagos[[#This Row],[DocBeneficiario]]),"",VLOOKUP(tblPagos[[#This Row],[DocBeneficiario]],TabProveedores[],3,FALSE))</f>
        <v>PEDRO HERRERA</v>
      </c>
      <c r="K467" s="2" t="s">
        <v>4286</v>
      </c>
      <c r="L467" s="27">
        <v>8186.11</v>
      </c>
      <c r="M467" s="27">
        <v>0</v>
      </c>
      <c r="N467" s="16">
        <v>8186.11</v>
      </c>
      <c r="O467" s="16">
        <v>0</v>
      </c>
      <c r="P467" s="16">
        <v>0</v>
      </c>
      <c r="Q467" s="16">
        <v>0</v>
      </c>
      <c r="R467" s="16">
        <f t="shared" si="45"/>
        <v>8186.11</v>
      </c>
      <c r="S467" s="3" t="s">
        <v>2695</v>
      </c>
      <c r="T467" s="21"/>
      <c r="U467" s="21"/>
      <c r="V467" s="21" t="s">
        <v>3813</v>
      </c>
      <c r="W467" s="2" t="s">
        <v>3073</v>
      </c>
    </row>
    <row r="468" spans="1:23" ht="75">
      <c r="A468">
        <v>467</v>
      </c>
      <c r="B468" s="1">
        <v>45476</v>
      </c>
      <c r="C468" s="3" t="s">
        <v>2655</v>
      </c>
      <c r="D468" t="s">
        <v>4266</v>
      </c>
      <c r="G468" t="s">
        <v>2936</v>
      </c>
      <c r="H468" s="2" t="str">
        <f>IF(ISBLANK(tblPagos[[#This Row],[CodigoPartida]]),"",VLOOKUP(tblPagos[[#This Row],[CodigoPartida]],Tabla2[],2,FALSE))</f>
        <v>Viáticos y pasajes dentro del país</v>
      </c>
      <c r="I468" t="s">
        <v>2832</v>
      </c>
      <c r="J468" s="2" t="str">
        <f>IF(ISBLANK(tblPagos[[#This Row],[DocBeneficiario]]),"",VLOOKUP(tblPagos[[#This Row],[DocBeneficiario]],TabProveedores[],3,FALSE))</f>
        <v>MARIA TERESA MEDINA</v>
      </c>
      <c r="K468" s="2" t="s">
        <v>4286</v>
      </c>
      <c r="L468" s="27">
        <v>6697.73</v>
      </c>
      <c r="M468" s="27">
        <v>0</v>
      </c>
      <c r="N468" s="16">
        <v>6697.73</v>
      </c>
      <c r="O468" s="16">
        <v>0</v>
      </c>
      <c r="P468" s="16">
        <v>0</v>
      </c>
      <c r="Q468" s="16">
        <v>0</v>
      </c>
      <c r="R468" s="16">
        <f t="shared" si="45"/>
        <v>6697.73</v>
      </c>
      <c r="S468" s="3" t="s">
        <v>2695</v>
      </c>
      <c r="T468" s="21"/>
      <c r="U468" s="21"/>
      <c r="V468" s="21" t="s">
        <v>3813</v>
      </c>
      <c r="W468" s="2" t="s">
        <v>3073</v>
      </c>
    </row>
    <row r="469" spans="1:23" ht="75">
      <c r="A469">
        <v>468</v>
      </c>
      <c r="B469" s="1">
        <v>45476</v>
      </c>
      <c r="C469" s="3" t="s">
        <v>2655</v>
      </c>
      <c r="D469" t="s">
        <v>4267</v>
      </c>
      <c r="G469" t="s">
        <v>2936</v>
      </c>
      <c r="H469" s="2" t="str">
        <f>IF(ISBLANK(tblPagos[[#This Row],[CodigoPartida]]),"",VLOOKUP(tblPagos[[#This Row],[CodigoPartida]],Tabla2[],2,FALSE))</f>
        <v>Viáticos y pasajes dentro del país</v>
      </c>
      <c r="I469" t="s">
        <v>2951</v>
      </c>
      <c r="J469" s="2" t="str">
        <f>IF(ISBLANK(tblPagos[[#This Row],[DocBeneficiario]]),"",VLOOKUP(tblPagos[[#This Row],[DocBeneficiario]],TabProveedores[],3,FALSE))</f>
        <v>ELIZABETH BASTIDAS</v>
      </c>
      <c r="K469" s="2" t="s">
        <v>4286</v>
      </c>
      <c r="L469" s="27">
        <v>1882.37</v>
      </c>
      <c r="M469" s="27">
        <v>0</v>
      </c>
      <c r="N469" s="16">
        <v>1882.37</v>
      </c>
      <c r="O469" s="16">
        <v>0</v>
      </c>
      <c r="P469" s="16">
        <v>0</v>
      </c>
      <c r="Q469" s="16">
        <v>0</v>
      </c>
      <c r="R469" s="16">
        <f t="shared" si="45"/>
        <v>1882.37</v>
      </c>
      <c r="S469" s="3" t="s">
        <v>2695</v>
      </c>
      <c r="T469" s="21"/>
      <c r="U469" s="21"/>
      <c r="V469" s="21" t="s">
        <v>3813</v>
      </c>
      <c r="W469" s="2" t="s">
        <v>3073</v>
      </c>
    </row>
    <row r="470" spans="1:23" ht="75">
      <c r="A470">
        <v>469</v>
      </c>
      <c r="B470" s="1">
        <v>45476</v>
      </c>
      <c r="C470" s="3" t="s">
        <v>2655</v>
      </c>
      <c r="D470" t="s">
        <v>4268</v>
      </c>
      <c r="G470" t="s">
        <v>2936</v>
      </c>
      <c r="H470" s="2" t="str">
        <f>IF(ISBLANK(tblPagos[[#This Row],[CodigoPartida]]),"",VLOOKUP(tblPagos[[#This Row],[CodigoPartida]],Tabla2[],2,FALSE))</f>
        <v>Viáticos y pasajes dentro del país</v>
      </c>
      <c r="I470" t="s">
        <v>2949</v>
      </c>
      <c r="J470" s="2" t="str">
        <f>IF(ISBLANK(tblPagos[[#This Row],[DocBeneficiario]]),"",VLOOKUP(tblPagos[[#This Row],[DocBeneficiario]],TabProveedores[],3,FALSE))</f>
        <v>LUDYS YEPEZ</v>
      </c>
      <c r="K470" s="2" t="s">
        <v>4286</v>
      </c>
      <c r="L470" s="27">
        <v>1882.38</v>
      </c>
      <c r="M470" s="27">
        <v>0</v>
      </c>
      <c r="N470" s="16">
        <v>1882.38</v>
      </c>
      <c r="O470" s="16">
        <v>0</v>
      </c>
      <c r="P470" s="16">
        <v>0</v>
      </c>
      <c r="Q470" s="16">
        <v>0</v>
      </c>
      <c r="R470" s="16">
        <f t="shared" si="45"/>
        <v>1882.38</v>
      </c>
      <c r="S470" s="3" t="s">
        <v>2695</v>
      </c>
      <c r="T470" s="21"/>
      <c r="U470" s="21"/>
      <c r="V470" s="21" t="s">
        <v>3813</v>
      </c>
      <c r="W470" s="2" t="s">
        <v>3073</v>
      </c>
    </row>
    <row r="471" spans="1:23" ht="75">
      <c r="A471">
        <v>470</v>
      </c>
      <c r="B471" s="1">
        <v>45476</v>
      </c>
      <c r="C471" s="3" t="s">
        <v>2655</v>
      </c>
      <c r="D471" t="s">
        <v>4269</v>
      </c>
      <c r="G471" t="s">
        <v>2936</v>
      </c>
      <c r="H471" s="2" t="str">
        <f>IF(ISBLANK(tblPagos[[#This Row],[CodigoPartida]]),"",VLOOKUP(tblPagos[[#This Row],[CodigoPartida]],Tabla2[],2,FALSE))</f>
        <v>Viáticos y pasajes dentro del país</v>
      </c>
      <c r="I471" t="s">
        <v>2950</v>
      </c>
      <c r="J471" s="2" t="str">
        <f>IF(ISBLANK(tblPagos[[#This Row],[DocBeneficiario]]),"",VLOOKUP(tblPagos[[#This Row],[DocBeneficiario]],TabProveedores[],3,FALSE))</f>
        <v>LISSETH FLORES</v>
      </c>
      <c r="K471" s="2" t="s">
        <v>4286</v>
      </c>
      <c r="L471" s="27">
        <v>1882.36</v>
      </c>
      <c r="M471" s="27">
        <v>0</v>
      </c>
      <c r="N471" s="16">
        <v>1882.36</v>
      </c>
      <c r="O471" s="16">
        <v>0</v>
      </c>
      <c r="P471" s="16">
        <v>0</v>
      </c>
      <c r="Q471" s="16">
        <v>0</v>
      </c>
      <c r="R471" s="16">
        <f t="shared" si="45"/>
        <v>1882.36</v>
      </c>
      <c r="S471" s="3" t="s">
        <v>2695</v>
      </c>
      <c r="T471" s="21"/>
      <c r="U471" s="21"/>
      <c r="V471" s="21" t="s">
        <v>3813</v>
      </c>
      <c r="W471" s="2" t="s">
        <v>3073</v>
      </c>
    </row>
    <row r="472" spans="1:23" ht="75">
      <c r="A472">
        <v>471</v>
      </c>
      <c r="B472" s="1">
        <v>45476</v>
      </c>
      <c r="C472" s="3" t="s">
        <v>2655</v>
      </c>
      <c r="D472" t="s">
        <v>4270</v>
      </c>
      <c r="G472" t="s">
        <v>2936</v>
      </c>
      <c r="H472" s="2" t="str">
        <f>IF(ISBLANK(tblPagos[[#This Row],[CodigoPartida]]),"",VLOOKUP(tblPagos[[#This Row],[CodigoPartida]],Tabla2[],2,FALSE))</f>
        <v>Viáticos y pasajes dentro del país</v>
      </c>
      <c r="I472" t="s">
        <v>2941</v>
      </c>
      <c r="J472" s="2" t="str">
        <f>IF(ISBLANK(tblPagos[[#This Row],[DocBeneficiario]]),"",VLOOKUP(tblPagos[[#This Row],[DocBeneficiario]],TabProveedores[],3,FALSE))</f>
        <v>YOMARI LINARES</v>
      </c>
      <c r="K472" s="2" t="s">
        <v>4286</v>
      </c>
      <c r="L472" s="27">
        <v>1882.35</v>
      </c>
      <c r="M472" s="27">
        <v>0</v>
      </c>
      <c r="N472" s="16">
        <v>1882.35</v>
      </c>
      <c r="O472" s="16">
        <v>0</v>
      </c>
      <c r="P472" s="16">
        <v>0</v>
      </c>
      <c r="Q472" s="16">
        <v>0</v>
      </c>
      <c r="R472" s="16">
        <f t="shared" si="45"/>
        <v>1882.35</v>
      </c>
      <c r="S472" s="3" t="s">
        <v>2695</v>
      </c>
      <c r="T472" s="21"/>
      <c r="U472" s="21"/>
      <c r="V472" s="21" t="s">
        <v>3813</v>
      </c>
      <c r="W472" s="2" t="s">
        <v>3073</v>
      </c>
    </row>
    <row r="473" spans="1:23" ht="75">
      <c r="A473">
        <v>472</v>
      </c>
      <c r="B473" s="1">
        <v>45476</v>
      </c>
      <c r="C473" s="3" t="s">
        <v>2655</v>
      </c>
      <c r="D473" t="s">
        <v>4271</v>
      </c>
      <c r="G473" t="s">
        <v>2936</v>
      </c>
      <c r="H473" s="2" t="str">
        <f>IF(ISBLANK(tblPagos[[#This Row],[CodigoPartida]]),"",VLOOKUP(tblPagos[[#This Row],[CodigoPartida]],Tabla2[],2,FALSE))</f>
        <v>Viáticos y pasajes dentro del país</v>
      </c>
      <c r="I473" t="s">
        <v>2953</v>
      </c>
      <c r="J473" s="2" t="str">
        <f>IF(ISBLANK(tblPagos[[#This Row],[DocBeneficiario]]),"",VLOOKUP(tblPagos[[#This Row],[DocBeneficiario]],TabProveedores[],3,FALSE))</f>
        <v>ANDRELYS CHOURIO</v>
      </c>
      <c r="K473" s="2" t="s">
        <v>4286</v>
      </c>
      <c r="L473" s="27">
        <v>1882.39</v>
      </c>
      <c r="M473" s="27">
        <v>0</v>
      </c>
      <c r="N473" s="16">
        <v>1882.39</v>
      </c>
      <c r="O473" s="16">
        <v>0</v>
      </c>
      <c r="P473" s="16">
        <v>0</v>
      </c>
      <c r="Q473" s="16">
        <v>0</v>
      </c>
      <c r="R473" s="16">
        <f t="shared" si="45"/>
        <v>1882.39</v>
      </c>
      <c r="S473" s="3" t="s">
        <v>2695</v>
      </c>
      <c r="T473" s="21"/>
      <c r="U473" s="21"/>
      <c r="V473" s="21" t="s">
        <v>3813</v>
      </c>
      <c r="W473" s="2" t="s">
        <v>3073</v>
      </c>
    </row>
    <row r="474" spans="1:23" ht="60">
      <c r="A474">
        <v>473</v>
      </c>
      <c r="B474" s="1">
        <v>45477</v>
      </c>
      <c r="C474" s="3" t="s">
        <v>2655</v>
      </c>
      <c r="D474" t="s">
        <v>4272</v>
      </c>
      <c r="G474" t="s">
        <v>3079</v>
      </c>
      <c r="H474" s="2" t="str">
        <f>IF(ISBLANK(tblPagos[[#This Row],[CodigoPartida]]),"",VLOOKUP(tblPagos[[#This Row],[CodigoPartida]],Tabla2[],2,FALSE))</f>
        <v>Donaciones corrientes a personas</v>
      </c>
      <c r="I474" t="s">
        <v>2972</v>
      </c>
      <c r="J474" s="2" t="str">
        <f>IF(ISBLANK(tblPagos[[#This Row],[DocBeneficiario]]),"",VLOOKUP(tblPagos[[#This Row],[DocBeneficiario]],TabProveedores[],3,FALSE))</f>
        <v>SUMINISTROS MEDIPAZ, C.A.</v>
      </c>
      <c r="K474" s="2" t="s">
        <v>4287</v>
      </c>
      <c r="L474" s="27">
        <v>108586</v>
      </c>
      <c r="M474" s="27">
        <v>0</v>
      </c>
      <c r="N474" s="16">
        <v>108586</v>
      </c>
      <c r="O474" s="16">
        <v>0</v>
      </c>
      <c r="P474" s="16">
        <v>0</v>
      </c>
      <c r="Q474" s="16">
        <v>0</v>
      </c>
      <c r="R474" s="16">
        <f t="shared" si="45"/>
        <v>108586</v>
      </c>
      <c r="S474" s="3" t="s">
        <v>4288</v>
      </c>
      <c r="T474" s="21"/>
      <c r="U474" s="21"/>
      <c r="V474" s="21" t="s">
        <v>3813</v>
      </c>
      <c r="W474" s="2" t="s">
        <v>3087</v>
      </c>
    </row>
    <row r="475" spans="1:23" ht="75">
      <c r="A475">
        <v>474</v>
      </c>
      <c r="B475" s="1">
        <v>45477</v>
      </c>
      <c r="C475" s="3" t="s">
        <v>2655</v>
      </c>
      <c r="D475" t="s">
        <v>4273</v>
      </c>
      <c r="G475" t="s">
        <v>2936</v>
      </c>
      <c r="H475" s="2" t="str">
        <f>IF(ISBLANK(tblPagos[[#This Row],[CodigoPartida]]),"",VLOOKUP(tblPagos[[#This Row],[CodigoPartida]],Tabla2[],2,FALSE))</f>
        <v>Viáticos y pasajes dentro del país</v>
      </c>
      <c r="I475" t="s">
        <v>2958</v>
      </c>
      <c r="J475" s="2" t="str">
        <f>IF(ISBLANK(tblPagos[[#This Row],[DocBeneficiario]]),"",VLOOKUP(tblPagos[[#This Row],[DocBeneficiario]],TabProveedores[],3,FALSE))</f>
        <v>NELSON BELZAREZ</v>
      </c>
      <c r="K475" s="2" t="s">
        <v>4286</v>
      </c>
      <c r="L475" s="27">
        <v>5078.0200000000004</v>
      </c>
      <c r="M475" s="27">
        <v>0</v>
      </c>
      <c r="N475" s="16">
        <v>5078.0200000000004</v>
      </c>
      <c r="O475" s="16">
        <v>0</v>
      </c>
      <c r="P475" s="16">
        <v>0</v>
      </c>
      <c r="Q475" s="16">
        <v>0</v>
      </c>
      <c r="R475" s="16">
        <f t="shared" si="45"/>
        <v>5078.0200000000004</v>
      </c>
      <c r="S475" s="3" t="s">
        <v>2695</v>
      </c>
      <c r="T475" s="21"/>
      <c r="U475" s="21"/>
      <c r="V475" s="21" t="s">
        <v>3813</v>
      </c>
      <c r="W475" s="2" t="s">
        <v>3073</v>
      </c>
    </row>
    <row r="476" spans="1:23" ht="90">
      <c r="A476">
        <v>475</v>
      </c>
      <c r="B476" s="1">
        <v>45477</v>
      </c>
      <c r="C476" s="3" t="s">
        <v>2655</v>
      </c>
      <c r="D476" t="s">
        <v>4274</v>
      </c>
      <c r="G476" t="s">
        <v>44</v>
      </c>
      <c r="H476" s="2" t="str">
        <f>IF(ISBLANK(tblPagos[[#This Row],[CodigoPartida]]),"",VLOOKUP(tblPagos[[#This Row],[CodigoPartida]],Tabla2[],2,FALSE))</f>
        <v>Remuneraciones por honorarios profesionales</v>
      </c>
      <c r="I476" t="s">
        <v>3036</v>
      </c>
      <c r="J476" s="2" t="str">
        <f>IF(ISBLANK(tblPagos[[#This Row],[DocBeneficiario]]),"",VLOOKUP(tblPagos[[#This Row],[DocBeneficiario]],TabProveedores[],3,FALSE))</f>
        <v>ROBERTH GUTIERREZ</v>
      </c>
      <c r="K476" s="2" t="s">
        <v>4972</v>
      </c>
      <c r="L476" s="27">
        <v>34990</v>
      </c>
      <c r="M476" s="27">
        <v>5598.4</v>
      </c>
      <c r="N476" s="16">
        <v>40588.400000000001</v>
      </c>
      <c r="O476" s="16">
        <v>5598.4</v>
      </c>
      <c r="P476" s="16">
        <v>1027.2</v>
      </c>
      <c r="Q476" s="16">
        <v>34.99</v>
      </c>
      <c r="R476" s="16">
        <f t="shared" si="45"/>
        <v>33927.810000000005</v>
      </c>
      <c r="S476" s="3" t="s">
        <v>3722</v>
      </c>
      <c r="T476" s="21" t="s">
        <v>4289</v>
      </c>
      <c r="U476" s="21" t="s">
        <v>3877</v>
      </c>
      <c r="V476" s="21" t="s">
        <v>3813</v>
      </c>
      <c r="W476" s="2" t="s">
        <v>4167</v>
      </c>
    </row>
    <row r="477" spans="1:23" ht="45">
      <c r="A477">
        <v>476</v>
      </c>
      <c r="B477" s="1">
        <v>45477</v>
      </c>
      <c r="C477" s="3" t="s">
        <v>2655</v>
      </c>
      <c r="D477" t="s">
        <v>4275</v>
      </c>
      <c r="G477" t="s">
        <v>7</v>
      </c>
      <c r="H477" s="2" t="str">
        <f>IF(ISBLANK(tblPagos[[#This Row],[CodigoPartida]]),"",VLOOKUP(tblPagos[[#This Row],[CodigoPartida]],Tabla2[],2,FALSE))</f>
        <v>Relaciones sociales</v>
      </c>
      <c r="I477" t="s">
        <v>3004</v>
      </c>
      <c r="J477" s="2" t="str">
        <f>IF(ISBLANK(tblPagos[[#This Row],[DocBeneficiario]]),"",VLOOKUP(tblPagos[[#This Row],[DocBeneficiario]],TabProveedores[],3,FALSE))</f>
        <v>BARRA RESTAURANT SPORT PIAMONTE, C.A</v>
      </c>
      <c r="K477" s="2" t="s">
        <v>4290</v>
      </c>
      <c r="L477" s="27">
        <v>9669.8700000000008</v>
      </c>
      <c r="M477" s="27">
        <v>1547.18</v>
      </c>
      <c r="N477" s="16">
        <v>11217.05</v>
      </c>
      <c r="O477" s="16">
        <v>1160.3800000000001</v>
      </c>
      <c r="P477" s="16">
        <v>0</v>
      </c>
      <c r="Q477" s="16">
        <v>9.67</v>
      </c>
      <c r="R477" s="16">
        <f t="shared" si="45"/>
        <v>10046.999999999998</v>
      </c>
      <c r="S477" s="3" t="s">
        <v>4291</v>
      </c>
      <c r="T477" s="21" t="s">
        <v>4289</v>
      </c>
      <c r="U477" s="21" t="s">
        <v>3877</v>
      </c>
      <c r="V477" s="21" t="s">
        <v>3813</v>
      </c>
      <c r="W477" s="2" t="s">
        <v>9</v>
      </c>
    </row>
    <row r="478" spans="1:23" ht="75">
      <c r="A478">
        <v>477</v>
      </c>
      <c r="B478" s="1">
        <v>45477</v>
      </c>
      <c r="C478" s="3" t="s">
        <v>2655</v>
      </c>
      <c r="D478" t="s">
        <v>4276</v>
      </c>
      <c r="G478" t="s">
        <v>2936</v>
      </c>
      <c r="H478" s="2" t="str">
        <f>IF(ISBLANK(tblPagos[[#This Row],[CodigoPartida]]),"",VLOOKUP(tblPagos[[#This Row],[CodigoPartida]],Tabla2[],2,FALSE))</f>
        <v>Viáticos y pasajes dentro del país</v>
      </c>
      <c r="I478" t="s">
        <v>2965</v>
      </c>
      <c r="J478" s="2" t="str">
        <f>IF(ISBLANK(tblPagos[[#This Row],[DocBeneficiario]]),"",VLOOKUP(tblPagos[[#This Row],[DocBeneficiario]],TabProveedores[],3,FALSE))</f>
        <v>JOAN HUERTA</v>
      </c>
      <c r="K478" s="2" t="s">
        <v>4286</v>
      </c>
      <c r="L478" s="27">
        <v>5559.55</v>
      </c>
      <c r="M478" s="27">
        <v>0</v>
      </c>
      <c r="N478" s="16">
        <v>5559.55</v>
      </c>
      <c r="O478" s="16">
        <v>0</v>
      </c>
      <c r="P478" s="16">
        <v>0</v>
      </c>
      <c r="Q478" s="16">
        <v>0</v>
      </c>
      <c r="R478" s="16">
        <f t="shared" si="45"/>
        <v>5559.55</v>
      </c>
      <c r="S478" s="3" t="s">
        <v>2695</v>
      </c>
      <c r="T478" s="21"/>
      <c r="U478" s="21"/>
      <c r="V478" s="21" t="s">
        <v>3813</v>
      </c>
      <c r="W478" s="2" t="s">
        <v>3073</v>
      </c>
    </row>
    <row r="479" spans="1:23" ht="75">
      <c r="A479">
        <v>478</v>
      </c>
      <c r="B479" s="1">
        <v>45477</v>
      </c>
      <c r="C479" s="3" t="s">
        <v>2655</v>
      </c>
      <c r="D479" t="s">
        <v>4277</v>
      </c>
      <c r="G479" t="s">
        <v>2936</v>
      </c>
      <c r="H479" s="2" t="str">
        <f>IF(ISBLANK(tblPagos[[#This Row],[CodigoPartida]]),"",VLOOKUP(tblPagos[[#This Row],[CodigoPartida]],Tabla2[],2,FALSE))</f>
        <v>Viáticos y pasajes dentro del país</v>
      </c>
      <c r="I479" t="s">
        <v>3027</v>
      </c>
      <c r="J479" s="2" t="str">
        <f>IF(ISBLANK(tblPagos[[#This Row],[DocBeneficiario]]),"",VLOOKUP(tblPagos[[#This Row],[DocBeneficiario]],TabProveedores[],3,FALSE))</f>
        <v>FABIOLA CAMACHO</v>
      </c>
      <c r="K479" s="2" t="s">
        <v>4286</v>
      </c>
      <c r="L479" s="27">
        <v>1882.37</v>
      </c>
      <c r="M479" s="27">
        <v>0</v>
      </c>
      <c r="N479" s="16">
        <v>1882.37</v>
      </c>
      <c r="O479" s="16">
        <v>0</v>
      </c>
      <c r="P479" s="16">
        <v>0</v>
      </c>
      <c r="Q479" s="16">
        <v>0</v>
      </c>
      <c r="R479" s="16">
        <f t="shared" si="45"/>
        <v>1882.37</v>
      </c>
      <c r="S479" s="3" t="s">
        <v>2695</v>
      </c>
      <c r="T479" s="21"/>
      <c r="U479" s="21"/>
      <c r="V479" s="21" t="s">
        <v>3813</v>
      </c>
      <c r="W479" s="2" t="s">
        <v>3073</v>
      </c>
    </row>
    <row r="480" spans="1:23" ht="75">
      <c r="A480">
        <v>479</v>
      </c>
      <c r="B480" s="1">
        <v>45477</v>
      </c>
      <c r="C480" s="3" t="s">
        <v>2655</v>
      </c>
      <c r="D480" t="s">
        <v>4292</v>
      </c>
      <c r="F480">
        <v>20552371</v>
      </c>
      <c r="G480" t="s">
        <v>2936</v>
      </c>
      <c r="H480" s="2" t="str">
        <f>IF(ISBLANK(tblPagos[[#This Row],[CodigoPartida]]),"",VLOOKUP(tblPagos[[#This Row],[CodigoPartida]],Tabla2[],2,FALSE))</f>
        <v>Viáticos y pasajes dentro del país</v>
      </c>
      <c r="I480" t="s">
        <v>2966</v>
      </c>
      <c r="J480" s="2" t="str">
        <f>IF(ISBLANK(tblPagos[[#This Row],[DocBeneficiario]]),"",VLOOKUP(tblPagos[[#This Row],[DocBeneficiario]],TabProveedores[],3,FALSE))</f>
        <v>JOSE LUIS MOLERO</v>
      </c>
      <c r="K480" s="2" t="s">
        <v>4286</v>
      </c>
      <c r="L480" s="27">
        <v>4071.17</v>
      </c>
      <c r="M480" s="27">
        <v>0</v>
      </c>
      <c r="N480" s="16">
        <v>4071.17</v>
      </c>
      <c r="O480" s="16">
        <v>0</v>
      </c>
      <c r="P480" s="16">
        <v>0</v>
      </c>
      <c r="Q480" s="16">
        <v>0</v>
      </c>
      <c r="R480" s="16">
        <f t="shared" si="45"/>
        <v>4071.17</v>
      </c>
      <c r="S480" s="3" t="s">
        <v>2695</v>
      </c>
      <c r="T480" s="21"/>
      <c r="U480" s="21"/>
      <c r="V480" s="21" t="s">
        <v>3813</v>
      </c>
      <c r="W480" s="2" t="s">
        <v>3073</v>
      </c>
    </row>
    <row r="481" spans="1:23" ht="60">
      <c r="A481">
        <v>480</v>
      </c>
      <c r="B481" s="1">
        <v>45478</v>
      </c>
      <c r="C481" s="3" t="s">
        <v>2655</v>
      </c>
      <c r="D481" t="s">
        <v>4293</v>
      </c>
      <c r="F481">
        <v>20584583</v>
      </c>
      <c r="G481" t="s">
        <v>2936</v>
      </c>
      <c r="H481" s="2" t="str">
        <f>IF(ISBLANK(tblPagos[[#This Row],[CodigoPartida]]),"",VLOOKUP(tblPagos[[#This Row],[CodigoPartida]],Tabla2[],2,FALSE))</f>
        <v>Viáticos y pasajes dentro del país</v>
      </c>
      <c r="I481" t="s">
        <v>2957</v>
      </c>
      <c r="J481" s="2" t="str">
        <f>IF(ISBLANK(tblPagos[[#This Row],[DocBeneficiario]]),"",VLOOKUP(tblPagos[[#This Row],[DocBeneficiario]],TabProveedores[],3,FALSE))</f>
        <v>MERLIN RODRIGUEZ</v>
      </c>
      <c r="K481" s="2" t="s">
        <v>4282</v>
      </c>
      <c r="L481" s="27">
        <v>10953</v>
      </c>
      <c r="M481" s="27">
        <v>0</v>
      </c>
      <c r="N481" s="16">
        <v>10953</v>
      </c>
      <c r="O481" s="16">
        <v>0</v>
      </c>
      <c r="P481" s="16">
        <v>0</v>
      </c>
      <c r="Q481" s="16">
        <v>0</v>
      </c>
      <c r="R481" s="16">
        <f t="shared" si="45"/>
        <v>10953</v>
      </c>
      <c r="S481" s="3" t="s">
        <v>2695</v>
      </c>
      <c r="T481" s="21"/>
      <c r="U481" s="21"/>
      <c r="V481" s="21" t="s">
        <v>3813</v>
      </c>
      <c r="W481" s="2" t="s">
        <v>3073</v>
      </c>
    </row>
    <row r="482" spans="1:23" ht="45">
      <c r="A482">
        <v>481</v>
      </c>
      <c r="B482" s="1">
        <v>45479</v>
      </c>
      <c r="C482" s="3" t="s">
        <v>2655</v>
      </c>
      <c r="D482" t="s">
        <v>4294</v>
      </c>
      <c r="F482">
        <v>20604541</v>
      </c>
      <c r="G482" t="s">
        <v>7</v>
      </c>
      <c r="H482" s="2" t="str">
        <f>IF(ISBLANK(tblPagos[[#This Row],[CodigoPartida]]),"",VLOOKUP(tblPagos[[#This Row],[CodigoPartida]],Tabla2[],2,FALSE))</f>
        <v>Relaciones sociales</v>
      </c>
      <c r="I482" t="s">
        <v>2957</v>
      </c>
      <c r="J482" s="2" t="str">
        <f>IF(ISBLANK(tblPagos[[#This Row],[DocBeneficiario]]),"",VLOOKUP(tblPagos[[#This Row],[DocBeneficiario]],TabProveedores[],3,FALSE))</f>
        <v>MERLIN RODRIGUEZ</v>
      </c>
      <c r="K482" s="2" t="s">
        <v>4125</v>
      </c>
      <c r="L482" s="27">
        <v>10222.799999999999</v>
      </c>
      <c r="M482" s="27">
        <v>0</v>
      </c>
      <c r="N482" s="16">
        <v>10222.799999999999</v>
      </c>
      <c r="O482" s="16">
        <v>0</v>
      </c>
      <c r="P482" s="16">
        <v>0</v>
      </c>
      <c r="Q482" s="16">
        <v>0</v>
      </c>
      <c r="R482" s="16">
        <f t="shared" si="45"/>
        <v>10222.799999999999</v>
      </c>
      <c r="S482" s="3" t="s">
        <v>2695</v>
      </c>
      <c r="T482" s="21"/>
      <c r="U482" s="21"/>
      <c r="V482" s="21" t="s">
        <v>3813</v>
      </c>
      <c r="W482" s="2" t="s">
        <v>9</v>
      </c>
    </row>
    <row r="483" spans="1:23" ht="75">
      <c r="A483">
        <v>482</v>
      </c>
      <c r="B483" s="1">
        <v>45480</v>
      </c>
      <c r="C483" s="3" t="s">
        <v>2655</v>
      </c>
      <c r="D483" t="s">
        <v>4295</v>
      </c>
      <c r="F483">
        <v>20616701</v>
      </c>
      <c r="G483" t="s">
        <v>2936</v>
      </c>
      <c r="H483" s="2" t="str">
        <f>IF(ISBLANK(tblPagos[[#This Row],[CodigoPartida]]),"",VLOOKUP(tblPagos[[#This Row],[CodigoPartida]],Tabla2[],2,FALSE))</f>
        <v>Viáticos y pasajes dentro del país</v>
      </c>
      <c r="I483" t="s">
        <v>2958</v>
      </c>
      <c r="J483" s="2" t="str">
        <f>IF(ISBLANK(tblPagos[[#This Row],[DocBeneficiario]]),"",VLOOKUP(tblPagos[[#This Row],[DocBeneficiario]],TabProveedores[],3,FALSE))</f>
        <v>NELSON BELZAREZ</v>
      </c>
      <c r="K483" s="2" t="s">
        <v>4296</v>
      </c>
      <c r="L483" s="27">
        <v>9858</v>
      </c>
      <c r="M483" s="27">
        <v>0</v>
      </c>
      <c r="N483" s="16">
        <v>9858</v>
      </c>
      <c r="O483" s="16">
        <v>0</v>
      </c>
      <c r="P483" s="16">
        <v>0</v>
      </c>
      <c r="Q483" s="16">
        <v>0</v>
      </c>
      <c r="R483" s="16">
        <f t="shared" si="45"/>
        <v>9858</v>
      </c>
      <c r="S483" s="3" t="s">
        <v>2695</v>
      </c>
      <c r="T483" s="21"/>
      <c r="U483" s="21"/>
      <c r="V483" s="21" t="s">
        <v>3813</v>
      </c>
      <c r="W483" s="2" t="s">
        <v>3073</v>
      </c>
    </row>
    <row r="484" spans="1:23" ht="75">
      <c r="A484">
        <v>483</v>
      </c>
      <c r="B484" s="1">
        <v>45481</v>
      </c>
      <c r="C484" s="3" t="s">
        <v>2655</v>
      </c>
      <c r="D484" t="s">
        <v>4297</v>
      </c>
      <c r="F484">
        <v>20635488</v>
      </c>
      <c r="G484" t="s">
        <v>2936</v>
      </c>
      <c r="H484" s="2" t="str">
        <f>IF(ISBLANK(tblPagos[[#This Row],[CodigoPartida]]),"",VLOOKUP(tblPagos[[#This Row],[CodigoPartida]],Tabla2[],2,FALSE))</f>
        <v>Viáticos y pasajes dentro del país</v>
      </c>
      <c r="I484" t="s">
        <v>2966</v>
      </c>
      <c r="J484" s="2" t="str">
        <f>IF(ISBLANK(tblPagos[[#This Row],[DocBeneficiario]]),"",VLOOKUP(tblPagos[[#This Row],[DocBeneficiario]],TabProveedores[],3,FALSE))</f>
        <v>JOSE LUIS MOLERO</v>
      </c>
      <c r="K484" s="2" t="s">
        <v>4298</v>
      </c>
      <c r="L484" s="27">
        <v>1423.89</v>
      </c>
      <c r="M484" s="27">
        <v>0</v>
      </c>
      <c r="N484" s="16">
        <v>1423.89</v>
      </c>
      <c r="O484" s="16">
        <v>0</v>
      </c>
      <c r="P484" s="16">
        <v>0</v>
      </c>
      <c r="Q484" s="16">
        <v>0</v>
      </c>
      <c r="R484" s="16">
        <f t="shared" si="45"/>
        <v>1423.89</v>
      </c>
      <c r="S484" s="3" t="s">
        <v>2695</v>
      </c>
      <c r="T484" s="21"/>
      <c r="U484" s="21"/>
      <c r="V484" s="21" t="s">
        <v>3813</v>
      </c>
      <c r="W484" s="2" t="s">
        <v>3073</v>
      </c>
    </row>
    <row r="485" spans="1:23" ht="45">
      <c r="A485">
        <v>484</v>
      </c>
      <c r="B485" s="1">
        <v>45481</v>
      </c>
      <c r="C485" s="3" t="s">
        <v>3119</v>
      </c>
      <c r="D485" t="s">
        <v>4299</v>
      </c>
      <c r="F485">
        <v>20634921</v>
      </c>
      <c r="G485" t="s">
        <v>3079</v>
      </c>
      <c r="H485" s="2" t="str">
        <f>IF(ISBLANK(tblPagos[[#This Row],[CodigoPartida]]),"",VLOOKUP(tblPagos[[#This Row],[CodigoPartida]],Tabla2[],2,FALSE))</f>
        <v>Donaciones corrientes a personas</v>
      </c>
      <c r="I485" t="s">
        <v>4300</v>
      </c>
      <c r="J485" s="2" t="str">
        <f>IF(ISBLANK(tblPagos[[#This Row],[DocBeneficiario]]),"",VLOOKUP(tblPagos[[#This Row],[DocBeneficiario]],TabProveedores[],3,FALSE))</f>
        <v>GERARDA PUCHE</v>
      </c>
      <c r="K485" s="2" t="s">
        <v>4302</v>
      </c>
      <c r="L485" s="27">
        <v>3285.9</v>
      </c>
      <c r="M485" s="27">
        <v>0</v>
      </c>
      <c r="N485" s="16">
        <v>3285.9</v>
      </c>
      <c r="O485" s="16">
        <v>0</v>
      </c>
      <c r="P485" s="16">
        <v>0</v>
      </c>
      <c r="Q485" s="16">
        <v>0</v>
      </c>
      <c r="R485" s="16">
        <f t="shared" si="45"/>
        <v>3285.9</v>
      </c>
      <c r="S485" s="3" t="s">
        <v>2695</v>
      </c>
      <c r="T485" s="21"/>
      <c r="U485" s="21"/>
      <c r="V485" s="21" t="s">
        <v>3813</v>
      </c>
      <c r="W485" s="2" t="s">
        <v>3088</v>
      </c>
    </row>
    <row r="486" spans="1:23" ht="30">
      <c r="A486">
        <v>485</v>
      </c>
      <c r="B486" s="1">
        <v>45481</v>
      </c>
      <c r="C486" s="3" t="s">
        <v>3119</v>
      </c>
      <c r="D486" t="s">
        <v>4303</v>
      </c>
      <c r="F486">
        <v>20636716</v>
      </c>
      <c r="G486" t="s">
        <v>3079</v>
      </c>
      <c r="H486" s="2" t="str">
        <f>IF(ISBLANK(tblPagos[[#This Row],[CodigoPartida]]),"",VLOOKUP(tblPagos[[#This Row],[CodigoPartida]],Tabla2[],2,FALSE))</f>
        <v>Donaciones corrientes a personas</v>
      </c>
      <c r="I486" t="s">
        <v>2941</v>
      </c>
      <c r="J486" s="2" t="str">
        <f>IF(ISBLANK(tblPagos[[#This Row],[DocBeneficiario]]),"",VLOOKUP(tblPagos[[#This Row],[DocBeneficiario]],TabProveedores[],3,FALSE))</f>
        <v>YOMARI LINARES</v>
      </c>
      <c r="K486" s="2" t="s">
        <v>4304</v>
      </c>
      <c r="L486" s="27">
        <v>7595</v>
      </c>
      <c r="M486" s="27">
        <v>0</v>
      </c>
      <c r="N486" s="16">
        <v>7595</v>
      </c>
      <c r="O486" s="16">
        <v>0</v>
      </c>
      <c r="P486" s="16">
        <v>0</v>
      </c>
      <c r="Q486" s="16">
        <v>0</v>
      </c>
      <c r="R486" s="16">
        <f t="shared" si="45"/>
        <v>7595</v>
      </c>
      <c r="S486" s="3" t="s">
        <v>2695</v>
      </c>
      <c r="T486" s="21"/>
      <c r="U486" s="21"/>
      <c r="V486" s="21" t="s">
        <v>3813</v>
      </c>
      <c r="W486" s="2" t="s">
        <v>3088</v>
      </c>
    </row>
    <row r="487" spans="1:23" ht="30">
      <c r="A487">
        <v>486</v>
      </c>
      <c r="B487" s="1">
        <v>45481</v>
      </c>
      <c r="C487" s="3" t="s">
        <v>2655</v>
      </c>
      <c r="D487" t="s">
        <v>4305</v>
      </c>
      <c r="F487">
        <v>20636811</v>
      </c>
      <c r="G487" t="s">
        <v>44</v>
      </c>
      <c r="H487" s="2" t="str">
        <f>IF(ISBLANK(tblPagos[[#This Row],[CodigoPartida]]),"",VLOOKUP(tblPagos[[#This Row],[CodigoPartida]],Tabla2[],2,FALSE))</f>
        <v>Remuneraciones por honorarios profesionales</v>
      </c>
      <c r="I487" t="s">
        <v>3034</v>
      </c>
      <c r="J487" s="2" t="str">
        <f>IF(ISBLANK(tblPagos[[#This Row],[DocBeneficiario]]),"",VLOOKUP(tblPagos[[#This Row],[DocBeneficiario]],TabProveedores[],3,FALSE))</f>
        <v>JOSE MIGUEL GUTIERREZ</v>
      </c>
      <c r="K487" s="2" t="s">
        <v>3634</v>
      </c>
      <c r="L487" s="27">
        <v>7265</v>
      </c>
      <c r="M487" s="27">
        <v>0</v>
      </c>
      <c r="N487" s="16">
        <v>7265</v>
      </c>
      <c r="O487" s="16">
        <v>0</v>
      </c>
      <c r="P487" s="16">
        <v>0</v>
      </c>
      <c r="Q487" s="16">
        <v>0</v>
      </c>
      <c r="R487" s="16">
        <f t="shared" si="45"/>
        <v>7265</v>
      </c>
      <c r="S487" s="3" t="s">
        <v>2695</v>
      </c>
      <c r="T487" s="21"/>
      <c r="U487" s="21"/>
      <c r="V487" s="21" t="s">
        <v>3813</v>
      </c>
      <c r="W487" s="2" t="s">
        <v>3088</v>
      </c>
    </row>
    <row r="488" spans="1:23" ht="45">
      <c r="A488">
        <v>487</v>
      </c>
      <c r="B488" s="1">
        <v>45481</v>
      </c>
      <c r="C488" s="3" t="s">
        <v>3119</v>
      </c>
      <c r="D488" t="s">
        <v>4306</v>
      </c>
      <c r="F488">
        <v>20637869</v>
      </c>
      <c r="G488" t="s">
        <v>3079</v>
      </c>
      <c r="H488" s="2" t="str">
        <f>IF(ISBLANK(tblPagos[[#This Row],[CodigoPartida]]),"",VLOOKUP(tblPagos[[#This Row],[CodigoPartida]],Tabla2[],2,FALSE))</f>
        <v>Donaciones corrientes a personas</v>
      </c>
      <c r="I488" t="s">
        <v>3657</v>
      </c>
      <c r="J488" s="2" t="str">
        <f>IF(ISBLANK(tblPagos[[#This Row],[DocBeneficiario]]),"",VLOOKUP(tblPagos[[#This Row],[DocBeneficiario]],TabProveedores[],3,FALSE))</f>
        <v>QUALITY WATER, C.A</v>
      </c>
      <c r="K488" s="2" t="s">
        <v>4307</v>
      </c>
      <c r="L488" s="27">
        <v>23199.96</v>
      </c>
      <c r="M488" s="27">
        <v>3711.99</v>
      </c>
      <c r="N488" s="16">
        <v>26911.95</v>
      </c>
      <c r="O488" s="16">
        <v>2783.99</v>
      </c>
      <c r="P488" s="16">
        <v>0</v>
      </c>
      <c r="Q488" s="16">
        <v>23.2</v>
      </c>
      <c r="R488" s="16">
        <f>N488-O488-P488-Q488-0.02</f>
        <v>24104.739999999998</v>
      </c>
      <c r="S488" s="3" t="s">
        <v>4308</v>
      </c>
      <c r="T488" s="21" t="s">
        <v>4289</v>
      </c>
      <c r="U488" s="21" t="s">
        <v>3877</v>
      </c>
      <c r="V488" s="21" t="s">
        <v>3813</v>
      </c>
      <c r="W488" s="2" t="s">
        <v>3087</v>
      </c>
    </row>
    <row r="489" spans="1:23" ht="60">
      <c r="A489">
        <v>488</v>
      </c>
      <c r="B489" s="1">
        <v>45482</v>
      </c>
      <c r="C489" s="3" t="s">
        <v>2655</v>
      </c>
      <c r="D489" t="s">
        <v>4309</v>
      </c>
      <c r="F489">
        <v>20668633</v>
      </c>
      <c r="G489" t="s">
        <v>3133</v>
      </c>
      <c r="H489" s="2" t="str">
        <f>IF(ISBLANK(tblPagos[[#This Row],[CodigoPartida]]),"",VLOOKUP(tblPagos[[#This Row],[CodigoPartida]],Tabla2[],2,FALSE))</f>
        <v>Fletes y embalajes</v>
      </c>
      <c r="I489" t="s">
        <v>3249</v>
      </c>
      <c r="J489" s="2" t="str">
        <f>IF(ISBLANK(tblPagos[[#This Row],[DocBeneficiario]]),"",VLOOKUP(tblPagos[[#This Row],[DocBeneficiario]],TabProveedores[],3,FALSE))</f>
        <v>SERVICIOS LEZAMA, C.A</v>
      </c>
      <c r="K489" s="2" t="s">
        <v>4310</v>
      </c>
      <c r="L489" s="27">
        <v>1460.4</v>
      </c>
      <c r="M489" s="27">
        <v>0</v>
      </c>
      <c r="N489" s="16">
        <v>1460.4</v>
      </c>
      <c r="O489" s="16">
        <v>0</v>
      </c>
      <c r="P489" s="16">
        <v>29.2</v>
      </c>
      <c r="Q489" s="16">
        <v>1.46</v>
      </c>
      <c r="R489" s="16">
        <f t="shared" ref="R489:R513" si="46">N489-O489-P489-Q489</f>
        <v>1429.74</v>
      </c>
      <c r="S489" s="3" t="s">
        <v>4311</v>
      </c>
      <c r="T489" s="21" t="s">
        <v>4289</v>
      </c>
      <c r="U489" s="21"/>
      <c r="V489" s="21" t="s">
        <v>3813</v>
      </c>
      <c r="W489" s="2" t="s">
        <v>3156</v>
      </c>
    </row>
    <row r="490" spans="1:23" ht="75">
      <c r="A490">
        <v>489</v>
      </c>
      <c r="B490" s="1">
        <v>45482</v>
      </c>
      <c r="C490" s="3" t="s">
        <v>2655</v>
      </c>
      <c r="D490" t="s">
        <v>4312</v>
      </c>
      <c r="F490">
        <v>20668843</v>
      </c>
      <c r="G490" t="s">
        <v>2936</v>
      </c>
      <c r="H490" s="2" t="str">
        <f>IF(ISBLANK(tblPagos[[#This Row],[CodigoPartida]]),"",VLOOKUP(tblPagos[[#This Row],[CodigoPartida]],Tabla2[],2,FALSE))</f>
        <v>Viáticos y pasajes dentro del país</v>
      </c>
      <c r="I490" t="s">
        <v>2832</v>
      </c>
      <c r="J490" s="2" t="str">
        <f>IF(ISBLANK(tblPagos[[#This Row],[DocBeneficiario]]),"",VLOOKUP(tblPagos[[#This Row],[DocBeneficiario]],TabProveedores[],3,FALSE))</f>
        <v>MARIA TERESA MEDINA</v>
      </c>
      <c r="K490" s="2" t="s">
        <v>4313</v>
      </c>
      <c r="L490" s="27">
        <v>11384.88</v>
      </c>
      <c r="M490" s="27">
        <v>0</v>
      </c>
      <c r="N490" s="31">
        <v>11384.88</v>
      </c>
      <c r="O490" s="16">
        <v>0</v>
      </c>
      <c r="P490" s="16">
        <v>0</v>
      </c>
      <c r="Q490" s="16">
        <v>0</v>
      </c>
      <c r="R490" s="16">
        <f t="shared" si="46"/>
        <v>11384.88</v>
      </c>
      <c r="S490" s="3" t="s">
        <v>2695</v>
      </c>
      <c r="T490" s="21"/>
      <c r="U490" s="21"/>
      <c r="V490" s="21" t="s">
        <v>3813</v>
      </c>
      <c r="W490" s="2" t="s">
        <v>3073</v>
      </c>
    </row>
    <row r="491" spans="1:23" ht="90">
      <c r="A491">
        <v>490</v>
      </c>
      <c r="B491" s="1">
        <v>45482</v>
      </c>
      <c r="C491" s="3" t="s">
        <v>2655</v>
      </c>
      <c r="D491" t="s">
        <v>4314</v>
      </c>
      <c r="F491">
        <v>20669112</v>
      </c>
      <c r="G491" t="s">
        <v>44</v>
      </c>
      <c r="H491" s="2" t="str">
        <f>IF(ISBLANK(tblPagos[[#This Row],[CodigoPartida]]),"",VLOOKUP(tblPagos[[#This Row],[CodigoPartida]],Tabla2[],2,FALSE))</f>
        <v>Remuneraciones por honorarios profesionales</v>
      </c>
      <c r="I491" t="s">
        <v>3496</v>
      </c>
      <c r="J491" s="2" t="str">
        <f>IF(ISBLANK(tblPagos[[#This Row],[DocBeneficiario]]),"",VLOOKUP(tblPagos[[#This Row],[DocBeneficiario]],TabProveedores[],3,FALSE))</f>
        <v>SANTIAGO DE LEON PRODUCCIONES</v>
      </c>
      <c r="K491" s="2" t="s">
        <v>4315</v>
      </c>
      <c r="L491" s="27">
        <v>5466</v>
      </c>
      <c r="M491" s="27">
        <v>874.56</v>
      </c>
      <c r="N491" s="16">
        <v>6340.56</v>
      </c>
      <c r="O491" s="16">
        <v>655.92</v>
      </c>
      <c r="P491" s="16">
        <v>141.47999999999999</v>
      </c>
      <c r="Q491" s="16">
        <v>5.47</v>
      </c>
      <c r="R491" s="16">
        <f t="shared" si="46"/>
        <v>5537.6900000000005</v>
      </c>
      <c r="S491" s="3" t="s">
        <v>4316</v>
      </c>
      <c r="T491" s="21" t="s">
        <v>4289</v>
      </c>
      <c r="U491" s="21" t="s">
        <v>3877</v>
      </c>
      <c r="V491" s="21" t="s">
        <v>3813</v>
      </c>
      <c r="W491" s="2" t="s">
        <v>4167</v>
      </c>
    </row>
    <row r="492" spans="1:23" ht="60">
      <c r="A492">
        <v>491</v>
      </c>
      <c r="B492" s="1">
        <v>45482</v>
      </c>
      <c r="C492" s="3" t="s">
        <v>2655</v>
      </c>
      <c r="D492" t="s">
        <v>4317</v>
      </c>
      <c r="F492">
        <v>20669257</v>
      </c>
      <c r="G492" t="s">
        <v>7</v>
      </c>
      <c r="H492" s="2" t="str">
        <f>IF(ISBLANK(tblPagos[[#This Row],[CodigoPartida]]),"",VLOOKUP(tblPagos[[#This Row],[CodigoPartida]],Tabla2[],2,FALSE))</f>
        <v>Relaciones sociales</v>
      </c>
      <c r="I492" t="s">
        <v>2988</v>
      </c>
      <c r="J492" s="2" t="str">
        <f>IF(ISBLANK(tblPagos[[#This Row],[DocBeneficiario]]),"",VLOOKUP(tblPagos[[#This Row],[DocBeneficiario]],TabProveedores[],3,FALSE))</f>
        <v>INVERSIONES 2008, C.A.</v>
      </c>
      <c r="K492" s="2" t="s">
        <v>4318</v>
      </c>
      <c r="L492" s="27">
        <v>1818.49</v>
      </c>
      <c r="M492" s="27">
        <v>290.95999999999998</v>
      </c>
      <c r="N492" s="16">
        <v>2109.4499999999998</v>
      </c>
      <c r="O492" s="16">
        <v>218.22</v>
      </c>
      <c r="P492" s="16">
        <v>0</v>
      </c>
      <c r="Q492" s="16">
        <v>1.82</v>
      </c>
      <c r="R492" s="16">
        <f t="shared" si="46"/>
        <v>1889.4099999999999</v>
      </c>
      <c r="S492" s="3" t="s">
        <v>4319</v>
      </c>
      <c r="T492" s="21" t="s">
        <v>3876</v>
      </c>
      <c r="U492" s="21" t="s">
        <v>3812</v>
      </c>
      <c r="V492" s="21" t="s">
        <v>3813</v>
      </c>
      <c r="W492" s="2" t="s">
        <v>9</v>
      </c>
    </row>
    <row r="493" spans="1:23" ht="60">
      <c r="A493">
        <v>492</v>
      </c>
      <c r="B493" s="1">
        <v>45482</v>
      </c>
      <c r="C493" s="3" t="s">
        <v>2655</v>
      </c>
      <c r="D493" t="s">
        <v>4320</v>
      </c>
      <c r="F493">
        <v>20669349</v>
      </c>
      <c r="G493" t="s">
        <v>7</v>
      </c>
      <c r="H493" s="2" t="str">
        <f>IF(ISBLANK(tblPagos[[#This Row],[CodigoPartida]]),"",VLOOKUP(tblPagos[[#This Row],[CodigoPartida]],Tabla2[],2,FALSE))</f>
        <v>Relaciones sociales</v>
      </c>
      <c r="I493" t="s">
        <v>2988</v>
      </c>
      <c r="J493" s="2" t="str">
        <f>IF(ISBLANK(tblPagos[[#This Row],[DocBeneficiario]]),"",VLOOKUP(tblPagos[[#This Row],[DocBeneficiario]],TabProveedores[],3,FALSE))</f>
        <v>INVERSIONES 2008, C.A.</v>
      </c>
      <c r="K493" s="2" t="s">
        <v>4321</v>
      </c>
      <c r="L493" s="27">
        <v>2946.39</v>
      </c>
      <c r="M493" s="27">
        <v>471.42</v>
      </c>
      <c r="N493" s="16">
        <v>3417.81</v>
      </c>
      <c r="O493" s="16">
        <v>353.57</v>
      </c>
      <c r="P493" s="16">
        <v>0</v>
      </c>
      <c r="Q493" s="16">
        <v>2.95</v>
      </c>
      <c r="R493" s="16">
        <f t="shared" si="46"/>
        <v>3061.29</v>
      </c>
      <c r="S493" s="3" t="s">
        <v>4322</v>
      </c>
      <c r="T493" s="21" t="s">
        <v>3876</v>
      </c>
      <c r="U493" s="21" t="s">
        <v>3812</v>
      </c>
      <c r="V493" s="21" t="s">
        <v>3813</v>
      </c>
      <c r="W493" s="2" t="s">
        <v>9</v>
      </c>
    </row>
    <row r="494" spans="1:23" ht="60">
      <c r="A494">
        <v>493</v>
      </c>
      <c r="B494" s="1">
        <v>45482</v>
      </c>
      <c r="C494" s="3" t="s">
        <v>2655</v>
      </c>
      <c r="D494" t="s">
        <v>4323</v>
      </c>
      <c r="F494">
        <v>20669435</v>
      </c>
      <c r="G494" t="s">
        <v>7</v>
      </c>
      <c r="H494" s="2" t="str">
        <f>IF(ISBLANK(tblPagos[[#This Row],[CodigoPartida]]),"",VLOOKUP(tblPagos[[#This Row],[CodigoPartida]],Tabla2[],2,FALSE))</f>
        <v>Relaciones sociales</v>
      </c>
      <c r="I494" t="s">
        <v>2988</v>
      </c>
      <c r="J494" s="2" t="str">
        <f>IF(ISBLANK(tblPagos[[#This Row],[DocBeneficiario]]),"",VLOOKUP(tblPagos[[#This Row],[DocBeneficiario]],TabProveedores[],3,FALSE))</f>
        <v>INVERSIONES 2008, C.A.</v>
      </c>
      <c r="K494" s="2" t="s">
        <v>4324</v>
      </c>
      <c r="L494" s="27">
        <v>250.75</v>
      </c>
      <c r="M494" s="27">
        <v>40.119999999999997</v>
      </c>
      <c r="N494" s="16">
        <v>290.87</v>
      </c>
      <c r="O494" s="16">
        <v>30.09</v>
      </c>
      <c r="P494" s="16">
        <v>0</v>
      </c>
      <c r="Q494" s="16">
        <v>0.25</v>
      </c>
      <c r="R494" s="16">
        <f t="shared" si="46"/>
        <v>260.53000000000003</v>
      </c>
      <c r="S494" s="3" t="s">
        <v>4325</v>
      </c>
      <c r="T494" s="21" t="s">
        <v>3876</v>
      </c>
      <c r="U494" s="21" t="s">
        <v>3812</v>
      </c>
      <c r="V494" s="21" t="s">
        <v>3813</v>
      </c>
      <c r="W494" s="2" t="s">
        <v>9</v>
      </c>
    </row>
    <row r="495" spans="1:23" ht="45">
      <c r="A495">
        <v>494</v>
      </c>
      <c r="B495" s="1">
        <v>45482</v>
      </c>
      <c r="C495" s="3" t="s">
        <v>2655</v>
      </c>
      <c r="D495" t="s">
        <v>4326</v>
      </c>
      <c r="F495">
        <v>20669531</v>
      </c>
      <c r="G495" t="s">
        <v>7</v>
      </c>
      <c r="H495" s="2" t="str">
        <f>IF(ISBLANK(tblPagos[[#This Row],[CodigoPartida]]),"",VLOOKUP(tblPagos[[#This Row],[CodigoPartida]],Tabla2[],2,FALSE))</f>
        <v>Relaciones sociales</v>
      </c>
      <c r="I495" t="s">
        <v>2988</v>
      </c>
      <c r="J495" s="2" t="str">
        <f>IF(ISBLANK(tblPagos[[#This Row],[DocBeneficiario]]),"",VLOOKUP(tblPagos[[#This Row],[DocBeneficiario]],TabProveedores[],3,FALSE))</f>
        <v>INVERSIONES 2008, C.A.</v>
      </c>
      <c r="K495" s="2" t="s">
        <v>4327</v>
      </c>
      <c r="L495" s="27">
        <v>4487.24</v>
      </c>
      <c r="M495" s="27">
        <v>652.69000000000005</v>
      </c>
      <c r="N495" s="16">
        <v>5139.93</v>
      </c>
      <c r="O495" s="16">
        <v>489.52</v>
      </c>
      <c r="P495" s="16">
        <v>0</v>
      </c>
      <c r="Q495" s="16">
        <v>4.08</v>
      </c>
      <c r="R495" s="16">
        <f t="shared" si="46"/>
        <v>4646.33</v>
      </c>
      <c r="S495" s="3" t="s">
        <v>4328</v>
      </c>
      <c r="T495" s="21" t="s">
        <v>3876</v>
      </c>
      <c r="U495" s="21" t="s">
        <v>3812</v>
      </c>
      <c r="V495" s="21" t="s">
        <v>3813</v>
      </c>
      <c r="W495" s="2" t="s">
        <v>9</v>
      </c>
    </row>
    <row r="496" spans="1:23" ht="75">
      <c r="A496">
        <v>495</v>
      </c>
      <c r="B496" s="1">
        <v>45482</v>
      </c>
      <c r="C496" s="3" t="s">
        <v>2655</v>
      </c>
      <c r="D496" t="s">
        <v>4329</v>
      </c>
      <c r="F496">
        <v>20676644</v>
      </c>
      <c r="G496" t="s">
        <v>2936</v>
      </c>
      <c r="H496" s="2" t="str">
        <f>IF(ISBLANK(tblPagos[[#This Row],[CodigoPartida]]),"",VLOOKUP(tblPagos[[#This Row],[CodigoPartida]],Tabla2[],2,FALSE))</f>
        <v>Viáticos y pasajes dentro del país</v>
      </c>
      <c r="I496" t="s">
        <v>2965</v>
      </c>
      <c r="J496" s="2" t="str">
        <f>IF(ISBLANK(tblPagos[[#This Row],[DocBeneficiario]]),"",VLOOKUP(tblPagos[[#This Row],[DocBeneficiario]],TabProveedores[],3,FALSE))</f>
        <v>JOAN HUERTA</v>
      </c>
      <c r="K496" s="2" t="s">
        <v>4313</v>
      </c>
      <c r="L496" s="27">
        <v>5561.08</v>
      </c>
      <c r="M496" s="27">
        <v>0</v>
      </c>
      <c r="N496" s="16">
        <v>5561.08</v>
      </c>
      <c r="O496" s="16">
        <v>0</v>
      </c>
      <c r="P496" s="16">
        <v>0</v>
      </c>
      <c r="Q496" s="16">
        <v>0</v>
      </c>
      <c r="R496" s="16">
        <f t="shared" si="46"/>
        <v>5561.08</v>
      </c>
      <c r="S496" s="3" t="s">
        <v>2695</v>
      </c>
      <c r="T496" s="21"/>
      <c r="U496" s="21"/>
      <c r="V496" s="21" t="s">
        <v>3813</v>
      </c>
      <c r="W496" s="2" t="s">
        <v>3073</v>
      </c>
    </row>
    <row r="497" spans="1:23" ht="30">
      <c r="A497">
        <v>496</v>
      </c>
      <c r="B497" s="1">
        <v>45482</v>
      </c>
      <c r="C497" s="3" t="s">
        <v>2655</v>
      </c>
      <c r="D497" t="s">
        <v>4330</v>
      </c>
      <c r="F497">
        <v>20677143</v>
      </c>
      <c r="G497" t="s">
        <v>3079</v>
      </c>
      <c r="H497" s="2" t="str">
        <f>IF(ISBLANK(tblPagos[[#This Row],[CodigoPartida]]),"",VLOOKUP(tblPagos[[#This Row],[CodigoPartida]],Tabla2[],2,FALSE))</f>
        <v>Donaciones corrientes a personas</v>
      </c>
      <c r="I497" t="s">
        <v>4331</v>
      </c>
      <c r="J497" s="2" t="str">
        <f>IF(ISBLANK(tblPagos[[#This Row],[DocBeneficiario]]),"",VLOOKUP(tblPagos[[#This Row],[DocBeneficiario]],TabProveedores[],3,FALSE))</f>
        <v>MIGUEL A GONZALEZ</v>
      </c>
      <c r="K497" s="2" t="s">
        <v>4333</v>
      </c>
      <c r="L497" s="27">
        <v>9122</v>
      </c>
      <c r="M497" s="27">
        <v>0</v>
      </c>
      <c r="N497" s="16">
        <v>9122</v>
      </c>
      <c r="O497" s="16">
        <v>0</v>
      </c>
      <c r="P497" s="16">
        <v>0</v>
      </c>
      <c r="Q497" s="16">
        <v>0</v>
      </c>
      <c r="R497" s="16">
        <f t="shared" si="46"/>
        <v>9122</v>
      </c>
      <c r="S497" s="3" t="s">
        <v>2695</v>
      </c>
      <c r="T497" s="21"/>
      <c r="U497" s="21"/>
      <c r="V497" s="21" t="s">
        <v>3813</v>
      </c>
      <c r="W497" s="2" t="s">
        <v>3088</v>
      </c>
    </row>
    <row r="498" spans="1:23" ht="75">
      <c r="A498">
        <v>497</v>
      </c>
      <c r="B498" s="1">
        <v>45483</v>
      </c>
      <c r="C498" s="3" t="s">
        <v>2655</v>
      </c>
      <c r="D498" t="s">
        <v>4334</v>
      </c>
      <c r="F498">
        <v>20698833</v>
      </c>
      <c r="G498" t="s">
        <v>2936</v>
      </c>
      <c r="H498" s="2" t="str">
        <f>IF(ISBLANK(tblPagos[[#This Row],[CodigoPartida]]),"",VLOOKUP(tblPagos[[#This Row],[CodigoPartida]],Tabla2[],2,FALSE))</f>
        <v>Viáticos y pasajes dentro del país</v>
      </c>
      <c r="I498" t="s">
        <v>2945</v>
      </c>
      <c r="J498" s="2" t="str">
        <f>IF(ISBLANK(tblPagos[[#This Row],[DocBeneficiario]]),"",VLOOKUP(tblPagos[[#This Row],[DocBeneficiario]],TabProveedores[],3,FALSE))</f>
        <v>PEDRO HERRERA</v>
      </c>
      <c r="K498" s="2" t="s">
        <v>4313</v>
      </c>
      <c r="L498" s="27">
        <v>1095.3</v>
      </c>
      <c r="M498" s="27">
        <v>0</v>
      </c>
      <c r="N498" s="16">
        <v>1095.3</v>
      </c>
      <c r="O498" s="16">
        <v>0</v>
      </c>
      <c r="P498" s="16">
        <v>0</v>
      </c>
      <c r="Q498" s="16">
        <v>0</v>
      </c>
      <c r="R498" s="16">
        <f t="shared" si="46"/>
        <v>1095.3</v>
      </c>
      <c r="S498" s="3" t="s">
        <v>2695</v>
      </c>
      <c r="T498" s="21"/>
      <c r="U498" s="21"/>
      <c r="V498" s="21" t="s">
        <v>3813</v>
      </c>
      <c r="W498" s="2" t="s">
        <v>3073</v>
      </c>
    </row>
    <row r="499" spans="1:23" ht="60">
      <c r="A499">
        <v>498</v>
      </c>
      <c r="B499" s="1">
        <v>45483</v>
      </c>
      <c r="C499" s="3" t="s">
        <v>2655</v>
      </c>
      <c r="D499" t="s">
        <v>4335</v>
      </c>
      <c r="F499">
        <v>20700596</v>
      </c>
      <c r="G499" t="s">
        <v>3079</v>
      </c>
      <c r="H499" s="2" t="str">
        <f>IF(ISBLANK(tblPagos[[#This Row],[CodigoPartida]]),"",VLOOKUP(tblPagos[[#This Row],[CodigoPartida]],Tabla2[],2,FALSE))</f>
        <v>Donaciones corrientes a personas</v>
      </c>
      <c r="I499" t="s">
        <v>4336</v>
      </c>
      <c r="J499" s="2" t="str">
        <f>IF(ISBLANK(tblPagos[[#This Row],[DocBeneficiario]]),"",VLOOKUP(tblPagos[[#This Row],[DocBeneficiario]],TabProveedores[],3,FALSE))</f>
        <v xml:space="preserve">COMPLEJO MEDICO SAN LUCAS </v>
      </c>
      <c r="K499" s="2" t="s">
        <v>4338</v>
      </c>
      <c r="L499" s="27">
        <v>36327.449999999997</v>
      </c>
      <c r="M499" s="27">
        <v>0</v>
      </c>
      <c r="N499" s="16">
        <v>36327.449999999997</v>
      </c>
      <c r="O499" s="16">
        <v>0</v>
      </c>
      <c r="P499" s="16">
        <v>0</v>
      </c>
      <c r="Q499" s="16">
        <v>0</v>
      </c>
      <c r="R499" s="16">
        <f t="shared" si="46"/>
        <v>36327.449999999997</v>
      </c>
      <c r="S499" s="3" t="s">
        <v>4339</v>
      </c>
      <c r="T499" s="21"/>
      <c r="U499" s="21"/>
      <c r="V499" s="21" t="s">
        <v>3813</v>
      </c>
      <c r="W499" s="2" t="s">
        <v>3087</v>
      </c>
    </row>
    <row r="500" spans="1:23" ht="45">
      <c r="A500">
        <v>499</v>
      </c>
      <c r="B500" s="1">
        <v>45483</v>
      </c>
      <c r="C500" s="3" t="s">
        <v>2655</v>
      </c>
      <c r="D500" t="s">
        <v>4340</v>
      </c>
      <c r="F500">
        <v>20700863</v>
      </c>
      <c r="G500" t="s">
        <v>3079</v>
      </c>
      <c r="H500" s="2" t="str">
        <f>IF(ISBLANK(tblPagos[[#This Row],[CodigoPartida]]),"",VLOOKUP(tblPagos[[#This Row],[CodigoPartida]],Tabla2[],2,FALSE))</f>
        <v>Donaciones corrientes a personas</v>
      </c>
      <c r="I500" t="s">
        <v>3040</v>
      </c>
      <c r="J500" s="2" t="str">
        <f>IF(ISBLANK(tblPagos[[#This Row],[DocBeneficiario]]),"",VLOOKUP(tblPagos[[#This Row],[DocBeneficiario]],TabProveedores[],3,FALSE))</f>
        <v xml:space="preserve">U.E SANTO CRISTO </v>
      </c>
      <c r="K500" s="2" t="s">
        <v>4001</v>
      </c>
      <c r="L500" s="27">
        <v>2008.05</v>
      </c>
      <c r="M500" s="27">
        <v>0</v>
      </c>
      <c r="N500" s="16">
        <v>2008.05</v>
      </c>
      <c r="O500" s="16">
        <v>0</v>
      </c>
      <c r="P500" s="16">
        <v>0</v>
      </c>
      <c r="Q500" s="16">
        <v>0</v>
      </c>
      <c r="R500" s="16">
        <f t="shared" si="46"/>
        <v>2008.05</v>
      </c>
      <c r="S500" s="3" t="s">
        <v>4341</v>
      </c>
      <c r="T500" s="21"/>
      <c r="U500" s="21"/>
      <c r="V500" s="21" t="s">
        <v>3813</v>
      </c>
      <c r="W500" s="2" t="s">
        <v>3088</v>
      </c>
    </row>
    <row r="501" spans="1:23" ht="45">
      <c r="A501">
        <v>500</v>
      </c>
      <c r="B501" s="1">
        <v>45483</v>
      </c>
      <c r="C501" s="3" t="s">
        <v>2655</v>
      </c>
      <c r="D501" s="1" t="s">
        <v>4342</v>
      </c>
      <c r="F501">
        <v>20701031</v>
      </c>
      <c r="G501" t="s">
        <v>3079</v>
      </c>
      <c r="H501" s="2" t="str">
        <f>IF(ISBLANK(tblPagos[[#This Row],[CodigoPartida]]),"",VLOOKUP(tblPagos[[#This Row],[CodigoPartida]],Tabla2[],2,FALSE))</f>
        <v>Donaciones corrientes a personas</v>
      </c>
      <c r="I501" t="s">
        <v>3040</v>
      </c>
      <c r="J501" s="2" t="str">
        <f>IF(ISBLANK(tblPagos[[#This Row],[DocBeneficiario]]),"",VLOOKUP(tblPagos[[#This Row],[DocBeneficiario]],TabProveedores[],3,FALSE))</f>
        <v xml:space="preserve">U.E SANTO CRISTO </v>
      </c>
      <c r="K501" s="2" t="s">
        <v>4001</v>
      </c>
      <c r="L501" s="27">
        <v>2008.06</v>
      </c>
      <c r="M501" s="27">
        <v>0</v>
      </c>
      <c r="N501" s="16">
        <v>2008.06</v>
      </c>
      <c r="O501" s="16">
        <v>0</v>
      </c>
      <c r="P501" s="16">
        <v>0</v>
      </c>
      <c r="Q501" s="16">
        <v>0</v>
      </c>
      <c r="R501" s="16">
        <f t="shared" si="46"/>
        <v>2008.06</v>
      </c>
      <c r="S501" s="3" t="s">
        <v>4343</v>
      </c>
      <c r="T501" s="21"/>
      <c r="U501" s="21"/>
      <c r="V501" s="21" t="s">
        <v>3813</v>
      </c>
      <c r="W501" s="2" t="s">
        <v>3088</v>
      </c>
    </row>
    <row r="502" spans="1:23" ht="45">
      <c r="A502">
        <v>501</v>
      </c>
      <c r="B502" s="1">
        <v>45483</v>
      </c>
      <c r="C502" s="3" t="s">
        <v>2655</v>
      </c>
      <c r="D502" t="s">
        <v>4344</v>
      </c>
      <c r="F502">
        <v>20701274</v>
      </c>
      <c r="G502" t="s">
        <v>3079</v>
      </c>
      <c r="H502" s="2" t="str">
        <f>IF(ISBLANK(tblPagos[[#This Row],[CodigoPartida]]),"",VLOOKUP(tblPagos[[#This Row],[CodigoPartida]],Tabla2[],2,FALSE))</f>
        <v>Donaciones corrientes a personas</v>
      </c>
      <c r="I502" t="s">
        <v>4345</v>
      </c>
      <c r="J502" s="2" t="str">
        <f>IF(ISBLANK(tblPagos[[#This Row],[DocBeneficiario]]),"",VLOOKUP(tblPagos[[#This Row],[DocBeneficiario]],TabProveedores[],3,FALSE))</f>
        <v>ALIRIO PARRA</v>
      </c>
      <c r="K502" s="2" t="s">
        <v>4347</v>
      </c>
      <c r="L502" s="27">
        <v>3938.41</v>
      </c>
      <c r="M502" s="27">
        <v>0</v>
      </c>
      <c r="N502" s="16">
        <v>3938.41</v>
      </c>
      <c r="O502" s="16">
        <v>0</v>
      </c>
      <c r="P502" s="16">
        <v>0</v>
      </c>
      <c r="Q502" s="16">
        <v>0</v>
      </c>
      <c r="R502" s="16">
        <f t="shared" si="46"/>
        <v>3938.41</v>
      </c>
      <c r="S502" s="3" t="s">
        <v>2695</v>
      </c>
      <c r="T502" s="21"/>
      <c r="U502" s="21"/>
      <c r="V502" s="21" t="s">
        <v>3813</v>
      </c>
      <c r="W502" s="2" t="s">
        <v>3088</v>
      </c>
    </row>
    <row r="503" spans="1:23" ht="45">
      <c r="A503">
        <v>502</v>
      </c>
      <c r="B503" s="1">
        <v>45483</v>
      </c>
      <c r="C503" s="3" t="s">
        <v>2655</v>
      </c>
      <c r="D503" t="s">
        <v>4348</v>
      </c>
      <c r="F503">
        <v>20702896</v>
      </c>
      <c r="G503" t="s">
        <v>3079</v>
      </c>
      <c r="H503" s="2" t="str">
        <f>IF(ISBLANK(tblPagos[[#This Row],[CodigoPartida]]),"",VLOOKUP(tblPagos[[#This Row],[CodigoPartida]],Tabla2[],2,FALSE))</f>
        <v>Donaciones corrientes a personas</v>
      </c>
      <c r="I503" t="s">
        <v>4349</v>
      </c>
      <c r="J503" s="2" t="str">
        <f>IF(ISBLANK(tblPagos[[#This Row],[DocBeneficiario]]),"",VLOOKUP(tblPagos[[#This Row],[DocBeneficiario]],TabProveedores[],3,FALSE))</f>
        <v>VILMA DE HERRERA</v>
      </c>
      <c r="K503" s="2" t="s">
        <v>4351</v>
      </c>
      <c r="L503" s="27">
        <v>2008.07</v>
      </c>
      <c r="M503" s="27">
        <v>0</v>
      </c>
      <c r="N503" s="16">
        <v>2008.07</v>
      </c>
      <c r="O503" s="16">
        <v>0</v>
      </c>
      <c r="P503" s="16">
        <v>0</v>
      </c>
      <c r="Q503" s="16">
        <v>0</v>
      </c>
      <c r="R503" s="16">
        <f t="shared" si="46"/>
        <v>2008.07</v>
      </c>
      <c r="S503" s="3" t="s">
        <v>2695</v>
      </c>
      <c r="T503" s="21"/>
      <c r="U503" s="21"/>
      <c r="V503" s="21" t="s">
        <v>3813</v>
      </c>
      <c r="W503" s="2" t="s">
        <v>3088</v>
      </c>
    </row>
    <row r="504" spans="1:23" ht="45">
      <c r="A504">
        <v>503</v>
      </c>
      <c r="B504" s="1">
        <v>45483</v>
      </c>
      <c r="C504" s="3" t="s">
        <v>2655</v>
      </c>
      <c r="D504" t="s">
        <v>4352</v>
      </c>
      <c r="F504">
        <v>20706839</v>
      </c>
      <c r="G504" t="s">
        <v>3079</v>
      </c>
      <c r="H504" s="2" t="str">
        <f>IF(ISBLANK(tblPagos[[#This Row],[CodigoPartida]]),"",VLOOKUP(tblPagos[[#This Row],[CodigoPartida]],Tabla2[],2,FALSE))</f>
        <v>Donaciones corrientes a personas</v>
      </c>
      <c r="I504" t="s">
        <v>3041</v>
      </c>
      <c r="J504" s="2" t="str">
        <f>IF(ISBLANK(tblPagos[[#This Row],[DocBeneficiario]]),"",VLOOKUP(tblPagos[[#This Row],[DocBeneficiario]],TabProveedores[],3,FALSE))</f>
        <v>FELIX JOSE MORENO</v>
      </c>
      <c r="K504" s="2" t="s">
        <v>4353</v>
      </c>
      <c r="L504" s="27">
        <v>9786</v>
      </c>
      <c r="M504" s="27">
        <v>1565.76</v>
      </c>
      <c r="N504" s="16">
        <v>11351.76</v>
      </c>
      <c r="O504" s="16">
        <v>1565.76</v>
      </c>
      <c r="P504" s="16">
        <v>0</v>
      </c>
      <c r="Q504" s="16">
        <v>9.7899999999999991</v>
      </c>
      <c r="R504" s="16">
        <f t="shared" si="46"/>
        <v>9776.2099999999991</v>
      </c>
      <c r="S504" s="3" t="s">
        <v>4354</v>
      </c>
      <c r="T504" s="21" t="s">
        <v>4289</v>
      </c>
      <c r="U504" s="21" t="s">
        <v>3812</v>
      </c>
      <c r="V504" s="21" t="s">
        <v>3813</v>
      </c>
      <c r="W504" s="2" t="s">
        <v>3088</v>
      </c>
    </row>
    <row r="505" spans="1:23" ht="75">
      <c r="A505">
        <v>504</v>
      </c>
      <c r="B505" s="1">
        <v>45483</v>
      </c>
      <c r="C505" s="3" t="s">
        <v>2655</v>
      </c>
      <c r="D505" t="s">
        <v>4355</v>
      </c>
      <c r="F505">
        <v>20706946</v>
      </c>
      <c r="G505" t="s">
        <v>2936</v>
      </c>
      <c r="H505" s="2" t="str">
        <f>IF(ISBLANK(tblPagos[[#This Row],[CodigoPartida]]),"",VLOOKUP(tblPagos[[#This Row],[CodigoPartida]],Tabla2[],2,FALSE))</f>
        <v>Viáticos y pasajes dentro del país</v>
      </c>
      <c r="I505" t="s">
        <v>3027</v>
      </c>
      <c r="J505" s="2" t="str">
        <f>IF(ISBLANK(tblPagos[[#This Row],[DocBeneficiario]]),"",VLOOKUP(tblPagos[[#This Row],[DocBeneficiario]],TabProveedores[],3,FALSE))</f>
        <v>FABIOLA CAMACHO</v>
      </c>
      <c r="K505" s="2" t="s">
        <v>4313</v>
      </c>
      <c r="L505" s="27">
        <v>1336.27</v>
      </c>
      <c r="M505" s="27">
        <v>0</v>
      </c>
      <c r="N505" s="16">
        <v>1336.27</v>
      </c>
      <c r="O505" s="16">
        <v>0</v>
      </c>
      <c r="P505" s="16">
        <v>0</v>
      </c>
      <c r="Q505" s="16">
        <v>0</v>
      </c>
      <c r="R505" s="16">
        <f t="shared" si="46"/>
        <v>1336.27</v>
      </c>
      <c r="S505" s="3" t="s">
        <v>2695</v>
      </c>
      <c r="T505" s="21"/>
      <c r="U505" s="21"/>
      <c r="V505" s="21" t="s">
        <v>3813</v>
      </c>
      <c r="W505" s="2" t="s">
        <v>3073</v>
      </c>
    </row>
    <row r="506" spans="1:23" ht="75">
      <c r="A506">
        <v>505</v>
      </c>
      <c r="B506" s="1">
        <v>45483</v>
      </c>
      <c r="C506" s="3" t="s">
        <v>2655</v>
      </c>
      <c r="D506" t="s">
        <v>4356</v>
      </c>
      <c r="F506">
        <v>20707048</v>
      </c>
      <c r="G506" t="s">
        <v>2936</v>
      </c>
      <c r="H506" s="2" t="str">
        <f>IF(ISBLANK(tblPagos[[#This Row],[CodigoPartida]]),"",VLOOKUP(tblPagos[[#This Row],[CodigoPartida]],Tabla2[],2,FALSE))</f>
        <v>Viáticos y pasajes dentro del país</v>
      </c>
      <c r="I506" t="s">
        <v>2953</v>
      </c>
      <c r="J506" s="2" t="str">
        <f>IF(ISBLANK(tblPagos[[#This Row],[DocBeneficiario]]),"",VLOOKUP(tblPagos[[#This Row],[DocBeneficiario]],TabProveedores[],3,FALSE))</f>
        <v>ANDRELYS CHOURIO</v>
      </c>
      <c r="K506" s="2" t="s">
        <v>4313</v>
      </c>
      <c r="L506" s="27">
        <v>7601.38</v>
      </c>
      <c r="M506" s="27">
        <v>0</v>
      </c>
      <c r="N506" s="16">
        <v>7601.38</v>
      </c>
      <c r="O506" s="16">
        <v>0</v>
      </c>
      <c r="P506" s="16">
        <v>0</v>
      </c>
      <c r="Q506" s="16">
        <v>0</v>
      </c>
      <c r="R506" s="16">
        <f t="shared" si="46"/>
        <v>7601.38</v>
      </c>
      <c r="S506" s="3" t="s">
        <v>2695</v>
      </c>
      <c r="T506" s="21"/>
      <c r="U506" s="21"/>
      <c r="V506" s="21" t="s">
        <v>3813</v>
      </c>
      <c r="W506" s="2" t="s">
        <v>3073</v>
      </c>
    </row>
    <row r="507" spans="1:23" ht="45">
      <c r="A507">
        <v>506</v>
      </c>
      <c r="B507" s="1">
        <v>45483</v>
      </c>
      <c r="C507" s="3" t="s">
        <v>2655</v>
      </c>
      <c r="D507" t="s">
        <v>4357</v>
      </c>
      <c r="F507">
        <v>20708032</v>
      </c>
      <c r="G507" t="s">
        <v>3242</v>
      </c>
      <c r="H507" s="2" t="str">
        <f>IF(ISBLANK(tblPagos[[#This Row],[CodigoPartida]]),"",VLOOKUP(tblPagos[[#This Row],[CodigoPartida]],Tabla2[],2,FALSE))</f>
        <v>Alimentos y bebidas para personas</v>
      </c>
      <c r="I507" t="s">
        <v>3041</v>
      </c>
      <c r="J507" s="2" t="str">
        <f>IF(ISBLANK(tblPagos[[#This Row],[DocBeneficiario]]),"",VLOOKUP(tblPagos[[#This Row],[DocBeneficiario]],TabProveedores[],3,FALSE))</f>
        <v>FELIX JOSE MORENO</v>
      </c>
      <c r="K507" s="2" t="s">
        <v>4358</v>
      </c>
      <c r="L507" s="27">
        <v>6982.7</v>
      </c>
      <c r="M507" s="27">
        <v>0</v>
      </c>
      <c r="N507" s="16">
        <v>6982.7</v>
      </c>
      <c r="O507" s="16">
        <v>0</v>
      </c>
      <c r="P507" s="16">
        <v>0</v>
      </c>
      <c r="Q507" s="16">
        <v>0</v>
      </c>
      <c r="R507" s="16">
        <f t="shared" si="46"/>
        <v>6982.7</v>
      </c>
      <c r="S507" s="3" t="s">
        <v>2695</v>
      </c>
      <c r="T507" s="21"/>
      <c r="U507" s="21"/>
      <c r="V507" s="21" t="s">
        <v>3813</v>
      </c>
      <c r="W507" s="2" t="s">
        <v>3244</v>
      </c>
    </row>
    <row r="508" spans="1:23" ht="105">
      <c r="A508">
        <v>507</v>
      </c>
      <c r="B508" s="1">
        <v>45483</v>
      </c>
      <c r="C508" s="3" t="s">
        <v>2655</v>
      </c>
      <c r="D508" t="s">
        <v>4359</v>
      </c>
      <c r="F508">
        <v>20708302</v>
      </c>
      <c r="G508" t="s">
        <v>3349</v>
      </c>
      <c r="H508" s="2" t="str">
        <f>IF(ISBLANK(tblPagos[[#This Row],[CodigoPartida]]),"",VLOOKUP(tblPagos[[#This Row],[CodigoPartida]],Tabla2[],2,FALSE))</f>
        <v>Útiles de escritorio, oficina y materiales de instrucción</v>
      </c>
      <c r="I508" t="s">
        <v>3041</v>
      </c>
      <c r="J508" s="2" t="str">
        <f>IF(ISBLANK(tblPagos[[#This Row],[DocBeneficiario]]),"",VLOOKUP(tblPagos[[#This Row],[DocBeneficiario]],TabProveedores[],3,FALSE))</f>
        <v>FELIX JOSE MORENO</v>
      </c>
      <c r="K508" s="2" t="s">
        <v>4361</v>
      </c>
      <c r="L508" s="27">
        <v>4750.8599999999997</v>
      </c>
      <c r="M508" s="27">
        <v>760.13</v>
      </c>
      <c r="N508" s="16">
        <v>5510.99</v>
      </c>
      <c r="O508" s="16">
        <v>760.13</v>
      </c>
      <c r="P508" s="16">
        <v>0</v>
      </c>
      <c r="Q508" s="16">
        <v>4.75</v>
      </c>
      <c r="R508" s="16">
        <f t="shared" si="46"/>
        <v>4746.1099999999997</v>
      </c>
      <c r="S508" s="3" t="s">
        <v>4360</v>
      </c>
      <c r="T508" s="21" t="s">
        <v>4289</v>
      </c>
      <c r="U508" s="21" t="s">
        <v>3877</v>
      </c>
      <c r="V508" s="21" t="s">
        <v>3813</v>
      </c>
      <c r="W508" s="2" t="s">
        <v>3352</v>
      </c>
    </row>
    <row r="509" spans="1:23" ht="60">
      <c r="A509">
        <v>508</v>
      </c>
      <c r="B509" s="1">
        <v>45483</v>
      </c>
      <c r="C509" s="3" t="s">
        <v>2655</v>
      </c>
      <c r="D509" t="s">
        <v>4362</v>
      </c>
      <c r="F509">
        <v>20708397</v>
      </c>
      <c r="G509" t="s">
        <v>3242</v>
      </c>
      <c r="H509" s="2" t="str">
        <f>IF(ISBLANK(tblPagos[[#This Row],[CodigoPartida]]),"",VLOOKUP(tblPagos[[#This Row],[CodigoPartida]],Tabla2[],2,FALSE))</f>
        <v>Alimentos y bebidas para personas</v>
      </c>
      <c r="I509" t="s">
        <v>3041</v>
      </c>
      <c r="J509" s="2" t="str">
        <f>IF(ISBLANK(tblPagos[[#This Row],[DocBeneficiario]]),"",VLOOKUP(tblPagos[[#This Row],[DocBeneficiario]],TabProveedores[],3,FALSE))</f>
        <v>FELIX JOSE MORENO</v>
      </c>
      <c r="K509" s="2" t="s">
        <v>4363</v>
      </c>
      <c r="L509" s="27">
        <v>8620.44</v>
      </c>
      <c r="M509" s="27">
        <v>1379.27</v>
      </c>
      <c r="N509" s="16">
        <v>9999.7099999999991</v>
      </c>
      <c r="O509" s="16">
        <v>1379.27</v>
      </c>
      <c r="P509" s="16">
        <v>0</v>
      </c>
      <c r="Q509" s="16">
        <v>8.6199999999999992</v>
      </c>
      <c r="R509" s="16">
        <f t="shared" si="46"/>
        <v>8611.8199999999979</v>
      </c>
      <c r="S509" s="3" t="s">
        <v>3898</v>
      </c>
      <c r="T509" s="21" t="s">
        <v>4289</v>
      </c>
      <c r="U509" s="21" t="s">
        <v>3877</v>
      </c>
      <c r="V509" s="21" t="s">
        <v>3813</v>
      </c>
      <c r="W509" s="2" t="s">
        <v>3244</v>
      </c>
    </row>
    <row r="510" spans="1:23" ht="60">
      <c r="A510">
        <v>509</v>
      </c>
      <c r="B510" s="1">
        <v>45483</v>
      </c>
      <c r="C510" s="3" t="s">
        <v>2655</v>
      </c>
      <c r="D510" t="s">
        <v>4364</v>
      </c>
      <c r="F510">
        <v>20708458</v>
      </c>
      <c r="G510" t="s">
        <v>7</v>
      </c>
      <c r="H510" s="2" t="str">
        <f>IF(ISBLANK(tblPagos[[#This Row],[CodigoPartida]]),"",VLOOKUP(tblPagos[[#This Row],[CodigoPartida]],Tabla2[],2,FALSE))</f>
        <v>Relaciones sociales</v>
      </c>
      <c r="I510" t="s">
        <v>2988</v>
      </c>
      <c r="J510" s="2" t="str">
        <f>IF(ISBLANK(tblPagos[[#This Row],[DocBeneficiario]]),"",VLOOKUP(tblPagos[[#This Row],[DocBeneficiario]],TabProveedores[],3,FALSE))</f>
        <v>INVERSIONES 2008, C.A.</v>
      </c>
      <c r="K510" s="2" t="s">
        <v>4365</v>
      </c>
      <c r="L510" s="27">
        <v>2924.7</v>
      </c>
      <c r="M510" s="27">
        <v>467.95</v>
      </c>
      <c r="N510" s="16">
        <v>3392.65</v>
      </c>
      <c r="O510" s="16">
        <v>350.96</v>
      </c>
      <c r="P510" s="16">
        <v>0</v>
      </c>
      <c r="Q510" s="16">
        <v>2.92</v>
      </c>
      <c r="R510" s="16">
        <f t="shared" si="46"/>
        <v>3038.77</v>
      </c>
      <c r="S510" s="3" t="s">
        <v>4366</v>
      </c>
      <c r="T510" s="21" t="s">
        <v>4289</v>
      </c>
      <c r="U510" s="21" t="s">
        <v>3877</v>
      </c>
      <c r="V510" s="21" t="s">
        <v>3813</v>
      </c>
      <c r="W510" s="2" t="s">
        <v>9</v>
      </c>
    </row>
    <row r="511" spans="1:23" ht="45">
      <c r="A511">
        <v>510</v>
      </c>
      <c r="B511" s="1">
        <v>45483</v>
      </c>
      <c r="C511" s="3" t="s">
        <v>2655</v>
      </c>
      <c r="D511" t="s">
        <v>4367</v>
      </c>
      <c r="F511">
        <v>20710530</v>
      </c>
      <c r="G511" t="s">
        <v>3079</v>
      </c>
      <c r="H511" s="2" t="str">
        <f>IF(ISBLANK(tblPagos[[#This Row],[CodigoPartida]]),"",VLOOKUP(tblPagos[[#This Row],[CodigoPartida]],Tabla2[],2,FALSE))</f>
        <v>Donaciones corrientes a personas</v>
      </c>
      <c r="I511" t="s">
        <v>4368</v>
      </c>
      <c r="J511" s="2" t="str">
        <f>IF(ISBLANK(tblPagos[[#This Row],[DocBeneficiario]]),"",VLOOKUP(tblPagos[[#This Row],[DocBeneficiario]],TabProveedores[],3,FALSE))</f>
        <v>JOEL BRACHO</v>
      </c>
      <c r="K511" s="2" t="s">
        <v>4370</v>
      </c>
      <c r="L511" s="27">
        <v>7303</v>
      </c>
      <c r="M511" s="27">
        <v>0</v>
      </c>
      <c r="N511" s="16">
        <v>7303</v>
      </c>
      <c r="O511" s="16">
        <v>0</v>
      </c>
      <c r="P511" s="16">
        <v>0</v>
      </c>
      <c r="Q511" s="16">
        <v>0</v>
      </c>
      <c r="R511" s="16">
        <f t="shared" si="46"/>
        <v>7303</v>
      </c>
      <c r="S511" s="3" t="s">
        <v>2695</v>
      </c>
      <c r="T511" s="21"/>
      <c r="U511" s="21"/>
      <c r="V511" s="21" t="s">
        <v>3813</v>
      </c>
      <c r="W511" s="2" t="s">
        <v>3088</v>
      </c>
    </row>
    <row r="512" spans="1:23" ht="75">
      <c r="A512">
        <v>511</v>
      </c>
      <c r="B512" s="1">
        <v>45483</v>
      </c>
      <c r="C512" s="3" t="s">
        <v>2655</v>
      </c>
      <c r="D512" t="s">
        <v>4371</v>
      </c>
      <c r="F512">
        <v>20711391</v>
      </c>
      <c r="G512" t="s">
        <v>2936</v>
      </c>
      <c r="H512" s="2" t="str">
        <f>IF(ISBLANK(tblPagos[[#This Row],[CodigoPartida]]),"",VLOOKUP(tblPagos[[#This Row],[CodigoPartida]],Tabla2[],2,FALSE))</f>
        <v>Viáticos y pasajes dentro del país</v>
      </c>
      <c r="I512" t="s">
        <v>2966</v>
      </c>
      <c r="J512" s="2" t="str">
        <f>IF(ISBLANK(tblPagos[[#This Row],[DocBeneficiario]]),"",VLOOKUP(tblPagos[[#This Row],[DocBeneficiario]],TabProveedores[],3,FALSE))</f>
        <v>JOSE LUIS MOLERO</v>
      </c>
      <c r="K512" s="2" t="s">
        <v>4372</v>
      </c>
      <c r="L512" s="27">
        <v>7448.04</v>
      </c>
      <c r="M512" s="27">
        <v>0</v>
      </c>
      <c r="N512" s="16">
        <v>7448.04</v>
      </c>
      <c r="O512" s="16">
        <v>0</v>
      </c>
      <c r="P512" s="16">
        <v>0</v>
      </c>
      <c r="Q512" s="16">
        <v>0</v>
      </c>
      <c r="R512" s="16">
        <f t="shared" si="46"/>
        <v>7448.04</v>
      </c>
      <c r="S512" s="3" t="s">
        <v>2695</v>
      </c>
      <c r="T512" s="21"/>
      <c r="U512" s="21"/>
      <c r="V512" s="21" t="s">
        <v>3813</v>
      </c>
      <c r="W512" s="2" t="s">
        <v>3073</v>
      </c>
    </row>
    <row r="513" spans="1:23" ht="45">
      <c r="A513">
        <v>512</v>
      </c>
      <c r="B513" s="1">
        <v>45484</v>
      </c>
      <c r="C513" s="3" t="s">
        <v>2655</v>
      </c>
      <c r="D513" t="s">
        <v>4373</v>
      </c>
      <c r="F513">
        <v>20733619</v>
      </c>
      <c r="G513" t="s">
        <v>3079</v>
      </c>
      <c r="H513" s="2" t="str">
        <f>IF(ISBLANK(tblPagos[[#This Row],[CodigoPartida]]),"",VLOOKUP(tblPagos[[#This Row],[CodigoPartida]],Tabla2[],2,FALSE))</f>
        <v>Donaciones corrientes a personas</v>
      </c>
      <c r="I513" t="s">
        <v>3208</v>
      </c>
      <c r="J513" s="2" t="str">
        <f>IF(ISBLANK(tblPagos[[#This Row],[DocBeneficiario]]),"",VLOOKUP(tblPagos[[#This Row],[DocBeneficiario]],TabProveedores[],3,FALSE))</f>
        <v>MUNDO SOLINCA, C.A</v>
      </c>
      <c r="K513" s="2" t="s">
        <v>4374</v>
      </c>
      <c r="L513" s="27">
        <v>73000</v>
      </c>
      <c r="M513" s="27">
        <v>11680</v>
      </c>
      <c r="N513" s="16">
        <v>84680</v>
      </c>
      <c r="O513" s="16">
        <v>8760</v>
      </c>
      <c r="P513" s="16">
        <v>0</v>
      </c>
      <c r="Q513" s="16">
        <v>73</v>
      </c>
      <c r="R513" s="16">
        <f t="shared" si="46"/>
        <v>75847</v>
      </c>
      <c r="S513" s="3" t="s">
        <v>4375</v>
      </c>
      <c r="T513" s="21" t="s">
        <v>4289</v>
      </c>
      <c r="U513" s="21" t="s">
        <v>3877</v>
      </c>
      <c r="V513" s="21" t="s">
        <v>3813</v>
      </c>
      <c r="W513" s="2" t="s">
        <v>3087</v>
      </c>
    </row>
    <row r="514" spans="1:23" ht="60">
      <c r="A514">
        <v>513</v>
      </c>
      <c r="B514" s="1">
        <v>45483</v>
      </c>
      <c r="C514" s="3" t="s">
        <v>2655</v>
      </c>
      <c r="D514" t="s">
        <v>4376</v>
      </c>
      <c r="F514">
        <v>20733712</v>
      </c>
      <c r="G514" t="s">
        <v>7</v>
      </c>
      <c r="H514" s="2" t="str">
        <f>IF(ISBLANK(tblPagos[[#This Row],[CodigoPartida]]),"",VLOOKUP(tblPagos[[#This Row],[CodigoPartida]],Tabla2[],2,FALSE))</f>
        <v>Relaciones sociales</v>
      </c>
      <c r="I514" t="s">
        <v>2988</v>
      </c>
      <c r="J514" s="2" t="str">
        <f>IF(ISBLANK(tblPagos[[#This Row],[DocBeneficiario]]),"",VLOOKUP(tblPagos[[#This Row],[DocBeneficiario]],TabProveedores[],3,FALSE))</f>
        <v>INVERSIONES 2008, C.A.</v>
      </c>
      <c r="K514" s="2" t="s">
        <v>4377</v>
      </c>
      <c r="L514" s="27">
        <v>1494.59</v>
      </c>
      <c r="M514" s="27">
        <v>239.13</v>
      </c>
      <c r="N514" s="16">
        <v>1733.72</v>
      </c>
      <c r="O514" s="16">
        <v>179.35</v>
      </c>
      <c r="P514" s="16">
        <v>0</v>
      </c>
      <c r="Q514" s="16">
        <v>1.49</v>
      </c>
      <c r="R514" s="16">
        <f t="shared" ref="R514:R524" si="47">N514-O514-P514-Q514</f>
        <v>1552.88</v>
      </c>
      <c r="S514" s="3" t="s">
        <v>4378</v>
      </c>
      <c r="T514" s="21" t="s">
        <v>4289</v>
      </c>
      <c r="U514" s="21" t="s">
        <v>3877</v>
      </c>
      <c r="V514" s="21" t="s">
        <v>3813</v>
      </c>
      <c r="W514" s="2" t="s">
        <v>9</v>
      </c>
    </row>
    <row r="515" spans="1:23" ht="45">
      <c r="A515">
        <v>514</v>
      </c>
      <c r="B515" s="1">
        <v>45484</v>
      </c>
      <c r="C515" s="3" t="s">
        <v>3119</v>
      </c>
      <c r="D515" t="s">
        <v>4379</v>
      </c>
      <c r="F515">
        <v>20745467</v>
      </c>
      <c r="G515" t="s">
        <v>3079</v>
      </c>
      <c r="H515" s="2" t="str">
        <f>IF(ISBLANK(tblPagos[[#This Row],[CodigoPartida]]),"",VLOOKUP(tblPagos[[#This Row],[CodigoPartida]],Tabla2[],2,FALSE))</f>
        <v>Donaciones corrientes a personas</v>
      </c>
      <c r="I515" t="s">
        <v>4380</v>
      </c>
      <c r="J515" s="2" t="str">
        <f>IF(ISBLANK(tblPagos[[#This Row],[DocBeneficiario]]),"",VLOOKUP(tblPagos[[#This Row],[DocBeneficiario]],TabProveedores[],3,FALSE))</f>
        <v>JAVIER PAZ</v>
      </c>
      <c r="K515" s="2" t="s">
        <v>4382</v>
      </c>
      <c r="L515" s="27">
        <v>3651</v>
      </c>
      <c r="M515" s="27">
        <v>0</v>
      </c>
      <c r="N515" s="16">
        <v>3651</v>
      </c>
      <c r="O515" s="16">
        <v>0</v>
      </c>
      <c r="P515" s="16">
        <v>0</v>
      </c>
      <c r="Q515" s="16">
        <v>0</v>
      </c>
      <c r="R515" s="16">
        <f t="shared" si="47"/>
        <v>3651</v>
      </c>
      <c r="S515" s="3" t="s">
        <v>2695</v>
      </c>
      <c r="T515" s="21"/>
      <c r="U515" s="21"/>
      <c r="V515" s="21" t="s">
        <v>3813</v>
      </c>
      <c r="W515" s="2" t="s">
        <v>3088</v>
      </c>
    </row>
    <row r="516" spans="1:23" ht="60">
      <c r="A516">
        <v>515</v>
      </c>
      <c r="B516" s="1">
        <v>45484</v>
      </c>
      <c r="C516" s="3" t="s">
        <v>2655</v>
      </c>
      <c r="D516" t="s">
        <v>4383</v>
      </c>
      <c r="F516">
        <v>20746084</v>
      </c>
      <c r="G516" t="s">
        <v>3079</v>
      </c>
      <c r="H516" s="2" t="str">
        <f>IF(ISBLANK(tblPagos[[#This Row],[CodigoPartida]]),"",VLOOKUP(tblPagos[[#This Row],[CodigoPartida]],Tabla2[],2,FALSE))</f>
        <v>Donaciones corrientes a personas</v>
      </c>
      <c r="I516" t="s">
        <v>4384</v>
      </c>
      <c r="J516" s="2" t="str">
        <f>IF(ISBLANK(tblPagos[[#This Row],[DocBeneficiario]]),"",VLOOKUP(tblPagos[[#This Row],[DocBeneficiario]],TabProveedores[],3,FALSE))</f>
        <v>FARMACIA Y SERVICIOS LAS DELICIAS, C.A.</v>
      </c>
      <c r="K516" s="2" t="s">
        <v>4386</v>
      </c>
      <c r="L516" s="27">
        <v>1119.28</v>
      </c>
      <c r="M516" s="27">
        <v>179.08</v>
      </c>
      <c r="N516" s="16">
        <v>1297.56</v>
      </c>
      <c r="O516" s="16">
        <v>0</v>
      </c>
      <c r="P516" s="16">
        <v>0</v>
      </c>
      <c r="Q516" s="16">
        <v>0</v>
      </c>
      <c r="R516" s="16">
        <f t="shared" si="47"/>
        <v>1297.56</v>
      </c>
      <c r="S516" s="3" t="s">
        <v>4387</v>
      </c>
      <c r="T516" s="21" t="s">
        <v>4289</v>
      </c>
      <c r="U516" s="21" t="s">
        <v>3812</v>
      </c>
      <c r="V516" s="21" t="s">
        <v>3813</v>
      </c>
      <c r="W516" s="2" t="s">
        <v>3087</v>
      </c>
    </row>
    <row r="517" spans="1:23" ht="30">
      <c r="A517">
        <v>516</v>
      </c>
      <c r="B517" s="1">
        <v>45485</v>
      </c>
      <c r="C517" s="3" t="s">
        <v>2655</v>
      </c>
      <c r="D517" t="s">
        <v>4393</v>
      </c>
      <c r="F517">
        <v>20772660</v>
      </c>
      <c r="G517" t="s">
        <v>3079</v>
      </c>
      <c r="H517" s="2" t="str">
        <f>IF(ISBLANK(tblPagos[[#This Row],[CodigoPartida]]),"",VLOOKUP(tblPagos[[#This Row],[CodigoPartida]],Tabla2[],2,FALSE))</f>
        <v>Donaciones corrientes a personas</v>
      </c>
      <c r="I517" t="s">
        <v>4394</v>
      </c>
      <c r="J517" s="2" t="str">
        <f>IF(ISBLANK(tblPagos[[#This Row],[DocBeneficiario]]),"",VLOOKUP(tblPagos[[#This Row],[DocBeneficiario]],TabProveedores[],3,FALSE))</f>
        <v>RICHARD ESPINA</v>
      </c>
      <c r="K517" s="2" t="s">
        <v>4396</v>
      </c>
      <c r="L517" s="27">
        <v>7302</v>
      </c>
      <c r="M517" s="27">
        <v>0</v>
      </c>
      <c r="N517" s="16">
        <v>7302</v>
      </c>
      <c r="O517" s="16">
        <v>0</v>
      </c>
      <c r="P517" s="16">
        <v>0</v>
      </c>
      <c r="Q517" s="16">
        <v>0</v>
      </c>
      <c r="R517" s="16">
        <f t="shared" si="47"/>
        <v>7302</v>
      </c>
      <c r="S517" s="3" t="s">
        <v>2695</v>
      </c>
      <c r="T517" s="21"/>
      <c r="U517" s="21"/>
      <c r="V517" s="21" t="s">
        <v>3813</v>
      </c>
      <c r="W517" s="2" t="s">
        <v>3088</v>
      </c>
    </row>
    <row r="518" spans="1:23" ht="45">
      <c r="A518">
        <v>517</v>
      </c>
      <c r="B518" s="1">
        <v>45485</v>
      </c>
      <c r="C518" s="3" t="s">
        <v>2655</v>
      </c>
      <c r="D518" t="s">
        <v>4397</v>
      </c>
      <c r="F518">
        <v>20774458</v>
      </c>
      <c r="G518" t="s">
        <v>3079</v>
      </c>
      <c r="H518" s="2" t="str">
        <f>IF(ISBLANK(tblPagos[[#This Row],[CodigoPartida]]),"",VLOOKUP(tblPagos[[#This Row],[CodigoPartida]],Tabla2[],2,FALSE))</f>
        <v>Donaciones corrientes a personas</v>
      </c>
      <c r="I518" t="s">
        <v>3040</v>
      </c>
      <c r="J518" s="2" t="str">
        <f>IF(ISBLANK(tblPagos[[#This Row],[DocBeneficiario]]),"",VLOOKUP(tblPagos[[#This Row],[DocBeneficiario]],TabProveedores[],3,FALSE))</f>
        <v xml:space="preserve">U.E SANTO CRISTO </v>
      </c>
      <c r="K518" s="2" t="s">
        <v>4398</v>
      </c>
      <c r="L518" s="27">
        <v>5516.03</v>
      </c>
      <c r="M518" s="27">
        <v>0</v>
      </c>
      <c r="N518" s="16">
        <v>5516.03</v>
      </c>
      <c r="O518" s="16">
        <v>0</v>
      </c>
      <c r="P518" s="16">
        <v>0</v>
      </c>
      <c r="Q518" s="16">
        <v>0</v>
      </c>
      <c r="R518" s="16">
        <f t="shared" si="47"/>
        <v>5516.03</v>
      </c>
      <c r="S518" s="21" t="s">
        <v>4399</v>
      </c>
      <c r="T518" s="21"/>
      <c r="U518" s="21"/>
      <c r="V518" s="21" t="s">
        <v>3813</v>
      </c>
      <c r="W518" s="2" t="s">
        <v>3088</v>
      </c>
    </row>
    <row r="519" spans="1:23" ht="45">
      <c r="A519">
        <v>518</v>
      </c>
      <c r="B519" s="1">
        <v>45485</v>
      </c>
      <c r="C519" s="3" t="s">
        <v>2655</v>
      </c>
      <c r="D519" t="s">
        <v>4400</v>
      </c>
      <c r="F519">
        <v>20774625</v>
      </c>
      <c r="G519" t="s">
        <v>2936</v>
      </c>
      <c r="H519" s="2" t="str">
        <f>IF(ISBLANK(tblPagos[[#This Row],[CodigoPartida]]),"",VLOOKUP(tblPagos[[#This Row],[CodigoPartida]],Tabla2[],2,FALSE))</f>
        <v>Viáticos y pasajes dentro del país</v>
      </c>
      <c r="I519" t="s">
        <v>2957</v>
      </c>
      <c r="J519" s="2" t="str">
        <f>IF(ISBLANK(tblPagos[[#This Row],[DocBeneficiario]]),"",VLOOKUP(tblPagos[[#This Row],[DocBeneficiario]],TabProveedores[],3,FALSE))</f>
        <v>MERLIN RODRIGUEZ</v>
      </c>
      <c r="K519" s="2" t="s">
        <v>4401</v>
      </c>
      <c r="L519" s="27">
        <v>11046.67</v>
      </c>
      <c r="M519" s="27">
        <v>0</v>
      </c>
      <c r="N519" s="16">
        <v>11046.67</v>
      </c>
      <c r="O519" s="16">
        <v>0</v>
      </c>
      <c r="P519" s="16">
        <v>0</v>
      </c>
      <c r="Q519" s="16">
        <v>0</v>
      </c>
      <c r="R519" s="16">
        <f t="shared" si="47"/>
        <v>11046.67</v>
      </c>
      <c r="S519" s="3" t="s">
        <v>2695</v>
      </c>
      <c r="T519" s="21"/>
      <c r="U519" s="21"/>
      <c r="V519" s="21" t="s">
        <v>3813</v>
      </c>
      <c r="W519" s="2" t="s">
        <v>3073</v>
      </c>
    </row>
    <row r="520" spans="1:23" ht="75">
      <c r="A520">
        <v>519</v>
      </c>
      <c r="B520" s="1">
        <v>45485</v>
      </c>
      <c r="C520" s="3" t="s">
        <v>2655</v>
      </c>
      <c r="D520" t="s">
        <v>4402</v>
      </c>
      <c r="F520">
        <v>20775595</v>
      </c>
      <c r="G520" t="s">
        <v>2936</v>
      </c>
      <c r="H520" s="2" t="str">
        <f>IF(ISBLANK(tblPagos[[#This Row],[CodigoPartida]]),"",VLOOKUP(tblPagos[[#This Row],[CodigoPartida]],Tabla2[],2,FALSE))</f>
        <v>Viáticos y pasajes dentro del país</v>
      </c>
      <c r="I520" t="s">
        <v>2945</v>
      </c>
      <c r="J520" s="2" t="str">
        <f>IF(ISBLANK(tblPagos[[#This Row],[DocBeneficiario]]),"",VLOOKUP(tblPagos[[#This Row],[DocBeneficiario]],TabProveedores[],3,FALSE))</f>
        <v>PEDRO HERRERA</v>
      </c>
      <c r="K520" s="2" t="s">
        <v>4403</v>
      </c>
      <c r="L520" s="27">
        <v>5523.34</v>
      </c>
      <c r="M520" s="27">
        <v>0</v>
      </c>
      <c r="N520" s="16">
        <v>5523.34</v>
      </c>
      <c r="O520" s="16">
        <v>0</v>
      </c>
      <c r="P520" s="16">
        <v>0</v>
      </c>
      <c r="Q520" s="16">
        <v>0</v>
      </c>
      <c r="R520" s="16">
        <f t="shared" si="47"/>
        <v>5523.34</v>
      </c>
      <c r="S520" s="3" t="s">
        <v>2695</v>
      </c>
      <c r="T520" s="21"/>
      <c r="U520" s="21"/>
      <c r="V520" s="21" t="s">
        <v>3813</v>
      </c>
      <c r="W520" s="2" t="s">
        <v>3073</v>
      </c>
    </row>
    <row r="521" spans="1:23" ht="45">
      <c r="A521">
        <v>520</v>
      </c>
      <c r="B521" s="1">
        <v>45485</v>
      </c>
      <c r="C521" s="3" t="s">
        <v>2655</v>
      </c>
      <c r="D521" t="s">
        <v>4404</v>
      </c>
      <c r="F521">
        <v>20775703</v>
      </c>
      <c r="G521" t="s">
        <v>3079</v>
      </c>
      <c r="H521" s="2" t="str">
        <f>IF(ISBLANK(tblPagos[[#This Row],[CodigoPartida]]),"",VLOOKUP(tblPagos[[#This Row],[CodigoPartida]],Tabla2[],2,FALSE))</f>
        <v>Donaciones corrientes a personas</v>
      </c>
      <c r="I521" t="s">
        <v>2972</v>
      </c>
      <c r="J521" s="2" t="str">
        <f>IF(ISBLANK(tblPagos[[#This Row],[DocBeneficiario]]),"",VLOOKUP(tblPagos[[#This Row],[DocBeneficiario]],TabProveedores[],3,FALSE))</f>
        <v>SUMINISTROS MEDIPAZ, C.A.</v>
      </c>
      <c r="K521" s="2" t="s">
        <v>4405</v>
      </c>
      <c r="L521" s="27">
        <v>63875</v>
      </c>
      <c r="M521" s="27">
        <v>0</v>
      </c>
      <c r="N521" s="16">
        <v>63875</v>
      </c>
      <c r="O521" s="16">
        <v>0</v>
      </c>
      <c r="P521" s="16">
        <v>0</v>
      </c>
      <c r="Q521" s="16">
        <v>0</v>
      </c>
      <c r="R521" s="16">
        <f t="shared" si="47"/>
        <v>63875</v>
      </c>
      <c r="S521" s="3" t="s">
        <v>4406</v>
      </c>
      <c r="T521" s="21"/>
      <c r="U521" s="21"/>
      <c r="V521" s="21" t="s">
        <v>3813</v>
      </c>
      <c r="W521" s="2" t="s">
        <v>3087</v>
      </c>
    </row>
    <row r="522" spans="1:23" ht="75">
      <c r="A522">
        <v>521</v>
      </c>
      <c r="B522" s="1">
        <v>45485</v>
      </c>
      <c r="C522" s="3" t="s">
        <v>2655</v>
      </c>
      <c r="D522" t="s">
        <v>4407</v>
      </c>
      <c r="F522">
        <v>20776831</v>
      </c>
      <c r="G522" t="s">
        <v>2936</v>
      </c>
      <c r="H522" s="2" t="str">
        <f>IF(ISBLANK(tblPagos[[#This Row],[CodigoPartida]]),"",VLOOKUP(tblPagos[[#This Row],[CodigoPartida]],Tabla2[],2,FALSE))</f>
        <v>Viáticos y pasajes dentro del país</v>
      </c>
      <c r="I522" t="s">
        <v>2965</v>
      </c>
      <c r="J522" s="2" t="str">
        <f>IF(ISBLANK(tblPagos[[#This Row],[DocBeneficiario]]),"",VLOOKUP(tblPagos[[#This Row],[DocBeneficiario]],TabProveedores[],3,FALSE))</f>
        <v>JOAN HUERTA</v>
      </c>
      <c r="K522" s="2" t="s">
        <v>4403</v>
      </c>
      <c r="L522" s="27">
        <v>4422.59</v>
      </c>
      <c r="M522" s="27">
        <v>0</v>
      </c>
      <c r="N522" s="16">
        <v>4422.59</v>
      </c>
      <c r="O522" s="16">
        <v>0</v>
      </c>
      <c r="P522" s="16">
        <v>0</v>
      </c>
      <c r="Q522" s="16">
        <v>0</v>
      </c>
      <c r="R522" s="16">
        <f t="shared" si="47"/>
        <v>4422.59</v>
      </c>
      <c r="S522" s="3" t="s">
        <v>2695</v>
      </c>
      <c r="T522" s="21"/>
      <c r="U522" s="21"/>
      <c r="V522" s="21" t="s">
        <v>3813</v>
      </c>
      <c r="W522" s="2" t="s">
        <v>3073</v>
      </c>
    </row>
    <row r="523" spans="1:23" ht="45">
      <c r="A523">
        <v>522</v>
      </c>
      <c r="B523" s="1">
        <v>45485</v>
      </c>
      <c r="C523" s="3" t="s">
        <v>3119</v>
      </c>
      <c r="D523" t="s">
        <v>4408</v>
      </c>
      <c r="F523">
        <v>20784722</v>
      </c>
      <c r="G523" t="s">
        <v>3079</v>
      </c>
      <c r="H523" s="2" t="str">
        <f>IF(ISBLANK(tblPagos[[#This Row],[CodigoPartida]]),"",VLOOKUP(tblPagos[[#This Row],[CodigoPartida]],Tabla2[],2,FALSE))</f>
        <v>Donaciones corrientes a personas</v>
      </c>
      <c r="I523" t="s">
        <v>4409</v>
      </c>
      <c r="J523" s="2" t="str">
        <f>IF(ISBLANK(tblPagos[[#This Row],[DocBeneficiario]]),"",VLOOKUP(tblPagos[[#This Row],[DocBeneficiario]],TabProveedores[],3,FALSE))</f>
        <v>GUSTAVO RINCON</v>
      </c>
      <c r="K523" s="2" t="s">
        <v>4411</v>
      </c>
      <c r="L523" s="27">
        <v>3105</v>
      </c>
      <c r="M523" s="27">
        <v>0</v>
      </c>
      <c r="N523" s="16">
        <v>3105</v>
      </c>
      <c r="O523" s="16">
        <v>0</v>
      </c>
      <c r="P523" s="16">
        <v>0</v>
      </c>
      <c r="Q523" s="16">
        <v>0</v>
      </c>
      <c r="R523" s="16">
        <f t="shared" si="47"/>
        <v>3105</v>
      </c>
      <c r="S523" s="3" t="s">
        <v>2695</v>
      </c>
      <c r="T523" s="21"/>
      <c r="U523" s="21"/>
      <c r="V523" s="21" t="s">
        <v>3813</v>
      </c>
      <c r="W523" s="2" t="s">
        <v>3088</v>
      </c>
    </row>
    <row r="524" spans="1:23" ht="60">
      <c r="A524">
        <v>523</v>
      </c>
      <c r="B524" s="1">
        <v>45485</v>
      </c>
      <c r="C524" s="3" t="s">
        <v>2655</v>
      </c>
      <c r="D524" t="s">
        <v>4412</v>
      </c>
      <c r="F524">
        <v>20784802</v>
      </c>
      <c r="G524" t="s">
        <v>2936</v>
      </c>
      <c r="H524" s="2" t="str">
        <f>IF(ISBLANK(tblPagos[[#This Row],[CodigoPartida]]),"",VLOOKUP(tblPagos[[#This Row],[CodigoPartida]],Tabla2[],2,FALSE))</f>
        <v>Viáticos y pasajes dentro del país</v>
      </c>
      <c r="I524" t="s">
        <v>2954</v>
      </c>
      <c r="J524" s="2" t="str">
        <f>IF(ISBLANK(tblPagos[[#This Row],[DocBeneficiario]]),"",VLOOKUP(tblPagos[[#This Row],[DocBeneficiario]],TabProveedores[],3,FALSE))</f>
        <v>ALEXANDER TORRES</v>
      </c>
      <c r="K524" s="2" t="s">
        <v>4413</v>
      </c>
      <c r="L524" s="27">
        <v>9512.41</v>
      </c>
      <c r="M524" s="27">
        <v>0</v>
      </c>
      <c r="N524" s="16">
        <v>9512.41</v>
      </c>
      <c r="O524" s="16">
        <v>0</v>
      </c>
      <c r="P524" s="16">
        <v>0</v>
      </c>
      <c r="Q524" s="16">
        <v>0</v>
      </c>
      <c r="R524" s="16">
        <f t="shared" si="47"/>
        <v>9512.41</v>
      </c>
      <c r="S524" s="3" t="s">
        <v>2695</v>
      </c>
      <c r="T524" s="21"/>
      <c r="U524" s="21"/>
      <c r="V524" s="21" t="s">
        <v>3813</v>
      </c>
      <c r="W524" s="2" t="s">
        <v>3073</v>
      </c>
    </row>
    <row r="525" spans="1:23" ht="75">
      <c r="A525">
        <v>524</v>
      </c>
      <c r="B525" s="1">
        <v>45488</v>
      </c>
      <c r="C525" s="3" t="s">
        <v>2655</v>
      </c>
      <c r="D525" t="s">
        <v>4414</v>
      </c>
      <c r="F525">
        <v>20850923</v>
      </c>
      <c r="G525" t="s">
        <v>2936</v>
      </c>
      <c r="H525" s="2" t="str">
        <f>IF(ISBLANK(tblPagos[[#This Row],[CodigoPartida]]),"",VLOOKUP(tblPagos[[#This Row],[CodigoPartida]],Tabla2[],2,FALSE))</f>
        <v>Viáticos y pasajes dentro del país</v>
      </c>
      <c r="I525" t="s">
        <v>2832</v>
      </c>
      <c r="J525" s="2" t="str">
        <f>IF(ISBLANK(tblPagos[[#This Row],[DocBeneficiario]]),"",VLOOKUP(tblPagos[[#This Row],[DocBeneficiario]],TabProveedores[],3,FALSE))</f>
        <v>MARIA TERESA MEDINA</v>
      </c>
      <c r="K525" s="2" t="s">
        <v>4403</v>
      </c>
      <c r="L525" s="27">
        <v>1490.02</v>
      </c>
      <c r="M525" s="27">
        <v>0</v>
      </c>
      <c r="N525" s="16">
        <v>1490.02</v>
      </c>
      <c r="O525" s="16">
        <v>0</v>
      </c>
      <c r="P525" s="16">
        <v>0</v>
      </c>
      <c r="Q525" s="16">
        <v>0</v>
      </c>
      <c r="R525" s="16">
        <f t="shared" ref="R525:R531" si="48">N525-O525-P525-Q525</f>
        <v>1490.02</v>
      </c>
      <c r="S525" s="3" t="s">
        <v>2695</v>
      </c>
      <c r="T525" s="21"/>
      <c r="U525" s="21"/>
      <c r="V525" s="21" t="s">
        <v>3813</v>
      </c>
      <c r="W525" s="2" t="s">
        <v>3073</v>
      </c>
    </row>
    <row r="526" spans="1:23" ht="30">
      <c r="A526">
        <v>525</v>
      </c>
      <c r="B526" s="1">
        <v>45488</v>
      </c>
      <c r="C526" s="3" t="s">
        <v>3119</v>
      </c>
      <c r="D526" t="s">
        <v>4415</v>
      </c>
      <c r="F526">
        <v>20855451</v>
      </c>
      <c r="G526" t="s">
        <v>3079</v>
      </c>
      <c r="H526" s="2" t="str">
        <f>IF(ISBLANK(tblPagos[[#This Row],[CodigoPartida]]),"",VLOOKUP(tblPagos[[#This Row],[CodigoPartida]],Tabla2[],2,FALSE))</f>
        <v>Donaciones corrientes a personas</v>
      </c>
      <c r="I526" t="s">
        <v>4416</v>
      </c>
      <c r="J526" s="2" t="str">
        <f>IF(ISBLANK(tblPagos[[#This Row],[DocBeneficiario]]),"",VLOOKUP(tblPagos[[#This Row],[DocBeneficiario]],TabProveedores[],3,FALSE))</f>
        <v xml:space="preserve">ANGI GUTIERREZ </v>
      </c>
      <c r="K526" s="2" t="s">
        <v>4418</v>
      </c>
      <c r="L526" s="27">
        <v>3104</v>
      </c>
      <c r="M526" s="27">
        <v>0</v>
      </c>
      <c r="N526" s="16">
        <v>3104</v>
      </c>
      <c r="O526" s="16">
        <v>0</v>
      </c>
      <c r="P526" s="16">
        <v>0</v>
      </c>
      <c r="Q526" s="16">
        <v>0</v>
      </c>
      <c r="R526" s="16">
        <f t="shared" si="48"/>
        <v>3104</v>
      </c>
      <c r="S526" s="3" t="s">
        <v>2695</v>
      </c>
      <c r="T526" s="21"/>
      <c r="U526" s="21"/>
      <c r="V526" s="21" t="s">
        <v>3813</v>
      </c>
      <c r="W526" s="2" t="s">
        <v>3088</v>
      </c>
    </row>
    <row r="527" spans="1:23" ht="90">
      <c r="A527">
        <v>526</v>
      </c>
      <c r="B527" s="1">
        <v>45488</v>
      </c>
      <c r="C527" s="3" t="s">
        <v>2655</v>
      </c>
      <c r="D527" t="s">
        <v>4419</v>
      </c>
      <c r="F527">
        <v>20855731</v>
      </c>
      <c r="G527" t="s">
        <v>44</v>
      </c>
      <c r="H527" s="2" t="str">
        <f>IF(ISBLANK(tblPagos[[#This Row],[CodigoPartida]]),"",VLOOKUP(tblPagos[[#This Row],[CodigoPartida]],Tabla2[],2,FALSE))</f>
        <v>Remuneraciones por honorarios profesionales</v>
      </c>
      <c r="I527" t="s">
        <v>3034</v>
      </c>
      <c r="J527" s="2" t="str">
        <f>IF(ISBLANK(tblPagos[[#This Row],[DocBeneficiario]]),"",VLOOKUP(tblPagos[[#This Row],[DocBeneficiario]],TabProveedores[],3,FALSE))</f>
        <v>JOSE MIGUEL GUTIERREZ</v>
      </c>
      <c r="K527" s="2" t="s">
        <v>3634</v>
      </c>
      <c r="L527" s="27">
        <v>6610</v>
      </c>
      <c r="M527" s="27">
        <v>0</v>
      </c>
      <c r="N527" s="16">
        <v>6610</v>
      </c>
      <c r="O527" s="16">
        <v>0</v>
      </c>
      <c r="P527" s="16">
        <v>0</v>
      </c>
      <c r="Q527" s="16">
        <v>0</v>
      </c>
      <c r="R527" s="16">
        <f t="shared" si="48"/>
        <v>6610</v>
      </c>
      <c r="S527" s="3" t="s">
        <v>2695</v>
      </c>
      <c r="T527" s="21"/>
      <c r="U527" s="21"/>
      <c r="V527" s="21" t="s">
        <v>3813</v>
      </c>
      <c r="W527" s="2" t="s">
        <v>4167</v>
      </c>
    </row>
    <row r="528" spans="1:23" ht="90">
      <c r="A528">
        <v>527</v>
      </c>
      <c r="B528" s="1">
        <v>45488</v>
      </c>
      <c r="C528" s="3" t="s">
        <v>2655</v>
      </c>
      <c r="D528" t="s">
        <v>4420</v>
      </c>
      <c r="F528">
        <v>20856842</v>
      </c>
      <c r="G528" t="s">
        <v>44</v>
      </c>
      <c r="H528" s="2" t="str">
        <f>IF(ISBLANK(tblPagos[[#This Row],[CodigoPartida]]),"",VLOOKUP(tblPagos[[#This Row],[CodigoPartida]],Tabla2[],2,FALSE))</f>
        <v>Remuneraciones por honorarios profesionales</v>
      </c>
      <c r="I528" t="s">
        <v>3036</v>
      </c>
      <c r="J528" s="2" t="str">
        <f>IF(ISBLANK(tblPagos[[#This Row],[DocBeneficiario]]),"",VLOOKUP(tblPagos[[#This Row],[DocBeneficiario]],TabProveedores[],3,FALSE))</f>
        <v>ROBERTH GUTIERREZ</v>
      </c>
      <c r="K528" s="2" t="s">
        <v>4421</v>
      </c>
      <c r="L528" s="27">
        <v>30195</v>
      </c>
      <c r="M528" s="27">
        <v>4831.2</v>
      </c>
      <c r="N528" s="16">
        <v>35026.199999999997</v>
      </c>
      <c r="O528" s="16">
        <v>4831.2</v>
      </c>
      <c r="P528" s="16">
        <v>883.35</v>
      </c>
      <c r="Q528" s="16">
        <v>30.2</v>
      </c>
      <c r="R528" s="16">
        <f t="shared" si="48"/>
        <v>29281.449999999997</v>
      </c>
      <c r="S528" s="3" t="s">
        <v>4422</v>
      </c>
      <c r="T528" s="21" t="s">
        <v>4289</v>
      </c>
      <c r="U528" s="21" t="s">
        <v>3877</v>
      </c>
      <c r="V528" s="21" t="s">
        <v>3813</v>
      </c>
      <c r="W528" s="2" t="s">
        <v>4167</v>
      </c>
    </row>
    <row r="529" spans="1:23" ht="30">
      <c r="A529">
        <v>528</v>
      </c>
      <c r="B529" s="1">
        <v>45488</v>
      </c>
      <c r="C529" s="3" t="s">
        <v>3119</v>
      </c>
      <c r="D529" t="s">
        <v>4423</v>
      </c>
      <c r="F529">
        <v>20857334</v>
      </c>
      <c r="G529" t="s">
        <v>3079</v>
      </c>
      <c r="H529" s="2" t="str">
        <f>IF(ISBLANK(tblPagos[[#This Row],[CodigoPartida]]),"",VLOOKUP(tblPagos[[#This Row],[CodigoPartida]],Tabla2[],2,FALSE))</f>
        <v>Donaciones corrientes a personas</v>
      </c>
      <c r="I529" t="s">
        <v>4424</v>
      </c>
      <c r="J529" s="2" t="str">
        <f>IF(ISBLANK(tblPagos[[#This Row],[DocBeneficiario]]),"",VLOOKUP(tblPagos[[#This Row],[DocBeneficiario]],TabProveedores[],3,FALSE))</f>
        <v>JOSE AVILA</v>
      </c>
      <c r="K529" s="2" t="s">
        <v>4426</v>
      </c>
      <c r="L529" s="27">
        <v>3652</v>
      </c>
      <c r="M529" s="27">
        <v>0</v>
      </c>
      <c r="N529" s="16">
        <v>3652</v>
      </c>
      <c r="O529" s="16">
        <v>0</v>
      </c>
      <c r="P529" s="16">
        <v>0</v>
      </c>
      <c r="Q529" s="16">
        <v>0</v>
      </c>
      <c r="R529" s="16">
        <f t="shared" si="48"/>
        <v>3652</v>
      </c>
      <c r="S529" s="3" t="s">
        <v>2695</v>
      </c>
      <c r="T529" s="21"/>
      <c r="U529" s="21"/>
      <c r="V529" s="21" t="s">
        <v>3813</v>
      </c>
      <c r="W529" s="2" t="s">
        <v>3088</v>
      </c>
    </row>
    <row r="530" spans="1:23" ht="45">
      <c r="A530">
        <v>529</v>
      </c>
      <c r="B530" s="1">
        <v>45488</v>
      </c>
      <c r="C530" s="3" t="s">
        <v>3119</v>
      </c>
      <c r="D530" t="s">
        <v>4427</v>
      </c>
      <c r="F530">
        <v>20857462</v>
      </c>
      <c r="G530" t="s">
        <v>3079</v>
      </c>
      <c r="H530" s="2" t="str">
        <f>IF(ISBLANK(tblPagos[[#This Row],[CodigoPartida]]),"",VLOOKUP(tblPagos[[#This Row],[CodigoPartida]],Tabla2[],2,FALSE))</f>
        <v>Donaciones corrientes a personas</v>
      </c>
      <c r="I530" t="s">
        <v>4428</v>
      </c>
      <c r="J530" s="2" t="str">
        <f>IF(ISBLANK(tblPagos[[#This Row],[DocBeneficiario]]),"",VLOOKUP(tblPagos[[#This Row],[DocBeneficiario]],TabProveedores[],3,FALSE))</f>
        <v>BELKIS VILLALOBOS</v>
      </c>
      <c r="K530" s="2" t="s">
        <v>4430</v>
      </c>
      <c r="L530" s="27">
        <v>8034</v>
      </c>
      <c r="M530" s="27">
        <v>0</v>
      </c>
      <c r="N530" s="16">
        <v>8034</v>
      </c>
      <c r="O530" s="16">
        <v>0</v>
      </c>
      <c r="P530" s="16">
        <v>0</v>
      </c>
      <c r="Q530" s="16">
        <v>0</v>
      </c>
      <c r="R530" s="16">
        <f t="shared" si="48"/>
        <v>8034</v>
      </c>
      <c r="S530" s="3" t="s">
        <v>2695</v>
      </c>
      <c r="T530" s="21"/>
      <c r="U530" s="21"/>
      <c r="V530" s="21" t="s">
        <v>3813</v>
      </c>
      <c r="W530" s="2" t="s">
        <v>3088</v>
      </c>
    </row>
    <row r="531" spans="1:23" ht="45">
      <c r="A531">
        <v>530</v>
      </c>
      <c r="B531" s="1">
        <v>45489</v>
      </c>
      <c r="C531" s="3" t="s">
        <v>2655</v>
      </c>
      <c r="D531" t="s">
        <v>4431</v>
      </c>
      <c r="F531">
        <v>20887291</v>
      </c>
      <c r="G531" t="s">
        <v>3079</v>
      </c>
      <c r="H531" s="2" t="str">
        <f>IF(ISBLANK(tblPagos[[#This Row],[CodigoPartida]]),"",VLOOKUP(tblPagos[[#This Row],[CodigoPartida]],Tabla2[],2,FALSE))</f>
        <v>Donaciones corrientes a personas</v>
      </c>
      <c r="I531" t="s">
        <v>4432</v>
      </c>
      <c r="J531" s="2" t="str">
        <f>IF(ISBLANK(tblPagos[[#This Row],[DocBeneficiario]]),"",VLOOKUP(tblPagos[[#This Row],[DocBeneficiario]],TabProveedores[],3,FALSE))</f>
        <v>WILLIAMS GONZALEZ</v>
      </c>
      <c r="K531" s="2" t="s">
        <v>4434</v>
      </c>
      <c r="L531" s="27">
        <v>18250</v>
      </c>
      <c r="M531" s="27">
        <v>0</v>
      </c>
      <c r="N531" s="16">
        <v>18250</v>
      </c>
      <c r="O531" s="16">
        <v>0</v>
      </c>
      <c r="P531" s="16">
        <v>0</v>
      </c>
      <c r="Q531" s="16">
        <v>0</v>
      </c>
      <c r="R531" s="16">
        <f t="shared" si="48"/>
        <v>18250</v>
      </c>
      <c r="S531" s="3" t="s">
        <v>2695</v>
      </c>
      <c r="T531" s="21"/>
      <c r="U531" s="21"/>
      <c r="V531" s="21" t="s">
        <v>3813</v>
      </c>
      <c r="W531" s="2" t="s">
        <v>3088</v>
      </c>
    </row>
    <row r="532" spans="1:23" ht="30">
      <c r="A532">
        <v>531</v>
      </c>
      <c r="B532" s="1">
        <v>45489</v>
      </c>
      <c r="C532" s="3" t="s">
        <v>2655</v>
      </c>
      <c r="D532" t="s">
        <v>4435</v>
      </c>
      <c r="F532">
        <v>20887510</v>
      </c>
      <c r="G532" t="s">
        <v>3079</v>
      </c>
      <c r="H532" s="2" t="str">
        <f>IF(ISBLANK(tblPagos[[#This Row],[CodigoPartida]]),"",VLOOKUP(tblPagos[[#This Row],[CodigoPartida]],Tabla2[],2,FALSE))</f>
        <v>Donaciones corrientes a personas</v>
      </c>
      <c r="I532" t="s">
        <v>4436</v>
      </c>
      <c r="J532" s="2" t="str">
        <f>IF(ISBLANK(tblPagos[[#This Row],[DocBeneficiario]]),"",VLOOKUP(tblPagos[[#This Row],[DocBeneficiario]],TabProveedores[],3,FALSE))</f>
        <v>GERARDO LUCES</v>
      </c>
      <c r="K532" s="2" t="s">
        <v>4438</v>
      </c>
      <c r="L532" s="27">
        <v>18251</v>
      </c>
      <c r="M532" s="27">
        <v>0</v>
      </c>
      <c r="N532" s="16">
        <v>18251</v>
      </c>
      <c r="O532" s="16">
        <v>0</v>
      </c>
      <c r="P532" s="16">
        <v>0</v>
      </c>
      <c r="Q532" s="16">
        <v>0</v>
      </c>
      <c r="R532" s="16">
        <f t="shared" ref="R532:R541" si="49">N532-O532-P532-Q532</f>
        <v>18251</v>
      </c>
      <c r="S532" s="3" t="s">
        <v>2695</v>
      </c>
      <c r="T532" s="21"/>
      <c r="U532" s="21"/>
      <c r="V532" s="21" t="s">
        <v>3813</v>
      </c>
      <c r="W532" s="2" t="s">
        <v>3088</v>
      </c>
    </row>
    <row r="533" spans="1:23" ht="30">
      <c r="A533">
        <v>532</v>
      </c>
      <c r="B533" s="1">
        <v>45489</v>
      </c>
      <c r="C533" s="3" t="s">
        <v>2655</v>
      </c>
      <c r="D533" t="s">
        <v>4439</v>
      </c>
      <c r="F533">
        <v>20887732</v>
      </c>
      <c r="G533" t="s">
        <v>3079</v>
      </c>
      <c r="H533" s="2" t="str">
        <f>IF(ISBLANK(tblPagos[[#This Row],[CodigoPartida]]),"",VLOOKUP(tblPagos[[#This Row],[CodigoPartida]],Tabla2[],2,FALSE))</f>
        <v>Donaciones corrientes a personas</v>
      </c>
      <c r="I533" t="s">
        <v>4440</v>
      </c>
      <c r="J533" s="2" t="str">
        <f>IF(ISBLANK(tblPagos[[#This Row],[DocBeneficiario]]),"",VLOOKUP(tblPagos[[#This Row],[DocBeneficiario]],TabProveedores[],3,FALSE))</f>
        <v xml:space="preserve">RAFAEL GALICIA </v>
      </c>
      <c r="K533" s="2" t="s">
        <v>4442</v>
      </c>
      <c r="L533" s="27">
        <v>18252</v>
      </c>
      <c r="M533" s="27">
        <v>0</v>
      </c>
      <c r="N533" s="16">
        <v>18252</v>
      </c>
      <c r="O533" s="16">
        <v>0</v>
      </c>
      <c r="P533" s="16">
        <v>0</v>
      </c>
      <c r="Q533" s="16">
        <v>0</v>
      </c>
      <c r="R533" s="16">
        <f t="shared" si="49"/>
        <v>18252</v>
      </c>
      <c r="S533" s="3" t="s">
        <v>2695</v>
      </c>
      <c r="T533" s="21"/>
      <c r="U533" s="21"/>
      <c r="V533" s="21" t="s">
        <v>3813</v>
      </c>
      <c r="W533" s="2" t="s">
        <v>3088</v>
      </c>
    </row>
    <row r="534" spans="1:23" ht="45">
      <c r="A534">
        <v>533</v>
      </c>
      <c r="B534" s="1">
        <v>45489</v>
      </c>
      <c r="C534" s="3" t="s">
        <v>2655</v>
      </c>
      <c r="D534" t="s">
        <v>4443</v>
      </c>
      <c r="F534">
        <v>20890108</v>
      </c>
      <c r="G534" t="s">
        <v>3079</v>
      </c>
      <c r="H534" s="2" t="str">
        <f>IF(ISBLANK(tblPagos[[#This Row],[CodigoPartida]]),"",VLOOKUP(tblPagos[[#This Row],[CodigoPartida]],Tabla2[],2,FALSE))</f>
        <v>Donaciones corrientes a personas</v>
      </c>
      <c r="I534" t="s">
        <v>4444</v>
      </c>
      <c r="J534" s="2" t="str">
        <f>IF(ISBLANK(tblPagos[[#This Row],[DocBeneficiario]]),"",VLOOKUP(tblPagos[[#This Row],[DocBeneficiario]],TabProveedores[],3,FALSE))</f>
        <v xml:space="preserve">MONICA OLAVES </v>
      </c>
      <c r="K534" s="2" t="s">
        <v>4446</v>
      </c>
      <c r="L534" s="27">
        <v>9125</v>
      </c>
      <c r="M534" s="27">
        <v>0</v>
      </c>
      <c r="N534" s="16">
        <v>9125</v>
      </c>
      <c r="O534" s="16">
        <v>0</v>
      </c>
      <c r="P534" s="16">
        <v>0</v>
      </c>
      <c r="Q534" s="16">
        <v>0</v>
      </c>
      <c r="R534" s="16">
        <f t="shared" si="49"/>
        <v>9125</v>
      </c>
      <c r="S534" s="3" t="s">
        <v>2695</v>
      </c>
      <c r="T534" s="21"/>
      <c r="U534" s="21"/>
      <c r="V534" s="21" t="s">
        <v>3813</v>
      </c>
      <c r="W534" s="2" t="s">
        <v>3088</v>
      </c>
    </row>
    <row r="535" spans="1:23" ht="45">
      <c r="A535">
        <v>534</v>
      </c>
      <c r="B535" s="1">
        <v>45489</v>
      </c>
      <c r="C535" s="3" t="s">
        <v>2655</v>
      </c>
      <c r="D535" t="s">
        <v>4447</v>
      </c>
      <c r="F535">
        <v>20890235</v>
      </c>
      <c r="G535" t="s">
        <v>3069</v>
      </c>
      <c r="H535" s="2" t="str">
        <f>IF(ISBLANK(tblPagos[[#This Row],[CodigoPartida]]),"",VLOOKUP(tblPagos[[#This Row],[CodigoPartida]],Tabla2[],2,FALSE))</f>
        <v>Complemento al personal empleado por comisión de servicios</v>
      </c>
      <c r="I535" t="s">
        <v>2956</v>
      </c>
      <c r="J535" s="2" t="str">
        <f>IF(ISBLANK(tblPagos[[#This Row],[DocBeneficiario]]),"",VLOOKUP(tblPagos[[#This Row],[DocBeneficiario]],TabProveedores[],3,FALSE))</f>
        <v>MIGUEL GONZALEZ</v>
      </c>
      <c r="K535" s="2" t="s">
        <v>3737</v>
      </c>
      <c r="L535" s="27">
        <v>1596.53</v>
      </c>
      <c r="M535" s="27">
        <v>0</v>
      </c>
      <c r="N535" s="16">
        <v>1596.53</v>
      </c>
      <c r="O535" s="16">
        <v>0</v>
      </c>
      <c r="P535" s="16">
        <v>0</v>
      </c>
      <c r="Q535" s="16">
        <v>0</v>
      </c>
      <c r="R535" s="16">
        <f t="shared" si="49"/>
        <v>1596.53</v>
      </c>
      <c r="S535" s="3" t="s">
        <v>2695</v>
      </c>
      <c r="T535" s="21"/>
      <c r="U535" s="21"/>
      <c r="V535" s="21" t="s">
        <v>3813</v>
      </c>
      <c r="W535" s="2" t="s">
        <v>4011</v>
      </c>
    </row>
    <row r="536" spans="1:23" ht="75">
      <c r="A536">
        <v>535</v>
      </c>
      <c r="B536" s="1">
        <v>45489</v>
      </c>
      <c r="C536" s="3" t="s">
        <v>2655</v>
      </c>
      <c r="D536" t="s">
        <v>4448</v>
      </c>
      <c r="F536">
        <v>20893094</v>
      </c>
      <c r="G536" t="s">
        <v>42</v>
      </c>
      <c r="H536" s="2" t="str">
        <f>IF(ISBLANK(tblPagos[[#This Row],[CodigoPartida]]),"",VLOOKUP(tblPagos[[#This Row],[CodigoPartida]],Tabla2[],2,FALSE))</f>
        <v>Remuneraciones al personal contratado a tiempo determinado</v>
      </c>
      <c r="I536" t="s">
        <v>3387</v>
      </c>
      <c r="J536" s="2" t="str">
        <f>IF(ISBLANK(tblPagos[[#This Row],[DocBeneficiario]]),"",VLOOKUP(tblPagos[[#This Row],[DocBeneficiario]],TabProveedores[],3,FALSE))</f>
        <v>DANIEL MOLERO</v>
      </c>
      <c r="K536" s="2" t="s">
        <v>4449</v>
      </c>
      <c r="L536" s="27">
        <v>2315</v>
      </c>
      <c r="M536" s="27">
        <v>0</v>
      </c>
      <c r="N536" s="16">
        <v>2315</v>
      </c>
      <c r="O536" s="16">
        <v>0</v>
      </c>
      <c r="P536" s="16">
        <v>0</v>
      </c>
      <c r="Q536" s="16">
        <v>0</v>
      </c>
      <c r="R536" s="16">
        <f t="shared" si="49"/>
        <v>2315</v>
      </c>
      <c r="S536" s="3" t="s">
        <v>2695</v>
      </c>
      <c r="T536" s="21"/>
      <c r="U536" s="21"/>
      <c r="V536" s="21" t="s">
        <v>3813</v>
      </c>
      <c r="W536" s="2" t="s">
        <v>4450</v>
      </c>
    </row>
    <row r="537" spans="1:23" ht="30">
      <c r="A537">
        <v>536</v>
      </c>
      <c r="B537" s="1">
        <v>45489</v>
      </c>
      <c r="C537" s="3" t="s">
        <v>3691</v>
      </c>
      <c r="D537" t="s">
        <v>4451</v>
      </c>
      <c r="G537" t="s">
        <v>3935</v>
      </c>
      <c r="H537" s="2" t="str">
        <f>IF(ISBLANK(tblPagos[[#This Row],[CodigoPartida]]),"",VLOOKUP(tblPagos[[#This Row],[CodigoPartida]],Tabla2[],2,FALSE))</f>
        <v>Sueldos básicos personal fijo a tiempo completo</v>
      </c>
      <c r="I537" t="s">
        <v>2664</v>
      </c>
      <c r="J537" s="2" t="str">
        <f>IF(ISBLANK(tblPagos[[#This Row],[DocBeneficiario]]),"",VLOOKUP(tblPagos[[#This Row],[DocBeneficiario]],TabProveedores[],3,FALSE))</f>
        <v>LOTERIA DEL ZULIA</v>
      </c>
      <c r="K537" s="2" t="s">
        <v>4452</v>
      </c>
      <c r="L537" s="27">
        <v>38111</v>
      </c>
      <c r="M537" s="27">
        <v>0</v>
      </c>
      <c r="N537" s="16">
        <v>38111</v>
      </c>
      <c r="O537" s="16">
        <v>0</v>
      </c>
      <c r="P537" s="16">
        <v>0</v>
      </c>
      <c r="Q537" s="16">
        <v>0</v>
      </c>
      <c r="R537" s="16">
        <f t="shared" si="49"/>
        <v>38111</v>
      </c>
      <c r="S537" s="3" t="s">
        <v>2695</v>
      </c>
      <c r="T537" s="21"/>
      <c r="U537" s="21"/>
      <c r="V537" s="21" t="s">
        <v>3878</v>
      </c>
      <c r="W537" s="2" t="s">
        <v>3694</v>
      </c>
    </row>
    <row r="538" spans="1:23" ht="30">
      <c r="A538">
        <v>537</v>
      </c>
      <c r="B538" s="1">
        <v>45489</v>
      </c>
      <c r="C538" s="3" t="s">
        <v>3691</v>
      </c>
      <c r="D538" t="s">
        <v>4451</v>
      </c>
      <c r="G538" t="s">
        <v>3936</v>
      </c>
      <c r="H538" s="2" t="str">
        <f>IF(ISBLANK(tblPagos[[#This Row],[CodigoPartida]]),"",VLOOKUP(tblPagos[[#This Row],[CodigoPartida]],Tabla2[],2,FALSE))</f>
        <v>Primas por hijos e hijas al personal empleado</v>
      </c>
      <c r="I538" t="s">
        <v>2664</v>
      </c>
      <c r="J538" s="2" t="str">
        <f>IF(ISBLANK(tblPagos[[#This Row],[DocBeneficiario]]),"",VLOOKUP(tblPagos[[#This Row],[DocBeneficiario]],TabProveedores[],3,FALSE))</f>
        <v>LOTERIA DEL ZULIA</v>
      </c>
      <c r="K538" s="2" t="s">
        <v>4452</v>
      </c>
      <c r="L538" s="27">
        <v>112.5</v>
      </c>
      <c r="M538" s="27">
        <v>0</v>
      </c>
      <c r="N538" s="16">
        <v>112.5</v>
      </c>
      <c r="O538" s="16">
        <v>0</v>
      </c>
      <c r="P538" s="16">
        <v>0</v>
      </c>
      <c r="Q538" s="16">
        <v>0</v>
      </c>
      <c r="R538" s="16">
        <f t="shared" si="49"/>
        <v>112.5</v>
      </c>
      <c r="S538" s="3" t="s">
        <v>2695</v>
      </c>
      <c r="T538" s="21"/>
      <c r="U538" s="21"/>
      <c r="V538" s="21" t="s">
        <v>3878</v>
      </c>
      <c r="W538" s="2" t="s">
        <v>3694</v>
      </c>
    </row>
    <row r="539" spans="1:23" ht="45">
      <c r="A539">
        <v>538</v>
      </c>
      <c r="B539" s="1">
        <v>45489</v>
      </c>
      <c r="C539" s="3" t="s">
        <v>3691</v>
      </c>
      <c r="D539" t="s">
        <v>4451</v>
      </c>
      <c r="G539" t="s">
        <v>3937</v>
      </c>
      <c r="H539" s="2" t="str">
        <f>IF(ISBLANK(tblPagos[[#This Row],[CodigoPartida]]),"",VLOOKUP(tblPagos[[#This Row],[CodigoPartida]],Tabla2[],2,FALSE))</f>
        <v>Primas de profesionalización al personal empleado</v>
      </c>
      <c r="I539" t="s">
        <v>2664</v>
      </c>
      <c r="J539" s="2" t="str">
        <f>IF(ISBLANK(tblPagos[[#This Row],[DocBeneficiario]]),"",VLOOKUP(tblPagos[[#This Row],[DocBeneficiario]],TabProveedores[],3,FALSE))</f>
        <v>LOTERIA DEL ZULIA</v>
      </c>
      <c r="K539" s="2" t="s">
        <v>4452</v>
      </c>
      <c r="L539" s="27">
        <v>538.65</v>
      </c>
      <c r="M539" s="27">
        <v>0</v>
      </c>
      <c r="N539" s="16">
        <v>538.65</v>
      </c>
      <c r="O539" s="16">
        <v>0</v>
      </c>
      <c r="P539" s="16">
        <v>0</v>
      </c>
      <c r="Q539" s="16">
        <v>0</v>
      </c>
      <c r="R539" s="16">
        <f t="shared" si="49"/>
        <v>538.65</v>
      </c>
      <c r="S539" s="3" t="s">
        <v>2695</v>
      </c>
      <c r="T539" s="21"/>
      <c r="U539" s="21"/>
      <c r="V539" s="21" t="s">
        <v>3878</v>
      </c>
      <c r="W539" s="2" t="s">
        <v>3694</v>
      </c>
    </row>
    <row r="540" spans="1:23" ht="30">
      <c r="A540">
        <v>539</v>
      </c>
      <c r="B540" s="1">
        <v>45489</v>
      </c>
      <c r="C540" s="3" t="s">
        <v>3691</v>
      </c>
      <c r="D540" t="s">
        <v>4451</v>
      </c>
      <c r="G540" t="s">
        <v>3938</v>
      </c>
      <c r="H540" s="2" t="str">
        <f>IF(ISBLANK(tblPagos[[#This Row],[CodigoPartida]]),"",VLOOKUP(tblPagos[[#This Row],[CodigoPartida]],Tabla2[],2,FALSE))</f>
        <v>Primas por antigüedad al personal empleado</v>
      </c>
      <c r="I540" t="s">
        <v>2664</v>
      </c>
      <c r="J540" s="2" t="str">
        <f>IF(ISBLANK(tblPagos[[#This Row],[DocBeneficiario]]),"",VLOOKUP(tblPagos[[#This Row],[DocBeneficiario]],TabProveedores[],3,FALSE))</f>
        <v>LOTERIA DEL ZULIA</v>
      </c>
      <c r="K540" s="2" t="s">
        <v>4452</v>
      </c>
      <c r="L540" s="27">
        <v>203.83</v>
      </c>
      <c r="M540" s="27">
        <v>0</v>
      </c>
      <c r="N540" s="16">
        <v>203.83</v>
      </c>
      <c r="O540" s="16">
        <v>0</v>
      </c>
      <c r="P540" s="16">
        <v>0</v>
      </c>
      <c r="Q540" s="16">
        <v>0</v>
      </c>
      <c r="R540" s="16">
        <f t="shared" si="49"/>
        <v>203.83</v>
      </c>
      <c r="S540" s="3" t="s">
        <v>2695</v>
      </c>
      <c r="T540" s="21"/>
      <c r="U540" s="21"/>
      <c r="V540" s="21" t="s">
        <v>3878</v>
      </c>
      <c r="W540" s="2" t="s">
        <v>3694</v>
      </c>
    </row>
    <row r="541" spans="1:23" ht="30">
      <c r="A541">
        <v>540</v>
      </c>
      <c r="B541" s="1">
        <v>45489</v>
      </c>
      <c r="C541" s="3" t="s">
        <v>3691</v>
      </c>
      <c r="D541" t="s">
        <v>4451</v>
      </c>
      <c r="G541" t="s">
        <v>3940</v>
      </c>
      <c r="H541" s="2" t="str">
        <f>IF(ISBLANK(tblPagos[[#This Row],[CodigoPartida]]),"",VLOOKUP(tblPagos[[#This Row],[CodigoPartida]],Tabla2[],2,FALSE))</f>
        <v>Otros complementos al personal empleado</v>
      </c>
      <c r="I541" t="s">
        <v>2664</v>
      </c>
      <c r="J541" s="2" t="str">
        <f>IF(ISBLANK(tblPagos[[#This Row],[DocBeneficiario]]),"",VLOOKUP(tblPagos[[#This Row],[DocBeneficiario]],TabProveedores[],3,FALSE))</f>
        <v>LOTERIA DEL ZULIA</v>
      </c>
      <c r="K541" s="2" t="s">
        <v>4452</v>
      </c>
      <c r="L541" s="27">
        <v>87.5</v>
      </c>
      <c r="M541" s="27">
        <v>0</v>
      </c>
      <c r="N541" s="16">
        <v>87.5</v>
      </c>
      <c r="O541" s="16">
        <v>0</v>
      </c>
      <c r="P541" s="16">
        <v>0</v>
      </c>
      <c r="Q541" s="16">
        <v>0</v>
      </c>
      <c r="R541" s="16">
        <f t="shared" si="49"/>
        <v>87.5</v>
      </c>
      <c r="S541" s="3" t="s">
        <v>2695</v>
      </c>
      <c r="T541" s="21"/>
      <c r="U541" s="21"/>
      <c r="V541" s="21" t="s">
        <v>3878</v>
      </c>
      <c r="W541" s="2" t="s">
        <v>3694</v>
      </c>
    </row>
    <row r="542" spans="1:23" ht="45">
      <c r="A542">
        <v>541</v>
      </c>
      <c r="B542" s="1">
        <v>45490</v>
      </c>
      <c r="C542" s="3" t="s">
        <v>3116</v>
      </c>
      <c r="D542" t="s">
        <v>4453</v>
      </c>
      <c r="F542">
        <v>4060812</v>
      </c>
      <c r="G542" t="s">
        <v>3242</v>
      </c>
      <c r="H542" s="2" t="str">
        <f>IF(ISBLANK(tblPagos[[#This Row],[CodigoPartida]]),"",VLOOKUP(tblPagos[[#This Row],[CodigoPartida]],Tabla2[],2,FALSE))</f>
        <v>Alimentos y bebidas para personas</v>
      </c>
      <c r="I542" t="s">
        <v>3041</v>
      </c>
      <c r="J542" s="2" t="str">
        <f>IF(ISBLANK(tblPagos[[#This Row],[DocBeneficiario]]),"",VLOOKUP(tblPagos[[#This Row],[DocBeneficiario]],TabProveedores[],3,FALSE))</f>
        <v>FELIX JOSE MORENO</v>
      </c>
      <c r="K542" s="2" t="s">
        <v>4454</v>
      </c>
      <c r="L542" s="27">
        <v>2094.7800000000002</v>
      </c>
      <c r="M542" s="27">
        <v>0</v>
      </c>
      <c r="N542" s="16">
        <v>2094.7800000000002</v>
      </c>
      <c r="O542" s="16">
        <v>0</v>
      </c>
      <c r="P542" s="16">
        <v>0</v>
      </c>
      <c r="Q542" s="16">
        <v>0</v>
      </c>
      <c r="R542" s="16">
        <f t="shared" ref="R542:R549" si="50">N542-O542-P542-Q542</f>
        <v>2094.7800000000002</v>
      </c>
      <c r="S542" s="3" t="s">
        <v>2695</v>
      </c>
      <c r="T542" s="21"/>
      <c r="U542" s="21"/>
      <c r="V542" s="21" t="s">
        <v>3878</v>
      </c>
      <c r="W542" s="2" t="s">
        <v>3244</v>
      </c>
    </row>
    <row r="543" spans="1:23" ht="60">
      <c r="A543">
        <v>542</v>
      </c>
      <c r="B543" s="1">
        <v>45490</v>
      </c>
      <c r="C543" s="3" t="s">
        <v>3116</v>
      </c>
      <c r="D543" t="s">
        <v>4455</v>
      </c>
      <c r="F543">
        <v>4060846</v>
      </c>
      <c r="G543" t="s">
        <v>3242</v>
      </c>
      <c r="H543" s="2" t="str">
        <f>IF(ISBLANK(tblPagos[[#This Row],[CodigoPartida]]),"",VLOOKUP(tblPagos[[#This Row],[CodigoPartida]],Tabla2[],2,FALSE))</f>
        <v>Alimentos y bebidas para personas</v>
      </c>
      <c r="I543" t="s">
        <v>3041</v>
      </c>
      <c r="J543" s="2" t="str">
        <f>IF(ISBLANK(tblPagos[[#This Row],[DocBeneficiario]]),"",VLOOKUP(tblPagos[[#This Row],[DocBeneficiario]],TabProveedores[],3,FALSE))</f>
        <v>FELIX JOSE MORENO</v>
      </c>
      <c r="K543" s="2" t="s">
        <v>4456</v>
      </c>
      <c r="L543" s="27">
        <v>10097.16</v>
      </c>
      <c r="M543" s="27">
        <v>1615.54</v>
      </c>
      <c r="N543" s="16">
        <v>11712.7</v>
      </c>
      <c r="O543" s="16">
        <v>1615.54</v>
      </c>
      <c r="P543" s="16">
        <v>0</v>
      </c>
      <c r="Q543" s="16">
        <v>10.1</v>
      </c>
      <c r="R543" s="16">
        <f t="shared" si="50"/>
        <v>10087.06</v>
      </c>
      <c r="S543" s="3" t="s">
        <v>4457</v>
      </c>
      <c r="T543" s="21" t="s">
        <v>4289</v>
      </c>
      <c r="U543" s="21" t="s">
        <v>3877</v>
      </c>
      <c r="V543" s="21" t="s">
        <v>3878</v>
      </c>
      <c r="W543" s="2" t="s">
        <v>3244</v>
      </c>
    </row>
    <row r="544" spans="1:23" ht="45">
      <c r="A544">
        <v>543</v>
      </c>
      <c r="B544" s="1">
        <v>45490</v>
      </c>
      <c r="C544" s="3" t="s">
        <v>3116</v>
      </c>
      <c r="D544" t="s">
        <v>4458</v>
      </c>
      <c r="F544">
        <v>4061348</v>
      </c>
      <c r="G544" t="s">
        <v>3162</v>
      </c>
      <c r="H544" s="2" t="str">
        <f>IF(ISBLANK(tblPagos[[#This Row],[CodigoPartida]]),"",VLOOKUP(tblPagos[[#This Row],[CodigoPartida]],Tabla2[],2,FALSE))</f>
        <v>Productos plásticos</v>
      </c>
      <c r="I544" t="s">
        <v>3041</v>
      </c>
      <c r="J544" s="2" t="str">
        <f>IF(ISBLANK(tblPagos[[#This Row],[DocBeneficiario]]),"",VLOOKUP(tblPagos[[#This Row],[DocBeneficiario]],TabProveedores[],3,FALSE))</f>
        <v>FELIX JOSE MORENO</v>
      </c>
      <c r="K544" s="2" t="s">
        <v>4459</v>
      </c>
      <c r="L544" s="27">
        <v>850.92</v>
      </c>
      <c r="M544" s="27">
        <v>136.13999999999999</v>
      </c>
      <c r="N544" s="16">
        <v>987.06</v>
      </c>
      <c r="O544" s="16">
        <v>136.13999999999999</v>
      </c>
      <c r="P544" s="16">
        <v>0</v>
      </c>
      <c r="Q544" s="16">
        <v>0.85</v>
      </c>
      <c r="R544" s="16">
        <f t="shared" si="50"/>
        <v>850.06999999999994</v>
      </c>
      <c r="S544" s="3" t="s">
        <v>4460</v>
      </c>
      <c r="T544" s="21" t="s">
        <v>4289</v>
      </c>
      <c r="U544" s="21" t="s">
        <v>3877</v>
      </c>
      <c r="V544" s="21" t="s">
        <v>3878</v>
      </c>
      <c r="W544" s="2" t="s">
        <v>3957</v>
      </c>
    </row>
    <row r="545" spans="1:23" ht="60">
      <c r="A545">
        <v>544</v>
      </c>
      <c r="B545" s="1">
        <v>45490</v>
      </c>
      <c r="C545" s="3" t="s">
        <v>3116</v>
      </c>
      <c r="D545" t="s">
        <v>4461</v>
      </c>
      <c r="F545">
        <v>4061374</v>
      </c>
      <c r="G545" t="s">
        <v>3161</v>
      </c>
      <c r="H545" s="2" t="str">
        <f>IF(ISBLANK(tblPagos[[#This Row],[CodigoPartida]]),"",VLOOKUP(tblPagos[[#This Row],[CodigoPartida]],Tabla2[],2,FALSE))</f>
        <v>Materiales y útiles de limpieza y aseo</v>
      </c>
      <c r="I545" t="s">
        <v>3041</v>
      </c>
      <c r="J545" s="2" t="str">
        <f>IF(ISBLANK(tblPagos[[#This Row],[DocBeneficiario]]),"",VLOOKUP(tblPagos[[#This Row],[DocBeneficiario]],TabProveedores[],3,FALSE))</f>
        <v>FELIX JOSE MORENO</v>
      </c>
      <c r="K545" s="2" t="s">
        <v>4462</v>
      </c>
      <c r="L545" s="27">
        <v>9396.3799999999992</v>
      </c>
      <c r="M545" s="27">
        <v>1503.42</v>
      </c>
      <c r="N545" s="16">
        <v>10899.8</v>
      </c>
      <c r="O545" s="16">
        <v>1503.42</v>
      </c>
      <c r="P545" s="16">
        <v>0</v>
      </c>
      <c r="Q545" s="16">
        <v>9.4</v>
      </c>
      <c r="R545" s="16">
        <f t="shared" si="50"/>
        <v>9386.98</v>
      </c>
      <c r="S545" s="3" t="s">
        <v>4463</v>
      </c>
      <c r="T545" s="21" t="s">
        <v>4289</v>
      </c>
      <c r="U545" s="21" t="s">
        <v>3877</v>
      </c>
      <c r="V545" s="21" t="s">
        <v>3878</v>
      </c>
      <c r="W545" s="2" t="s">
        <v>3169</v>
      </c>
    </row>
    <row r="546" spans="1:23" ht="90">
      <c r="A546">
        <v>545</v>
      </c>
      <c r="B546" s="1">
        <v>45490</v>
      </c>
      <c r="C546" s="3" t="s">
        <v>3116</v>
      </c>
      <c r="D546" t="s">
        <v>4464</v>
      </c>
      <c r="F546">
        <v>4061398</v>
      </c>
      <c r="G546" t="s">
        <v>3344</v>
      </c>
      <c r="H546" s="2" t="str">
        <f>IF(ISBLANK(tblPagos[[#This Row],[CodigoPartida]]),"",VLOOKUP(tblPagos[[#This Row],[CodigoPartida]],Tabla2[],2,FALSE))</f>
        <v>Productos farmacéuticos y medicamentos</v>
      </c>
      <c r="I546" t="s">
        <v>3041</v>
      </c>
      <c r="J546" s="2" t="str">
        <f>IF(ISBLANK(tblPagos[[#This Row],[DocBeneficiario]]),"",VLOOKUP(tblPagos[[#This Row],[DocBeneficiario]],TabProveedores[],3,FALSE))</f>
        <v>FELIX JOSE MORENO</v>
      </c>
      <c r="K546" s="2" t="s">
        <v>4465</v>
      </c>
      <c r="L546" s="27">
        <v>1260</v>
      </c>
      <c r="M546" s="27">
        <v>201.6</v>
      </c>
      <c r="N546" s="16">
        <v>1461.6</v>
      </c>
      <c r="O546" s="16">
        <v>201.6</v>
      </c>
      <c r="P546" s="16">
        <v>0</v>
      </c>
      <c r="Q546" s="16">
        <v>1.26</v>
      </c>
      <c r="R546" s="16">
        <f t="shared" si="50"/>
        <v>1258.74</v>
      </c>
      <c r="S546" s="3" t="s">
        <v>4466</v>
      </c>
      <c r="T546" s="21" t="s">
        <v>4289</v>
      </c>
      <c r="U546" s="21" t="s">
        <v>3877</v>
      </c>
      <c r="V546" s="21" t="s">
        <v>3878</v>
      </c>
      <c r="W546" s="2" t="s">
        <v>3347</v>
      </c>
    </row>
    <row r="547" spans="1:23" ht="105">
      <c r="A547">
        <v>546</v>
      </c>
      <c r="B547" s="1">
        <v>45490</v>
      </c>
      <c r="C547" s="3" t="s">
        <v>3116</v>
      </c>
      <c r="D547" t="s">
        <v>4467</v>
      </c>
      <c r="F547">
        <v>4061436</v>
      </c>
      <c r="G547" t="s">
        <v>3349</v>
      </c>
      <c r="H547" s="2" t="str">
        <f>IF(ISBLANK(tblPagos[[#This Row],[CodigoPartida]]),"",VLOOKUP(tblPagos[[#This Row],[CodigoPartida]],Tabla2[],2,FALSE))</f>
        <v>Útiles de escritorio, oficina y materiales de instrucción</v>
      </c>
      <c r="I547" t="s">
        <v>3041</v>
      </c>
      <c r="J547" s="2" t="str">
        <f>IF(ISBLANK(tblPagos[[#This Row],[DocBeneficiario]]),"",VLOOKUP(tblPagos[[#This Row],[DocBeneficiario]],TabProveedores[],3,FALSE))</f>
        <v>FELIX JOSE MORENO</v>
      </c>
      <c r="K547" s="2" t="s">
        <v>4468</v>
      </c>
      <c r="L547" s="27">
        <v>4720</v>
      </c>
      <c r="M547" s="27">
        <v>755.2</v>
      </c>
      <c r="N547" s="16">
        <v>5475.2</v>
      </c>
      <c r="O547" s="16">
        <v>755.2</v>
      </c>
      <c r="P547" s="16">
        <v>0</v>
      </c>
      <c r="Q547" s="16">
        <v>4.72</v>
      </c>
      <c r="R547" s="16">
        <f t="shared" si="50"/>
        <v>4715.28</v>
      </c>
      <c r="S547" s="3" t="s">
        <v>4291</v>
      </c>
      <c r="T547" s="21" t="s">
        <v>4289</v>
      </c>
      <c r="U547" s="21" t="s">
        <v>3877</v>
      </c>
      <c r="V547" s="21" t="s">
        <v>3878</v>
      </c>
      <c r="W547" s="2" t="s">
        <v>3352</v>
      </c>
    </row>
    <row r="548" spans="1:23" ht="60">
      <c r="A548">
        <v>547</v>
      </c>
      <c r="B548" s="1">
        <v>45490</v>
      </c>
      <c r="C548" s="3" t="s">
        <v>2655</v>
      </c>
      <c r="D548" t="s">
        <v>4469</v>
      </c>
      <c r="F548">
        <v>20921533</v>
      </c>
      <c r="G548" t="s">
        <v>2936</v>
      </c>
      <c r="H548" s="2" t="str">
        <f>IF(ISBLANK(tblPagos[[#This Row],[CodigoPartida]]),"",VLOOKUP(tblPagos[[#This Row],[CodigoPartida]],Tabla2[],2,FALSE))</f>
        <v>Viáticos y pasajes dentro del país</v>
      </c>
      <c r="I548" t="s">
        <v>2957</v>
      </c>
      <c r="J548" s="2" t="str">
        <f>IF(ISBLANK(tblPagos[[#This Row],[DocBeneficiario]]),"",VLOOKUP(tblPagos[[#This Row],[DocBeneficiario]],TabProveedores[],3,FALSE))</f>
        <v>MERLIN RODRIGUEZ</v>
      </c>
      <c r="K548" s="2" t="s">
        <v>4246</v>
      </c>
      <c r="L548" s="27">
        <v>12493.26</v>
      </c>
      <c r="M548" s="27">
        <v>0</v>
      </c>
      <c r="N548" s="16">
        <v>12493.26</v>
      </c>
      <c r="O548" s="16">
        <v>0</v>
      </c>
      <c r="P548" s="16">
        <v>0</v>
      </c>
      <c r="Q548" s="16">
        <v>0</v>
      </c>
      <c r="R548" s="16">
        <f t="shared" si="50"/>
        <v>12493.26</v>
      </c>
      <c r="S548" s="3" t="s">
        <v>2695</v>
      </c>
      <c r="T548" s="21"/>
      <c r="U548" s="21"/>
      <c r="V548" s="21" t="s">
        <v>3813</v>
      </c>
      <c r="W548" s="2" t="s">
        <v>3073</v>
      </c>
    </row>
    <row r="549" spans="1:23" ht="90">
      <c r="A549">
        <v>548</v>
      </c>
      <c r="B549" s="1">
        <v>45490</v>
      </c>
      <c r="C549" s="3" t="s">
        <v>3116</v>
      </c>
      <c r="D549" t="s">
        <v>4470</v>
      </c>
      <c r="F549">
        <v>4061752</v>
      </c>
      <c r="G549" t="s">
        <v>3331</v>
      </c>
      <c r="H549" s="2" t="str">
        <f>IF(ISBLANK(tblPagos[[#This Row],[CodigoPartida]]),"",VLOOKUP(tblPagos[[#This Row],[CodigoPartida]],Tabla2[],2,FALSE))</f>
        <v>Materiales para equipos de computación</v>
      </c>
      <c r="I549" t="s">
        <v>3332</v>
      </c>
      <c r="J549" s="2" t="str">
        <f>IF(ISBLANK(tblPagos[[#This Row],[DocBeneficiario]]),"",VLOOKUP(tblPagos[[#This Row],[DocBeneficiario]],TabProveedores[],3,FALSE))</f>
        <v>TECNO ECO IMPRESIONES, C.A.</v>
      </c>
      <c r="K549" s="2" t="s">
        <v>4471</v>
      </c>
      <c r="L549" s="27">
        <v>1679.92</v>
      </c>
      <c r="M549" s="27">
        <v>268.79000000000002</v>
      </c>
      <c r="N549" s="16">
        <v>1948.71</v>
      </c>
      <c r="O549" s="16">
        <v>201.59</v>
      </c>
      <c r="P549" s="16">
        <v>0</v>
      </c>
      <c r="Q549" s="16">
        <v>1.68</v>
      </c>
      <c r="R549" s="16">
        <f t="shared" si="50"/>
        <v>1745.44</v>
      </c>
      <c r="S549" s="3" t="s">
        <v>4472</v>
      </c>
      <c r="T549" s="21" t="s">
        <v>4289</v>
      </c>
      <c r="U549" s="21" t="s">
        <v>3812</v>
      </c>
      <c r="V549" s="21" t="s">
        <v>3878</v>
      </c>
      <c r="W549" s="2" t="s">
        <v>4473</v>
      </c>
    </row>
    <row r="550" spans="1:23" ht="45">
      <c r="A550">
        <v>549</v>
      </c>
      <c r="B550" s="1">
        <v>45490</v>
      </c>
      <c r="C550" s="3" t="s">
        <v>2655</v>
      </c>
      <c r="D550" t="s">
        <v>4474</v>
      </c>
      <c r="F550">
        <v>20924476</v>
      </c>
      <c r="G550" t="s">
        <v>3163</v>
      </c>
      <c r="H550" s="2" t="str">
        <f>IF(ISBLANK(tblPagos[[#This Row],[CodigoPartida]]),"",VLOOKUP(tblPagos[[#This Row],[CodigoPartida]],Tabla2[],2,FALSE))</f>
        <v>Productos de papel y cartón para oficina</v>
      </c>
      <c r="I550" t="s">
        <v>3041</v>
      </c>
      <c r="J550" s="2" t="str">
        <f>IF(ISBLANK(tblPagos[[#This Row],[DocBeneficiario]]),"",VLOOKUP(tblPagos[[#This Row],[DocBeneficiario]],TabProveedores[],3,FALSE))</f>
        <v>FELIX JOSE MORENO</v>
      </c>
      <c r="K550" s="2" t="s">
        <v>4475</v>
      </c>
      <c r="L550" s="27">
        <v>7182</v>
      </c>
      <c r="M550" s="27">
        <v>1149.1199999999999</v>
      </c>
      <c r="N550" s="16">
        <v>8331.1200000000008</v>
      </c>
      <c r="O550" s="16">
        <v>1149.1199999999999</v>
      </c>
      <c r="P550" s="16">
        <v>0</v>
      </c>
      <c r="Q550" s="16">
        <v>7.18</v>
      </c>
      <c r="R550" s="16">
        <f t="shared" ref="R550:R556" si="51">N550-O550-P550-Q550</f>
        <v>7174.8200000000006</v>
      </c>
      <c r="S550" s="3" t="s">
        <v>4476</v>
      </c>
      <c r="T550" s="21" t="s">
        <v>4289</v>
      </c>
      <c r="U550" s="21" t="s">
        <v>3812</v>
      </c>
      <c r="V550" s="21" t="s">
        <v>3813</v>
      </c>
      <c r="W550" s="2" t="s">
        <v>3525</v>
      </c>
    </row>
    <row r="551" spans="1:23" ht="60">
      <c r="A551">
        <v>550</v>
      </c>
      <c r="B551" s="1">
        <v>45490</v>
      </c>
      <c r="C551" s="3" t="s">
        <v>2655</v>
      </c>
      <c r="D551" t="s">
        <v>4477</v>
      </c>
      <c r="F551">
        <v>20924566</v>
      </c>
      <c r="G551" t="s">
        <v>3242</v>
      </c>
      <c r="H551" s="2" t="str">
        <f>IF(ISBLANK(tblPagos[[#This Row],[CodigoPartida]]),"",VLOOKUP(tblPagos[[#This Row],[CodigoPartida]],Tabla2[],2,FALSE))</f>
        <v>Alimentos y bebidas para personas</v>
      </c>
      <c r="I551" t="s">
        <v>3041</v>
      </c>
      <c r="J551" s="2" t="str">
        <f>IF(ISBLANK(tblPagos[[#This Row],[DocBeneficiario]]),"",VLOOKUP(tblPagos[[#This Row],[DocBeneficiario]],TabProveedores[],3,FALSE))</f>
        <v>FELIX JOSE MORENO</v>
      </c>
      <c r="K551" s="2" t="s">
        <v>4478</v>
      </c>
      <c r="L551" s="27">
        <v>6610.32</v>
      </c>
      <c r="M551" s="27">
        <v>1057.6500000000001</v>
      </c>
      <c r="N551" s="16">
        <v>7667.97</v>
      </c>
      <c r="O551" s="16">
        <v>1057.6500000000001</v>
      </c>
      <c r="P551" s="16">
        <v>0</v>
      </c>
      <c r="Q551" s="16">
        <v>6.61</v>
      </c>
      <c r="R551" s="16">
        <f t="shared" si="51"/>
        <v>6603.71</v>
      </c>
      <c r="S551" s="3" t="s">
        <v>4479</v>
      </c>
      <c r="T551" s="21" t="s">
        <v>4289</v>
      </c>
      <c r="U551" s="21" t="s">
        <v>3812</v>
      </c>
      <c r="V551" s="21" t="s">
        <v>3813</v>
      </c>
      <c r="W551" s="2" t="s">
        <v>3244</v>
      </c>
    </row>
    <row r="552" spans="1:23" ht="45">
      <c r="A552">
        <v>551</v>
      </c>
      <c r="B552" s="1">
        <v>45490</v>
      </c>
      <c r="C552" s="3" t="s">
        <v>2655</v>
      </c>
      <c r="D552" t="s">
        <v>4480</v>
      </c>
      <c r="F552">
        <v>20924631</v>
      </c>
      <c r="G552" t="s">
        <v>7</v>
      </c>
      <c r="H552" s="2" t="str">
        <f>IF(ISBLANK(tblPagos[[#This Row],[CodigoPartida]]),"",VLOOKUP(tblPagos[[#This Row],[CodigoPartida]],Tabla2[],2,FALSE))</f>
        <v>Relaciones sociales</v>
      </c>
      <c r="I552" t="s">
        <v>2988</v>
      </c>
      <c r="J552" s="2" t="str">
        <f>IF(ISBLANK(tblPagos[[#This Row],[DocBeneficiario]]),"",VLOOKUP(tblPagos[[#This Row],[DocBeneficiario]],TabProveedores[],3,FALSE))</f>
        <v>INVERSIONES 2008, C.A.</v>
      </c>
      <c r="K552" s="2" t="s">
        <v>4481</v>
      </c>
      <c r="L552" s="27">
        <v>1697.38</v>
      </c>
      <c r="M552" s="27">
        <v>246.89</v>
      </c>
      <c r="N552" s="16">
        <v>1944.27</v>
      </c>
      <c r="O552" s="16">
        <v>185.17</v>
      </c>
      <c r="P552" s="16">
        <v>0</v>
      </c>
      <c r="Q552" s="16">
        <v>1.54</v>
      </c>
      <c r="R552" s="16">
        <f t="shared" si="51"/>
        <v>1757.56</v>
      </c>
      <c r="S552" s="3" t="s">
        <v>4482</v>
      </c>
      <c r="T552" s="21" t="s">
        <v>4289</v>
      </c>
      <c r="U552" s="21" t="s">
        <v>3877</v>
      </c>
      <c r="V552" s="21" t="s">
        <v>3813</v>
      </c>
      <c r="W552" s="2" t="s">
        <v>9</v>
      </c>
    </row>
    <row r="553" spans="1:23" ht="30">
      <c r="A553">
        <v>552</v>
      </c>
      <c r="B553" s="1">
        <v>45490</v>
      </c>
      <c r="C553" s="3" t="s">
        <v>2655</v>
      </c>
      <c r="D553" t="s">
        <v>4483</v>
      </c>
      <c r="F553">
        <v>20926131</v>
      </c>
      <c r="G553" t="s">
        <v>3079</v>
      </c>
      <c r="H553" s="2" t="str">
        <f>IF(ISBLANK(tblPagos[[#This Row],[CodigoPartida]]),"",VLOOKUP(tblPagos[[#This Row],[CodigoPartida]],Tabla2[],2,FALSE))</f>
        <v>Donaciones corrientes a personas</v>
      </c>
      <c r="I553" t="s">
        <v>2974</v>
      </c>
      <c r="J553" s="2" t="str">
        <f>IF(ISBLANK(tblPagos[[#This Row],[DocBeneficiario]]),"",VLOOKUP(tblPagos[[#This Row],[DocBeneficiario]],TabProveedores[],3,FALSE))</f>
        <v>YNGRID MARTINEZ</v>
      </c>
      <c r="K553" s="2" t="s">
        <v>4442</v>
      </c>
      <c r="L553" s="27">
        <v>18255</v>
      </c>
      <c r="M553" s="27">
        <v>0</v>
      </c>
      <c r="N553" s="16">
        <v>18255</v>
      </c>
      <c r="O553" s="16">
        <v>0</v>
      </c>
      <c r="P553" s="16">
        <v>0</v>
      </c>
      <c r="Q553" s="16">
        <v>0</v>
      </c>
      <c r="R553" s="16">
        <f t="shared" si="51"/>
        <v>18255</v>
      </c>
      <c r="S553" s="3" t="s">
        <v>2695</v>
      </c>
      <c r="T553" s="21"/>
      <c r="U553" s="21"/>
      <c r="V553" s="21" t="s">
        <v>3813</v>
      </c>
      <c r="W553" s="2" t="s">
        <v>3088</v>
      </c>
    </row>
    <row r="554" spans="1:23" ht="60">
      <c r="A554">
        <v>553</v>
      </c>
      <c r="B554" s="1">
        <v>45490</v>
      </c>
      <c r="C554" s="3" t="s">
        <v>3119</v>
      </c>
      <c r="D554" t="s">
        <v>4484</v>
      </c>
      <c r="F554">
        <v>20926977</v>
      </c>
      <c r="G554" t="s">
        <v>3079</v>
      </c>
      <c r="H554" s="2" t="str">
        <f>IF(ISBLANK(tblPagos[[#This Row],[CodigoPartida]]),"",VLOOKUP(tblPagos[[#This Row],[CodigoPartida]],Tabla2[],2,FALSE))</f>
        <v>Donaciones corrientes a personas</v>
      </c>
      <c r="I554" t="s">
        <v>4485</v>
      </c>
      <c r="J554" s="2" t="str">
        <f>IF(ISBLANK(tblPagos[[#This Row],[DocBeneficiario]]),"",VLOOKUP(tblPagos[[#This Row],[DocBeneficiario]],TabProveedores[],3,FALSE))</f>
        <v>ERWIN DELGADO</v>
      </c>
      <c r="K554" s="2" t="s">
        <v>4487</v>
      </c>
      <c r="L554" s="27">
        <v>3651</v>
      </c>
      <c r="M554" s="27">
        <v>0</v>
      </c>
      <c r="N554" s="16">
        <v>3651</v>
      </c>
      <c r="O554" s="16">
        <v>0</v>
      </c>
      <c r="P554" s="16">
        <v>0</v>
      </c>
      <c r="Q554" s="16">
        <v>0</v>
      </c>
      <c r="R554" s="16">
        <f t="shared" si="51"/>
        <v>3651</v>
      </c>
      <c r="S554" s="3" t="s">
        <v>2695</v>
      </c>
      <c r="T554" s="21"/>
      <c r="U554" s="21"/>
      <c r="V554" s="21" t="s">
        <v>3813</v>
      </c>
      <c r="W554" s="2" t="s">
        <v>3088</v>
      </c>
    </row>
    <row r="555" spans="1:23" ht="30">
      <c r="A555">
        <v>554</v>
      </c>
      <c r="B555" s="1">
        <v>45490</v>
      </c>
      <c r="C555" s="3" t="s">
        <v>4488</v>
      </c>
      <c r="D555" t="s">
        <v>4489</v>
      </c>
      <c r="F555">
        <v>6890977</v>
      </c>
      <c r="G555" t="s">
        <v>3100</v>
      </c>
      <c r="H555" s="2" t="str">
        <f>IF(ISBLANK(tblPagos[[#This Row],[CodigoPartida]]),"",VLOOKUP(tblPagos[[#This Row],[CodigoPartida]],Tabla2[],2,FALSE))</f>
        <v>Impuesto al valor agregado</v>
      </c>
      <c r="I555" t="s">
        <v>2664</v>
      </c>
      <c r="J555" s="2" t="str">
        <f>IF(ISBLANK(tblPagos[[#This Row],[DocBeneficiario]]),"",VLOOKUP(tblPagos[[#This Row],[DocBeneficiario]],TabProveedores[],3,FALSE))</f>
        <v>LOTERIA DEL ZULIA</v>
      </c>
      <c r="K555" s="2" t="s">
        <v>4490</v>
      </c>
      <c r="L555" s="27">
        <v>32877.31</v>
      </c>
      <c r="M555" s="27">
        <v>0</v>
      </c>
      <c r="N555" s="16">
        <v>32877.31</v>
      </c>
      <c r="O555" s="16">
        <v>0</v>
      </c>
      <c r="P555" s="16">
        <v>0</v>
      </c>
      <c r="Q555" s="16">
        <v>0</v>
      </c>
      <c r="R555" s="16">
        <f t="shared" si="51"/>
        <v>32877.31</v>
      </c>
      <c r="S555" s="3" t="s">
        <v>2695</v>
      </c>
      <c r="T555" s="21"/>
      <c r="U555" s="21"/>
      <c r="V555" s="21" t="s">
        <v>3813</v>
      </c>
      <c r="W555" s="2" t="s">
        <v>3114</v>
      </c>
    </row>
    <row r="556" spans="1:23" ht="30">
      <c r="A556">
        <v>555</v>
      </c>
      <c r="B556" s="1">
        <v>45491</v>
      </c>
      <c r="C556" s="3" t="s">
        <v>2655</v>
      </c>
      <c r="D556" t="s">
        <v>4491</v>
      </c>
      <c r="F556">
        <v>20946001</v>
      </c>
      <c r="G556" t="s">
        <v>3079</v>
      </c>
      <c r="H556" s="2" t="str">
        <f>IF(ISBLANK(tblPagos[[#This Row],[CodigoPartida]]),"",VLOOKUP(tblPagos[[#This Row],[CodigoPartida]],Tabla2[],2,FALSE))</f>
        <v>Donaciones corrientes a personas</v>
      </c>
      <c r="I556" t="s">
        <v>4492</v>
      </c>
      <c r="J556" s="2" t="str">
        <f>IF(ISBLANK(tblPagos[[#This Row],[DocBeneficiario]]),"",VLOOKUP(tblPagos[[#This Row],[DocBeneficiario]],TabProveedores[],3,FALSE))</f>
        <v>UE COLEGIO SAN FRANCISCO DE ASIS</v>
      </c>
      <c r="K556" s="2" t="s">
        <v>4494</v>
      </c>
      <c r="L556" s="27">
        <v>7454.16</v>
      </c>
      <c r="M556" s="27">
        <v>0</v>
      </c>
      <c r="N556" s="16">
        <v>7454.16</v>
      </c>
      <c r="O556" s="16">
        <v>0</v>
      </c>
      <c r="P556" s="16">
        <v>0</v>
      </c>
      <c r="Q556" s="16">
        <v>0</v>
      </c>
      <c r="R556" s="16">
        <f t="shared" si="51"/>
        <v>7454.16</v>
      </c>
      <c r="S556" s="3" t="s">
        <v>2695</v>
      </c>
      <c r="T556" s="21"/>
      <c r="U556" s="21"/>
      <c r="V556" s="21" t="s">
        <v>3813</v>
      </c>
      <c r="W556" s="2" t="s">
        <v>3088</v>
      </c>
    </row>
    <row r="557" spans="1:23" ht="60">
      <c r="A557">
        <v>556</v>
      </c>
      <c r="B557" s="1">
        <v>45491</v>
      </c>
      <c r="C557" s="3" t="s">
        <v>2655</v>
      </c>
      <c r="D557" t="s">
        <v>4495</v>
      </c>
      <c r="F557">
        <v>20952513</v>
      </c>
      <c r="G557" t="s">
        <v>3079</v>
      </c>
      <c r="H557" s="2" t="str">
        <f>IF(ISBLANK(tblPagos[[#This Row],[CodigoPartida]]),"",VLOOKUP(tblPagos[[#This Row],[CodigoPartida]],Tabla2[],2,FALSE))</f>
        <v>Donaciones corrientes a personas</v>
      </c>
      <c r="I557" t="s">
        <v>2846</v>
      </c>
      <c r="J557" s="2" t="str">
        <f>IF(ISBLANK(tblPagos[[#This Row],[DocBeneficiario]]),"",VLOOKUP(tblPagos[[#This Row],[DocBeneficiario]],TabProveedores[],3,FALSE))</f>
        <v>UDIMAGEN, C.A</v>
      </c>
      <c r="K557" s="2" t="s">
        <v>4496</v>
      </c>
      <c r="L557" s="27">
        <v>7125.3</v>
      </c>
      <c r="M557" s="27">
        <v>0</v>
      </c>
      <c r="N557" s="16">
        <v>7125.3</v>
      </c>
      <c r="O557" s="16">
        <v>0</v>
      </c>
      <c r="P557" s="16">
        <v>0</v>
      </c>
      <c r="Q557" s="16">
        <v>0</v>
      </c>
      <c r="R557" s="16">
        <f t="shared" ref="R557:R569" si="52">N557-O557-P557-Q557</f>
        <v>7125.3</v>
      </c>
      <c r="S557" s="3" t="s">
        <v>2695</v>
      </c>
      <c r="T557" s="21"/>
      <c r="U557" s="21"/>
      <c r="V557" s="21" t="s">
        <v>3813</v>
      </c>
      <c r="W557" s="2" t="s">
        <v>3088</v>
      </c>
    </row>
    <row r="558" spans="1:23" ht="45">
      <c r="A558">
        <v>557</v>
      </c>
      <c r="B558" s="1">
        <v>45491</v>
      </c>
      <c r="C558" s="3" t="s">
        <v>2655</v>
      </c>
      <c r="D558" t="s">
        <v>4497</v>
      </c>
      <c r="F558">
        <v>20960175</v>
      </c>
      <c r="G558" t="s">
        <v>3079</v>
      </c>
      <c r="H558" s="2" t="str">
        <f>IF(ISBLANK(tblPagos[[#This Row],[CodigoPartida]]),"",VLOOKUP(tblPagos[[#This Row],[CodigoPartida]],Tabla2[],2,FALSE))</f>
        <v>Donaciones corrientes a personas</v>
      </c>
      <c r="I558" t="s">
        <v>4498</v>
      </c>
      <c r="J558" s="2" t="str">
        <f>IF(ISBLANK(tblPagos[[#This Row],[DocBeneficiario]]),"",VLOOKUP(tblPagos[[#This Row],[DocBeneficiario]],TabProveedores[],3,FALSE))</f>
        <v>FERNANDO J MORAN</v>
      </c>
      <c r="K558" s="2" t="s">
        <v>4500</v>
      </c>
      <c r="L558" s="27">
        <v>6212</v>
      </c>
      <c r="M558" s="27">
        <v>0</v>
      </c>
      <c r="N558" s="16">
        <v>6212</v>
      </c>
      <c r="O558" s="16">
        <v>0</v>
      </c>
      <c r="P558" s="16">
        <v>0</v>
      </c>
      <c r="Q558" s="16"/>
      <c r="R558" s="16">
        <f t="shared" si="52"/>
        <v>6212</v>
      </c>
      <c r="S558" s="3" t="s">
        <v>2695</v>
      </c>
      <c r="T558" s="21"/>
      <c r="U558" s="21"/>
      <c r="V558" s="21" t="s">
        <v>3813</v>
      </c>
      <c r="W558" s="2" t="s">
        <v>3088</v>
      </c>
    </row>
    <row r="559" spans="1:23" ht="75">
      <c r="A559">
        <v>558</v>
      </c>
      <c r="B559" s="1">
        <v>45491</v>
      </c>
      <c r="C559" s="3" t="s">
        <v>2655</v>
      </c>
      <c r="D559" t="s">
        <v>4501</v>
      </c>
      <c r="F559">
        <v>20961183</v>
      </c>
      <c r="G559" t="s">
        <v>2936</v>
      </c>
      <c r="H559" s="2" t="str">
        <f>IF(ISBLANK(tblPagos[[#This Row],[CodigoPartida]]),"",VLOOKUP(tblPagos[[#This Row],[CodigoPartida]],Tabla2[],2,FALSE))</f>
        <v>Viáticos y pasajes dentro del país</v>
      </c>
      <c r="I559" t="s">
        <v>2958</v>
      </c>
      <c r="J559" s="2" t="str">
        <f>IF(ISBLANK(tblPagos[[#This Row],[DocBeneficiario]]),"",VLOOKUP(tblPagos[[#This Row],[DocBeneficiario]],TabProveedores[],3,FALSE))</f>
        <v>NELSON BELZAREZ</v>
      </c>
      <c r="K559" s="2" t="s">
        <v>4502</v>
      </c>
      <c r="L559" s="27">
        <v>9339.6200000000008</v>
      </c>
      <c r="M559" s="27">
        <v>0</v>
      </c>
      <c r="N559" s="16">
        <v>9339.6200000000008</v>
      </c>
      <c r="O559" s="16">
        <v>0</v>
      </c>
      <c r="P559" s="16">
        <v>0</v>
      </c>
      <c r="Q559" s="16">
        <v>0</v>
      </c>
      <c r="R559" s="16">
        <f t="shared" si="52"/>
        <v>9339.6200000000008</v>
      </c>
      <c r="S559" s="3" t="s">
        <v>2695</v>
      </c>
      <c r="T559" s="21"/>
      <c r="U559" s="21"/>
      <c r="V559" s="21" t="s">
        <v>3813</v>
      </c>
      <c r="W559" s="2" t="s">
        <v>3073</v>
      </c>
    </row>
    <row r="560" spans="1:23" ht="75">
      <c r="A560">
        <v>559</v>
      </c>
      <c r="B560" s="1">
        <v>45491</v>
      </c>
      <c r="C560" s="3" t="s">
        <v>2655</v>
      </c>
      <c r="D560" t="s">
        <v>4503</v>
      </c>
      <c r="F560">
        <v>20961283</v>
      </c>
      <c r="G560" t="s">
        <v>2936</v>
      </c>
      <c r="H560" s="2" t="str">
        <f>IF(ISBLANK(tblPagos[[#This Row],[CodigoPartida]]),"",VLOOKUP(tblPagos[[#This Row],[CodigoPartida]],Tabla2[],2,FALSE))</f>
        <v>Viáticos y pasajes dentro del país</v>
      </c>
      <c r="I560" t="s">
        <v>2953</v>
      </c>
      <c r="J560" s="2" t="str">
        <f>IF(ISBLANK(tblPagos[[#This Row],[DocBeneficiario]]),"",VLOOKUP(tblPagos[[#This Row],[DocBeneficiario]],TabProveedores[],3,FALSE))</f>
        <v>ANDRELYS CHOURIO</v>
      </c>
      <c r="K560" s="2" t="s">
        <v>4502</v>
      </c>
      <c r="L560" s="27">
        <v>7607.63</v>
      </c>
      <c r="M560" s="27">
        <v>0</v>
      </c>
      <c r="N560" s="16">
        <v>7607.63</v>
      </c>
      <c r="O560" s="16">
        <v>0</v>
      </c>
      <c r="P560" s="16">
        <v>0</v>
      </c>
      <c r="Q560" s="16">
        <v>0</v>
      </c>
      <c r="R560" s="16">
        <f t="shared" si="52"/>
        <v>7607.63</v>
      </c>
      <c r="S560" s="3" t="s">
        <v>2695</v>
      </c>
      <c r="T560" s="21"/>
      <c r="U560" s="21"/>
      <c r="V560" s="21" t="s">
        <v>3813</v>
      </c>
      <c r="W560" s="2" t="s">
        <v>3073</v>
      </c>
    </row>
    <row r="561" spans="1:23" ht="75">
      <c r="A561">
        <v>560</v>
      </c>
      <c r="B561" s="1">
        <v>45491</v>
      </c>
      <c r="C561" s="3" t="s">
        <v>2655</v>
      </c>
      <c r="D561" t="s">
        <v>4504</v>
      </c>
      <c r="F561">
        <v>20961360</v>
      </c>
      <c r="G561" t="s">
        <v>2936</v>
      </c>
      <c r="H561" s="2" t="str">
        <f>IF(ISBLANK(tblPagos[[#This Row],[CodigoPartida]]),"",VLOOKUP(tblPagos[[#This Row],[CodigoPartida]],Tabla2[],2,FALSE))</f>
        <v>Viáticos y pasajes dentro del país</v>
      </c>
      <c r="I561" t="s">
        <v>2832</v>
      </c>
      <c r="J561" s="2" t="str">
        <f>IF(ISBLANK(tblPagos[[#This Row],[DocBeneficiario]]),"",VLOOKUP(tblPagos[[#This Row],[DocBeneficiario]],TabProveedores[],3,FALSE))</f>
        <v>MARIA TERESA MEDINA</v>
      </c>
      <c r="K561" s="2" t="s">
        <v>4502</v>
      </c>
      <c r="L561" s="27">
        <v>4032.18</v>
      </c>
      <c r="M561" s="27">
        <v>0</v>
      </c>
      <c r="N561" s="16">
        <v>4032.18</v>
      </c>
      <c r="O561" s="16">
        <v>0</v>
      </c>
      <c r="P561" s="16">
        <v>0</v>
      </c>
      <c r="Q561" s="16">
        <v>0</v>
      </c>
      <c r="R561" s="16">
        <f t="shared" si="52"/>
        <v>4032.18</v>
      </c>
      <c r="S561" s="3" t="s">
        <v>2695</v>
      </c>
      <c r="T561" s="21"/>
      <c r="U561" s="21"/>
      <c r="V561" s="21" t="s">
        <v>3813</v>
      </c>
      <c r="W561" s="2" t="s">
        <v>3073</v>
      </c>
    </row>
    <row r="562" spans="1:23" ht="45">
      <c r="A562">
        <v>561</v>
      </c>
      <c r="B562" s="1">
        <v>45492</v>
      </c>
      <c r="C562" s="3" t="s">
        <v>2655</v>
      </c>
      <c r="D562" t="s">
        <v>4505</v>
      </c>
      <c r="F562">
        <v>20987187</v>
      </c>
      <c r="G562" t="s">
        <v>7</v>
      </c>
      <c r="H562" s="2" t="str">
        <f>IF(ISBLANK(tblPagos[[#This Row],[CodigoPartida]]),"",VLOOKUP(tblPagos[[#This Row],[CodigoPartida]],Tabla2[],2,FALSE))</f>
        <v>Relaciones sociales</v>
      </c>
      <c r="I562" t="s">
        <v>2988</v>
      </c>
      <c r="J562" s="2" t="str">
        <f>IF(ISBLANK(tblPagos[[#This Row],[DocBeneficiario]]),"",VLOOKUP(tblPagos[[#This Row],[DocBeneficiario]],TabProveedores[],3,FALSE))</f>
        <v>INVERSIONES 2008, C.A.</v>
      </c>
      <c r="K562" s="2" t="s">
        <v>4506</v>
      </c>
      <c r="L562" s="27">
        <v>138.44</v>
      </c>
      <c r="M562" s="27">
        <v>22.15</v>
      </c>
      <c r="N562" s="16">
        <v>160.59</v>
      </c>
      <c r="O562" s="16">
        <v>16.61</v>
      </c>
      <c r="P562" s="16">
        <v>0</v>
      </c>
      <c r="Q562" s="16">
        <v>0.14000000000000001</v>
      </c>
      <c r="R562" s="16">
        <f t="shared" si="52"/>
        <v>143.84000000000003</v>
      </c>
      <c r="S562" s="3" t="s">
        <v>4507</v>
      </c>
      <c r="T562" s="21" t="s">
        <v>4289</v>
      </c>
      <c r="U562" s="21" t="s">
        <v>3812</v>
      </c>
      <c r="V562" s="21" t="s">
        <v>3813</v>
      </c>
      <c r="W562" s="2" t="s">
        <v>9</v>
      </c>
    </row>
    <row r="563" spans="1:23" ht="45">
      <c r="A563">
        <v>562</v>
      </c>
      <c r="B563" s="1">
        <v>45492</v>
      </c>
      <c r="C563" s="3" t="s">
        <v>2655</v>
      </c>
      <c r="D563" t="s">
        <v>4508</v>
      </c>
      <c r="F563">
        <v>20987295</v>
      </c>
      <c r="G563" t="s">
        <v>7</v>
      </c>
      <c r="H563" s="2" t="str">
        <f>IF(ISBLANK(tblPagos[[#This Row],[CodigoPartida]]),"",VLOOKUP(tblPagos[[#This Row],[CodigoPartida]],Tabla2[],2,FALSE))</f>
        <v>Relaciones sociales</v>
      </c>
      <c r="I563" t="s">
        <v>2988</v>
      </c>
      <c r="J563" s="2" t="str">
        <f>IF(ISBLANK(tblPagos[[#This Row],[DocBeneficiario]]),"",VLOOKUP(tblPagos[[#This Row],[DocBeneficiario]],TabProveedores[],3,FALSE))</f>
        <v>INVERSIONES 2008, C.A.</v>
      </c>
      <c r="K563" s="2" t="s">
        <v>4509</v>
      </c>
      <c r="L563" s="27">
        <v>207.66</v>
      </c>
      <c r="M563" s="27">
        <v>33.229999999999997</v>
      </c>
      <c r="N563" s="16">
        <v>240.89</v>
      </c>
      <c r="O563" s="16">
        <v>24.92</v>
      </c>
      <c r="P563" s="16">
        <v>0</v>
      </c>
      <c r="Q563" s="16">
        <v>0.21</v>
      </c>
      <c r="R563" s="16">
        <f t="shared" si="52"/>
        <v>215.75999999999996</v>
      </c>
      <c r="S563" s="3" t="s">
        <v>4510</v>
      </c>
      <c r="T563" s="21" t="s">
        <v>4289</v>
      </c>
      <c r="U563" s="21" t="s">
        <v>3812</v>
      </c>
      <c r="V563" s="21" t="s">
        <v>3813</v>
      </c>
      <c r="W563" s="2" t="s">
        <v>9</v>
      </c>
    </row>
    <row r="564" spans="1:23" ht="60">
      <c r="A564">
        <v>563</v>
      </c>
      <c r="B564" s="1">
        <v>45492</v>
      </c>
      <c r="C564" s="3" t="s">
        <v>2655</v>
      </c>
      <c r="D564" t="s">
        <v>4511</v>
      </c>
      <c r="F564">
        <v>20995298</v>
      </c>
      <c r="G564" t="s">
        <v>44</v>
      </c>
      <c r="H564" s="2" t="str">
        <f>IF(ISBLANK(tblPagos[[#This Row],[CodigoPartida]]),"",VLOOKUP(tblPagos[[#This Row],[CodigoPartida]],Tabla2[],2,FALSE))</f>
        <v>Remuneraciones por honorarios profesionales</v>
      </c>
      <c r="I564" t="s">
        <v>3036</v>
      </c>
      <c r="J564" s="2" t="str">
        <f>IF(ISBLANK(tblPagos[[#This Row],[DocBeneficiario]]),"",VLOOKUP(tblPagos[[#This Row],[DocBeneficiario]],TabProveedores[],3,FALSE))</f>
        <v>ROBERTH GUTIERREZ</v>
      </c>
      <c r="K564" s="2" t="s">
        <v>4512</v>
      </c>
      <c r="L564" s="27">
        <v>21900</v>
      </c>
      <c r="M564" s="27">
        <v>3504</v>
      </c>
      <c r="N564" s="16">
        <v>25404</v>
      </c>
      <c r="O564" s="16">
        <v>3504</v>
      </c>
      <c r="P564" s="16">
        <v>211.5</v>
      </c>
      <c r="Q564" s="16">
        <v>21.9</v>
      </c>
      <c r="R564" s="16">
        <f t="shared" si="52"/>
        <v>21666.6</v>
      </c>
      <c r="S564" s="3" t="s">
        <v>4513</v>
      </c>
      <c r="T564" s="21" t="s">
        <v>4289</v>
      </c>
      <c r="U564" s="21" t="s">
        <v>3812</v>
      </c>
      <c r="V564" s="21" t="s">
        <v>3813</v>
      </c>
      <c r="W564" s="2" t="s">
        <v>3364</v>
      </c>
    </row>
    <row r="565" spans="1:23" ht="60">
      <c r="A565">
        <v>564</v>
      </c>
      <c r="B565" s="1">
        <v>45494</v>
      </c>
      <c r="C565" s="3" t="s">
        <v>2655</v>
      </c>
      <c r="D565" t="s">
        <v>4514</v>
      </c>
      <c r="F565">
        <v>21044366</v>
      </c>
      <c r="G565" t="s">
        <v>2936</v>
      </c>
      <c r="H565" s="2" t="str">
        <f>IF(ISBLANK(tblPagos[[#This Row],[CodigoPartida]]),"",VLOOKUP(tblPagos[[#This Row],[CodigoPartida]],Tabla2[],2,FALSE))</f>
        <v>Viáticos y pasajes dentro del país</v>
      </c>
      <c r="I565" t="s">
        <v>2957</v>
      </c>
      <c r="J565" s="2" t="str">
        <f>IF(ISBLANK(tblPagos[[#This Row],[DocBeneficiario]]),"",VLOOKUP(tblPagos[[#This Row],[DocBeneficiario]],TabProveedores[],3,FALSE))</f>
        <v>MERLIN RODRIGUEZ</v>
      </c>
      <c r="K565" s="2" t="s">
        <v>4515</v>
      </c>
      <c r="L565" s="27">
        <v>9115</v>
      </c>
      <c r="M565" s="27">
        <v>0</v>
      </c>
      <c r="N565" s="16">
        <v>9115</v>
      </c>
      <c r="O565" s="16">
        <v>0</v>
      </c>
      <c r="P565" s="16">
        <v>0</v>
      </c>
      <c r="Q565" s="16">
        <v>0</v>
      </c>
      <c r="R565" s="16">
        <f t="shared" si="52"/>
        <v>9115</v>
      </c>
      <c r="S565" s="3" t="s">
        <v>2695</v>
      </c>
      <c r="T565" s="21"/>
      <c r="U565" s="21"/>
      <c r="V565" s="21" t="s">
        <v>3813</v>
      </c>
      <c r="W565" s="2" t="s">
        <v>3073</v>
      </c>
    </row>
    <row r="566" spans="1:23" ht="30">
      <c r="A566">
        <v>565</v>
      </c>
      <c r="B566" s="1">
        <v>45495</v>
      </c>
      <c r="C566" s="3" t="s">
        <v>2655</v>
      </c>
      <c r="D566" t="s">
        <v>4516</v>
      </c>
      <c r="F566">
        <v>21064278</v>
      </c>
      <c r="G566" t="s">
        <v>3079</v>
      </c>
      <c r="H566" s="2" t="str">
        <f>IF(ISBLANK(tblPagos[[#This Row],[CodigoPartida]]),"",VLOOKUP(tblPagos[[#This Row],[CodigoPartida]],Tabla2[],2,FALSE))</f>
        <v>Donaciones corrientes a personas</v>
      </c>
      <c r="I566" t="s">
        <v>4517</v>
      </c>
      <c r="J566" s="2" t="str">
        <f>IF(ISBLANK(tblPagos[[#This Row],[DocBeneficiario]]),"",VLOOKUP(tblPagos[[#This Row],[DocBeneficiario]],TabProveedores[],3,FALSE))</f>
        <v>JESUS A MORALES</v>
      </c>
      <c r="K566" s="2" t="s">
        <v>4519</v>
      </c>
      <c r="L566" s="27">
        <v>18305</v>
      </c>
      <c r="M566" s="27">
        <v>0</v>
      </c>
      <c r="N566" s="16">
        <v>18305</v>
      </c>
      <c r="O566" s="16">
        <v>0</v>
      </c>
      <c r="P566" s="16">
        <v>0</v>
      </c>
      <c r="Q566" s="16">
        <v>0</v>
      </c>
      <c r="R566" s="16">
        <f t="shared" si="52"/>
        <v>18305</v>
      </c>
      <c r="S566" s="3" t="s">
        <v>2695</v>
      </c>
      <c r="T566" s="21"/>
      <c r="U566" s="21"/>
      <c r="V566" s="21" t="s">
        <v>3813</v>
      </c>
      <c r="W566" s="2" t="s">
        <v>3088</v>
      </c>
    </row>
    <row r="567" spans="1:23" ht="75">
      <c r="A567">
        <v>566</v>
      </c>
      <c r="B567" s="1">
        <v>45495</v>
      </c>
      <c r="C567" s="3" t="s">
        <v>2655</v>
      </c>
      <c r="D567" t="s">
        <v>4520</v>
      </c>
      <c r="F567">
        <v>21065368</v>
      </c>
      <c r="G567" t="s">
        <v>3125</v>
      </c>
      <c r="H567" s="2" t="str">
        <f>IF(ISBLANK(tblPagos[[#This Row],[CodigoPartida]]),"",VLOOKUP(tblPagos[[#This Row],[CodigoPartida]],Tabla2[],2,FALSE))</f>
        <v>Aporte patronal para gastos de guarderías y preescolar para hijos e hijas del personal empleado</v>
      </c>
      <c r="I567" t="s">
        <v>3202</v>
      </c>
      <c r="J567" s="2" t="str">
        <f>IF(ISBLANK(tblPagos[[#This Row],[DocBeneficiario]]),"",VLOOKUP(tblPagos[[#This Row],[DocBeneficiario]],TabProveedores[],3,FALSE))</f>
        <v xml:space="preserve">FUNDACION NIÑO ZULIANO </v>
      </c>
      <c r="K567" s="2" t="s">
        <v>4521</v>
      </c>
      <c r="L567" s="27">
        <v>366.1</v>
      </c>
      <c r="M567" s="27">
        <v>0</v>
      </c>
      <c r="N567" s="16">
        <v>366.1</v>
      </c>
      <c r="O567" s="16">
        <v>0</v>
      </c>
      <c r="P567" s="16">
        <v>0</v>
      </c>
      <c r="Q567" s="16">
        <v>0</v>
      </c>
      <c r="R567" s="16">
        <f t="shared" si="52"/>
        <v>366.1</v>
      </c>
      <c r="S567" s="3" t="s">
        <v>4341</v>
      </c>
      <c r="T567" s="21"/>
      <c r="U567" s="21"/>
      <c r="V567" s="21" t="s">
        <v>3813</v>
      </c>
      <c r="W567" s="2" t="s">
        <v>3128</v>
      </c>
    </row>
    <row r="568" spans="1:23" ht="90">
      <c r="A568">
        <v>567</v>
      </c>
      <c r="B568" s="1">
        <v>45495</v>
      </c>
      <c r="C568" s="3" t="s">
        <v>2655</v>
      </c>
      <c r="D568" t="s">
        <v>4522</v>
      </c>
      <c r="F568">
        <v>21067217</v>
      </c>
      <c r="G568" t="s">
        <v>44</v>
      </c>
      <c r="H568" s="2" t="str">
        <f>IF(ISBLANK(tblPagos[[#This Row],[CodigoPartida]]),"",VLOOKUP(tblPagos[[#This Row],[CodigoPartida]],Tabla2[],2,FALSE))</f>
        <v>Remuneraciones por honorarios profesionales</v>
      </c>
      <c r="I568" t="s">
        <v>3034</v>
      </c>
      <c r="J568" s="2" t="str">
        <f>IF(ISBLANK(tblPagos[[#This Row],[DocBeneficiario]]),"",VLOOKUP(tblPagos[[#This Row],[DocBeneficiario]],TabProveedores[],3,FALSE))</f>
        <v>JOSE MIGUEL GUTIERREZ</v>
      </c>
      <c r="K568" s="2" t="s">
        <v>3634</v>
      </c>
      <c r="L568" s="27">
        <v>6517</v>
      </c>
      <c r="M568" s="27">
        <v>0</v>
      </c>
      <c r="N568" s="16">
        <v>6517</v>
      </c>
      <c r="O568" s="16">
        <v>0</v>
      </c>
      <c r="P568" s="16">
        <v>0</v>
      </c>
      <c r="Q568" s="16">
        <v>0</v>
      </c>
      <c r="R568" s="16">
        <f t="shared" si="52"/>
        <v>6517</v>
      </c>
      <c r="S568" s="3" t="s">
        <v>2695</v>
      </c>
      <c r="T568" s="21"/>
      <c r="U568" s="21"/>
      <c r="V568" s="21" t="s">
        <v>3813</v>
      </c>
      <c r="W568" s="2" t="s">
        <v>4167</v>
      </c>
    </row>
    <row r="569" spans="1:23" ht="45">
      <c r="A569">
        <v>568</v>
      </c>
      <c r="B569" s="1">
        <v>45495</v>
      </c>
      <c r="C569" s="3" t="s">
        <v>2655</v>
      </c>
      <c r="D569" t="s">
        <v>4523</v>
      </c>
      <c r="F569">
        <v>21071573</v>
      </c>
      <c r="G569" t="s">
        <v>3079</v>
      </c>
      <c r="H569" s="2" t="str">
        <f>IF(ISBLANK(tblPagos[[#This Row],[CodigoPartida]]),"",VLOOKUP(tblPagos[[#This Row],[CodigoPartida]],Tabla2[],2,FALSE))</f>
        <v>Donaciones corrientes a personas</v>
      </c>
      <c r="I569" t="s">
        <v>2972</v>
      </c>
      <c r="J569" s="2" t="str">
        <f>IF(ISBLANK(tblPagos[[#This Row],[DocBeneficiario]]),"",VLOOKUP(tblPagos[[#This Row],[DocBeneficiario]],TabProveedores[],3,FALSE))</f>
        <v>SUMINISTROS MEDIPAZ, C.A.</v>
      </c>
      <c r="K569" s="2" t="s">
        <v>4524</v>
      </c>
      <c r="L569" s="27">
        <v>63875</v>
      </c>
      <c r="M569" s="27">
        <v>0</v>
      </c>
      <c r="N569" s="16">
        <v>63875</v>
      </c>
      <c r="O569" s="16">
        <v>0</v>
      </c>
      <c r="P569" s="16">
        <v>0</v>
      </c>
      <c r="Q569" s="16">
        <v>0</v>
      </c>
      <c r="R569" s="16">
        <f t="shared" si="52"/>
        <v>63875</v>
      </c>
      <c r="S569" s="3" t="s">
        <v>4525</v>
      </c>
      <c r="T569" s="21"/>
      <c r="U569" s="21"/>
      <c r="V569" s="21" t="s">
        <v>3813</v>
      </c>
      <c r="W569" s="2" t="s">
        <v>3087</v>
      </c>
    </row>
    <row r="570" spans="1:23" ht="30">
      <c r="A570">
        <v>569</v>
      </c>
      <c r="B570" s="1">
        <v>45496</v>
      </c>
      <c r="C570" s="3" t="s">
        <v>2655</v>
      </c>
      <c r="D570" t="s">
        <v>4526</v>
      </c>
      <c r="F570">
        <v>21090429</v>
      </c>
      <c r="G570" t="s">
        <v>3079</v>
      </c>
      <c r="H570" s="2" t="str">
        <f>IF(ISBLANK(tblPagos[[#This Row],[CodigoPartida]]),"",VLOOKUP(tblPagos[[#This Row],[CodigoPartida]],Tabla2[],2,FALSE))</f>
        <v>Donaciones corrientes a personas</v>
      </c>
      <c r="I570" t="s">
        <v>3049</v>
      </c>
      <c r="J570" s="2" t="str">
        <f>IF(ISBLANK(tblPagos[[#This Row],[DocBeneficiario]]),"",VLOOKUP(tblPagos[[#This Row],[DocBeneficiario]],TabProveedores[],3,FALSE))</f>
        <v>CARMEN BRICEÑO</v>
      </c>
      <c r="K570" s="2" t="s">
        <v>4527</v>
      </c>
      <c r="L570" s="27">
        <v>7306</v>
      </c>
      <c r="M570" s="27">
        <v>0</v>
      </c>
      <c r="N570" s="16">
        <v>7306</v>
      </c>
      <c r="O570" s="16">
        <v>0</v>
      </c>
      <c r="P570" s="16">
        <v>0</v>
      </c>
      <c r="Q570" s="16">
        <v>0</v>
      </c>
      <c r="R570" s="16">
        <f t="shared" ref="R570:R583" si="53">N570-O570-P570-Q570</f>
        <v>7306</v>
      </c>
      <c r="S570" s="3" t="s">
        <v>2695</v>
      </c>
      <c r="T570" s="21"/>
      <c r="U570" s="21"/>
      <c r="V570" s="21" t="s">
        <v>3813</v>
      </c>
      <c r="W570" s="2" t="s">
        <v>3088</v>
      </c>
    </row>
    <row r="571" spans="1:23" ht="60">
      <c r="A571">
        <v>570</v>
      </c>
      <c r="B571" s="1">
        <v>45496</v>
      </c>
      <c r="C571" s="3" t="s">
        <v>2655</v>
      </c>
      <c r="D571" t="s">
        <v>4528</v>
      </c>
      <c r="F571">
        <v>21096437</v>
      </c>
      <c r="G571" t="s">
        <v>7</v>
      </c>
      <c r="H571" s="2" t="str">
        <f>IF(ISBLANK(tblPagos[[#This Row],[CodigoPartida]]),"",VLOOKUP(tblPagos[[#This Row],[CodigoPartida]],Tabla2[],2,FALSE))</f>
        <v>Relaciones sociales</v>
      </c>
      <c r="I571" t="s">
        <v>2988</v>
      </c>
      <c r="J571" s="2" t="str">
        <f>IF(ISBLANK(tblPagos[[#This Row],[DocBeneficiario]]),"",VLOOKUP(tblPagos[[#This Row],[DocBeneficiario]],TabProveedores[],3,FALSE))</f>
        <v>INVERSIONES 2008, C.A.</v>
      </c>
      <c r="K571" s="2" t="s">
        <v>4529</v>
      </c>
      <c r="L571" s="27">
        <v>2011.37</v>
      </c>
      <c r="M571" s="27">
        <v>292.56</v>
      </c>
      <c r="N571" s="16">
        <v>2303.9299999999998</v>
      </c>
      <c r="O571" s="16">
        <v>219.42</v>
      </c>
      <c r="P571" s="16">
        <v>0</v>
      </c>
      <c r="Q571" s="16">
        <v>1.83</v>
      </c>
      <c r="R571" s="16">
        <f t="shared" si="53"/>
        <v>2082.6799999999998</v>
      </c>
      <c r="S571" s="3" t="s">
        <v>4530</v>
      </c>
      <c r="T571" s="21" t="s">
        <v>4289</v>
      </c>
      <c r="U571" s="21" t="s">
        <v>3812</v>
      </c>
      <c r="V571" s="21" t="s">
        <v>3813</v>
      </c>
      <c r="W571" s="2" t="s">
        <v>9</v>
      </c>
    </row>
    <row r="572" spans="1:23" ht="60">
      <c r="A572">
        <v>571</v>
      </c>
      <c r="B572" s="1">
        <v>45496</v>
      </c>
      <c r="C572" s="3" t="s">
        <v>2655</v>
      </c>
      <c r="D572" t="s">
        <v>4531</v>
      </c>
      <c r="F572">
        <v>21096620</v>
      </c>
      <c r="G572" t="s">
        <v>7</v>
      </c>
      <c r="H572" s="2" t="str">
        <f>IF(ISBLANK(tblPagos[[#This Row],[CodigoPartida]]),"",VLOOKUP(tblPagos[[#This Row],[CodigoPartida]],Tabla2[],2,FALSE))</f>
        <v>Relaciones sociales</v>
      </c>
      <c r="I572" t="s">
        <v>2988</v>
      </c>
      <c r="J572" s="2" t="str">
        <f>IF(ISBLANK(tblPagos[[#This Row],[DocBeneficiario]]),"",VLOOKUP(tblPagos[[#This Row],[DocBeneficiario]],TabProveedores[],3,FALSE))</f>
        <v>INVERSIONES 2008, C.A.</v>
      </c>
      <c r="K572" s="2" t="s">
        <v>4532</v>
      </c>
      <c r="L572" s="27">
        <v>3019.45</v>
      </c>
      <c r="M572" s="27">
        <v>439.19</v>
      </c>
      <c r="N572" s="16">
        <v>3458.64</v>
      </c>
      <c r="O572" s="16">
        <v>329.39</v>
      </c>
      <c r="P572" s="16">
        <v>0</v>
      </c>
      <c r="Q572" s="16">
        <v>2.74</v>
      </c>
      <c r="R572" s="16">
        <f t="shared" si="53"/>
        <v>3126.51</v>
      </c>
      <c r="S572" s="3" t="s">
        <v>4533</v>
      </c>
      <c r="T572" s="21" t="s">
        <v>4289</v>
      </c>
      <c r="U572" s="21" t="s">
        <v>3812</v>
      </c>
      <c r="V572" s="21" t="s">
        <v>3813</v>
      </c>
      <c r="W572" s="2" t="s">
        <v>9</v>
      </c>
    </row>
    <row r="573" spans="1:23" ht="75">
      <c r="A573">
        <v>572</v>
      </c>
      <c r="B573" s="1">
        <v>45496</v>
      </c>
      <c r="C573" s="3" t="s">
        <v>2655</v>
      </c>
      <c r="D573" t="s">
        <v>4534</v>
      </c>
      <c r="F573">
        <v>21097786</v>
      </c>
      <c r="G573" t="s">
        <v>2936</v>
      </c>
      <c r="H573" s="2" t="str">
        <f>IF(ISBLANK(tblPagos[[#This Row],[CodigoPartida]]),"",VLOOKUP(tblPagos[[#This Row],[CodigoPartida]],Tabla2[],2,FALSE))</f>
        <v>Viáticos y pasajes dentro del país</v>
      </c>
      <c r="I573" t="s">
        <v>2958</v>
      </c>
      <c r="J573" s="2" t="str">
        <f>IF(ISBLANK(tblPagos[[#This Row],[DocBeneficiario]]),"",VLOOKUP(tblPagos[[#This Row],[DocBeneficiario]],TabProveedores[],3,FALSE))</f>
        <v>NELSON BELZAREZ</v>
      </c>
      <c r="K573" s="2" t="s">
        <v>4535</v>
      </c>
      <c r="L573" s="27">
        <v>10959</v>
      </c>
      <c r="M573" s="27">
        <v>0</v>
      </c>
      <c r="N573" s="16">
        <v>10959</v>
      </c>
      <c r="O573" s="16">
        <v>0</v>
      </c>
      <c r="P573" s="16">
        <v>0</v>
      </c>
      <c r="Q573" s="16">
        <v>0</v>
      </c>
      <c r="R573" s="16">
        <f t="shared" si="53"/>
        <v>10959</v>
      </c>
      <c r="S573" s="3" t="s">
        <v>2695</v>
      </c>
      <c r="T573" s="21"/>
      <c r="U573" s="21"/>
      <c r="V573" s="21" t="s">
        <v>3813</v>
      </c>
      <c r="W573" s="2" t="s">
        <v>3073</v>
      </c>
    </row>
    <row r="574" spans="1:23" ht="45">
      <c r="A574">
        <v>573</v>
      </c>
      <c r="B574" s="1">
        <v>45496</v>
      </c>
      <c r="C574" s="3" t="s">
        <v>3119</v>
      </c>
      <c r="D574" t="s">
        <v>4536</v>
      </c>
      <c r="F574">
        <v>21099240</v>
      </c>
      <c r="G574" t="s">
        <v>3079</v>
      </c>
      <c r="H574" s="2" t="str">
        <f>IF(ISBLANK(tblPagos[[#This Row],[CodigoPartida]]),"",VLOOKUP(tblPagos[[#This Row],[CodigoPartida]],Tabla2[],2,FALSE))</f>
        <v>Donaciones corrientes a personas</v>
      </c>
      <c r="I574" t="s">
        <v>3208</v>
      </c>
      <c r="J574" s="2" t="str">
        <f>IF(ISBLANK(tblPagos[[#This Row],[DocBeneficiario]]),"",VLOOKUP(tblPagos[[#This Row],[DocBeneficiario]],TabProveedores[],3,FALSE))</f>
        <v>MUNDO SOLINCA, C.A</v>
      </c>
      <c r="K574" s="2" t="s">
        <v>4537</v>
      </c>
      <c r="L574" s="27">
        <v>10959</v>
      </c>
      <c r="M574" s="27">
        <v>1753.44</v>
      </c>
      <c r="N574" s="16">
        <v>12712.44</v>
      </c>
      <c r="O574" s="16">
        <v>1315.08</v>
      </c>
      <c r="P574" s="16">
        <v>0</v>
      </c>
      <c r="Q574" s="16">
        <v>10.96</v>
      </c>
      <c r="R574" s="16">
        <f t="shared" si="53"/>
        <v>11386.400000000001</v>
      </c>
      <c r="S574" s="3" t="s">
        <v>4538</v>
      </c>
      <c r="T574" s="21" t="s">
        <v>4289</v>
      </c>
      <c r="U574" s="21" t="s">
        <v>3812</v>
      </c>
      <c r="V574" s="21" t="s">
        <v>3813</v>
      </c>
      <c r="W574" s="2" t="s">
        <v>3087</v>
      </c>
    </row>
    <row r="575" spans="1:23" ht="30">
      <c r="A575">
        <v>574</v>
      </c>
      <c r="B575" s="1">
        <v>45496</v>
      </c>
      <c r="C575" s="3" t="s">
        <v>2655</v>
      </c>
      <c r="D575" t="s">
        <v>4539</v>
      </c>
      <c r="F575">
        <v>21101639</v>
      </c>
      <c r="G575" t="s">
        <v>3079</v>
      </c>
      <c r="H575" s="2" t="str">
        <f>IF(ISBLANK(tblPagos[[#This Row],[CodigoPartida]]),"",VLOOKUP(tblPagos[[#This Row],[CodigoPartida]],Tabla2[],2,FALSE))</f>
        <v>Donaciones corrientes a personas</v>
      </c>
      <c r="I575" t="s">
        <v>4540</v>
      </c>
      <c r="J575" s="2" t="str">
        <f>IF(ISBLANK(tblPagos[[#This Row],[DocBeneficiario]]),"",VLOOKUP(tblPagos[[#This Row],[DocBeneficiario]],TabProveedores[],3,FALSE))</f>
        <v>MARGELI SUAREZ</v>
      </c>
      <c r="K575" s="2" t="s">
        <v>4542</v>
      </c>
      <c r="L575" s="27">
        <v>7305</v>
      </c>
      <c r="M575" s="27">
        <v>0</v>
      </c>
      <c r="N575" s="16">
        <v>7305</v>
      </c>
      <c r="O575" s="16">
        <v>0</v>
      </c>
      <c r="P575" s="16">
        <v>0</v>
      </c>
      <c r="Q575" s="16">
        <v>0</v>
      </c>
      <c r="R575" s="16">
        <f t="shared" si="53"/>
        <v>7305</v>
      </c>
      <c r="S575" s="3" t="s">
        <v>2695</v>
      </c>
      <c r="T575" s="21"/>
      <c r="U575" s="21"/>
      <c r="V575" s="21" t="s">
        <v>3813</v>
      </c>
      <c r="W575" s="2" t="s">
        <v>3087</v>
      </c>
    </row>
    <row r="576" spans="1:23" ht="75">
      <c r="A576">
        <v>575</v>
      </c>
      <c r="B576" s="1">
        <v>45496</v>
      </c>
      <c r="C576" s="3" t="s">
        <v>2655</v>
      </c>
      <c r="D576" t="s">
        <v>4543</v>
      </c>
      <c r="F576">
        <v>21103052</v>
      </c>
      <c r="G576" t="s">
        <v>2936</v>
      </c>
      <c r="H576" s="2" t="str">
        <f>IF(ISBLANK(tblPagos[[#This Row],[CodigoPartida]]),"",VLOOKUP(tblPagos[[#This Row],[CodigoPartida]],Tabla2[],2,FALSE))</f>
        <v>Viáticos y pasajes dentro del país</v>
      </c>
      <c r="I576" t="s">
        <v>2832</v>
      </c>
      <c r="J576" s="2" t="str">
        <f>IF(ISBLANK(tblPagos[[#This Row],[DocBeneficiario]]),"",VLOOKUP(tblPagos[[#This Row],[DocBeneficiario]],TabProveedores[],3,FALSE))</f>
        <v>MARIA TERESA MEDINA</v>
      </c>
      <c r="K576" s="2" t="s">
        <v>4535</v>
      </c>
      <c r="L576" s="27">
        <v>2345.23</v>
      </c>
      <c r="M576" s="27">
        <v>0</v>
      </c>
      <c r="N576" s="16">
        <v>2345.23</v>
      </c>
      <c r="O576" s="16">
        <v>0</v>
      </c>
      <c r="P576" s="16">
        <v>0</v>
      </c>
      <c r="Q576" s="16">
        <v>0</v>
      </c>
      <c r="R576" s="16">
        <f t="shared" si="53"/>
        <v>2345.23</v>
      </c>
      <c r="S576" s="3" t="s">
        <v>2695</v>
      </c>
      <c r="T576" s="21"/>
      <c r="U576" s="21"/>
      <c r="V576" s="21" t="s">
        <v>3813</v>
      </c>
      <c r="W576" s="2" t="s">
        <v>3073</v>
      </c>
    </row>
    <row r="577" spans="1:23" ht="60">
      <c r="A577">
        <v>576</v>
      </c>
      <c r="B577" s="1">
        <v>45498</v>
      </c>
      <c r="C577" s="3" t="s">
        <v>2655</v>
      </c>
      <c r="D577" t="s">
        <v>4544</v>
      </c>
      <c r="F577">
        <v>21153791</v>
      </c>
      <c r="G577" t="s">
        <v>3079</v>
      </c>
      <c r="H577" s="2" t="str">
        <f>IF(ISBLANK(tblPagos[[#This Row],[CodigoPartida]]),"",VLOOKUP(tblPagos[[#This Row],[CodigoPartida]],Tabla2[],2,FALSE))</f>
        <v>Donaciones corrientes a personas</v>
      </c>
      <c r="I577" t="s">
        <v>4545</v>
      </c>
      <c r="J577" s="2" t="str">
        <f>IF(ISBLANK(tblPagos[[#This Row],[DocBeneficiario]]),"",VLOOKUP(tblPagos[[#This Row],[DocBeneficiario]],TabProveedores[],3,FALSE))</f>
        <v>FERNANDO ALMEIDA</v>
      </c>
      <c r="K577" s="2" t="s">
        <v>4547</v>
      </c>
      <c r="L577" s="27">
        <v>8043</v>
      </c>
      <c r="M577" s="27">
        <v>0</v>
      </c>
      <c r="N577" s="16">
        <v>8043</v>
      </c>
      <c r="O577" s="16">
        <v>0</v>
      </c>
      <c r="P577" s="16">
        <v>0</v>
      </c>
      <c r="Q577" s="16">
        <v>0</v>
      </c>
      <c r="R577" s="16">
        <f t="shared" si="53"/>
        <v>8043</v>
      </c>
      <c r="S577" s="3" t="s">
        <v>2695</v>
      </c>
      <c r="T577" s="21"/>
      <c r="U577" s="21"/>
      <c r="V577" s="21" t="s">
        <v>3813</v>
      </c>
      <c r="W577" s="2" t="s">
        <v>3088</v>
      </c>
    </row>
    <row r="578" spans="1:23" ht="75">
      <c r="A578">
        <v>577</v>
      </c>
      <c r="B578" s="1">
        <v>45498</v>
      </c>
      <c r="C578" s="3" t="s">
        <v>2655</v>
      </c>
      <c r="D578" t="s">
        <v>4548</v>
      </c>
      <c r="F578">
        <v>21158296</v>
      </c>
      <c r="G578" t="s">
        <v>2936</v>
      </c>
      <c r="H578" s="2" t="str">
        <f>IF(ISBLANK(tblPagos[[#This Row],[CodigoPartida]]),"",VLOOKUP(tblPagos[[#This Row],[CodigoPartida]],Tabla2[],2,FALSE))</f>
        <v>Viáticos y pasajes dentro del país</v>
      </c>
      <c r="I578" t="s">
        <v>2965</v>
      </c>
      <c r="J578" s="2" t="str">
        <f>IF(ISBLANK(tblPagos[[#This Row],[DocBeneficiario]]),"",VLOOKUP(tblPagos[[#This Row],[DocBeneficiario]],TabProveedores[],3,FALSE))</f>
        <v>JOAN HUERTA</v>
      </c>
      <c r="K578" s="2" t="s">
        <v>4535</v>
      </c>
      <c r="L578" s="27">
        <v>5637.55</v>
      </c>
      <c r="M578" s="27">
        <v>0</v>
      </c>
      <c r="N578" s="16">
        <v>5637.55</v>
      </c>
      <c r="O578" s="16">
        <v>0</v>
      </c>
      <c r="P578" s="16">
        <v>0</v>
      </c>
      <c r="Q578" s="16">
        <v>0</v>
      </c>
      <c r="R578" s="16">
        <f t="shared" si="53"/>
        <v>5637.55</v>
      </c>
      <c r="S578" s="3" t="s">
        <v>2695</v>
      </c>
      <c r="T578" s="21"/>
      <c r="U578" s="21"/>
      <c r="V578" s="21" t="s">
        <v>3813</v>
      </c>
      <c r="W578" s="2" t="s">
        <v>3073</v>
      </c>
    </row>
    <row r="579" spans="1:23" ht="45">
      <c r="A579">
        <v>578</v>
      </c>
      <c r="B579" s="1">
        <v>45498</v>
      </c>
      <c r="C579" s="3" t="s">
        <v>2655</v>
      </c>
      <c r="D579" t="s">
        <v>4549</v>
      </c>
      <c r="F579">
        <v>21161128</v>
      </c>
      <c r="G579" t="s">
        <v>3079</v>
      </c>
      <c r="H579" s="2" t="str">
        <f>IF(ISBLANK(tblPagos[[#This Row],[CodigoPartida]]),"",VLOOKUP(tblPagos[[#This Row],[CodigoPartida]],Tabla2[],2,FALSE))</f>
        <v>Donaciones corrientes a personas</v>
      </c>
      <c r="I579" t="s">
        <v>2972</v>
      </c>
      <c r="J579" s="2" t="str">
        <f>IF(ISBLANK(tblPagos[[#This Row],[DocBeneficiario]]),"",VLOOKUP(tblPagos[[#This Row],[DocBeneficiario]],TabProveedores[],3,FALSE))</f>
        <v>SUMINISTROS MEDIPAZ, C.A.</v>
      </c>
      <c r="K579" s="2" t="s">
        <v>4550</v>
      </c>
      <c r="L579" s="27">
        <v>54750</v>
      </c>
      <c r="M579" s="27">
        <v>0</v>
      </c>
      <c r="N579" s="16">
        <v>54750</v>
      </c>
      <c r="O579" s="16">
        <v>0</v>
      </c>
      <c r="P579" s="16">
        <v>0</v>
      </c>
      <c r="Q579" s="16">
        <v>0</v>
      </c>
      <c r="R579" s="16">
        <f t="shared" si="53"/>
        <v>54750</v>
      </c>
      <c r="S579" s="3" t="s">
        <v>4551</v>
      </c>
      <c r="T579" s="21"/>
      <c r="U579" s="21"/>
      <c r="V579" s="21" t="s">
        <v>3813</v>
      </c>
      <c r="W579" s="2" t="s">
        <v>3087</v>
      </c>
    </row>
    <row r="580" spans="1:23" ht="60">
      <c r="A580">
        <v>579</v>
      </c>
      <c r="B580" s="1">
        <v>45498</v>
      </c>
      <c r="C580" s="3" t="s">
        <v>2655</v>
      </c>
      <c r="D580" t="s">
        <v>4552</v>
      </c>
      <c r="F580">
        <v>21162407</v>
      </c>
      <c r="G580" t="s">
        <v>44</v>
      </c>
      <c r="H580" s="2" t="str">
        <f>IF(ISBLANK(tblPagos[[#This Row],[CodigoPartida]]),"",VLOOKUP(tblPagos[[#This Row],[CodigoPartida]],Tabla2[],2,FALSE))</f>
        <v>Remuneraciones por honorarios profesionales</v>
      </c>
      <c r="I580" t="s">
        <v>3036</v>
      </c>
      <c r="J580" s="2" t="str">
        <f>IF(ISBLANK(tblPagos[[#This Row],[DocBeneficiario]]),"",VLOOKUP(tblPagos[[#This Row],[DocBeneficiario]],TabProveedores[],3,FALSE))</f>
        <v>ROBERTH GUTIERREZ</v>
      </c>
      <c r="K580" s="2" t="s">
        <v>4553</v>
      </c>
      <c r="L580" s="27">
        <v>18475.78</v>
      </c>
      <c r="M580" s="27">
        <v>2956.12</v>
      </c>
      <c r="N580" s="16">
        <v>21431.9</v>
      </c>
      <c r="O580" s="16">
        <v>2956.12</v>
      </c>
      <c r="P580" s="16">
        <v>177.26</v>
      </c>
      <c r="Q580" s="16">
        <v>18.48</v>
      </c>
      <c r="R580" s="16">
        <f t="shared" si="53"/>
        <v>18280.040000000005</v>
      </c>
      <c r="S580" s="3" t="s">
        <v>4554</v>
      </c>
      <c r="T580" s="21" t="s">
        <v>4289</v>
      </c>
      <c r="U580" s="21" t="s">
        <v>3812</v>
      </c>
      <c r="V580" s="21" t="s">
        <v>3813</v>
      </c>
      <c r="W580" s="2" t="s">
        <v>3364</v>
      </c>
    </row>
    <row r="581" spans="1:23" ht="45">
      <c r="A581">
        <v>580</v>
      </c>
      <c r="B581" s="1">
        <v>45499</v>
      </c>
      <c r="C581" s="3" t="s">
        <v>2655</v>
      </c>
      <c r="D581" t="s">
        <v>4555</v>
      </c>
      <c r="F581">
        <v>21194436</v>
      </c>
      <c r="G581" t="s">
        <v>3079</v>
      </c>
      <c r="H581" s="2" t="str">
        <f>IF(ISBLANK(tblPagos[[#This Row],[CodigoPartida]]),"",VLOOKUP(tblPagos[[#This Row],[CodigoPartida]],Tabla2[],2,FALSE))</f>
        <v>Donaciones corrientes a personas</v>
      </c>
      <c r="I581" t="s">
        <v>2972</v>
      </c>
      <c r="J581" s="2" t="str">
        <f>IF(ISBLANK(tblPagos[[#This Row],[DocBeneficiario]]),"",VLOOKUP(tblPagos[[#This Row],[DocBeneficiario]],TabProveedores[],3,FALSE))</f>
        <v>SUMINISTROS MEDIPAZ, C.A.</v>
      </c>
      <c r="K581" s="2" t="s">
        <v>4556</v>
      </c>
      <c r="L581" s="27">
        <v>31755</v>
      </c>
      <c r="M581" s="27">
        <v>0</v>
      </c>
      <c r="N581" s="16">
        <v>31755</v>
      </c>
      <c r="O581" s="16">
        <v>0</v>
      </c>
      <c r="P581" s="16">
        <v>0</v>
      </c>
      <c r="Q581" s="16">
        <v>0</v>
      </c>
      <c r="R581" s="16">
        <f t="shared" si="53"/>
        <v>31755</v>
      </c>
      <c r="S581" s="3" t="s">
        <v>4557</v>
      </c>
      <c r="T581" s="21"/>
      <c r="U581" s="21"/>
      <c r="V581" s="21" t="s">
        <v>3813</v>
      </c>
      <c r="W581" s="2" t="s">
        <v>3087</v>
      </c>
    </row>
    <row r="582" spans="1:23" ht="75">
      <c r="A582">
        <v>581</v>
      </c>
      <c r="B582" s="1">
        <v>45499</v>
      </c>
      <c r="C582" s="3" t="s">
        <v>2655</v>
      </c>
      <c r="D582" t="s">
        <v>4558</v>
      </c>
      <c r="F582">
        <v>21199892</v>
      </c>
      <c r="G582" t="s">
        <v>2936</v>
      </c>
      <c r="H582" s="2" t="str">
        <f>IF(ISBLANK(tblPagos[[#This Row],[CodigoPartida]]),"",VLOOKUP(tblPagos[[#This Row],[CodigoPartida]],Tabla2[],2,FALSE))</f>
        <v>Viáticos y pasajes dentro del país</v>
      </c>
      <c r="I582" t="s">
        <v>2958</v>
      </c>
      <c r="J582" s="2" t="str">
        <f>IF(ISBLANK(tblPagos[[#This Row],[DocBeneficiario]]),"",VLOOKUP(tblPagos[[#This Row],[DocBeneficiario]],TabProveedores[],3,FALSE))</f>
        <v>NELSON BELZAREZ</v>
      </c>
      <c r="K582" s="2" t="s">
        <v>4559</v>
      </c>
      <c r="L582" s="27">
        <v>1953.37</v>
      </c>
      <c r="M582" s="27">
        <v>0</v>
      </c>
      <c r="N582" s="16">
        <v>1953.37</v>
      </c>
      <c r="O582" s="16">
        <v>0</v>
      </c>
      <c r="P582" s="16">
        <v>0</v>
      </c>
      <c r="Q582" s="16">
        <v>0</v>
      </c>
      <c r="R582" s="16">
        <f t="shared" si="53"/>
        <v>1953.37</v>
      </c>
      <c r="S582" s="3" t="s">
        <v>2695</v>
      </c>
      <c r="T582" s="21"/>
      <c r="U582" s="21"/>
      <c r="V582" s="21" t="s">
        <v>3813</v>
      </c>
      <c r="W582" s="2" t="s">
        <v>3073</v>
      </c>
    </row>
    <row r="583" spans="1:23" ht="45">
      <c r="A583">
        <v>582</v>
      </c>
      <c r="B583" s="1">
        <v>45503</v>
      </c>
      <c r="C583" s="3" t="s">
        <v>2655</v>
      </c>
      <c r="D583" t="s">
        <v>4560</v>
      </c>
      <c r="F583">
        <v>21280190</v>
      </c>
      <c r="G583" t="s">
        <v>2936</v>
      </c>
      <c r="H583" s="2" t="str">
        <f>IF(ISBLANK(tblPagos[[#This Row],[CodigoPartida]]),"",VLOOKUP(tblPagos[[#This Row],[CodigoPartida]],Tabla2[],2,FALSE))</f>
        <v>Viáticos y pasajes dentro del país</v>
      </c>
      <c r="I583" t="s">
        <v>2957</v>
      </c>
      <c r="J583" s="2" t="str">
        <f>IF(ISBLANK(tblPagos[[#This Row],[DocBeneficiario]]),"",VLOOKUP(tblPagos[[#This Row],[DocBeneficiario]],TabProveedores[],3,FALSE))</f>
        <v>MERLIN RODRIGUEZ</v>
      </c>
      <c r="K583" s="2" t="s">
        <v>4561</v>
      </c>
      <c r="L583" s="27">
        <v>3756.19</v>
      </c>
      <c r="M583" s="27">
        <v>0</v>
      </c>
      <c r="N583" s="16">
        <v>3756.19</v>
      </c>
      <c r="O583" s="16">
        <v>0</v>
      </c>
      <c r="P583" s="16">
        <v>0</v>
      </c>
      <c r="Q583" s="16">
        <v>0</v>
      </c>
      <c r="R583" s="16">
        <f t="shared" si="53"/>
        <v>3756.19</v>
      </c>
      <c r="S583" s="3" t="s">
        <v>2695</v>
      </c>
      <c r="T583" s="21"/>
      <c r="U583" s="21"/>
      <c r="V583" s="21" t="s">
        <v>3813</v>
      </c>
      <c r="W583" s="2" t="s">
        <v>3073</v>
      </c>
    </row>
    <row r="584" spans="1:23" ht="75">
      <c r="A584">
        <v>583</v>
      </c>
      <c r="B584" s="1">
        <v>45503</v>
      </c>
      <c r="C584" s="3" t="s">
        <v>2655</v>
      </c>
      <c r="D584" t="s">
        <v>4562</v>
      </c>
      <c r="F584">
        <v>21280916</v>
      </c>
      <c r="G584" t="s">
        <v>42</v>
      </c>
      <c r="H584" s="2" t="str">
        <f>IF(ISBLANK(tblPagos[[#This Row],[CodigoPartida]]),"",VLOOKUP(tblPagos[[#This Row],[CodigoPartida]],Tabla2[],2,FALSE))</f>
        <v>Remuneraciones al personal contratado a tiempo determinado</v>
      </c>
      <c r="I584" t="s">
        <v>3387</v>
      </c>
      <c r="J584" s="2" t="str">
        <f>IF(ISBLANK(tblPagos[[#This Row],[DocBeneficiario]]),"",VLOOKUP(tblPagos[[#This Row],[DocBeneficiario]],TabProveedores[],3,FALSE))</f>
        <v>DANIEL MOLERO</v>
      </c>
      <c r="K584" s="2" t="s">
        <v>4449</v>
      </c>
      <c r="L584" s="27">
        <v>2315</v>
      </c>
      <c r="M584" s="27">
        <v>0</v>
      </c>
      <c r="N584" s="16">
        <v>2315</v>
      </c>
      <c r="O584" s="16">
        <v>0</v>
      </c>
      <c r="P584" s="16">
        <v>0</v>
      </c>
      <c r="Q584" s="16">
        <v>0</v>
      </c>
      <c r="R584" s="16">
        <f t="shared" ref="R584:R591" si="54">N584-O584-P584-Q584</f>
        <v>2315</v>
      </c>
      <c r="S584" s="3" t="s">
        <v>2695</v>
      </c>
      <c r="T584" s="21"/>
      <c r="U584" s="21"/>
      <c r="V584" s="21" t="s">
        <v>3813</v>
      </c>
      <c r="W584" s="2" t="s">
        <v>4450</v>
      </c>
    </row>
    <row r="585" spans="1:23" ht="30">
      <c r="A585">
        <v>584</v>
      </c>
      <c r="B585" s="1">
        <v>45503</v>
      </c>
      <c r="C585" s="3" t="s">
        <v>3691</v>
      </c>
      <c r="D585" t="s">
        <v>4563</v>
      </c>
      <c r="G585" t="s">
        <v>3935</v>
      </c>
      <c r="H585" s="2" t="str">
        <f>IF(ISBLANK(tblPagos[[#This Row],[CodigoPartida]]),"",VLOOKUP(tblPagos[[#This Row],[CodigoPartida]],Tabla2[],2,FALSE))</f>
        <v>Sueldos básicos personal fijo a tiempo completo</v>
      </c>
      <c r="I585" t="s">
        <v>2664</v>
      </c>
      <c r="J585" s="2" t="str">
        <f>IF(ISBLANK(tblPagos[[#This Row],[DocBeneficiario]]),"",VLOOKUP(tblPagos[[#This Row],[DocBeneficiario]],TabProveedores[],3,FALSE))</f>
        <v>LOTERIA DEL ZULIA</v>
      </c>
      <c r="K585" s="2" t="s">
        <v>4564</v>
      </c>
      <c r="L585" s="27">
        <v>37632.379999999997</v>
      </c>
      <c r="M585" s="27">
        <v>0</v>
      </c>
      <c r="N585" s="16">
        <v>37632.379999999997</v>
      </c>
      <c r="O585" s="16">
        <v>0</v>
      </c>
      <c r="P585" s="16">
        <v>0</v>
      </c>
      <c r="Q585" s="16">
        <v>0</v>
      </c>
      <c r="R585" s="16">
        <f t="shared" si="54"/>
        <v>37632.379999999997</v>
      </c>
      <c r="S585" s="3" t="s">
        <v>2695</v>
      </c>
      <c r="T585" s="21"/>
      <c r="U585" s="21"/>
      <c r="V585" s="21" t="s">
        <v>3878</v>
      </c>
      <c r="W585" s="2" t="s">
        <v>3694</v>
      </c>
    </row>
    <row r="586" spans="1:23" ht="30">
      <c r="A586">
        <v>585</v>
      </c>
      <c r="B586" s="1">
        <v>45503</v>
      </c>
      <c r="C586" s="3" t="s">
        <v>3691</v>
      </c>
      <c r="D586" t="s">
        <v>4563</v>
      </c>
      <c r="G586" t="s">
        <v>3936</v>
      </c>
      <c r="H586" s="2" t="str">
        <f>IF(ISBLANK(tblPagos[[#This Row],[CodigoPartida]]),"",VLOOKUP(tblPagos[[#This Row],[CodigoPartida]],Tabla2[],2,FALSE))</f>
        <v>Primas por hijos e hijas al personal empleado</v>
      </c>
      <c r="I586" t="s">
        <v>2664</v>
      </c>
      <c r="J586" s="2" t="str">
        <f>IF(ISBLANK(tblPagos[[#This Row],[DocBeneficiario]]),"",VLOOKUP(tblPagos[[#This Row],[DocBeneficiario]],TabProveedores[],3,FALSE))</f>
        <v>LOTERIA DEL ZULIA</v>
      </c>
      <c r="K586" s="2" t="s">
        <v>4564</v>
      </c>
      <c r="L586" s="27">
        <v>112.5</v>
      </c>
      <c r="M586" s="27">
        <v>0</v>
      </c>
      <c r="N586" s="16">
        <v>112.5</v>
      </c>
      <c r="O586" s="16">
        <v>0</v>
      </c>
      <c r="P586" s="16">
        <v>0</v>
      </c>
      <c r="Q586" s="16">
        <v>0</v>
      </c>
      <c r="R586" s="16">
        <f t="shared" si="54"/>
        <v>112.5</v>
      </c>
      <c r="S586" s="3" t="s">
        <v>2695</v>
      </c>
      <c r="T586" s="21"/>
      <c r="U586" s="21"/>
      <c r="V586" s="21" t="s">
        <v>3878</v>
      </c>
      <c r="W586" s="2" t="s">
        <v>3694</v>
      </c>
    </row>
    <row r="587" spans="1:23" ht="45">
      <c r="A587">
        <v>586</v>
      </c>
      <c r="B587" s="1">
        <v>45503</v>
      </c>
      <c r="C587" s="3" t="s">
        <v>3691</v>
      </c>
      <c r="D587" t="s">
        <v>4563</v>
      </c>
      <c r="G587" t="s">
        <v>3937</v>
      </c>
      <c r="H587" s="2" t="str">
        <f>IF(ISBLANK(tblPagos[[#This Row],[CodigoPartida]]),"",VLOOKUP(tblPagos[[#This Row],[CodigoPartida]],Tabla2[],2,FALSE))</f>
        <v>Primas de profesionalización al personal empleado</v>
      </c>
      <c r="I587" t="s">
        <v>2664</v>
      </c>
      <c r="J587" s="2" t="str">
        <f>IF(ISBLANK(tblPagos[[#This Row],[DocBeneficiario]]),"",VLOOKUP(tblPagos[[#This Row],[DocBeneficiario]],TabProveedores[],3,FALSE))</f>
        <v>LOTERIA DEL ZULIA</v>
      </c>
      <c r="K587" s="2" t="s">
        <v>4564</v>
      </c>
      <c r="L587" s="27">
        <v>538.65</v>
      </c>
      <c r="M587" s="27">
        <v>0</v>
      </c>
      <c r="N587" s="16">
        <v>538.65</v>
      </c>
      <c r="O587" s="16">
        <v>0</v>
      </c>
      <c r="P587" s="16">
        <v>0</v>
      </c>
      <c r="Q587" s="16">
        <v>0</v>
      </c>
      <c r="R587" s="16">
        <f t="shared" si="54"/>
        <v>538.65</v>
      </c>
      <c r="S587" s="3" t="s">
        <v>2695</v>
      </c>
      <c r="T587" s="21"/>
      <c r="U587" s="21"/>
      <c r="V587" s="21" t="s">
        <v>3878</v>
      </c>
      <c r="W587" s="2" t="s">
        <v>3694</v>
      </c>
    </row>
    <row r="588" spans="1:23" ht="30">
      <c r="A588">
        <v>587</v>
      </c>
      <c r="B588" s="1">
        <v>45503</v>
      </c>
      <c r="C588" s="3" t="s">
        <v>3691</v>
      </c>
      <c r="D588" t="s">
        <v>4563</v>
      </c>
      <c r="G588" t="s">
        <v>3938</v>
      </c>
      <c r="H588" s="2" t="str">
        <f>IF(ISBLANK(tblPagos[[#This Row],[CodigoPartida]]),"",VLOOKUP(tblPagos[[#This Row],[CodigoPartida]],Tabla2[],2,FALSE))</f>
        <v>Primas por antigüedad al personal empleado</v>
      </c>
      <c r="I588" t="s">
        <v>2664</v>
      </c>
      <c r="J588" s="2" t="str">
        <f>IF(ISBLANK(tblPagos[[#This Row],[DocBeneficiario]]),"",VLOOKUP(tblPagos[[#This Row],[DocBeneficiario]],TabProveedores[],3,FALSE))</f>
        <v>LOTERIA DEL ZULIA</v>
      </c>
      <c r="K588" s="2" t="s">
        <v>4564</v>
      </c>
      <c r="L588" s="27">
        <v>203.83</v>
      </c>
      <c r="M588" s="27">
        <v>0</v>
      </c>
      <c r="N588" s="16">
        <v>203.83</v>
      </c>
      <c r="O588" s="16">
        <v>0</v>
      </c>
      <c r="P588" s="16">
        <v>0</v>
      </c>
      <c r="Q588" s="16">
        <v>0</v>
      </c>
      <c r="R588" s="16">
        <f t="shared" si="54"/>
        <v>203.83</v>
      </c>
      <c r="S588" s="3" t="s">
        <v>2695</v>
      </c>
      <c r="T588" s="21"/>
      <c r="U588" s="21"/>
      <c r="V588" s="21" t="s">
        <v>3878</v>
      </c>
      <c r="W588" s="2" t="s">
        <v>3694</v>
      </c>
    </row>
    <row r="589" spans="1:23" ht="45">
      <c r="A589">
        <v>588</v>
      </c>
      <c r="B589" s="1">
        <v>45503</v>
      </c>
      <c r="C589" s="3" t="s">
        <v>3691</v>
      </c>
      <c r="D589" t="s">
        <v>4563</v>
      </c>
      <c r="G589" t="s">
        <v>3939</v>
      </c>
      <c r="H589" s="2" t="str">
        <f>IF(ISBLANK(tblPagos[[#This Row],[CodigoPartida]]),"",VLOOKUP(tblPagos[[#This Row],[CodigoPartida]],Tabla2[],2,FALSE))</f>
        <v>Bono compensatorio de alimentación al personal empleado</v>
      </c>
      <c r="I589" t="s">
        <v>2664</v>
      </c>
      <c r="J589" s="2" t="str">
        <f>IF(ISBLANK(tblPagos[[#This Row],[DocBeneficiario]]),"",VLOOKUP(tblPagos[[#This Row],[DocBeneficiario]],TabProveedores[],3,FALSE))</f>
        <v>LOTERIA DEL ZULIA</v>
      </c>
      <c r="K589" s="2" t="s">
        <v>4564</v>
      </c>
      <c r="L589" s="27">
        <v>35040</v>
      </c>
      <c r="M589" s="27">
        <v>0</v>
      </c>
      <c r="N589" s="16">
        <v>35040</v>
      </c>
      <c r="O589" s="16">
        <v>0</v>
      </c>
      <c r="P589" s="16">
        <v>0</v>
      </c>
      <c r="Q589" s="16">
        <v>0</v>
      </c>
      <c r="R589" s="16">
        <f t="shared" si="54"/>
        <v>35040</v>
      </c>
      <c r="S589" s="3" t="s">
        <v>2695</v>
      </c>
      <c r="T589" s="21"/>
      <c r="U589" s="21"/>
      <c r="V589" s="21" t="s">
        <v>3878</v>
      </c>
      <c r="W589" s="2" t="s">
        <v>3694</v>
      </c>
    </row>
    <row r="590" spans="1:23" ht="30">
      <c r="A590">
        <v>589</v>
      </c>
      <c r="B590" s="1">
        <v>45503</v>
      </c>
      <c r="C590" s="3" t="s">
        <v>3691</v>
      </c>
      <c r="D590" t="s">
        <v>4563</v>
      </c>
      <c r="G590" t="s">
        <v>3940</v>
      </c>
      <c r="H590" s="2" t="str">
        <f>IF(ISBLANK(tblPagos[[#This Row],[CodigoPartida]]),"",VLOOKUP(tblPagos[[#This Row],[CodigoPartida]],Tabla2[],2,FALSE))</f>
        <v>Otros complementos al personal empleado</v>
      </c>
      <c r="I590" t="s">
        <v>2664</v>
      </c>
      <c r="J590" s="2" t="str">
        <f>IF(ISBLANK(tblPagos[[#This Row],[DocBeneficiario]]),"",VLOOKUP(tblPagos[[#This Row],[DocBeneficiario]],TabProveedores[],3,FALSE))</f>
        <v>LOTERIA DEL ZULIA</v>
      </c>
      <c r="K590" s="2" t="s">
        <v>4564</v>
      </c>
      <c r="L590" s="27">
        <v>150</v>
      </c>
      <c r="M590" s="27">
        <v>0</v>
      </c>
      <c r="N590" s="16">
        <v>150</v>
      </c>
      <c r="O590" s="16">
        <v>0</v>
      </c>
      <c r="P590" s="16">
        <v>0</v>
      </c>
      <c r="Q590" s="16">
        <v>0</v>
      </c>
      <c r="R590" s="16">
        <f t="shared" si="54"/>
        <v>150</v>
      </c>
      <c r="S590" s="3" t="s">
        <v>2695</v>
      </c>
      <c r="T590" s="21"/>
      <c r="U590" s="21"/>
      <c r="V590" s="21" t="s">
        <v>3878</v>
      </c>
      <c r="W590" s="2" t="s">
        <v>3694</v>
      </c>
    </row>
    <row r="591" spans="1:23" ht="30">
      <c r="A591">
        <v>590</v>
      </c>
      <c r="B591" s="1">
        <v>45503</v>
      </c>
      <c r="C591" s="3" t="s">
        <v>3691</v>
      </c>
      <c r="D591" t="s">
        <v>4563</v>
      </c>
      <c r="G591" t="s">
        <v>3941</v>
      </c>
      <c r="H591" s="2" t="str">
        <f>IF(ISBLANK(tblPagos[[#This Row],[CodigoPartida]]),"",VLOOKUP(tblPagos[[#This Row],[CodigoPartida]],Tabla2[],2,FALSE))</f>
        <v>Bono vacacional al personal empleado</v>
      </c>
      <c r="I591" t="s">
        <v>2664</v>
      </c>
      <c r="J591" s="2" t="str">
        <f>IF(ISBLANK(tblPagos[[#This Row],[DocBeneficiario]]),"",VLOOKUP(tblPagos[[#This Row],[DocBeneficiario]],TabProveedores[],3,FALSE))</f>
        <v>LOTERIA DEL ZULIA</v>
      </c>
      <c r="K591" s="2" t="s">
        <v>4564</v>
      </c>
      <c r="L591" s="27">
        <v>14498.32</v>
      </c>
      <c r="M591" s="27">
        <v>0</v>
      </c>
      <c r="N591" s="16">
        <v>14498.32</v>
      </c>
      <c r="O591" s="16">
        <v>0</v>
      </c>
      <c r="P591" s="16">
        <v>0</v>
      </c>
      <c r="Q591" s="16">
        <v>0</v>
      </c>
      <c r="R591" s="16">
        <f t="shared" si="54"/>
        <v>14498.32</v>
      </c>
      <c r="S591" s="3" t="s">
        <v>2695</v>
      </c>
      <c r="T591" s="21"/>
      <c r="U591" s="21"/>
      <c r="V591" s="21" t="s">
        <v>3878</v>
      </c>
      <c r="W591" s="2" t="s">
        <v>3694</v>
      </c>
    </row>
    <row r="592" spans="1:23" ht="60">
      <c r="A592">
        <v>591</v>
      </c>
      <c r="B592" s="1">
        <v>45504</v>
      </c>
      <c r="C592" s="3" t="s">
        <v>2655</v>
      </c>
      <c r="D592" t="s">
        <v>4565</v>
      </c>
      <c r="F592">
        <v>30459983</v>
      </c>
      <c r="G592" t="s">
        <v>4566</v>
      </c>
      <c r="H592" s="2" t="str">
        <f>IF(ISBLANK(tblPagos[[#This Row],[CodigoPartida]]),"",VLOOKUP(tblPagos[[#This Row],[CodigoPartida]],Tabla2[],2,FALSE))</f>
        <v>Aporte patronal al Fondo de Ahorro Obligatorio para la Vivienda al personal empleado</v>
      </c>
      <c r="I592" t="s">
        <v>2804</v>
      </c>
      <c r="J592" s="2" t="str">
        <f>IF(ISBLANK(tblPagos[[#This Row],[DocBeneficiario]]),"",VLOOKUP(tblPagos[[#This Row],[DocBeneficiario]],TabProveedores[],3,FALSE))</f>
        <v>BANAVIH</v>
      </c>
      <c r="K592" s="2" t="s">
        <v>4567</v>
      </c>
      <c r="L592" s="27">
        <v>96.39</v>
      </c>
      <c r="M592" s="27">
        <v>0</v>
      </c>
      <c r="N592" s="16">
        <v>96.39</v>
      </c>
      <c r="O592" s="16">
        <v>0</v>
      </c>
      <c r="P592" s="16">
        <v>0</v>
      </c>
      <c r="Q592" s="16">
        <v>0</v>
      </c>
      <c r="R592" s="16">
        <f t="shared" ref="R592:R597" si="55">N592-O592-P592-Q592</f>
        <v>96.39</v>
      </c>
      <c r="S592" s="3" t="s">
        <v>4568</v>
      </c>
      <c r="T592" s="21"/>
      <c r="U592" s="21"/>
      <c r="V592" s="21" t="s">
        <v>3813</v>
      </c>
      <c r="W592" s="2" t="s">
        <v>2803</v>
      </c>
    </row>
    <row r="593" spans="1:23" ht="60">
      <c r="A593">
        <v>592</v>
      </c>
      <c r="B593" s="1">
        <v>45504</v>
      </c>
      <c r="C593" s="3" t="s">
        <v>4488</v>
      </c>
      <c r="D593" t="s">
        <v>4569</v>
      </c>
      <c r="F593">
        <v>30466709</v>
      </c>
      <c r="G593" t="s">
        <v>4566</v>
      </c>
      <c r="H593" s="2" t="str">
        <f>IF(ISBLANK(tblPagos[[#This Row],[CodigoPartida]]),"",VLOOKUP(tblPagos[[#This Row],[CodigoPartida]],Tabla2[],2,FALSE))</f>
        <v>Aporte patronal al Fondo de Ahorro Obligatorio para la Vivienda al personal empleado</v>
      </c>
      <c r="I593" t="s">
        <v>2804</v>
      </c>
      <c r="J593" s="2" t="str">
        <f>IF(ISBLANK(tblPagos[[#This Row],[DocBeneficiario]]),"",VLOOKUP(tblPagos[[#This Row],[DocBeneficiario]],TabProveedores[],3,FALSE))</f>
        <v>BANAVIH</v>
      </c>
      <c r="K593" s="2" t="s">
        <v>4570</v>
      </c>
      <c r="L593" s="27">
        <v>100.91</v>
      </c>
      <c r="M593" s="27">
        <v>0</v>
      </c>
      <c r="N593" s="16">
        <v>100.91</v>
      </c>
      <c r="O593" s="16">
        <v>0</v>
      </c>
      <c r="P593" s="16">
        <v>0</v>
      </c>
      <c r="Q593" s="16">
        <v>0</v>
      </c>
      <c r="R593" s="16">
        <f t="shared" si="55"/>
        <v>100.91</v>
      </c>
      <c r="S593" s="3" t="s">
        <v>3307</v>
      </c>
      <c r="T593" s="21"/>
      <c r="U593" s="21"/>
      <c r="V593" s="21" t="s">
        <v>3813</v>
      </c>
      <c r="W593" s="2" t="s">
        <v>2803</v>
      </c>
    </row>
    <row r="594" spans="1:23" ht="60">
      <c r="A594">
        <v>593</v>
      </c>
      <c r="B594" s="1">
        <v>45504</v>
      </c>
      <c r="C594" s="3" t="s">
        <v>2655</v>
      </c>
      <c r="D594" t="s">
        <v>4571</v>
      </c>
      <c r="F594">
        <v>30473816</v>
      </c>
      <c r="G594" t="s">
        <v>4566</v>
      </c>
      <c r="H594" s="2" t="str">
        <f>IF(ISBLANK(tblPagos[[#This Row],[CodigoPartida]]),"",VLOOKUP(tblPagos[[#This Row],[CodigoPartida]],Tabla2[],2,FALSE))</f>
        <v>Aporte patronal al Fondo de Ahorro Obligatorio para la Vivienda al personal empleado</v>
      </c>
      <c r="I594" t="s">
        <v>2804</v>
      </c>
      <c r="J594" s="2" t="str">
        <f>IF(ISBLANK(tblPagos[[#This Row],[DocBeneficiario]]),"",VLOOKUP(tblPagos[[#This Row],[DocBeneficiario]],TabProveedores[],3,FALSE))</f>
        <v>BANAVIH</v>
      </c>
      <c r="K594" s="2" t="s">
        <v>4572</v>
      </c>
      <c r="L594" s="27">
        <v>104.57</v>
      </c>
      <c r="M594" s="27">
        <v>0</v>
      </c>
      <c r="N594" s="16">
        <v>104.57</v>
      </c>
      <c r="O594" s="16">
        <v>0</v>
      </c>
      <c r="P594" s="16">
        <v>0</v>
      </c>
      <c r="Q594" s="16">
        <v>0</v>
      </c>
      <c r="R594" s="16">
        <f t="shared" si="55"/>
        <v>104.57</v>
      </c>
      <c r="S594" s="3" t="s">
        <v>3115</v>
      </c>
      <c r="T594" s="21"/>
      <c r="U594" s="21"/>
      <c r="V594" s="21" t="s">
        <v>3813</v>
      </c>
      <c r="W594" s="2" t="s">
        <v>2803</v>
      </c>
    </row>
    <row r="595" spans="1:23" ht="60">
      <c r="A595">
        <v>594</v>
      </c>
      <c r="B595" s="1">
        <v>45504</v>
      </c>
      <c r="C595" s="3" t="s">
        <v>2655</v>
      </c>
      <c r="D595" t="s">
        <v>4573</v>
      </c>
      <c r="F595">
        <v>30477355</v>
      </c>
      <c r="G595" t="s">
        <v>4566</v>
      </c>
      <c r="H595" s="2" t="str">
        <f>IF(ISBLANK(tblPagos[[#This Row],[CodigoPartida]]),"",VLOOKUP(tblPagos[[#This Row],[CodigoPartida]],Tabla2[],2,FALSE))</f>
        <v>Aporte patronal al Fondo de Ahorro Obligatorio para la Vivienda al personal empleado</v>
      </c>
      <c r="I595" t="s">
        <v>2804</v>
      </c>
      <c r="J595" s="2" t="str">
        <f>IF(ISBLANK(tblPagos[[#This Row],[DocBeneficiario]]),"",VLOOKUP(tblPagos[[#This Row],[DocBeneficiario]],TabProveedores[],3,FALSE))</f>
        <v>BANAVIH</v>
      </c>
      <c r="K595" s="2" t="s">
        <v>4574</v>
      </c>
      <c r="L595" s="27">
        <v>108.22</v>
      </c>
      <c r="M595" s="27">
        <v>0</v>
      </c>
      <c r="N595" s="16">
        <v>108.22</v>
      </c>
      <c r="O595" s="16">
        <v>0</v>
      </c>
      <c r="P595" s="16">
        <v>0</v>
      </c>
      <c r="Q595" s="16">
        <v>0</v>
      </c>
      <c r="R595" s="16">
        <f t="shared" si="55"/>
        <v>108.22</v>
      </c>
      <c r="S595" s="3" t="s">
        <v>3122</v>
      </c>
      <c r="T595" s="21"/>
      <c r="U595" s="21"/>
      <c r="V595" s="21" t="s">
        <v>3813</v>
      </c>
      <c r="W595" s="2" t="s">
        <v>2803</v>
      </c>
    </row>
    <row r="596" spans="1:23" ht="60">
      <c r="A596">
        <v>595</v>
      </c>
      <c r="B596" s="1">
        <v>45504</v>
      </c>
      <c r="C596" s="3" t="s">
        <v>2655</v>
      </c>
      <c r="D596" t="s">
        <v>4575</v>
      </c>
      <c r="F596">
        <v>30480745</v>
      </c>
      <c r="G596" t="s">
        <v>4566</v>
      </c>
      <c r="H596" s="2" t="str">
        <f>IF(ISBLANK(tblPagos[[#This Row],[CodigoPartida]]),"",VLOOKUP(tblPagos[[#This Row],[CodigoPartida]],Tabla2[],2,FALSE))</f>
        <v>Aporte patronal al Fondo de Ahorro Obligatorio para la Vivienda al personal empleado</v>
      </c>
      <c r="I596" t="s">
        <v>2804</v>
      </c>
      <c r="J596" s="2" t="str">
        <f>IF(ISBLANK(tblPagos[[#This Row],[DocBeneficiario]]),"",VLOOKUP(tblPagos[[#This Row],[DocBeneficiario]],TabProveedores[],3,FALSE))</f>
        <v>BANAVIH</v>
      </c>
      <c r="K596" s="2" t="s">
        <v>4576</v>
      </c>
      <c r="L596" s="27">
        <v>111.88</v>
      </c>
      <c r="M596" s="27">
        <v>0</v>
      </c>
      <c r="N596" s="16">
        <v>111.88</v>
      </c>
      <c r="O596" s="16">
        <v>0</v>
      </c>
      <c r="P596" s="16">
        <v>0</v>
      </c>
      <c r="Q596" s="16">
        <v>0</v>
      </c>
      <c r="R596" s="16">
        <f t="shared" si="55"/>
        <v>111.88</v>
      </c>
      <c r="S596" s="3" t="s">
        <v>3547</v>
      </c>
      <c r="T596" s="21"/>
      <c r="U596" s="21"/>
      <c r="V596" s="21" t="s">
        <v>3813</v>
      </c>
      <c r="W596" s="2" t="s">
        <v>2803</v>
      </c>
    </row>
    <row r="597" spans="1:23" ht="75">
      <c r="A597">
        <v>596</v>
      </c>
      <c r="B597" s="1">
        <v>45504</v>
      </c>
      <c r="C597" s="3" t="s">
        <v>2655</v>
      </c>
      <c r="D597" t="s">
        <v>4577</v>
      </c>
      <c r="F597">
        <v>21313822</v>
      </c>
      <c r="G597" t="s">
        <v>2936</v>
      </c>
      <c r="H597" s="2" t="str">
        <f>IF(ISBLANK(tblPagos[[#This Row],[CodigoPartida]]),"",VLOOKUP(tblPagos[[#This Row],[CodigoPartida]],Tabla2[],2,FALSE))</f>
        <v>Viáticos y pasajes dentro del país</v>
      </c>
      <c r="I597" t="s">
        <v>2958</v>
      </c>
      <c r="J597" s="2" t="str">
        <f>IF(ISBLANK(tblPagos[[#This Row],[DocBeneficiario]]),"",VLOOKUP(tblPagos[[#This Row],[DocBeneficiario]],TabProveedores[],3,FALSE))</f>
        <v>NELSON BELZAREZ</v>
      </c>
      <c r="K597" s="2" t="s">
        <v>4255</v>
      </c>
      <c r="L597" s="27">
        <v>1823.18</v>
      </c>
      <c r="M597" s="27">
        <v>0</v>
      </c>
      <c r="N597" s="16">
        <v>1823.18</v>
      </c>
      <c r="O597" s="16">
        <v>0</v>
      </c>
      <c r="P597" s="16">
        <v>0</v>
      </c>
      <c r="Q597" s="16">
        <v>0</v>
      </c>
      <c r="R597" s="16">
        <f t="shared" si="55"/>
        <v>1823.18</v>
      </c>
      <c r="S597" s="3" t="s">
        <v>2695</v>
      </c>
      <c r="T597" s="21"/>
      <c r="U597" s="21"/>
      <c r="V597" s="21" t="s">
        <v>3813</v>
      </c>
      <c r="W597" s="2" t="s">
        <v>3073</v>
      </c>
    </row>
    <row r="598" spans="1:23" ht="45">
      <c r="A598">
        <v>597</v>
      </c>
      <c r="B598" s="1">
        <v>45504</v>
      </c>
      <c r="C598" s="3" t="s">
        <v>4488</v>
      </c>
      <c r="D598" t="s">
        <v>4582</v>
      </c>
      <c r="G598" t="s">
        <v>3470</v>
      </c>
      <c r="H598" s="2" t="str">
        <f>IF(ISBLANK(tblPagos[[#This Row],[CodigoPartida]]),"",VLOOKUP(tblPagos[[#This Row],[CodigoPartida]],Tabla2[],2,FALSE))</f>
        <v>Comisiones y gastos bancarios</v>
      </c>
      <c r="I598" t="s">
        <v>2664</v>
      </c>
      <c r="J598" s="2" t="str">
        <f>IF(ISBLANK(tblPagos[[#This Row],[DocBeneficiario]]),"",VLOOKUP(tblPagos[[#This Row],[DocBeneficiario]],TabProveedores[],3,FALSE))</f>
        <v>LOTERIA DEL ZULIA</v>
      </c>
      <c r="K598" s="2" t="s">
        <v>4583</v>
      </c>
      <c r="L598" s="27">
        <v>10.32</v>
      </c>
      <c r="M598" s="27">
        <v>0</v>
      </c>
      <c r="N598" s="16">
        <v>10.32</v>
      </c>
      <c r="O598" s="16">
        <v>0</v>
      </c>
      <c r="P598" s="16">
        <v>0</v>
      </c>
      <c r="Q598" s="16">
        <v>0</v>
      </c>
      <c r="R598" s="16">
        <f t="shared" ref="R598:R614" si="56">N598-O598-P598-Q598</f>
        <v>10.32</v>
      </c>
      <c r="S598" s="3" t="s">
        <v>4341</v>
      </c>
      <c r="T598" s="21"/>
      <c r="U598" s="21"/>
      <c r="V598" s="21" t="s">
        <v>3813</v>
      </c>
      <c r="W598" s="2" t="s">
        <v>3472</v>
      </c>
    </row>
    <row r="599" spans="1:23" ht="45">
      <c r="A599">
        <v>598</v>
      </c>
      <c r="B599" s="1">
        <v>45504</v>
      </c>
      <c r="C599" s="3" t="s">
        <v>3116</v>
      </c>
      <c r="D599" t="s">
        <v>4584</v>
      </c>
      <c r="G599" t="s">
        <v>3470</v>
      </c>
      <c r="H599" s="2" t="str">
        <f>IF(ISBLANK(tblPagos[[#This Row],[CodigoPartida]]),"",VLOOKUP(tblPagos[[#This Row],[CodigoPartida]],Tabla2[],2,FALSE))</f>
        <v>Comisiones y gastos bancarios</v>
      </c>
      <c r="I599" t="s">
        <v>2664</v>
      </c>
      <c r="J599" s="2" t="str">
        <f>IF(ISBLANK(tblPagos[[#This Row],[DocBeneficiario]]),"",VLOOKUP(tblPagos[[#This Row],[DocBeneficiario]],TabProveedores[],3,FALSE))</f>
        <v>LOTERIA DEL ZULIA</v>
      </c>
      <c r="K599" s="2" t="s">
        <v>4583</v>
      </c>
      <c r="L599" s="27">
        <v>183.83</v>
      </c>
      <c r="M599" s="27">
        <v>0</v>
      </c>
      <c r="N599" s="16">
        <v>183.83</v>
      </c>
      <c r="O599" s="16">
        <v>0</v>
      </c>
      <c r="P599" s="16">
        <v>0</v>
      </c>
      <c r="Q599" s="16">
        <v>0</v>
      </c>
      <c r="R599" s="16">
        <f t="shared" si="56"/>
        <v>183.83</v>
      </c>
      <c r="S599" s="3" t="s">
        <v>4341</v>
      </c>
      <c r="T599" s="21"/>
      <c r="U599" s="21"/>
      <c r="V599" s="21" t="s">
        <v>3878</v>
      </c>
      <c r="W599" s="2" t="s">
        <v>3472</v>
      </c>
    </row>
    <row r="600" spans="1:23" ht="45">
      <c r="A600">
        <v>599</v>
      </c>
      <c r="B600" s="1">
        <v>45504</v>
      </c>
      <c r="C600" s="3" t="s">
        <v>3119</v>
      </c>
      <c r="D600" t="s">
        <v>4585</v>
      </c>
      <c r="G600" t="s">
        <v>3470</v>
      </c>
      <c r="H600" s="2" t="str">
        <f>IF(ISBLANK(tblPagos[[#This Row],[CodigoPartida]]),"",VLOOKUP(tblPagos[[#This Row],[CodigoPartida]],Tabla2[],2,FALSE))</f>
        <v>Comisiones y gastos bancarios</v>
      </c>
      <c r="I600" t="s">
        <v>2664</v>
      </c>
      <c r="J600" s="2" t="str">
        <f>IF(ISBLANK(tblPagos[[#This Row],[DocBeneficiario]]),"",VLOOKUP(tblPagos[[#This Row],[DocBeneficiario]],TabProveedores[],3,FALSE))</f>
        <v>LOTERIA DEL ZULIA</v>
      </c>
      <c r="K600" s="2" t="s">
        <v>4583</v>
      </c>
      <c r="L600" s="27">
        <v>279.5</v>
      </c>
      <c r="M600" s="27">
        <v>0</v>
      </c>
      <c r="N600" s="16">
        <v>279.5</v>
      </c>
      <c r="O600" s="16">
        <v>0</v>
      </c>
      <c r="P600" s="16">
        <v>0</v>
      </c>
      <c r="Q600" s="16">
        <v>0</v>
      </c>
      <c r="R600" s="16">
        <f t="shared" si="56"/>
        <v>279.5</v>
      </c>
      <c r="S600" s="3" t="s">
        <v>4341</v>
      </c>
      <c r="T600" s="21"/>
      <c r="U600" s="21"/>
      <c r="V600" s="21" t="s">
        <v>3813</v>
      </c>
      <c r="W600" s="2" t="s">
        <v>3472</v>
      </c>
    </row>
    <row r="601" spans="1:23" ht="45">
      <c r="A601">
        <v>600</v>
      </c>
      <c r="B601" s="1">
        <v>45504</v>
      </c>
      <c r="C601" s="3" t="s">
        <v>2655</v>
      </c>
      <c r="D601" t="s">
        <v>4586</v>
      </c>
      <c r="G601" t="s">
        <v>3470</v>
      </c>
      <c r="H601" s="2" t="str">
        <f>IF(ISBLANK(tblPagos[[#This Row],[CodigoPartida]]),"",VLOOKUP(tblPagos[[#This Row],[CodigoPartida]],Tabla2[],2,FALSE))</f>
        <v>Comisiones y gastos bancarios</v>
      </c>
      <c r="I601" t="s">
        <v>2664</v>
      </c>
      <c r="J601" s="2" t="str">
        <f>IF(ISBLANK(tblPagos[[#This Row],[DocBeneficiario]]),"",VLOOKUP(tblPagos[[#This Row],[DocBeneficiario]],TabProveedores[],3,FALSE))</f>
        <v>LOTERIA DEL ZULIA</v>
      </c>
      <c r="K601" s="2" t="s">
        <v>4583</v>
      </c>
      <c r="L601" s="27">
        <v>2746.36</v>
      </c>
      <c r="M601" s="27">
        <v>0</v>
      </c>
      <c r="N601" s="16">
        <v>2746.36</v>
      </c>
      <c r="O601" s="16">
        <v>0</v>
      </c>
      <c r="P601" s="16">
        <v>0</v>
      </c>
      <c r="Q601" s="16">
        <v>0</v>
      </c>
      <c r="R601" s="16">
        <f t="shared" si="56"/>
        <v>2746.36</v>
      </c>
      <c r="S601" s="3" t="s">
        <v>4341</v>
      </c>
      <c r="T601" s="21"/>
      <c r="U601" s="21"/>
      <c r="V601" s="21" t="s">
        <v>3813</v>
      </c>
      <c r="W601" s="2" t="s">
        <v>3472</v>
      </c>
    </row>
    <row r="602" spans="1:23" ht="60">
      <c r="A602">
        <v>601</v>
      </c>
      <c r="B602" s="1">
        <v>45506</v>
      </c>
      <c r="C602" s="3" t="s">
        <v>2655</v>
      </c>
      <c r="D602" t="s">
        <v>4587</v>
      </c>
      <c r="F602">
        <v>21359208</v>
      </c>
      <c r="G602" t="s">
        <v>3079</v>
      </c>
      <c r="H602" s="2" t="str">
        <f>IF(ISBLANK(tblPagos[[#This Row],[CodigoPartida]]),"",VLOOKUP(tblPagos[[#This Row],[CodigoPartida]],Tabla2[],2,FALSE))</f>
        <v>Donaciones corrientes a personas</v>
      </c>
      <c r="I602" t="s">
        <v>2972</v>
      </c>
      <c r="J602" s="2" t="str">
        <f>IF(ISBLANK(tblPagos[[#This Row],[DocBeneficiario]]),"",VLOOKUP(tblPagos[[#This Row],[DocBeneficiario]],TabProveedores[],3,FALSE))</f>
        <v>SUMINISTROS MEDIPAZ, C.A.</v>
      </c>
      <c r="K602" s="2" t="s">
        <v>4588</v>
      </c>
      <c r="L602" s="27">
        <v>83082</v>
      </c>
      <c r="M602" s="27">
        <v>0</v>
      </c>
      <c r="N602" s="16">
        <v>83082</v>
      </c>
      <c r="O602" s="16">
        <v>0</v>
      </c>
      <c r="P602" s="16">
        <v>0</v>
      </c>
      <c r="Q602" s="16">
        <v>0</v>
      </c>
      <c r="R602" s="16">
        <f t="shared" si="56"/>
        <v>83082</v>
      </c>
      <c r="S602" s="3" t="s">
        <v>4589</v>
      </c>
      <c r="T602" s="21"/>
      <c r="U602" s="21"/>
      <c r="V602" s="21" t="s">
        <v>3813</v>
      </c>
      <c r="W602" s="2" t="s">
        <v>3087</v>
      </c>
    </row>
    <row r="603" spans="1:23" ht="90">
      <c r="A603">
        <v>602</v>
      </c>
      <c r="B603" s="1">
        <v>45506</v>
      </c>
      <c r="C603" s="3" t="s">
        <v>2655</v>
      </c>
      <c r="D603" t="s">
        <v>4590</v>
      </c>
      <c r="F603">
        <v>21359308</v>
      </c>
      <c r="G603" t="s">
        <v>44</v>
      </c>
      <c r="H603" s="2" t="str">
        <f>IF(ISBLANK(tblPagos[[#This Row],[CodigoPartida]]),"",VLOOKUP(tblPagos[[#This Row],[CodigoPartida]],Tabla2[],2,FALSE))</f>
        <v>Remuneraciones por honorarios profesionales</v>
      </c>
      <c r="I603" t="s">
        <v>3034</v>
      </c>
      <c r="J603" s="2" t="str">
        <f>IF(ISBLANK(tblPagos[[#This Row],[DocBeneficiario]]),"",VLOOKUP(tblPagos[[#This Row],[DocBeneficiario]],TabProveedores[],3,FALSE))</f>
        <v>JOSE MIGUEL GUTIERREZ</v>
      </c>
      <c r="K603" s="2" t="s">
        <v>3634</v>
      </c>
      <c r="L603" s="27">
        <v>4247</v>
      </c>
      <c r="M603" s="27">
        <v>0</v>
      </c>
      <c r="N603" s="16">
        <v>4247</v>
      </c>
      <c r="O603" s="16">
        <v>0</v>
      </c>
      <c r="P603" s="16">
        <v>0</v>
      </c>
      <c r="Q603" s="16">
        <v>0</v>
      </c>
      <c r="R603" s="16">
        <f t="shared" si="56"/>
        <v>4247</v>
      </c>
      <c r="S603" s="3" t="s">
        <v>2695</v>
      </c>
      <c r="T603" s="21"/>
      <c r="U603" s="21"/>
      <c r="V603" s="21" t="s">
        <v>3813</v>
      </c>
      <c r="W603" s="2" t="s">
        <v>4167</v>
      </c>
    </row>
    <row r="604" spans="1:23" ht="60">
      <c r="A604">
        <v>603</v>
      </c>
      <c r="B604" s="1">
        <v>45506</v>
      </c>
      <c r="C604" s="3" t="s">
        <v>2655</v>
      </c>
      <c r="D604" t="s">
        <v>4591</v>
      </c>
      <c r="F604">
        <v>21365767</v>
      </c>
      <c r="G604" t="s">
        <v>2936</v>
      </c>
      <c r="H604" s="2" t="str">
        <f>IF(ISBLANK(tblPagos[[#This Row],[CodigoPartida]]),"",VLOOKUP(tblPagos[[#This Row],[CodigoPartida]],Tabla2[],2,FALSE))</f>
        <v>Viáticos y pasajes dentro del país</v>
      </c>
      <c r="I604" t="s">
        <v>2957</v>
      </c>
      <c r="J604" s="2" t="str">
        <f>IF(ISBLANK(tblPagos[[#This Row],[DocBeneficiario]]),"",VLOOKUP(tblPagos[[#This Row],[DocBeneficiario]],TabProveedores[],3,FALSE))</f>
        <v>MERLIN RODRIGUEZ</v>
      </c>
      <c r="K604" s="2" t="s">
        <v>4592</v>
      </c>
      <c r="L604" s="27">
        <v>5979.65</v>
      </c>
      <c r="M604" s="27">
        <v>0</v>
      </c>
      <c r="N604" s="16">
        <v>5979.65</v>
      </c>
      <c r="O604" s="16">
        <v>0</v>
      </c>
      <c r="P604" s="16">
        <v>0</v>
      </c>
      <c r="Q604" s="16">
        <v>0</v>
      </c>
      <c r="R604" s="16">
        <f t="shared" si="56"/>
        <v>5979.65</v>
      </c>
      <c r="S604" s="3" t="s">
        <v>2695</v>
      </c>
      <c r="T604" s="21"/>
      <c r="U604" s="21"/>
      <c r="V604" s="21" t="s">
        <v>3813</v>
      </c>
      <c r="W604" s="2" t="s">
        <v>3073</v>
      </c>
    </row>
    <row r="605" spans="1:23" ht="75">
      <c r="A605">
        <v>604</v>
      </c>
      <c r="B605" s="1">
        <v>45506</v>
      </c>
      <c r="C605" s="3" t="s">
        <v>2655</v>
      </c>
      <c r="D605" t="s">
        <v>4593</v>
      </c>
      <c r="F605">
        <v>21365827</v>
      </c>
      <c r="G605" t="s">
        <v>2936</v>
      </c>
      <c r="H605" s="2" t="str">
        <f>IF(ISBLANK(tblPagos[[#This Row],[CodigoPartida]]),"",VLOOKUP(tblPagos[[#This Row],[CodigoPartida]],Tabla2[],2,FALSE))</f>
        <v>Viáticos y pasajes dentro del país</v>
      </c>
      <c r="I605" t="s">
        <v>2965</v>
      </c>
      <c r="J605" s="2" t="str">
        <f>IF(ISBLANK(tblPagos[[#This Row],[DocBeneficiario]]),"",VLOOKUP(tblPagos[[#This Row],[DocBeneficiario]],TabProveedores[],3,FALSE))</f>
        <v>JOAN HUERTA</v>
      </c>
      <c r="K605" s="2" t="s">
        <v>4255</v>
      </c>
      <c r="L605" s="27">
        <v>4462.75</v>
      </c>
      <c r="M605" s="27">
        <v>0</v>
      </c>
      <c r="N605" s="16">
        <v>4462.75</v>
      </c>
      <c r="O605" s="16">
        <v>0</v>
      </c>
      <c r="P605" s="16">
        <v>0</v>
      </c>
      <c r="Q605" s="16">
        <v>0</v>
      </c>
      <c r="R605" s="16">
        <f t="shared" si="56"/>
        <v>4462.75</v>
      </c>
      <c r="S605" s="3" t="s">
        <v>2695</v>
      </c>
      <c r="T605" s="21"/>
      <c r="U605" s="21"/>
      <c r="V605" s="21" t="s">
        <v>3813</v>
      </c>
      <c r="W605" s="2" t="s">
        <v>3073</v>
      </c>
    </row>
    <row r="606" spans="1:23" ht="75">
      <c r="A606">
        <v>605</v>
      </c>
      <c r="B606" s="1">
        <v>45506</v>
      </c>
      <c r="C606" s="3" t="s">
        <v>2655</v>
      </c>
      <c r="D606" t="s">
        <v>4594</v>
      </c>
      <c r="F606">
        <v>21366577</v>
      </c>
      <c r="G606" t="s">
        <v>2936</v>
      </c>
      <c r="H606" s="2" t="str">
        <f>IF(ISBLANK(tblPagos[[#This Row],[CodigoPartida]]),"",VLOOKUP(tblPagos[[#This Row],[CodigoPartida]],Tabla2[],2,FALSE))</f>
        <v>Viáticos y pasajes dentro del país</v>
      </c>
      <c r="I606" t="s">
        <v>2958</v>
      </c>
      <c r="J606" s="2" t="str">
        <f>IF(ISBLANK(tblPagos[[#This Row],[DocBeneficiario]]),"",VLOOKUP(tblPagos[[#This Row],[DocBeneficiario]],TabProveedores[],3,FALSE))</f>
        <v>NELSON BELZAREZ</v>
      </c>
      <c r="K606" s="2" t="s">
        <v>4296</v>
      </c>
      <c r="L606" s="27">
        <v>4682.59</v>
      </c>
      <c r="M606" s="27">
        <v>0</v>
      </c>
      <c r="N606" s="16">
        <v>4682.59</v>
      </c>
      <c r="O606" s="16">
        <v>0</v>
      </c>
      <c r="P606" s="16">
        <v>0</v>
      </c>
      <c r="Q606" s="16">
        <v>0</v>
      </c>
      <c r="R606" s="16">
        <f t="shared" si="56"/>
        <v>4682.59</v>
      </c>
      <c r="S606" s="3" t="s">
        <v>2695</v>
      </c>
      <c r="T606" s="21"/>
      <c r="U606" s="21"/>
      <c r="V606" s="21" t="s">
        <v>3813</v>
      </c>
      <c r="W606" s="2" t="s">
        <v>3073</v>
      </c>
    </row>
    <row r="607" spans="1:23" ht="30">
      <c r="A607">
        <v>606</v>
      </c>
      <c r="B607" s="1">
        <v>45506</v>
      </c>
      <c r="C607" s="3" t="s">
        <v>2655</v>
      </c>
      <c r="D607" t="s">
        <v>4595</v>
      </c>
      <c r="F607">
        <v>21374821</v>
      </c>
      <c r="G607" t="s">
        <v>3079</v>
      </c>
      <c r="H607" s="2" t="str">
        <f>IF(ISBLANK(tblPagos[[#This Row],[CodigoPartida]]),"",VLOOKUP(tblPagos[[#This Row],[CodigoPartida]],Tabla2[],2,FALSE))</f>
        <v>Donaciones corrientes a personas</v>
      </c>
      <c r="I607" t="s">
        <v>4596</v>
      </c>
      <c r="J607" s="2" t="str">
        <f>IF(ISBLANK(tblPagos[[#This Row],[DocBeneficiario]]),"",VLOOKUP(tblPagos[[#This Row],[DocBeneficiario]],TabProveedores[],3,FALSE))</f>
        <v>REBECA LOPEZ</v>
      </c>
      <c r="K607" s="2" t="s">
        <v>4542</v>
      </c>
      <c r="L607" s="27">
        <v>18320</v>
      </c>
      <c r="M607" s="27">
        <v>0</v>
      </c>
      <c r="N607" s="16">
        <v>18320</v>
      </c>
      <c r="O607" s="16">
        <v>0</v>
      </c>
      <c r="P607" s="16">
        <v>0</v>
      </c>
      <c r="Q607" s="16">
        <v>0</v>
      </c>
      <c r="R607" s="16">
        <f t="shared" si="56"/>
        <v>18320</v>
      </c>
      <c r="S607" s="3" t="s">
        <v>2695</v>
      </c>
      <c r="T607" s="21"/>
      <c r="U607" s="21"/>
      <c r="V607" s="21" t="s">
        <v>3813</v>
      </c>
      <c r="W607" s="2" t="s">
        <v>3088</v>
      </c>
    </row>
    <row r="608" spans="1:23" ht="60">
      <c r="A608">
        <v>607</v>
      </c>
      <c r="B608" s="1">
        <v>45507</v>
      </c>
      <c r="C608" s="3" t="s">
        <v>2655</v>
      </c>
      <c r="D608" t="s">
        <v>4598</v>
      </c>
      <c r="F608">
        <v>21395991</v>
      </c>
      <c r="G608" t="s">
        <v>2936</v>
      </c>
      <c r="H608" s="2" t="str">
        <f>IF(ISBLANK(tblPagos[[#This Row],[CodigoPartida]]),"",VLOOKUP(tblPagos[[#This Row],[CodigoPartida]],Tabla2[],2,FALSE))</f>
        <v>Viáticos y pasajes dentro del país</v>
      </c>
      <c r="I608" t="s">
        <v>2957</v>
      </c>
      <c r="J608" s="2" t="str">
        <f>IF(ISBLANK(tblPagos[[#This Row],[DocBeneficiario]]),"",VLOOKUP(tblPagos[[#This Row],[DocBeneficiario]],TabProveedores[],3,FALSE))</f>
        <v>MERLIN RODRIGUEZ</v>
      </c>
      <c r="K608" s="2" t="s">
        <v>4592</v>
      </c>
      <c r="L608" s="27">
        <v>6963.5</v>
      </c>
      <c r="M608" s="27">
        <v>0</v>
      </c>
      <c r="N608" s="16">
        <v>6963.5</v>
      </c>
      <c r="O608" s="16">
        <v>0</v>
      </c>
      <c r="P608" s="16">
        <v>0</v>
      </c>
      <c r="Q608" s="16">
        <v>0</v>
      </c>
      <c r="R608" s="16">
        <f t="shared" si="56"/>
        <v>6963.5</v>
      </c>
      <c r="S608" s="3" t="s">
        <v>2695</v>
      </c>
      <c r="T608" s="21"/>
      <c r="U608" s="21"/>
      <c r="V608" s="21" t="s">
        <v>3813</v>
      </c>
      <c r="W608" s="2" t="s">
        <v>3073</v>
      </c>
    </row>
    <row r="609" spans="1:23" ht="45">
      <c r="A609">
        <v>608</v>
      </c>
      <c r="B609" s="1">
        <v>45509</v>
      </c>
      <c r="C609" s="3" t="s">
        <v>2655</v>
      </c>
      <c r="D609" t="s">
        <v>4599</v>
      </c>
      <c r="F609">
        <v>224400</v>
      </c>
      <c r="G609" t="s">
        <v>814</v>
      </c>
      <c r="H609" s="2" t="str">
        <f>IF(ISBLANK(tblPagos[[#This Row],[CodigoPartida]]),"",VLOOKUP(tblPagos[[#This Row],[CodigoPartida]],Tabla2[],2,FALSE))</f>
        <v xml:space="preserve">Servicios de telefonía prestados por instituciones privadas </v>
      </c>
      <c r="I609" t="s">
        <v>3035</v>
      </c>
      <c r="J609" s="2" t="str">
        <f>IF(ISBLANK(tblPagos[[#This Row],[DocBeneficiario]]),"",VLOOKUP(tblPagos[[#This Row],[DocBeneficiario]],TabProveedores[],3,FALSE))</f>
        <v>CORPORACION DIGITEL</v>
      </c>
      <c r="K609" s="2" t="s">
        <v>4600</v>
      </c>
      <c r="L609" s="27">
        <v>3256.71</v>
      </c>
      <c r="M609" s="27">
        <v>0</v>
      </c>
      <c r="N609" s="16">
        <v>3256.71</v>
      </c>
      <c r="O609" s="16">
        <v>0</v>
      </c>
      <c r="P609" s="16">
        <v>0</v>
      </c>
      <c r="Q609" s="16">
        <v>0</v>
      </c>
      <c r="R609" s="16">
        <f t="shared" si="56"/>
        <v>3256.71</v>
      </c>
      <c r="S609" s="3" t="s">
        <v>2695</v>
      </c>
      <c r="T609" s="21"/>
      <c r="U609" s="21"/>
      <c r="V609" s="21" t="s">
        <v>3813</v>
      </c>
      <c r="W609" s="2" t="s">
        <v>3892</v>
      </c>
    </row>
    <row r="610" spans="1:23" ht="45">
      <c r="A610">
        <v>609</v>
      </c>
      <c r="B610" s="1">
        <v>45509</v>
      </c>
      <c r="C610" s="3" t="s">
        <v>2655</v>
      </c>
      <c r="D610" t="s">
        <v>4601</v>
      </c>
      <c r="F610">
        <v>21427017</v>
      </c>
      <c r="G610" t="s">
        <v>3079</v>
      </c>
      <c r="H610" s="2" t="str">
        <f>IF(ISBLANK(tblPagos[[#This Row],[CodigoPartida]]),"",VLOOKUP(tblPagos[[#This Row],[CodigoPartida]],Tabla2[],2,FALSE))</f>
        <v>Donaciones corrientes a personas</v>
      </c>
      <c r="I610" t="s">
        <v>3208</v>
      </c>
      <c r="J610" s="2" t="str">
        <f>IF(ISBLANK(tblPagos[[#This Row],[DocBeneficiario]]),"",VLOOKUP(tblPagos[[#This Row],[DocBeneficiario]],TabProveedores[],3,FALSE))</f>
        <v>MUNDO SOLINCA, C.A</v>
      </c>
      <c r="K610" s="2" t="s">
        <v>4602</v>
      </c>
      <c r="L610" s="27">
        <v>58640</v>
      </c>
      <c r="M610" s="27">
        <v>9382.4</v>
      </c>
      <c r="N610" s="16">
        <v>68022.399999999994</v>
      </c>
      <c r="O610" s="16">
        <v>7036.8</v>
      </c>
      <c r="P610" s="16">
        <v>0</v>
      </c>
      <c r="Q610" s="16">
        <v>58.64</v>
      </c>
      <c r="R610" s="16">
        <f t="shared" si="56"/>
        <v>60926.959999999992</v>
      </c>
      <c r="S610" s="3" t="s">
        <v>4603</v>
      </c>
      <c r="T610" s="21" t="s">
        <v>4604</v>
      </c>
      <c r="U610" s="21" t="s">
        <v>3877</v>
      </c>
      <c r="V610" s="21" t="s">
        <v>3813</v>
      </c>
      <c r="W610" s="2" t="s">
        <v>3087</v>
      </c>
    </row>
    <row r="611" spans="1:23" ht="30">
      <c r="A611">
        <v>610</v>
      </c>
      <c r="B611" s="1">
        <v>45509</v>
      </c>
      <c r="C611" s="3" t="s">
        <v>2655</v>
      </c>
      <c r="D611" t="s">
        <v>4605</v>
      </c>
      <c r="F611">
        <v>21427223</v>
      </c>
      <c r="G611" t="s">
        <v>3079</v>
      </c>
      <c r="H611" s="2" t="str">
        <f>IF(ISBLANK(tblPagos[[#This Row],[CodigoPartida]]),"",VLOOKUP(tblPagos[[#This Row],[CodigoPartida]],Tabla2[],2,FALSE))</f>
        <v>Donaciones corrientes a personas</v>
      </c>
      <c r="I611" t="s">
        <v>4606</v>
      </c>
      <c r="J611" s="2" t="str">
        <f>IF(ISBLANK(tblPagos[[#This Row],[DocBeneficiario]]),"",VLOOKUP(tblPagos[[#This Row],[DocBeneficiario]],TabProveedores[],3,FALSE))</f>
        <v>MARIBEL URDANETA</v>
      </c>
      <c r="K611" s="2" t="s">
        <v>4608</v>
      </c>
      <c r="L611" s="27">
        <v>10998</v>
      </c>
      <c r="M611" s="27">
        <v>0</v>
      </c>
      <c r="N611" s="16">
        <v>10998</v>
      </c>
      <c r="O611" s="16">
        <v>0</v>
      </c>
      <c r="P611" s="16">
        <v>0</v>
      </c>
      <c r="Q611" s="16">
        <v>0</v>
      </c>
      <c r="R611" s="16">
        <f t="shared" si="56"/>
        <v>10998</v>
      </c>
      <c r="S611" s="3" t="s">
        <v>2695</v>
      </c>
      <c r="T611" s="21"/>
      <c r="U611" s="21"/>
      <c r="V611" s="21" t="s">
        <v>3813</v>
      </c>
      <c r="W611" s="2" t="s">
        <v>3088</v>
      </c>
    </row>
    <row r="612" spans="1:23" ht="30">
      <c r="A612">
        <v>611</v>
      </c>
      <c r="B612" s="1">
        <v>45509</v>
      </c>
      <c r="C612" s="3" t="s">
        <v>2655</v>
      </c>
      <c r="D612" t="s">
        <v>4609</v>
      </c>
      <c r="F612">
        <v>21427946</v>
      </c>
      <c r="G612" t="s">
        <v>3079</v>
      </c>
      <c r="H612" s="2" t="str">
        <f>IF(ISBLANK(tblPagos[[#This Row],[CodigoPartida]]),"",VLOOKUP(tblPagos[[#This Row],[CodigoPartida]],Tabla2[],2,FALSE))</f>
        <v>Donaciones corrientes a personas</v>
      </c>
      <c r="I612" t="s">
        <v>4610</v>
      </c>
      <c r="J612" s="2" t="str">
        <f>IF(ISBLANK(tblPagos[[#This Row],[DocBeneficiario]]),"",VLOOKUP(tblPagos[[#This Row],[DocBeneficiario]],TabProveedores[],3,FALSE))</f>
        <v>FELIX VALBUENA</v>
      </c>
      <c r="K612" s="2" t="s">
        <v>4612</v>
      </c>
      <c r="L612" s="27">
        <v>3666</v>
      </c>
      <c r="M612" s="27">
        <v>0</v>
      </c>
      <c r="N612" s="16">
        <v>3666</v>
      </c>
      <c r="O612" s="16">
        <v>0</v>
      </c>
      <c r="P612" s="16">
        <v>0</v>
      </c>
      <c r="Q612" s="16">
        <v>0</v>
      </c>
      <c r="R612" s="16">
        <f t="shared" si="56"/>
        <v>3666</v>
      </c>
      <c r="S612" s="3" t="s">
        <v>2695</v>
      </c>
      <c r="T612" s="21"/>
      <c r="U612" s="21"/>
      <c r="V612" s="21" t="s">
        <v>3813</v>
      </c>
      <c r="W612" s="2" t="s">
        <v>3088</v>
      </c>
    </row>
    <row r="613" spans="1:23" ht="45">
      <c r="A613">
        <v>612</v>
      </c>
      <c r="B613" s="1">
        <v>45509</v>
      </c>
      <c r="C613" s="3" t="s">
        <v>2655</v>
      </c>
      <c r="D613" t="s">
        <v>4613</v>
      </c>
      <c r="F613">
        <v>21428273</v>
      </c>
      <c r="G613" t="s">
        <v>3079</v>
      </c>
      <c r="H613" s="2" t="str">
        <f>IF(ISBLANK(tblPagos[[#This Row],[CodigoPartida]]),"",VLOOKUP(tblPagos[[#This Row],[CodigoPartida]],Tabla2[],2,FALSE))</f>
        <v>Donaciones corrientes a personas</v>
      </c>
      <c r="I613" t="s">
        <v>4614</v>
      </c>
      <c r="J613" s="2" t="str">
        <f>IF(ISBLANK(tblPagos[[#This Row],[DocBeneficiario]]),"",VLOOKUP(tblPagos[[#This Row],[DocBeneficiario]],TabProveedores[],3,FALSE))</f>
        <v>KENNEL PEREZ</v>
      </c>
      <c r="K613" s="2" t="s">
        <v>4616</v>
      </c>
      <c r="L613" s="27">
        <v>0</v>
      </c>
      <c r="M613" s="27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f t="shared" si="56"/>
        <v>0</v>
      </c>
      <c r="S613" s="3" t="s">
        <v>3930</v>
      </c>
      <c r="T613" s="21"/>
      <c r="U613" s="21"/>
      <c r="V613" s="21" t="s">
        <v>3813</v>
      </c>
      <c r="W613" s="2" t="s">
        <v>3088</v>
      </c>
    </row>
    <row r="614" spans="1:23" ht="45">
      <c r="A614">
        <v>613</v>
      </c>
      <c r="B614" s="1">
        <v>45509</v>
      </c>
      <c r="C614" s="3" t="s">
        <v>2655</v>
      </c>
      <c r="D614" t="s">
        <v>4617</v>
      </c>
      <c r="F614">
        <v>21428442</v>
      </c>
      <c r="G614" t="s">
        <v>3079</v>
      </c>
      <c r="H614" s="2" t="str">
        <f>IF(ISBLANK(tblPagos[[#This Row],[CodigoPartida]]),"",VLOOKUP(tblPagos[[#This Row],[CodigoPartida]],Tabla2[],2,FALSE))</f>
        <v>Donaciones corrientes a personas</v>
      </c>
      <c r="I614" t="s">
        <v>4618</v>
      </c>
      <c r="J614" s="2" t="str">
        <f>IF(ISBLANK(tblPagos[[#This Row],[DocBeneficiario]]),"",VLOOKUP(tblPagos[[#This Row],[DocBeneficiario]],TabProveedores[],3,FALSE))</f>
        <v>RAILY SEGOVIA</v>
      </c>
      <c r="K614" s="2" t="s">
        <v>4620</v>
      </c>
      <c r="L614" s="27">
        <v>3664</v>
      </c>
      <c r="M614" s="27">
        <v>0</v>
      </c>
      <c r="N614" s="16">
        <v>3664</v>
      </c>
      <c r="O614" s="16">
        <v>0</v>
      </c>
      <c r="P614" s="16">
        <v>0</v>
      </c>
      <c r="Q614" s="16">
        <v>0</v>
      </c>
      <c r="R614" s="16">
        <f t="shared" si="56"/>
        <v>3664</v>
      </c>
      <c r="S614" s="3" t="s">
        <v>2695</v>
      </c>
      <c r="T614" s="21"/>
      <c r="U614" s="21"/>
      <c r="V614" s="21" t="s">
        <v>3813</v>
      </c>
      <c r="W614" s="2" t="s">
        <v>3088</v>
      </c>
    </row>
    <row r="615" spans="1:23" ht="45">
      <c r="A615">
        <v>614</v>
      </c>
      <c r="B615" s="1">
        <v>45509</v>
      </c>
      <c r="C615" s="3" t="s">
        <v>4488</v>
      </c>
      <c r="D615" t="s">
        <v>4621</v>
      </c>
      <c r="F615">
        <v>39171056</v>
      </c>
      <c r="G615" t="s">
        <v>3100</v>
      </c>
      <c r="H615" s="2" t="str">
        <f>IF(ISBLANK(tblPagos[[#This Row],[CodigoPartida]]),"",VLOOKUP(tblPagos[[#This Row],[CodigoPartida]],Tabla2[],2,FALSE))</f>
        <v>Impuesto al valor agregado</v>
      </c>
      <c r="I615" t="s">
        <v>2664</v>
      </c>
      <c r="J615" s="2" t="str">
        <f>IF(ISBLANK(tblPagos[[#This Row],[DocBeneficiario]]),"",VLOOKUP(tblPagos[[#This Row],[DocBeneficiario]],TabProveedores[],3,FALSE))</f>
        <v>LOTERIA DEL ZULIA</v>
      </c>
      <c r="K615" s="2" t="s">
        <v>4622</v>
      </c>
      <c r="L615" s="27">
        <v>14564.22</v>
      </c>
      <c r="M615" s="27">
        <v>0</v>
      </c>
      <c r="N615" s="16">
        <v>14564.22</v>
      </c>
      <c r="O615" s="16">
        <v>0</v>
      </c>
      <c r="P615" s="16">
        <v>0</v>
      </c>
      <c r="Q615" s="16">
        <v>0</v>
      </c>
      <c r="R615" s="16">
        <f t="shared" ref="R615:R620" si="57">N615-O615-P615-Q615</f>
        <v>14564.22</v>
      </c>
      <c r="S615" s="3" t="s">
        <v>4623</v>
      </c>
      <c r="T615" s="21"/>
      <c r="U615" s="21"/>
      <c r="V615" s="21" t="s">
        <v>3813</v>
      </c>
      <c r="W615" s="2" t="s">
        <v>3114</v>
      </c>
    </row>
    <row r="616" spans="1:23" ht="30">
      <c r="A616">
        <v>615</v>
      </c>
      <c r="B616" s="1">
        <v>45509</v>
      </c>
      <c r="C616" s="3" t="s">
        <v>4488</v>
      </c>
      <c r="D616" t="s">
        <v>4624</v>
      </c>
      <c r="F616">
        <v>39176149</v>
      </c>
      <c r="G616" t="s">
        <v>3101</v>
      </c>
      <c r="H616" s="2" t="str">
        <f>IF(ISBLANK(tblPagos[[#This Row],[CodigoPartida]]),"",VLOOKUP(tblPagos[[#This Row],[CodigoPartida]],Tabla2[],2,FALSE))</f>
        <v>Otros impuestos indirectos</v>
      </c>
      <c r="I616" t="s">
        <v>2664</v>
      </c>
      <c r="J616" s="2" t="str">
        <f>IF(ISBLANK(tblPagos[[#This Row],[DocBeneficiario]]),"",VLOOKUP(tblPagos[[#This Row],[DocBeneficiario]],TabProveedores[],3,FALSE))</f>
        <v>LOTERIA DEL ZULIA</v>
      </c>
      <c r="K616" s="2" t="s">
        <v>4625</v>
      </c>
      <c r="L616" s="27">
        <v>2470</v>
      </c>
      <c r="M616" s="27">
        <v>0</v>
      </c>
      <c r="N616" s="16">
        <v>2470</v>
      </c>
      <c r="O616" s="16">
        <v>0</v>
      </c>
      <c r="P616" s="16">
        <v>0</v>
      </c>
      <c r="Q616" s="16">
        <v>0</v>
      </c>
      <c r="R616" s="16">
        <f t="shared" si="57"/>
        <v>2470</v>
      </c>
      <c r="S616" s="3" t="s">
        <v>4341</v>
      </c>
      <c r="T616" s="21"/>
      <c r="U616" s="21"/>
      <c r="V616" s="21" t="s">
        <v>3813</v>
      </c>
      <c r="W616" s="2" t="s">
        <v>3114</v>
      </c>
    </row>
    <row r="617" spans="1:23" ht="45">
      <c r="A617">
        <v>616</v>
      </c>
      <c r="B617" s="1">
        <v>45509</v>
      </c>
      <c r="C617" s="3" t="s">
        <v>4488</v>
      </c>
      <c r="D617" t="s">
        <v>4626</v>
      </c>
      <c r="F617">
        <v>21430576</v>
      </c>
      <c r="G617" t="s">
        <v>3101</v>
      </c>
      <c r="H617" s="2" t="str">
        <f>IF(ISBLANK(tblPagos[[#This Row],[CodigoPartida]]),"",VLOOKUP(tblPagos[[#This Row],[CodigoPartida]],Tabla2[],2,FALSE))</f>
        <v>Otros impuestos indirectos</v>
      </c>
      <c r="I617" t="s">
        <v>2982</v>
      </c>
      <c r="J617" s="2" t="str">
        <f>IF(ISBLANK(tblPagos[[#This Row],[DocBeneficiario]]),"",VLOOKUP(tblPagos[[#This Row],[DocBeneficiario]],TabProveedores[],3,FALSE))</f>
        <v>SEDATEZ</v>
      </c>
      <c r="K617" s="2" t="s">
        <v>4627</v>
      </c>
      <c r="L617" s="27">
        <v>334.13</v>
      </c>
      <c r="M617" s="27">
        <v>0</v>
      </c>
      <c r="N617" s="16">
        <v>334.13</v>
      </c>
      <c r="O617" s="16">
        <v>0</v>
      </c>
      <c r="P617" s="16">
        <v>0</v>
      </c>
      <c r="Q617" s="16">
        <v>0</v>
      </c>
      <c r="R617" s="16">
        <f t="shared" si="57"/>
        <v>334.13</v>
      </c>
      <c r="S617" s="3" t="s">
        <v>3930</v>
      </c>
      <c r="T617" s="21"/>
      <c r="U617" s="21"/>
      <c r="V617" s="21" t="s">
        <v>3813</v>
      </c>
      <c r="W617" s="2" t="s">
        <v>2738</v>
      </c>
    </row>
    <row r="618" spans="1:23" ht="45">
      <c r="A618">
        <v>617</v>
      </c>
      <c r="B618" s="1">
        <v>45510</v>
      </c>
      <c r="C618" s="3" t="s">
        <v>4488</v>
      </c>
      <c r="D618" t="s">
        <v>4628</v>
      </c>
      <c r="F618">
        <v>21448316</v>
      </c>
      <c r="G618" t="s">
        <v>3101</v>
      </c>
      <c r="H618" s="2" t="str">
        <f>IF(ISBLANK(tblPagos[[#This Row],[CodigoPartida]]),"",VLOOKUP(tblPagos[[#This Row],[CodigoPartida]],Tabla2[],2,FALSE))</f>
        <v>Otros impuestos indirectos</v>
      </c>
      <c r="I618" t="s">
        <v>2982</v>
      </c>
      <c r="J618" s="2" t="str">
        <f>IF(ISBLANK(tblPagos[[#This Row],[DocBeneficiario]]),"",VLOOKUP(tblPagos[[#This Row],[DocBeneficiario]],TabProveedores[],3,FALSE))</f>
        <v>SEDATEZ</v>
      </c>
      <c r="K618" s="2" t="s">
        <v>4627</v>
      </c>
      <c r="L618" s="27">
        <v>334.13</v>
      </c>
      <c r="M618" s="27">
        <v>0</v>
      </c>
      <c r="N618" s="16">
        <v>334.13</v>
      </c>
      <c r="O618" s="16">
        <v>0</v>
      </c>
      <c r="P618" s="16">
        <v>0</v>
      </c>
      <c r="Q618" s="16">
        <v>0</v>
      </c>
      <c r="R618" s="16">
        <f t="shared" si="57"/>
        <v>334.13</v>
      </c>
      <c r="S618" s="3" t="s">
        <v>4341</v>
      </c>
      <c r="T618" s="21"/>
      <c r="U618" s="21"/>
      <c r="V618" s="21" t="s">
        <v>3813</v>
      </c>
      <c r="W618" s="2" t="s">
        <v>2738</v>
      </c>
    </row>
    <row r="619" spans="1:23" ht="45">
      <c r="A619">
        <v>618</v>
      </c>
      <c r="B619" s="1">
        <v>45510</v>
      </c>
      <c r="C619" s="3" t="s">
        <v>2655</v>
      </c>
      <c r="D619" t="s">
        <v>4629</v>
      </c>
      <c r="F619">
        <v>21448781</v>
      </c>
      <c r="G619" t="s">
        <v>3079</v>
      </c>
      <c r="H619" s="2" t="str">
        <f>IF(ISBLANK(tblPagos[[#This Row],[CodigoPartida]]),"",VLOOKUP(tblPagos[[#This Row],[CodigoPartida]],Tabla2[],2,FALSE))</f>
        <v>Donaciones corrientes a personas</v>
      </c>
      <c r="I619" t="s">
        <v>4630</v>
      </c>
      <c r="J619" s="2" t="str">
        <f>IF(ISBLANK(tblPagos[[#This Row],[DocBeneficiario]]),"",VLOOKUP(tblPagos[[#This Row],[DocBeneficiario]],TabProveedores[],3,FALSE))</f>
        <v>ORIMAR PEREZ</v>
      </c>
      <c r="K619" s="2" t="s">
        <v>4632</v>
      </c>
      <c r="L619" s="27">
        <v>3665</v>
      </c>
      <c r="M619" s="27">
        <v>0</v>
      </c>
      <c r="N619" s="16">
        <v>3665</v>
      </c>
      <c r="O619" s="16">
        <v>0</v>
      </c>
      <c r="P619" s="16">
        <v>0</v>
      </c>
      <c r="Q619" s="16">
        <v>0</v>
      </c>
      <c r="R619" s="16">
        <f t="shared" si="57"/>
        <v>3665</v>
      </c>
      <c r="S619" s="3" t="s">
        <v>2695</v>
      </c>
      <c r="T619" s="21"/>
      <c r="U619" s="21"/>
      <c r="V619" s="21" t="s">
        <v>3813</v>
      </c>
      <c r="W619" s="2" t="s">
        <v>3088</v>
      </c>
    </row>
    <row r="620" spans="1:23" ht="90">
      <c r="A620">
        <v>619</v>
      </c>
      <c r="B620" s="1">
        <v>45510</v>
      </c>
      <c r="C620" s="3" t="s">
        <v>2655</v>
      </c>
      <c r="D620" t="s">
        <v>4633</v>
      </c>
      <c r="F620">
        <v>21450881</v>
      </c>
      <c r="G620" t="s">
        <v>44</v>
      </c>
      <c r="H620" s="2" t="str">
        <f>IF(ISBLANK(tblPagos[[#This Row],[CodigoPartida]]),"",VLOOKUP(tblPagos[[#This Row],[CodigoPartida]],Tabla2[],2,FALSE))</f>
        <v>Remuneraciones por honorarios profesionales</v>
      </c>
      <c r="I620" t="s">
        <v>3036</v>
      </c>
      <c r="J620" s="2" t="str">
        <f>IF(ISBLANK(tblPagos[[#This Row],[DocBeneficiario]]),"",VLOOKUP(tblPagos[[#This Row],[DocBeneficiario]],TabProveedores[],3,FALSE))</f>
        <v>ROBERTH GUTIERREZ</v>
      </c>
      <c r="K620" s="2" t="s">
        <v>4634</v>
      </c>
      <c r="L620" s="27">
        <v>28325</v>
      </c>
      <c r="M620" s="27">
        <v>4532</v>
      </c>
      <c r="N620" s="16">
        <v>32857</v>
      </c>
      <c r="O620" s="16">
        <v>4532</v>
      </c>
      <c r="P620" s="16">
        <v>827.25</v>
      </c>
      <c r="Q620" s="16">
        <v>28.33</v>
      </c>
      <c r="R620" s="16">
        <f t="shared" si="57"/>
        <v>27469.42</v>
      </c>
      <c r="S620" s="3" t="s">
        <v>4635</v>
      </c>
      <c r="T620" s="21" t="s">
        <v>4604</v>
      </c>
      <c r="U620" s="21" t="s">
        <v>3877</v>
      </c>
      <c r="V620" s="21" t="s">
        <v>3813</v>
      </c>
      <c r="W620" s="2" t="s">
        <v>4167</v>
      </c>
    </row>
    <row r="621" spans="1:23" ht="60">
      <c r="A621">
        <v>620</v>
      </c>
      <c r="B621" s="1">
        <v>45510</v>
      </c>
      <c r="C621" s="3" t="s">
        <v>2655</v>
      </c>
      <c r="D621" t="s">
        <v>4636</v>
      </c>
      <c r="F621">
        <v>21451112</v>
      </c>
      <c r="G621" t="s">
        <v>7</v>
      </c>
      <c r="H621" s="2" t="str">
        <f>IF(ISBLANK(tblPagos[[#This Row],[CodigoPartida]]),"",VLOOKUP(tblPagos[[#This Row],[CodigoPartida]],Tabla2[],2,FALSE))</f>
        <v>Relaciones sociales</v>
      </c>
      <c r="I621" t="s">
        <v>3004</v>
      </c>
      <c r="J621" s="2" t="str">
        <f>IF(ISBLANK(tblPagos[[#This Row],[DocBeneficiario]]),"",VLOOKUP(tblPagos[[#This Row],[DocBeneficiario]],TabProveedores[],3,FALSE))</f>
        <v>BARRA RESTAURANT SPORT PIAMONTE, C.A</v>
      </c>
      <c r="K621" s="2" t="s">
        <v>4637</v>
      </c>
      <c r="L621" s="27">
        <v>13715.59</v>
      </c>
      <c r="M621" s="27">
        <v>2194.4899999999998</v>
      </c>
      <c r="N621" s="16">
        <v>15910.08</v>
      </c>
      <c r="O621" s="16">
        <v>1645.87</v>
      </c>
      <c r="P621" s="16">
        <v>0</v>
      </c>
      <c r="Q621" s="16">
        <v>13.72</v>
      </c>
      <c r="R621" s="16">
        <f t="shared" ref="R621:R633" si="58">N621-O621-P621-Q621</f>
        <v>14250.49</v>
      </c>
      <c r="S621" s="3" t="s">
        <v>4476</v>
      </c>
      <c r="T621" s="21" t="s">
        <v>4604</v>
      </c>
      <c r="U621" s="21" t="s">
        <v>3877</v>
      </c>
      <c r="V621" s="21" t="s">
        <v>3813</v>
      </c>
      <c r="W621" s="2" t="s">
        <v>9</v>
      </c>
    </row>
    <row r="622" spans="1:23" ht="45">
      <c r="A622">
        <v>621</v>
      </c>
      <c r="B622" s="1">
        <v>45510</v>
      </c>
      <c r="C622" s="3" t="s">
        <v>2655</v>
      </c>
      <c r="D622" t="s">
        <v>4638</v>
      </c>
      <c r="F622">
        <v>21451962</v>
      </c>
      <c r="G622" t="s">
        <v>3300</v>
      </c>
      <c r="H622" s="2" t="str">
        <f>IF(ISBLANK(tblPagos[[#This Row],[CodigoPartida]]),"",VLOOKUP(tblPagos[[#This Row],[CodigoPartida]],Tabla2[],2,FALSE))</f>
        <v>Electricidad</v>
      </c>
      <c r="I622" t="s">
        <v>3038</v>
      </c>
      <c r="J622" s="2" t="str">
        <f>IF(ISBLANK(tblPagos[[#This Row],[DocBeneficiario]]),"",VLOOKUP(tblPagos[[#This Row],[DocBeneficiario]],TabProveedores[],3,FALSE))</f>
        <v>CORPOELEC</v>
      </c>
      <c r="K622" s="2" t="s">
        <v>4639</v>
      </c>
      <c r="L622" s="27">
        <v>7608.66</v>
      </c>
      <c r="M622" s="27">
        <v>1217.3900000000001</v>
      </c>
      <c r="N622" s="16">
        <v>8826.0499999999993</v>
      </c>
      <c r="O622" s="16">
        <v>0</v>
      </c>
      <c r="P622" s="16">
        <v>0</v>
      </c>
      <c r="Q622" s="16">
        <v>0</v>
      </c>
      <c r="R622" s="16">
        <f t="shared" si="58"/>
        <v>8826.0499999999993</v>
      </c>
      <c r="S622" s="3" t="s">
        <v>4640</v>
      </c>
      <c r="T622" s="21"/>
      <c r="U622" s="21"/>
      <c r="V622" s="21" t="s">
        <v>3813</v>
      </c>
      <c r="W622" s="2" t="s">
        <v>3303</v>
      </c>
    </row>
    <row r="623" spans="1:23" ht="90">
      <c r="A623">
        <v>622</v>
      </c>
      <c r="B623" s="1">
        <v>45510</v>
      </c>
      <c r="C623" s="3" t="s">
        <v>2655</v>
      </c>
      <c r="D623" t="s">
        <v>4641</v>
      </c>
      <c r="F623">
        <v>21452325</v>
      </c>
      <c r="G623" t="s">
        <v>44</v>
      </c>
      <c r="H623" s="2" t="str">
        <f>IF(ISBLANK(tblPagos[[#This Row],[CodigoPartida]]),"",VLOOKUP(tblPagos[[#This Row],[CodigoPartida]],Tabla2[],2,FALSE))</f>
        <v>Remuneraciones por honorarios profesionales</v>
      </c>
      <c r="I623" t="s">
        <v>3496</v>
      </c>
      <c r="J623" s="2" t="str">
        <f>IF(ISBLANK(tblPagos[[#This Row],[DocBeneficiario]]),"",VLOOKUP(tblPagos[[#This Row],[DocBeneficiario]],TabProveedores[],3,FALSE))</f>
        <v>SANTIAGO DE LEON PRODUCCIONES</v>
      </c>
      <c r="K623" s="2" t="s">
        <v>4642</v>
      </c>
      <c r="L623" s="27">
        <v>5496</v>
      </c>
      <c r="M623" s="27">
        <v>879.36</v>
      </c>
      <c r="N623" s="16">
        <v>6375.36</v>
      </c>
      <c r="O623" s="16">
        <v>659.52</v>
      </c>
      <c r="P623" s="16">
        <v>142.38</v>
      </c>
      <c r="Q623" s="16">
        <v>5.5</v>
      </c>
      <c r="R623" s="16">
        <f t="shared" si="58"/>
        <v>5567.96</v>
      </c>
      <c r="S623" s="3" t="s">
        <v>4643</v>
      </c>
      <c r="T623" s="21" t="s">
        <v>4604</v>
      </c>
      <c r="U623" s="21" t="s">
        <v>3877</v>
      </c>
      <c r="V623" s="21" t="s">
        <v>3813</v>
      </c>
      <c r="W623" s="2" t="s">
        <v>4167</v>
      </c>
    </row>
    <row r="624" spans="1:23" ht="90">
      <c r="A624">
        <v>623</v>
      </c>
      <c r="B624" s="1">
        <v>45510</v>
      </c>
      <c r="C624" s="3" t="s">
        <v>2655</v>
      </c>
      <c r="D624" t="s">
        <v>4644</v>
      </c>
      <c r="F624">
        <v>21455181</v>
      </c>
      <c r="G624" t="s">
        <v>44</v>
      </c>
      <c r="H624" s="2" t="str">
        <f>IF(ISBLANK(tblPagos[[#This Row],[CodigoPartida]]),"",VLOOKUP(tblPagos[[#This Row],[CodigoPartida]],Tabla2[],2,FALSE))</f>
        <v>Remuneraciones por honorarios profesionales</v>
      </c>
      <c r="I624" t="s">
        <v>3034</v>
      </c>
      <c r="J624" s="2" t="str">
        <f>IF(ISBLANK(tblPagos[[#This Row],[DocBeneficiario]]),"",VLOOKUP(tblPagos[[#This Row],[DocBeneficiario]],TabProveedores[],3,FALSE))</f>
        <v>JOSE MIGUEL GUTIERREZ</v>
      </c>
      <c r="K624" s="2" t="s">
        <v>4645</v>
      </c>
      <c r="L624" s="27">
        <v>6269</v>
      </c>
      <c r="M624" s="27">
        <v>0</v>
      </c>
      <c r="N624" s="16">
        <v>6269</v>
      </c>
      <c r="O624" s="16">
        <v>0</v>
      </c>
      <c r="P624" s="16">
        <v>0</v>
      </c>
      <c r="Q624" s="16">
        <v>0</v>
      </c>
      <c r="R624" s="16">
        <f t="shared" si="58"/>
        <v>6269</v>
      </c>
      <c r="S624" s="3" t="s">
        <v>2695</v>
      </c>
      <c r="T624" s="21"/>
      <c r="U624" s="21"/>
      <c r="V624" s="21" t="s">
        <v>3813</v>
      </c>
      <c r="W624" s="2" t="s">
        <v>4167</v>
      </c>
    </row>
    <row r="625" spans="1:23" ht="30">
      <c r="A625">
        <v>624</v>
      </c>
      <c r="B625" s="1">
        <v>45510</v>
      </c>
      <c r="C625" s="3" t="s">
        <v>2655</v>
      </c>
      <c r="D625" t="s">
        <v>4646</v>
      </c>
      <c r="F625">
        <v>21455937</v>
      </c>
      <c r="G625" t="s">
        <v>3079</v>
      </c>
      <c r="H625" s="2" t="str">
        <f>IF(ISBLANK(tblPagos[[#This Row],[CodigoPartida]]),"",VLOOKUP(tblPagos[[#This Row],[CodigoPartida]],Tabla2[],2,FALSE))</f>
        <v>Donaciones corrientes a personas</v>
      </c>
      <c r="I625" t="s">
        <v>2949</v>
      </c>
      <c r="J625" s="2" t="str">
        <f>IF(ISBLANK(tblPagos[[#This Row],[DocBeneficiario]]),"",VLOOKUP(tblPagos[[#This Row],[DocBeneficiario]],TabProveedores[],3,FALSE))</f>
        <v>LUDYS YEPEZ</v>
      </c>
      <c r="K625" s="2" t="s">
        <v>4542</v>
      </c>
      <c r="L625" s="27">
        <v>7330</v>
      </c>
      <c r="M625" s="27">
        <v>0</v>
      </c>
      <c r="N625" s="16">
        <v>7330</v>
      </c>
      <c r="O625" s="16">
        <v>0</v>
      </c>
      <c r="P625" s="16">
        <v>0</v>
      </c>
      <c r="Q625" s="16">
        <v>0</v>
      </c>
      <c r="R625" s="16">
        <f t="shared" si="58"/>
        <v>7330</v>
      </c>
      <c r="S625" s="3" t="s">
        <v>2695</v>
      </c>
      <c r="T625" s="21"/>
      <c r="U625" s="21"/>
      <c r="V625" s="21" t="s">
        <v>3813</v>
      </c>
      <c r="W625" s="2" t="s">
        <v>3088</v>
      </c>
    </row>
    <row r="626" spans="1:23" ht="75">
      <c r="A626">
        <v>625</v>
      </c>
      <c r="B626" s="1">
        <v>45510</v>
      </c>
      <c r="C626" s="3" t="s">
        <v>2655</v>
      </c>
      <c r="D626" t="s">
        <v>4647</v>
      </c>
      <c r="F626">
        <v>21456138</v>
      </c>
      <c r="G626" t="s">
        <v>2936</v>
      </c>
      <c r="H626" s="2" t="str">
        <f>IF(ISBLANK(tblPagos[[#This Row],[CodigoPartida]]),"",VLOOKUP(tblPagos[[#This Row],[CodigoPartida]],Tabla2[],2,FALSE))</f>
        <v>Viáticos y pasajes dentro del país</v>
      </c>
      <c r="I626" t="s">
        <v>2832</v>
      </c>
      <c r="J626" s="2" t="str">
        <f>IF(ISBLANK(tblPagos[[#This Row],[DocBeneficiario]]),"",VLOOKUP(tblPagos[[#This Row],[DocBeneficiario]],TabProveedores[],3,FALSE))</f>
        <v>MARIA TERESA MEDINA</v>
      </c>
      <c r="K626" s="2" t="s">
        <v>4648</v>
      </c>
      <c r="L626" s="27">
        <v>5873.47</v>
      </c>
      <c r="M626" s="27">
        <v>0</v>
      </c>
      <c r="N626" s="16">
        <v>5873.47</v>
      </c>
      <c r="O626" s="16">
        <v>0</v>
      </c>
      <c r="P626" s="16">
        <v>0</v>
      </c>
      <c r="Q626" s="16">
        <v>0</v>
      </c>
      <c r="R626" s="16">
        <f t="shared" si="58"/>
        <v>5873.47</v>
      </c>
      <c r="S626" s="3" t="s">
        <v>2695</v>
      </c>
      <c r="T626" s="21"/>
      <c r="U626" s="21"/>
      <c r="V626" s="21" t="s">
        <v>3813</v>
      </c>
      <c r="W626" s="2" t="s">
        <v>3073</v>
      </c>
    </row>
    <row r="627" spans="1:23" ht="60">
      <c r="A627">
        <v>626</v>
      </c>
      <c r="B627" s="1">
        <v>45510</v>
      </c>
      <c r="C627" s="3" t="s">
        <v>2655</v>
      </c>
      <c r="D627" t="s">
        <v>4649</v>
      </c>
      <c r="F627">
        <v>21457598</v>
      </c>
      <c r="G627" t="s">
        <v>3079</v>
      </c>
      <c r="H627" s="2" t="str">
        <f>IF(ISBLANK(tblPagos[[#This Row],[CodigoPartida]]),"",VLOOKUP(tblPagos[[#This Row],[CodigoPartida]],Tabla2[],2,FALSE))</f>
        <v>Donaciones corrientes a personas</v>
      </c>
      <c r="I627" t="s">
        <v>4384</v>
      </c>
      <c r="J627" s="2" t="str">
        <f>IF(ISBLANK(tblPagos[[#This Row],[DocBeneficiario]]),"",VLOOKUP(tblPagos[[#This Row],[DocBeneficiario]],TabProveedores[],3,FALSE))</f>
        <v>FARMACIA Y SERVICIOS LAS DELICIAS, C.A.</v>
      </c>
      <c r="K627" s="2" t="s">
        <v>5224</v>
      </c>
      <c r="L627" s="27">
        <v>1954.54</v>
      </c>
      <c r="M627" s="27">
        <v>312.73</v>
      </c>
      <c r="N627" s="16">
        <v>2267.27</v>
      </c>
      <c r="O627" s="16">
        <v>0</v>
      </c>
      <c r="P627" s="16">
        <v>0</v>
      </c>
      <c r="Q627" s="16">
        <v>0</v>
      </c>
      <c r="R627" s="16">
        <f t="shared" si="58"/>
        <v>2267.27</v>
      </c>
      <c r="S627" s="3" t="s">
        <v>4650</v>
      </c>
      <c r="T627" s="21" t="s">
        <v>4604</v>
      </c>
      <c r="U627" s="21" t="s">
        <v>3877</v>
      </c>
      <c r="V627" s="21" t="s">
        <v>3813</v>
      </c>
      <c r="W627" s="2" t="s">
        <v>3087</v>
      </c>
    </row>
    <row r="628" spans="1:23" ht="90">
      <c r="A628">
        <v>627</v>
      </c>
      <c r="B628" s="1">
        <v>45511</v>
      </c>
      <c r="C628" s="3" t="s">
        <v>2655</v>
      </c>
      <c r="D628" t="s">
        <v>4651</v>
      </c>
      <c r="F628">
        <v>21477576</v>
      </c>
      <c r="G628" t="s">
        <v>4652</v>
      </c>
      <c r="H628" s="2" t="str">
        <f>IF(ISBLANK(tblPagos[[#This Row],[CodigoPartida]]),"",VLOOKUP(tblPagos[[#This Row],[CodigoPartida]],Tabla2[],2,FALSE))</f>
        <v>Materiales para instalaciones sanitarias</v>
      </c>
      <c r="I628" t="s">
        <v>3041</v>
      </c>
      <c r="J628" s="2" t="str">
        <f>IF(ISBLANK(tblPagos[[#This Row],[DocBeneficiario]]),"",VLOOKUP(tblPagos[[#This Row],[DocBeneficiario]],TabProveedores[],3,FALSE))</f>
        <v>FELIX JOSE MORENO</v>
      </c>
      <c r="K628" s="2" t="s">
        <v>4657</v>
      </c>
      <c r="L628" s="27">
        <v>8232</v>
      </c>
      <c r="M628" s="27">
        <v>1317.12</v>
      </c>
      <c r="N628" s="16">
        <v>9549.1200000000008</v>
      </c>
      <c r="O628" s="16">
        <v>1317.12</v>
      </c>
      <c r="P628" s="16">
        <v>0</v>
      </c>
      <c r="Q628" s="16">
        <v>8.23</v>
      </c>
      <c r="R628" s="16">
        <f t="shared" si="58"/>
        <v>8223.77</v>
      </c>
      <c r="S628" s="3" t="s">
        <v>4653</v>
      </c>
      <c r="T628" s="21" t="s">
        <v>4289</v>
      </c>
      <c r="U628" s="21" t="s">
        <v>3812</v>
      </c>
      <c r="V628" s="21" t="s">
        <v>3813</v>
      </c>
      <c r="W628" s="2" t="s">
        <v>4654</v>
      </c>
    </row>
    <row r="629" spans="1:23" ht="60">
      <c r="A629">
        <v>628</v>
      </c>
      <c r="B629" s="1">
        <v>45511</v>
      </c>
      <c r="C629" s="3" t="s">
        <v>2655</v>
      </c>
      <c r="D629" t="s">
        <v>4655</v>
      </c>
      <c r="F629">
        <v>21477740</v>
      </c>
      <c r="G629" t="s">
        <v>3242</v>
      </c>
      <c r="H629" s="2" t="str">
        <f>IF(ISBLANK(tblPagos[[#This Row],[CodigoPartida]]),"",VLOOKUP(tblPagos[[#This Row],[CodigoPartida]],Tabla2[],2,FALSE))</f>
        <v>Alimentos y bebidas para personas</v>
      </c>
      <c r="I629" t="s">
        <v>3041</v>
      </c>
      <c r="J629" s="2" t="str">
        <f>IF(ISBLANK(tblPagos[[#This Row],[DocBeneficiario]]),"",VLOOKUP(tblPagos[[#This Row],[DocBeneficiario]],TabProveedores[],3,FALSE))</f>
        <v>FELIX JOSE MORENO</v>
      </c>
      <c r="K629" s="2" t="s">
        <v>4656</v>
      </c>
      <c r="L629" s="27">
        <v>9177.1200000000008</v>
      </c>
      <c r="M629" s="27">
        <v>1468.33</v>
      </c>
      <c r="N629" s="16">
        <v>10645.45</v>
      </c>
      <c r="O629" s="16">
        <v>1468.33</v>
      </c>
      <c r="P629" s="16">
        <v>0</v>
      </c>
      <c r="Q629" s="16">
        <v>9.18</v>
      </c>
      <c r="R629" s="16">
        <f t="shared" si="58"/>
        <v>9167.94</v>
      </c>
      <c r="S629" s="3" t="s">
        <v>4658</v>
      </c>
      <c r="T629" s="21" t="s">
        <v>4604</v>
      </c>
      <c r="U629" s="21" t="s">
        <v>3877</v>
      </c>
      <c r="V629" s="21" t="s">
        <v>3813</v>
      </c>
      <c r="W629" s="2" t="s">
        <v>3244</v>
      </c>
    </row>
    <row r="630" spans="1:23" ht="105">
      <c r="A630">
        <v>629</v>
      </c>
      <c r="B630" s="1">
        <v>45511</v>
      </c>
      <c r="C630" s="3" t="s">
        <v>2655</v>
      </c>
      <c r="D630" t="s">
        <v>4659</v>
      </c>
      <c r="F630">
        <v>21477922</v>
      </c>
      <c r="G630" t="s">
        <v>3349</v>
      </c>
      <c r="H630" s="2" t="str">
        <f>IF(ISBLANK(tblPagos[[#This Row],[CodigoPartida]]),"",VLOOKUP(tblPagos[[#This Row],[CodigoPartida]],Tabla2[],2,FALSE))</f>
        <v>Útiles de escritorio, oficina y materiales de instrucción</v>
      </c>
      <c r="I630" t="s">
        <v>3041</v>
      </c>
      <c r="J630" s="2" t="str">
        <f>IF(ISBLANK(tblPagos[[#This Row],[DocBeneficiario]]),"",VLOOKUP(tblPagos[[#This Row],[DocBeneficiario]],TabProveedores[],3,FALSE))</f>
        <v>FELIX JOSE MORENO</v>
      </c>
      <c r="K630" s="2" t="s">
        <v>4660</v>
      </c>
      <c r="L630" s="27">
        <v>5040</v>
      </c>
      <c r="M630" s="27">
        <v>806.4</v>
      </c>
      <c r="N630" s="16">
        <v>5846.4</v>
      </c>
      <c r="O630" s="16">
        <v>806.4</v>
      </c>
      <c r="P630" s="16">
        <v>0</v>
      </c>
      <c r="Q630" s="16">
        <v>5.04</v>
      </c>
      <c r="R630" s="16">
        <f t="shared" si="58"/>
        <v>5034.96</v>
      </c>
      <c r="S630" s="3" t="s">
        <v>4661</v>
      </c>
      <c r="T630" s="21" t="s">
        <v>4604</v>
      </c>
      <c r="U630" s="21" t="s">
        <v>3877</v>
      </c>
      <c r="V630" s="21" t="s">
        <v>3813</v>
      </c>
      <c r="W630" s="2" t="s">
        <v>3352</v>
      </c>
    </row>
    <row r="631" spans="1:23" ht="60">
      <c r="A631">
        <v>630</v>
      </c>
      <c r="B631" s="1">
        <v>45511</v>
      </c>
      <c r="C631" s="3" t="s">
        <v>2655</v>
      </c>
      <c r="D631" t="s">
        <v>4662</v>
      </c>
      <c r="F631">
        <v>21478063</v>
      </c>
      <c r="G631" t="s">
        <v>3242</v>
      </c>
      <c r="H631" s="2" t="str">
        <f>IF(ISBLANK(tblPagos[[#This Row],[CodigoPartida]]),"",VLOOKUP(tblPagos[[#This Row],[CodigoPartida]],Tabla2[],2,FALSE))</f>
        <v>Alimentos y bebidas para personas</v>
      </c>
      <c r="I631" t="s">
        <v>3041</v>
      </c>
      <c r="J631" s="2" t="str">
        <f>IF(ISBLANK(tblPagos[[#This Row],[DocBeneficiario]]),"",VLOOKUP(tblPagos[[#This Row],[DocBeneficiario]],TabProveedores[],3,FALSE))</f>
        <v>FELIX JOSE MORENO</v>
      </c>
      <c r="K631" s="2" t="s">
        <v>4663</v>
      </c>
      <c r="L631" s="27">
        <v>11017.2</v>
      </c>
      <c r="M631" s="27">
        <v>1762.75</v>
      </c>
      <c r="N631" s="16">
        <v>12779.95</v>
      </c>
      <c r="O631" s="16">
        <v>1762.75</v>
      </c>
      <c r="P631" s="16">
        <v>0</v>
      </c>
      <c r="Q631" s="16">
        <v>11.02</v>
      </c>
      <c r="R631" s="16">
        <f t="shared" si="58"/>
        <v>11006.18</v>
      </c>
      <c r="S631" s="3" t="s">
        <v>4664</v>
      </c>
      <c r="T631" s="21" t="s">
        <v>4289</v>
      </c>
      <c r="U631" s="21" t="s">
        <v>3812</v>
      </c>
      <c r="V631" s="21" t="s">
        <v>3813</v>
      </c>
      <c r="W631" s="2" t="s">
        <v>3244</v>
      </c>
    </row>
    <row r="632" spans="1:23" ht="45">
      <c r="A632">
        <v>631</v>
      </c>
      <c r="B632" s="1">
        <v>45511</v>
      </c>
      <c r="C632" s="3" t="s">
        <v>2655</v>
      </c>
      <c r="D632" t="s">
        <v>4665</v>
      </c>
      <c r="F632">
        <v>21478171</v>
      </c>
      <c r="G632" t="s">
        <v>7</v>
      </c>
      <c r="H632" s="2" t="str">
        <f>IF(ISBLANK(tblPagos[[#This Row],[CodigoPartida]]),"",VLOOKUP(tblPagos[[#This Row],[CodigoPartida]],Tabla2[],2,FALSE))</f>
        <v>Relaciones sociales</v>
      </c>
      <c r="I632" t="s">
        <v>2988</v>
      </c>
      <c r="J632" s="2" t="str">
        <f>IF(ISBLANK(tblPagos[[#This Row],[DocBeneficiario]]),"",VLOOKUP(tblPagos[[#This Row],[DocBeneficiario]],TabProveedores[],3,FALSE))</f>
        <v>INVERSIONES 2008, C.A.</v>
      </c>
      <c r="K632" s="2" t="s">
        <v>4666</v>
      </c>
      <c r="L632" s="27">
        <v>189.06</v>
      </c>
      <c r="M632" s="27">
        <v>30.25</v>
      </c>
      <c r="N632" s="16">
        <v>219.31</v>
      </c>
      <c r="O632" s="16">
        <v>22.69</v>
      </c>
      <c r="P632" s="16">
        <v>0</v>
      </c>
      <c r="Q632" s="16">
        <v>0.19</v>
      </c>
      <c r="R632" s="16">
        <f t="shared" si="58"/>
        <v>196.43</v>
      </c>
      <c r="S632" s="3" t="s">
        <v>4667</v>
      </c>
      <c r="T632" s="21" t="s">
        <v>4289</v>
      </c>
      <c r="U632" s="21" t="s">
        <v>3812</v>
      </c>
      <c r="V632" s="21" t="s">
        <v>3813</v>
      </c>
      <c r="W632" s="2" t="s">
        <v>9</v>
      </c>
    </row>
    <row r="633" spans="1:23" ht="60">
      <c r="A633">
        <v>632</v>
      </c>
      <c r="B633" s="1">
        <v>45511</v>
      </c>
      <c r="C633" s="3" t="s">
        <v>2655</v>
      </c>
      <c r="D633" t="s">
        <v>4668</v>
      </c>
      <c r="F633">
        <v>21478277</v>
      </c>
      <c r="G633" t="s">
        <v>7</v>
      </c>
      <c r="H633" s="2" t="str">
        <f>IF(ISBLANK(tblPagos[[#This Row],[CodigoPartida]]),"",VLOOKUP(tblPagos[[#This Row],[CodigoPartida]],Tabla2[],2,FALSE))</f>
        <v>Relaciones sociales</v>
      </c>
      <c r="I633" t="s">
        <v>2988</v>
      </c>
      <c r="J633" s="2" t="str">
        <f>IF(ISBLANK(tblPagos[[#This Row],[DocBeneficiario]]),"",VLOOKUP(tblPagos[[#This Row],[DocBeneficiario]],TabProveedores[],3,FALSE))</f>
        <v>INVERSIONES 2008, C.A.</v>
      </c>
      <c r="K633" s="2" t="s">
        <v>4669</v>
      </c>
      <c r="L633" s="27">
        <v>2946.08</v>
      </c>
      <c r="M633" s="27">
        <v>428.52</v>
      </c>
      <c r="N633" s="16">
        <v>3374.6</v>
      </c>
      <c r="O633" s="16">
        <v>321.39</v>
      </c>
      <c r="P633" s="16">
        <v>0</v>
      </c>
      <c r="Q633" s="16">
        <v>2.68</v>
      </c>
      <c r="R633" s="16">
        <f t="shared" si="58"/>
        <v>3050.53</v>
      </c>
      <c r="S633" s="3" t="s">
        <v>4670</v>
      </c>
      <c r="T633" s="21" t="s">
        <v>4289</v>
      </c>
      <c r="U633" s="21" t="s">
        <v>3812</v>
      </c>
      <c r="V633" s="21" t="s">
        <v>3813</v>
      </c>
      <c r="W633" s="2" t="s">
        <v>9</v>
      </c>
    </row>
    <row r="634" spans="1:23" ht="60">
      <c r="A634">
        <v>633</v>
      </c>
      <c r="B634" s="1">
        <v>45511</v>
      </c>
      <c r="C634" s="3" t="s">
        <v>2655</v>
      </c>
      <c r="D634" t="s">
        <v>4671</v>
      </c>
      <c r="F634">
        <v>21478429</v>
      </c>
      <c r="G634" t="s">
        <v>7</v>
      </c>
      <c r="H634" s="2" t="str">
        <f>IF(ISBLANK(tblPagos[[#This Row],[CodigoPartida]]),"",VLOOKUP(tblPagos[[#This Row],[CodigoPartida]],Tabla2[],2,FALSE))</f>
        <v>Relaciones sociales</v>
      </c>
      <c r="I634" t="s">
        <v>2988</v>
      </c>
      <c r="J634" s="2" t="str">
        <f>IF(ISBLANK(tblPagos[[#This Row],[DocBeneficiario]]),"",VLOOKUP(tblPagos[[#This Row],[DocBeneficiario]],TabProveedores[],3,FALSE))</f>
        <v>INVERSIONES 2008, C.A.</v>
      </c>
      <c r="K634" s="2" t="s">
        <v>4672</v>
      </c>
      <c r="L634" s="27">
        <v>2132.7600000000002</v>
      </c>
      <c r="M634" s="27">
        <v>310.22000000000003</v>
      </c>
      <c r="N634" s="16">
        <v>2442.98</v>
      </c>
      <c r="O634" s="16">
        <v>232.66</v>
      </c>
      <c r="P634" s="16">
        <v>0</v>
      </c>
      <c r="Q634" s="16">
        <v>1.94</v>
      </c>
      <c r="R634" s="16">
        <f t="shared" ref="R634:R654" si="59">N634-O634-P634-Q634</f>
        <v>2208.38</v>
      </c>
      <c r="S634" s="3" t="s">
        <v>4673</v>
      </c>
      <c r="T634" s="21" t="s">
        <v>4289</v>
      </c>
      <c r="U634" s="21" t="s">
        <v>3812</v>
      </c>
      <c r="V634" s="21" t="s">
        <v>3813</v>
      </c>
      <c r="W634" s="2" t="s">
        <v>9</v>
      </c>
    </row>
    <row r="635" spans="1:23" ht="60">
      <c r="A635">
        <v>634</v>
      </c>
      <c r="B635" s="1">
        <v>45511</v>
      </c>
      <c r="C635" s="3" t="s">
        <v>2655</v>
      </c>
      <c r="D635" t="s">
        <v>4674</v>
      </c>
      <c r="F635">
        <v>21478620</v>
      </c>
      <c r="G635" t="s">
        <v>7</v>
      </c>
      <c r="H635" s="2" t="str">
        <f>IF(ISBLANK(tblPagos[[#This Row],[CodigoPartida]]),"",VLOOKUP(tblPagos[[#This Row],[CodigoPartida]],Tabla2[],2,FALSE))</f>
        <v>Relaciones sociales</v>
      </c>
      <c r="I635" t="s">
        <v>2988</v>
      </c>
      <c r="J635" s="2" t="str">
        <f>IF(ISBLANK(tblPagos[[#This Row],[DocBeneficiario]]),"",VLOOKUP(tblPagos[[#This Row],[DocBeneficiario]],TabProveedores[],3,FALSE))</f>
        <v>INVERSIONES 2008, C.A.</v>
      </c>
      <c r="K635" s="2" t="s">
        <v>4675</v>
      </c>
      <c r="L635" s="28">
        <v>2396.8000000000002</v>
      </c>
      <c r="M635" s="27">
        <v>348.63</v>
      </c>
      <c r="N635" s="16">
        <v>2745.43</v>
      </c>
      <c r="O635" s="16">
        <v>261.47000000000003</v>
      </c>
      <c r="P635" s="16">
        <v>0</v>
      </c>
      <c r="Q635" s="16">
        <v>2.1800000000000002</v>
      </c>
      <c r="R635" s="16">
        <f t="shared" si="59"/>
        <v>2481.7800000000002</v>
      </c>
      <c r="S635" s="3" t="s">
        <v>4676</v>
      </c>
      <c r="T635" s="21" t="s">
        <v>4604</v>
      </c>
      <c r="U635" s="21" t="s">
        <v>3877</v>
      </c>
      <c r="V635" s="21" t="s">
        <v>3813</v>
      </c>
      <c r="W635" s="2" t="s">
        <v>9</v>
      </c>
    </row>
    <row r="636" spans="1:23" ht="75">
      <c r="A636">
        <v>635</v>
      </c>
      <c r="B636" s="1">
        <v>45511</v>
      </c>
      <c r="C636" s="3" t="s">
        <v>2655</v>
      </c>
      <c r="D636" t="s">
        <v>4677</v>
      </c>
      <c r="F636">
        <v>21480164</v>
      </c>
      <c r="G636" t="s">
        <v>2936</v>
      </c>
      <c r="H636" s="2" t="str">
        <f>IF(ISBLANK(tblPagos[[#This Row],[CodigoPartida]]),"",VLOOKUP(tblPagos[[#This Row],[CodigoPartida]],Tabla2[],2,FALSE))</f>
        <v>Viáticos y pasajes dentro del país</v>
      </c>
      <c r="I636" t="s">
        <v>2966</v>
      </c>
      <c r="J636" s="2" t="str">
        <f>IF(ISBLANK(tblPagos[[#This Row],[DocBeneficiario]]),"",VLOOKUP(tblPagos[[#This Row],[DocBeneficiario]],TabProveedores[],3,FALSE))</f>
        <v>JOSE LUIS MOLERO</v>
      </c>
      <c r="K636" s="2" t="s">
        <v>4678</v>
      </c>
      <c r="L636" s="27">
        <v>4399.2</v>
      </c>
      <c r="M636" s="27">
        <v>0</v>
      </c>
      <c r="N636" s="16">
        <v>4399.2</v>
      </c>
      <c r="O636" s="16">
        <v>0</v>
      </c>
      <c r="P636" s="16">
        <v>0</v>
      </c>
      <c r="Q636" s="16">
        <v>0</v>
      </c>
      <c r="R636" s="16">
        <f t="shared" si="59"/>
        <v>4399.2</v>
      </c>
      <c r="S636" s="3" t="s">
        <v>2695</v>
      </c>
      <c r="T636" s="21"/>
      <c r="U636" s="21"/>
      <c r="V636" s="21" t="s">
        <v>3813</v>
      </c>
      <c r="W636" s="2" t="s">
        <v>3073</v>
      </c>
    </row>
    <row r="637" spans="1:23" ht="75">
      <c r="A637">
        <v>636</v>
      </c>
      <c r="B637" s="1">
        <v>45511</v>
      </c>
      <c r="C637" s="3" t="s">
        <v>2655</v>
      </c>
      <c r="D637" t="s">
        <v>4679</v>
      </c>
      <c r="F637">
        <v>21480320</v>
      </c>
      <c r="G637" t="s">
        <v>2936</v>
      </c>
      <c r="H637" s="2" t="str">
        <f>IF(ISBLANK(tblPagos[[#This Row],[CodigoPartida]]),"",VLOOKUP(tblPagos[[#This Row],[CodigoPartida]],Tabla2[],2,FALSE))</f>
        <v>Viáticos y pasajes dentro del país</v>
      </c>
      <c r="I637" t="s">
        <v>2958</v>
      </c>
      <c r="J637" s="2" t="str">
        <f>IF(ISBLANK(tblPagos[[#This Row],[DocBeneficiario]]),"",VLOOKUP(tblPagos[[#This Row],[DocBeneficiario]],TabProveedores[],3,FALSE))</f>
        <v>NELSON BELZAREZ</v>
      </c>
      <c r="K637" s="2" t="s">
        <v>4648</v>
      </c>
      <c r="L637" s="27">
        <v>3959.28</v>
      </c>
      <c r="M637" s="27">
        <v>0</v>
      </c>
      <c r="N637" s="16">
        <v>3959.28</v>
      </c>
      <c r="O637" s="16">
        <v>0</v>
      </c>
      <c r="P637" s="16">
        <v>0</v>
      </c>
      <c r="Q637" s="16">
        <v>0</v>
      </c>
      <c r="R637" s="16">
        <f t="shared" si="59"/>
        <v>3959.28</v>
      </c>
      <c r="S637" s="3" t="s">
        <v>2695</v>
      </c>
      <c r="T637" s="21"/>
      <c r="U637" s="21"/>
      <c r="V637" s="21" t="s">
        <v>3813</v>
      </c>
      <c r="W637" s="2" t="s">
        <v>3073</v>
      </c>
    </row>
    <row r="638" spans="1:23" ht="75">
      <c r="A638">
        <v>637</v>
      </c>
      <c r="B638" s="1">
        <v>45511</v>
      </c>
      <c r="C638" s="3" t="s">
        <v>2655</v>
      </c>
      <c r="D638" t="s">
        <v>4680</v>
      </c>
      <c r="F638">
        <v>21480560</v>
      </c>
      <c r="G638" t="s">
        <v>2936</v>
      </c>
      <c r="H638" s="2" t="str">
        <f>IF(ISBLANK(tblPagos[[#This Row],[CodigoPartida]]),"",VLOOKUP(tblPagos[[#This Row],[CodigoPartida]],Tabla2[],2,FALSE))</f>
        <v>Viáticos y pasajes dentro del país</v>
      </c>
      <c r="I638" t="s">
        <v>2949</v>
      </c>
      <c r="J638" s="2" t="str">
        <f>IF(ISBLANK(tblPagos[[#This Row],[DocBeneficiario]]),"",VLOOKUP(tblPagos[[#This Row],[DocBeneficiario]],TabProveedores[],3,FALSE))</f>
        <v>LUDYS YEPEZ</v>
      </c>
      <c r="K638" s="2" t="s">
        <v>4648</v>
      </c>
      <c r="L638" s="27">
        <v>3739.32</v>
      </c>
      <c r="M638" s="27">
        <v>0</v>
      </c>
      <c r="N638" s="16">
        <v>3739.32</v>
      </c>
      <c r="O638" s="16">
        <v>0</v>
      </c>
      <c r="P638" s="16">
        <v>0</v>
      </c>
      <c r="Q638" s="16">
        <v>0</v>
      </c>
      <c r="R638" s="16">
        <f t="shared" si="59"/>
        <v>3739.32</v>
      </c>
      <c r="S638" s="3" t="s">
        <v>2695</v>
      </c>
      <c r="T638" s="21"/>
      <c r="U638" s="21"/>
      <c r="V638" s="21" t="s">
        <v>3813</v>
      </c>
      <c r="W638" s="2" t="s">
        <v>3073</v>
      </c>
    </row>
    <row r="639" spans="1:23" ht="75">
      <c r="A639">
        <v>638</v>
      </c>
      <c r="B639" s="1">
        <v>45511</v>
      </c>
      <c r="C639" s="3" t="s">
        <v>2655</v>
      </c>
      <c r="D639" t="s">
        <v>4681</v>
      </c>
      <c r="F639">
        <v>21480634</v>
      </c>
      <c r="G639" t="s">
        <v>2936</v>
      </c>
      <c r="H639" s="2" t="str">
        <f>IF(ISBLANK(tblPagos[[#This Row],[CodigoPartida]]),"",VLOOKUP(tblPagos[[#This Row],[CodigoPartida]],Tabla2[],2,FALSE))</f>
        <v>Viáticos y pasajes dentro del país</v>
      </c>
      <c r="I639" t="s">
        <v>2953</v>
      </c>
      <c r="J639" s="2" t="str">
        <f>IF(ISBLANK(tblPagos[[#This Row],[DocBeneficiario]]),"",VLOOKUP(tblPagos[[#This Row],[DocBeneficiario]],TabProveedores[],3,FALSE))</f>
        <v>ANDRELYS CHOURIO</v>
      </c>
      <c r="K639" s="2" t="s">
        <v>4648</v>
      </c>
      <c r="L639" s="27">
        <v>3871.3</v>
      </c>
      <c r="M639" s="27">
        <v>0</v>
      </c>
      <c r="N639" s="16">
        <v>3871.3</v>
      </c>
      <c r="O639" s="16">
        <v>0</v>
      </c>
      <c r="P639" s="16">
        <v>0</v>
      </c>
      <c r="Q639" s="16">
        <v>0</v>
      </c>
      <c r="R639" s="16">
        <f t="shared" si="59"/>
        <v>3871.3</v>
      </c>
      <c r="S639" s="3" t="s">
        <v>2695</v>
      </c>
      <c r="T639" s="21"/>
      <c r="U639" s="21"/>
      <c r="V639" s="21" t="s">
        <v>3813</v>
      </c>
      <c r="W639" s="2" t="s">
        <v>3073</v>
      </c>
    </row>
    <row r="640" spans="1:23" ht="75">
      <c r="A640">
        <v>639</v>
      </c>
      <c r="B640" s="1">
        <v>45511</v>
      </c>
      <c r="C640" s="3" t="s">
        <v>2655</v>
      </c>
      <c r="D640" t="s">
        <v>4682</v>
      </c>
      <c r="F640">
        <v>21480716</v>
      </c>
      <c r="G640" t="s">
        <v>2936</v>
      </c>
      <c r="H640" s="2" t="str">
        <f>IF(ISBLANK(tblPagos[[#This Row],[CodigoPartida]]),"",VLOOKUP(tblPagos[[#This Row],[CodigoPartida]],Tabla2[],2,FALSE))</f>
        <v>Viáticos y pasajes dentro del país</v>
      </c>
      <c r="I640" t="s">
        <v>2950</v>
      </c>
      <c r="J640" s="2" t="str">
        <f>IF(ISBLANK(tblPagos[[#This Row],[DocBeneficiario]]),"",VLOOKUP(tblPagos[[#This Row],[DocBeneficiario]],TabProveedores[],3,FALSE))</f>
        <v>LISSETH FLORES</v>
      </c>
      <c r="K640" s="2" t="s">
        <v>4648</v>
      </c>
      <c r="L640" s="27">
        <v>1847.66</v>
      </c>
      <c r="M640" s="27">
        <v>0</v>
      </c>
      <c r="N640" s="16">
        <v>1847.66</v>
      </c>
      <c r="O640" s="16">
        <v>0</v>
      </c>
      <c r="P640" s="16">
        <v>0</v>
      </c>
      <c r="Q640" s="16">
        <v>0</v>
      </c>
      <c r="R640" s="16">
        <f t="shared" si="59"/>
        <v>1847.66</v>
      </c>
      <c r="S640" s="3" t="s">
        <v>2695</v>
      </c>
      <c r="T640" s="21"/>
      <c r="U640" s="21"/>
      <c r="V640" s="21" t="s">
        <v>3813</v>
      </c>
      <c r="W640" s="2" t="s">
        <v>3073</v>
      </c>
    </row>
    <row r="641" spans="1:23" ht="45">
      <c r="A641">
        <v>640</v>
      </c>
      <c r="B641" s="1">
        <v>45511</v>
      </c>
      <c r="C641" s="3" t="s">
        <v>2655</v>
      </c>
      <c r="D641" t="s">
        <v>4683</v>
      </c>
      <c r="F641">
        <v>21481855</v>
      </c>
      <c r="G641" t="s">
        <v>3079</v>
      </c>
      <c r="H641" s="2" t="str">
        <f>IF(ISBLANK(tblPagos[[#This Row],[CodigoPartida]]),"",VLOOKUP(tblPagos[[#This Row],[CodigoPartida]],Tabla2[],2,FALSE))</f>
        <v>Donaciones corrientes a personas</v>
      </c>
      <c r="I641" t="s">
        <v>3208</v>
      </c>
      <c r="J641" s="2" t="str">
        <f>IF(ISBLANK(tblPagos[[#This Row],[DocBeneficiario]]),"",VLOOKUP(tblPagos[[#This Row],[DocBeneficiario]],TabProveedores[],3,FALSE))</f>
        <v>MUNDO SOLINCA, C.A</v>
      </c>
      <c r="K641" s="2" t="s">
        <v>4684</v>
      </c>
      <c r="L641" s="27">
        <v>14664</v>
      </c>
      <c r="M641" s="27">
        <v>2346.2399999999998</v>
      </c>
      <c r="N641" s="16">
        <v>17010.240000000002</v>
      </c>
      <c r="O641" s="16">
        <v>1759.68</v>
      </c>
      <c r="P641" s="16">
        <v>0</v>
      </c>
      <c r="Q641" s="16">
        <v>14.66</v>
      </c>
      <c r="R641" s="16">
        <f t="shared" si="59"/>
        <v>15235.900000000001</v>
      </c>
      <c r="S641" s="3" t="s">
        <v>4685</v>
      </c>
      <c r="T641" s="21" t="s">
        <v>4604</v>
      </c>
      <c r="U641" s="21" t="s">
        <v>3877</v>
      </c>
      <c r="V641" s="21" t="s">
        <v>3813</v>
      </c>
      <c r="W641" s="2" t="s">
        <v>3087</v>
      </c>
    </row>
    <row r="642" spans="1:23" ht="75">
      <c r="A642">
        <v>641</v>
      </c>
      <c r="B642" s="1">
        <v>45511</v>
      </c>
      <c r="C642" s="3" t="s">
        <v>2655</v>
      </c>
      <c r="D642" t="s">
        <v>4686</v>
      </c>
      <c r="F642">
        <v>21481989</v>
      </c>
      <c r="G642" t="s">
        <v>2936</v>
      </c>
      <c r="H642" s="2" t="str">
        <f>IF(ISBLANK(tblPagos[[#This Row],[CodigoPartida]]),"",VLOOKUP(tblPagos[[#This Row],[CodigoPartida]],Tabla2[],2,FALSE))</f>
        <v>Viáticos y pasajes dentro del país</v>
      </c>
      <c r="I642" t="s">
        <v>3027</v>
      </c>
      <c r="J642" s="2" t="str">
        <f>IF(ISBLANK(tblPagos[[#This Row],[DocBeneficiario]]),"",VLOOKUP(tblPagos[[#This Row],[DocBeneficiario]],TabProveedores[],3,FALSE))</f>
        <v>FABIOLA CAMACHO</v>
      </c>
      <c r="K642" s="2" t="s">
        <v>4648</v>
      </c>
      <c r="L642" s="27">
        <v>3849.3</v>
      </c>
      <c r="M642" s="27">
        <v>0</v>
      </c>
      <c r="N642" s="16">
        <v>3849.3</v>
      </c>
      <c r="O642" s="16">
        <v>0</v>
      </c>
      <c r="P642" s="16">
        <v>0</v>
      </c>
      <c r="Q642" s="16">
        <v>0</v>
      </c>
      <c r="R642" s="16">
        <f t="shared" si="59"/>
        <v>3849.3</v>
      </c>
      <c r="S642" s="3" t="s">
        <v>2695</v>
      </c>
      <c r="T642" s="21"/>
      <c r="U642" s="21"/>
      <c r="V642" s="21" t="s">
        <v>3813</v>
      </c>
      <c r="W642" s="2" t="s">
        <v>3073</v>
      </c>
    </row>
    <row r="643" spans="1:23" ht="75">
      <c r="A643">
        <v>642</v>
      </c>
      <c r="B643" s="1">
        <v>45511</v>
      </c>
      <c r="C643" s="3" t="s">
        <v>2655</v>
      </c>
      <c r="D643" t="s">
        <v>4687</v>
      </c>
      <c r="F643">
        <v>21484002</v>
      </c>
      <c r="G643" t="s">
        <v>3079</v>
      </c>
      <c r="H643" s="2" t="str">
        <f>IF(ISBLANK(tblPagos[[#This Row],[CodigoPartida]]),"",VLOOKUP(tblPagos[[#This Row],[CodigoPartida]],Tabla2[],2,FALSE))</f>
        <v>Donaciones corrientes a personas</v>
      </c>
      <c r="I643" t="s">
        <v>4688</v>
      </c>
      <c r="J643" s="2" t="str">
        <f>IF(ISBLANK(tblPagos[[#This Row],[DocBeneficiario]]),"",VLOOKUP(tblPagos[[#This Row],[DocBeneficiario]],TabProveedores[],3,FALSE))</f>
        <v>JUAN CARLOS ARRIETA</v>
      </c>
      <c r="K643" s="2" t="s">
        <v>4690</v>
      </c>
      <c r="L643" s="27">
        <v>7332</v>
      </c>
      <c r="M643" s="27">
        <v>0</v>
      </c>
      <c r="N643" s="16">
        <v>7332</v>
      </c>
      <c r="O643" s="16">
        <v>0</v>
      </c>
      <c r="P643" s="16">
        <v>0</v>
      </c>
      <c r="Q643" s="16">
        <v>0</v>
      </c>
      <c r="R643" s="16">
        <f t="shared" si="59"/>
        <v>7332</v>
      </c>
      <c r="S643" s="3" t="s">
        <v>2695</v>
      </c>
      <c r="T643" s="21"/>
      <c r="U643" s="21"/>
      <c r="V643" s="21" t="s">
        <v>3813</v>
      </c>
      <c r="W643" s="2" t="s">
        <v>3088</v>
      </c>
    </row>
    <row r="644" spans="1:23" ht="45">
      <c r="A644">
        <v>643</v>
      </c>
      <c r="B644" s="1">
        <v>45511</v>
      </c>
      <c r="C644" s="3" t="s">
        <v>2655</v>
      </c>
      <c r="D644" t="s">
        <v>4691</v>
      </c>
      <c r="F644">
        <v>21484090</v>
      </c>
      <c r="G644" t="s">
        <v>3069</v>
      </c>
      <c r="H644" s="2" t="str">
        <f>IF(ISBLANK(tblPagos[[#This Row],[CodigoPartida]]),"",VLOOKUP(tblPagos[[#This Row],[CodigoPartida]],Tabla2[],2,FALSE))</f>
        <v>Complemento al personal empleado por comisión de servicios</v>
      </c>
      <c r="I644" t="s">
        <v>2956</v>
      </c>
      <c r="J644" s="2" t="str">
        <f>IF(ISBLANK(tblPagos[[#This Row],[DocBeneficiario]]),"",VLOOKUP(tblPagos[[#This Row],[DocBeneficiario]],TabProveedores[],3,FALSE))</f>
        <v>MIGUEL GONZALEZ</v>
      </c>
      <c r="K644" s="2" t="s">
        <v>3737</v>
      </c>
      <c r="L644" s="27">
        <v>1523.53</v>
      </c>
      <c r="M644" s="27">
        <v>0</v>
      </c>
      <c r="N644" s="16">
        <v>1523.53</v>
      </c>
      <c r="O644" s="16">
        <v>0</v>
      </c>
      <c r="P644" s="16">
        <v>0</v>
      </c>
      <c r="Q644" s="16">
        <v>0</v>
      </c>
      <c r="R644" s="16">
        <f t="shared" si="59"/>
        <v>1523.53</v>
      </c>
      <c r="S644" s="3" t="s">
        <v>2695</v>
      </c>
      <c r="T644" s="21"/>
      <c r="U644" s="21"/>
      <c r="V644" s="21" t="s">
        <v>3813</v>
      </c>
      <c r="W644" s="2" t="s">
        <v>4011</v>
      </c>
    </row>
    <row r="645" spans="1:23" ht="60">
      <c r="A645">
        <v>644</v>
      </c>
      <c r="B645" s="1">
        <v>45511</v>
      </c>
      <c r="C645" s="3" t="s">
        <v>2655</v>
      </c>
      <c r="D645" t="s">
        <v>4692</v>
      </c>
      <c r="F645">
        <v>21484657</v>
      </c>
      <c r="G645" t="s">
        <v>3079</v>
      </c>
      <c r="H645" s="2" t="str">
        <f>IF(ISBLANK(tblPagos[[#This Row],[CodigoPartida]]),"",VLOOKUP(tblPagos[[#This Row],[CodigoPartida]],Tabla2[],2,FALSE))</f>
        <v>Donaciones corrientes a personas</v>
      </c>
      <c r="I645" t="s">
        <v>3041</v>
      </c>
      <c r="J645" s="2" t="str">
        <f>IF(ISBLANK(tblPagos[[#This Row],[DocBeneficiario]]),"",VLOOKUP(tblPagos[[#This Row],[DocBeneficiario]],TabProveedores[],3,FALSE))</f>
        <v>FELIX JOSE MORENO</v>
      </c>
      <c r="K645" s="2" t="s">
        <v>4693</v>
      </c>
      <c r="L645" s="27">
        <v>12053.16</v>
      </c>
      <c r="M645" s="27">
        <v>1928.5</v>
      </c>
      <c r="N645" s="16">
        <v>13981.66</v>
      </c>
      <c r="O645" s="16">
        <v>1928.56</v>
      </c>
      <c r="P645" s="16">
        <v>0</v>
      </c>
      <c r="Q645" s="16">
        <v>12.05</v>
      </c>
      <c r="R645" s="16">
        <f t="shared" si="59"/>
        <v>12041.050000000001</v>
      </c>
      <c r="S645" s="3" t="s">
        <v>4694</v>
      </c>
      <c r="T645" s="21" t="s">
        <v>4604</v>
      </c>
      <c r="U645" s="21" t="s">
        <v>3877</v>
      </c>
      <c r="V645" s="21" t="s">
        <v>3813</v>
      </c>
      <c r="W645" s="2" t="s">
        <v>3087</v>
      </c>
    </row>
    <row r="646" spans="1:23" ht="75">
      <c r="A646">
        <v>645</v>
      </c>
      <c r="B646" s="1">
        <v>45512</v>
      </c>
      <c r="C646" s="3" t="s">
        <v>2655</v>
      </c>
      <c r="D646" t="s">
        <v>4695</v>
      </c>
      <c r="F646">
        <v>21509017</v>
      </c>
      <c r="G646" t="s">
        <v>2936</v>
      </c>
      <c r="H646" s="2" t="str">
        <f>IF(ISBLANK(tblPagos[[#This Row],[CodigoPartida]]),"",VLOOKUP(tblPagos[[#This Row],[CodigoPartida]],Tabla2[],2,FALSE))</f>
        <v>Viáticos y pasajes dentro del país</v>
      </c>
      <c r="I646" t="s">
        <v>2945</v>
      </c>
      <c r="J646" s="2" t="str">
        <f>IF(ISBLANK(tblPagos[[#This Row],[DocBeneficiario]]),"",VLOOKUP(tblPagos[[#This Row],[DocBeneficiario]],TabProveedores[],3,FALSE))</f>
        <v>PEDRO HERRERA</v>
      </c>
      <c r="K646" s="2" t="s">
        <v>4648</v>
      </c>
      <c r="L646" s="27">
        <v>3763.37</v>
      </c>
      <c r="M646" s="27">
        <v>0</v>
      </c>
      <c r="N646" s="16">
        <v>3763.37</v>
      </c>
      <c r="O646" s="16">
        <v>0</v>
      </c>
      <c r="P646" s="16">
        <v>0</v>
      </c>
      <c r="Q646" s="16">
        <v>0</v>
      </c>
      <c r="R646" s="16">
        <f t="shared" si="59"/>
        <v>3763.37</v>
      </c>
      <c r="S646" s="3" t="s">
        <v>2695</v>
      </c>
      <c r="T646" s="21"/>
      <c r="U646" s="21"/>
      <c r="V646" s="21" t="s">
        <v>3813</v>
      </c>
      <c r="W646" s="2" t="s">
        <v>3073</v>
      </c>
    </row>
    <row r="647" spans="1:23" ht="75">
      <c r="A647">
        <v>646</v>
      </c>
      <c r="B647" s="1">
        <v>45512</v>
      </c>
      <c r="C647" s="3" t="s">
        <v>2655</v>
      </c>
      <c r="D647" t="s">
        <v>4696</v>
      </c>
      <c r="F647">
        <v>21509111</v>
      </c>
      <c r="G647" t="s">
        <v>2936</v>
      </c>
      <c r="H647" s="2" t="str">
        <f>IF(ISBLANK(tblPagos[[#This Row],[CodigoPartida]]),"",VLOOKUP(tblPagos[[#This Row],[CodigoPartida]],Tabla2[],2,FALSE))</f>
        <v>Viáticos y pasajes dentro del país</v>
      </c>
      <c r="I647" t="s">
        <v>2832</v>
      </c>
      <c r="J647" s="2" t="str">
        <f>IF(ISBLANK(tblPagos[[#This Row],[DocBeneficiario]]),"",VLOOKUP(tblPagos[[#This Row],[DocBeneficiario]],TabProveedores[],3,FALSE))</f>
        <v>MARIA TERESA MEDINA</v>
      </c>
      <c r="K647" s="2" t="s">
        <v>4648</v>
      </c>
      <c r="L647" s="27">
        <v>1980.85</v>
      </c>
      <c r="M647" s="27">
        <v>0</v>
      </c>
      <c r="N647" s="16">
        <v>1980.85</v>
      </c>
      <c r="O647" s="16">
        <v>0</v>
      </c>
      <c r="P647" s="16">
        <v>0</v>
      </c>
      <c r="Q647" s="16">
        <v>0</v>
      </c>
      <c r="R647" s="16">
        <f t="shared" si="59"/>
        <v>1980.85</v>
      </c>
      <c r="S647" s="3" t="s">
        <v>2695</v>
      </c>
      <c r="T647" s="21"/>
      <c r="U647" s="21"/>
      <c r="V647" s="21" t="s">
        <v>3813</v>
      </c>
      <c r="W647" s="2" t="s">
        <v>3073</v>
      </c>
    </row>
    <row r="648" spans="1:23" ht="45">
      <c r="A648">
        <v>647</v>
      </c>
      <c r="B648" s="1">
        <v>45512</v>
      </c>
      <c r="C648" s="3" t="s">
        <v>2655</v>
      </c>
      <c r="D648" t="s">
        <v>4697</v>
      </c>
      <c r="F648">
        <v>21509406</v>
      </c>
      <c r="G648" t="s">
        <v>3079</v>
      </c>
      <c r="H648" s="2" t="str">
        <f>IF(ISBLANK(tblPagos[[#This Row],[CodigoPartida]]),"",VLOOKUP(tblPagos[[#This Row],[CodigoPartida]],Tabla2[],2,FALSE))</f>
        <v>Donaciones corrientes a personas</v>
      </c>
      <c r="I648" t="s">
        <v>4698</v>
      </c>
      <c r="J648" s="2" t="str">
        <f>IF(ISBLANK(tblPagos[[#This Row],[DocBeneficiario]]),"",VLOOKUP(tblPagos[[#This Row],[DocBeneficiario]],TabProveedores[],3,FALSE))</f>
        <v>MARIA HERNANDEZ</v>
      </c>
      <c r="K648" s="2" t="s">
        <v>4700</v>
      </c>
      <c r="L648" s="27">
        <v>3301</v>
      </c>
      <c r="M648" s="27">
        <v>0</v>
      </c>
      <c r="N648" s="16">
        <v>3301</v>
      </c>
      <c r="O648" s="16">
        <v>0</v>
      </c>
      <c r="P648" s="16">
        <v>0</v>
      </c>
      <c r="Q648" s="16">
        <v>0</v>
      </c>
      <c r="R648" s="16">
        <f t="shared" si="59"/>
        <v>3301</v>
      </c>
      <c r="S648" s="3" t="s">
        <v>2695</v>
      </c>
      <c r="T648" s="21"/>
      <c r="U648" s="21"/>
      <c r="V648" s="21" t="s">
        <v>3813</v>
      </c>
      <c r="W648" s="2" t="s">
        <v>3088</v>
      </c>
    </row>
    <row r="649" spans="1:23" ht="45">
      <c r="A649">
        <v>648</v>
      </c>
      <c r="B649" s="1">
        <v>45512</v>
      </c>
      <c r="C649" s="3" t="s">
        <v>2655</v>
      </c>
      <c r="D649" t="s">
        <v>4701</v>
      </c>
      <c r="F649">
        <v>21511973</v>
      </c>
      <c r="G649" t="s">
        <v>7</v>
      </c>
      <c r="H649" s="2" t="str">
        <f>IF(ISBLANK(tblPagos[[#This Row],[CodigoPartida]]),"",VLOOKUP(tblPagos[[#This Row],[CodigoPartida]],Tabla2[],2,FALSE))</f>
        <v>Relaciones sociales</v>
      </c>
      <c r="I649" t="s">
        <v>2988</v>
      </c>
      <c r="J649" s="2" t="str">
        <f>IF(ISBLANK(tblPagos[[#This Row],[DocBeneficiario]]),"",VLOOKUP(tblPagos[[#This Row],[DocBeneficiario]],TabProveedores[],3,FALSE))</f>
        <v>INVERSIONES 2008, C.A.</v>
      </c>
      <c r="K649" s="2" t="s">
        <v>4702</v>
      </c>
      <c r="L649" s="27">
        <v>189.62</v>
      </c>
      <c r="M649" s="27">
        <v>30.34</v>
      </c>
      <c r="N649" s="16">
        <v>219.96</v>
      </c>
      <c r="O649" s="16">
        <v>22.75</v>
      </c>
      <c r="P649" s="16">
        <v>0</v>
      </c>
      <c r="Q649" s="16">
        <v>0.19</v>
      </c>
      <c r="R649" s="16">
        <f t="shared" si="59"/>
        <v>197.02</v>
      </c>
      <c r="S649" s="3" t="s">
        <v>4703</v>
      </c>
      <c r="T649" s="21" t="s">
        <v>4604</v>
      </c>
      <c r="U649" s="21" t="s">
        <v>3877</v>
      </c>
      <c r="V649" s="21" t="s">
        <v>3813</v>
      </c>
      <c r="W649" s="2" t="s">
        <v>9</v>
      </c>
    </row>
    <row r="650" spans="1:23" ht="45">
      <c r="A650">
        <v>649</v>
      </c>
      <c r="B650" s="1">
        <v>45512</v>
      </c>
      <c r="C650" s="3" t="s">
        <v>2655</v>
      </c>
      <c r="D650" t="s">
        <v>4704</v>
      </c>
      <c r="F650">
        <v>21513624</v>
      </c>
      <c r="G650" t="s">
        <v>3079</v>
      </c>
      <c r="H650" s="2" t="str">
        <f>IF(ISBLANK(tblPagos[[#This Row],[CodigoPartida]]),"",VLOOKUP(tblPagos[[#This Row],[CodigoPartida]],Tabla2[],2,FALSE))</f>
        <v>Donaciones corrientes a personas</v>
      </c>
      <c r="I650" t="s">
        <v>2756</v>
      </c>
      <c r="J650" s="2" t="str">
        <f>IF(ISBLANK(tblPagos[[#This Row],[DocBeneficiario]]),"",VLOOKUP(tblPagos[[#This Row],[DocBeneficiario]],TabProveedores[],3,FALSE))</f>
        <v>MUSIC &amp; SPORT DELICIAS, COMPAÑÍA ANONIMA</v>
      </c>
      <c r="K650" s="2" t="s">
        <v>4705</v>
      </c>
      <c r="L650" s="27">
        <v>2086.98</v>
      </c>
      <c r="M650" s="27">
        <v>333.92</v>
      </c>
      <c r="N650" s="16">
        <v>2420.9</v>
      </c>
      <c r="O650" s="16">
        <v>333.92</v>
      </c>
      <c r="P650" s="16">
        <v>0</v>
      </c>
      <c r="Q650" s="16">
        <v>2.09</v>
      </c>
      <c r="R650" s="16">
        <f t="shared" si="59"/>
        <v>2084.89</v>
      </c>
      <c r="S650" s="3" t="s">
        <v>4706</v>
      </c>
      <c r="T650" s="21" t="s">
        <v>4604</v>
      </c>
      <c r="U650" s="21" t="s">
        <v>3877</v>
      </c>
      <c r="V650" s="21" t="s">
        <v>3813</v>
      </c>
      <c r="W650" s="2" t="s">
        <v>3087</v>
      </c>
    </row>
    <row r="651" spans="1:23" ht="45">
      <c r="A651">
        <v>650</v>
      </c>
      <c r="B651" s="1">
        <v>45512</v>
      </c>
      <c r="C651" s="3" t="s">
        <v>2655</v>
      </c>
      <c r="D651" t="s">
        <v>4707</v>
      </c>
      <c r="F651">
        <v>21515522</v>
      </c>
      <c r="G651" t="s">
        <v>3079</v>
      </c>
      <c r="H651" s="2" t="str">
        <f>IF(ISBLANK(tblPagos[[#This Row],[CodigoPartida]]),"",VLOOKUP(tblPagos[[#This Row],[CodigoPartida]],Tabla2[],2,FALSE))</f>
        <v>Donaciones corrientes a personas</v>
      </c>
      <c r="I651" t="s">
        <v>4708</v>
      </c>
      <c r="J651" s="2" t="str">
        <f>IF(ISBLANK(tblPagos[[#This Row],[DocBeneficiario]]),"",VLOOKUP(tblPagos[[#This Row],[DocBeneficiario]],TabProveedores[],3,FALSE))</f>
        <v>CIRA MATTAR</v>
      </c>
      <c r="K651" s="2" t="s">
        <v>4710</v>
      </c>
      <c r="L651" s="27">
        <v>7336</v>
      </c>
      <c r="M651" s="27">
        <v>0</v>
      </c>
      <c r="N651" s="16">
        <v>7336</v>
      </c>
      <c r="O651" s="16">
        <v>0</v>
      </c>
      <c r="P651" s="16">
        <v>0</v>
      </c>
      <c r="Q651" s="16">
        <v>0</v>
      </c>
      <c r="R651" s="16">
        <f t="shared" si="59"/>
        <v>7336</v>
      </c>
      <c r="S651" s="3" t="s">
        <v>2695</v>
      </c>
      <c r="T651" s="21"/>
      <c r="U651" s="21"/>
      <c r="V651" s="21" t="s">
        <v>3813</v>
      </c>
      <c r="W651" s="2" t="s">
        <v>3088</v>
      </c>
    </row>
    <row r="652" spans="1:23" ht="45">
      <c r="A652">
        <v>651</v>
      </c>
      <c r="B652" s="1">
        <v>45512</v>
      </c>
      <c r="C652" s="3" t="s">
        <v>2655</v>
      </c>
      <c r="D652" t="s">
        <v>4711</v>
      </c>
      <c r="F652">
        <v>21516777</v>
      </c>
      <c r="G652" t="s">
        <v>3079</v>
      </c>
      <c r="H652" s="2" t="str">
        <f>IF(ISBLANK(tblPagos[[#This Row],[CodigoPartida]]),"",VLOOKUP(tblPagos[[#This Row],[CodigoPartida]],Tabla2[],2,FALSE))</f>
        <v>Donaciones corrientes a personas</v>
      </c>
      <c r="I652" t="s">
        <v>4380</v>
      </c>
      <c r="J652" s="2" t="str">
        <f>IF(ISBLANK(tblPagos[[#This Row],[DocBeneficiario]]),"",VLOOKUP(tblPagos[[#This Row],[DocBeneficiario]],TabProveedores[],3,FALSE))</f>
        <v>JAVIER PAZ</v>
      </c>
      <c r="K652" s="2" t="s">
        <v>4712</v>
      </c>
      <c r="L652" s="27">
        <v>4035</v>
      </c>
      <c r="M652" s="27">
        <v>0</v>
      </c>
      <c r="N652" s="16">
        <v>4035</v>
      </c>
      <c r="O652" s="16">
        <v>0</v>
      </c>
      <c r="P652" s="16">
        <v>0</v>
      </c>
      <c r="Q652" s="16">
        <v>0</v>
      </c>
      <c r="R652" s="16">
        <f t="shared" si="59"/>
        <v>4035</v>
      </c>
      <c r="S652" s="3" t="s">
        <v>2695</v>
      </c>
      <c r="T652" s="21"/>
      <c r="U652" s="21"/>
      <c r="V652" s="21" t="s">
        <v>3813</v>
      </c>
      <c r="W652" s="2" t="s">
        <v>3088</v>
      </c>
    </row>
    <row r="653" spans="1:23" ht="45">
      <c r="A653">
        <v>652</v>
      </c>
      <c r="B653" s="1">
        <v>45512</v>
      </c>
      <c r="C653" s="3" t="s">
        <v>2655</v>
      </c>
      <c r="D653" t="s">
        <v>4713</v>
      </c>
      <c r="F653">
        <v>21518523</v>
      </c>
      <c r="G653" t="s">
        <v>3079</v>
      </c>
      <c r="H653" s="2" t="str">
        <f>IF(ISBLANK(tblPagos[[#This Row],[CodigoPartida]]),"",VLOOKUP(tblPagos[[#This Row],[CodigoPartida]],Tabla2[],2,FALSE))</f>
        <v>Donaciones corrientes a personas</v>
      </c>
      <c r="I653" t="s">
        <v>3041</v>
      </c>
      <c r="J653" s="2" t="str">
        <f>IF(ISBLANK(tblPagos[[#This Row],[DocBeneficiario]]),"",VLOOKUP(tblPagos[[#This Row],[DocBeneficiario]],TabProveedores[],3,FALSE))</f>
        <v>FELIX JOSE MORENO</v>
      </c>
      <c r="K653" s="2" t="s">
        <v>5189</v>
      </c>
      <c r="L653" s="27">
        <v>16450</v>
      </c>
      <c r="M653" s="27">
        <v>2632</v>
      </c>
      <c r="N653" s="16">
        <v>19082</v>
      </c>
      <c r="O653" s="16">
        <v>2632</v>
      </c>
      <c r="P653" s="16">
        <v>0</v>
      </c>
      <c r="Q653" s="16">
        <v>16.45</v>
      </c>
      <c r="R653" s="16">
        <f t="shared" si="59"/>
        <v>16433.55</v>
      </c>
      <c r="S653" s="3" t="s">
        <v>5188</v>
      </c>
      <c r="T653" s="21" t="s">
        <v>4604</v>
      </c>
      <c r="U653" s="21" t="s">
        <v>3877</v>
      </c>
      <c r="V653" s="21" t="s">
        <v>3813</v>
      </c>
      <c r="W653" s="2" t="s">
        <v>3087</v>
      </c>
    </row>
    <row r="654" spans="1:23" ht="105">
      <c r="A654">
        <v>653</v>
      </c>
      <c r="B654" s="1">
        <v>45512</v>
      </c>
      <c r="C654" s="3" t="s">
        <v>2655</v>
      </c>
      <c r="D654" t="s">
        <v>4714</v>
      </c>
      <c r="F654">
        <v>21520225</v>
      </c>
      <c r="G654" t="s">
        <v>4715</v>
      </c>
      <c r="H654" s="2" t="str">
        <f>IF(ISBLANK(tblPagos[[#This Row],[CodigoPartida]]),"",VLOOKUP(tblPagos[[#This Row],[CodigoPartida]],Tabla2[],2,FALSE))</f>
        <v>Conservación  y  reparaciones  menores  de  equipos  de  transporte, tracción y elevación</v>
      </c>
      <c r="I654" t="s">
        <v>4716</v>
      </c>
      <c r="J654" s="2" t="str">
        <f>IF(ISBLANK(tblPagos[[#This Row],[DocBeneficiario]]),"",VLOOKUP(tblPagos[[#This Row],[DocBeneficiario]],TabProveedores[],3,FALSE))</f>
        <v>TOYOREPUESTOS MARACAIBO</v>
      </c>
      <c r="K654" s="2" t="s">
        <v>5190</v>
      </c>
      <c r="L654" s="27">
        <v>45192.36</v>
      </c>
      <c r="M654" s="27">
        <v>7230.77</v>
      </c>
      <c r="N654" s="16">
        <v>52423.13</v>
      </c>
      <c r="O654" s="16">
        <v>5423.08</v>
      </c>
      <c r="P654" s="16">
        <v>0</v>
      </c>
      <c r="Q654" s="16">
        <v>45.19</v>
      </c>
      <c r="R654" s="16">
        <f t="shared" si="59"/>
        <v>46954.859999999993</v>
      </c>
      <c r="S654" s="3" t="s">
        <v>3512</v>
      </c>
      <c r="T654" s="21" t="s">
        <v>4604</v>
      </c>
      <c r="U654" s="21" t="s">
        <v>3877</v>
      </c>
      <c r="V654" s="21" t="s">
        <v>3813</v>
      </c>
      <c r="W654" s="2" t="s">
        <v>4718</v>
      </c>
    </row>
    <row r="655" spans="1:23" ht="45">
      <c r="A655">
        <v>654</v>
      </c>
      <c r="B655" s="1">
        <v>45513</v>
      </c>
      <c r="C655" s="3" t="s">
        <v>2655</v>
      </c>
      <c r="D655" t="s">
        <v>4719</v>
      </c>
      <c r="F655">
        <v>21539870</v>
      </c>
      <c r="G655" t="s">
        <v>3079</v>
      </c>
      <c r="H655" s="2" t="str">
        <f>IF(ISBLANK(tblPagos[[#This Row],[CodigoPartida]]),"",VLOOKUP(tblPagos[[#This Row],[CodigoPartida]],Tabla2[],2,FALSE))</f>
        <v>Donaciones corrientes a personas</v>
      </c>
      <c r="I655" t="s">
        <v>4720</v>
      </c>
      <c r="J655" s="2" t="str">
        <f>IF(ISBLANK(tblPagos[[#This Row],[DocBeneficiario]]),"",VLOOKUP(tblPagos[[#This Row],[DocBeneficiario]],TabProveedores[],3,FALSE))</f>
        <v>ANDRES HERNANDEZ</v>
      </c>
      <c r="K655" s="2" t="s">
        <v>4722</v>
      </c>
      <c r="L655" s="27">
        <v>6969</v>
      </c>
      <c r="M655" s="27">
        <v>0</v>
      </c>
      <c r="N655" s="16">
        <v>6969</v>
      </c>
      <c r="O655" s="16">
        <v>0</v>
      </c>
      <c r="P655" s="16">
        <v>0</v>
      </c>
      <c r="Q655" s="16">
        <v>0</v>
      </c>
      <c r="R655" s="16">
        <f t="shared" ref="R655:R661" si="60">N655-O655-P655-Q655</f>
        <v>6969</v>
      </c>
      <c r="S655" s="3" t="s">
        <v>2695</v>
      </c>
      <c r="T655" s="21"/>
      <c r="U655" s="21"/>
      <c r="V655" s="21" t="s">
        <v>3813</v>
      </c>
      <c r="W655" s="2" t="s">
        <v>3088</v>
      </c>
    </row>
    <row r="656" spans="1:23" ht="60">
      <c r="A656">
        <v>655</v>
      </c>
      <c r="B656" s="1">
        <v>45513</v>
      </c>
      <c r="C656" s="3" t="s">
        <v>2655</v>
      </c>
      <c r="D656" t="s">
        <v>4723</v>
      </c>
      <c r="F656">
        <v>21546383</v>
      </c>
      <c r="G656" t="s">
        <v>3079</v>
      </c>
      <c r="H656" s="2" t="str">
        <f>IF(ISBLANK(tblPagos[[#This Row],[CodigoPartida]]),"",VLOOKUP(tblPagos[[#This Row],[CodigoPartida]],Tabla2[],2,FALSE))</f>
        <v>Donaciones corrientes a personas</v>
      </c>
      <c r="I656" t="s">
        <v>2972</v>
      </c>
      <c r="J656" s="2" t="str">
        <f>IF(ISBLANK(tblPagos[[#This Row],[DocBeneficiario]]),"",VLOOKUP(tblPagos[[#This Row],[DocBeneficiario]],TabProveedores[],3,FALSE))</f>
        <v>SUMINISTROS MEDIPAZ, C.A.</v>
      </c>
      <c r="K656" s="2" t="s">
        <v>4724</v>
      </c>
      <c r="L656" s="27">
        <v>70638</v>
      </c>
      <c r="M656" s="27">
        <v>0</v>
      </c>
      <c r="N656" s="16">
        <v>70638</v>
      </c>
      <c r="O656" s="16">
        <v>0</v>
      </c>
      <c r="P656" s="16">
        <v>0</v>
      </c>
      <c r="Q656" s="16">
        <v>0</v>
      </c>
      <c r="R656" s="16">
        <f t="shared" si="60"/>
        <v>70638</v>
      </c>
      <c r="S656" s="3" t="s">
        <v>4725</v>
      </c>
      <c r="T656" s="21"/>
      <c r="U656" s="21"/>
      <c r="V656" s="21" t="s">
        <v>3813</v>
      </c>
      <c r="W656" s="2" t="s">
        <v>3087</v>
      </c>
    </row>
    <row r="657" spans="1:23" ht="60">
      <c r="A657">
        <v>656</v>
      </c>
      <c r="B657" s="1">
        <v>45513</v>
      </c>
      <c r="C657" s="3" t="s">
        <v>2655</v>
      </c>
      <c r="D657" t="s">
        <v>4726</v>
      </c>
      <c r="F657">
        <v>21551186</v>
      </c>
      <c r="G657" t="s">
        <v>2936</v>
      </c>
      <c r="H657" s="2" t="str">
        <f>IF(ISBLANK(tblPagos[[#This Row],[CodigoPartida]]),"",VLOOKUP(tblPagos[[#This Row],[CodigoPartida]],Tabla2[],2,FALSE))</f>
        <v>Viáticos y pasajes dentro del país</v>
      </c>
      <c r="I657" t="s">
        <v>2954</v>
      </c>
      <c r="J657" s="2" t="str">
        <f>IF(ISBLANK(tblPagos[[#This Row],[DocBeneficiario]]),"",VLOOKUP(tblPagos[[#This Row],[DocBeneficiario]],TabProveedores[],3,FALSE))</f>
        <v>ALEXANDER TORRES</v>
      </c>
      <c r="K657" s="2" t="s">
        <v>4727</v>
      </c>
      <c r="L657" s="27">
        <v>7526.74</v>
      </c>
      <c r="M657" s="27">
        <v>0</v>
      </c>
      <c r="N657" s="16">
        <v>7526.74</v>
      </c>
      <c r="O657" s="16">
        <v>0</v>
      </c>
      <c r="P657" s="16">
        <v>0</v>
      </c>
      <c r="Q657" s="16">
        <v>0</v>
      </c>
      <c r="R657" s="16">
        <f t="shared" si="60"/>
        <v>7526.74</v>
      </c>
      <c r="S657" s="3" t="s">
        <v>2695</v>
      </c>
      <c r="T657" s="21"/>
      <c r="U657" s="21"/>
      <c r="V657" s="21" t="s">
        <v>3813</v>
      </c>
      <c r="W657" s="2" t="s">
        <v>3073</v>
      </c>
    </row>
    <row r="658" spans="1:23" ht="30">
      <c r="A658">
        <v>657</v>
      </c>
      <c r="B658" s="1">
        <v>45513</v>
      </c>
      <c r="C658" s="3" t="s">
        <v>2655</v>
      </c>
      <c r="D658" t="s">
        <v>4728</v>
      </c>
      <c r="F658">
        <v>21553422</v>
      </c>
      <c r="G658" t="s">
        <v>3079</v>
      </c>
      <c r="H658" s="2" t="str">
        <f>IF(ISBLANK(tblPagos[[#This Row],[CodigoPartida]]),"",VLOOKUP(tblPagos[[#This Row],[CodigoPartida]],Tabla2[],2,FALSE))</f>
        <v>Donaciones corrientes a personas</v>
      </c>
      <c r="I658" t="s">
        <v>4729</v>
      </c>
      <c r="J658" s="2" t="str">
        <f>IF(ISBLANK(tblPagos[[#This Row],[DocBeneficiario]]),"",VLOOKUP(tblPagos[[#This Row],[DocBeneficiario]],TabProveedores[],3,FALSE))</f>
        <v>ARMANDO FUCIL</v>
      </c>
      <c r="K658" s="2" t="s">
        <v>4542</v>
      </c>
      <c r="L658" s="27">
        <v>3668</v>
      </c>
      <c r="M658" s="27">
        <v>0</v>
      </c>
      <c r="N658" s="16">
        <v>3668</v>
      </c>
      <c r="O658" s="16">
        <v>0</v>
      </c>
      <c r="P658" s="16">
        <v>0</v>
      </c>
      <c r="Q658" s="16">
        <v>0</v>
      </c>
      <c r="R658" s="16">
        <f t="shared" si="60"/>
        <v>3668</v>
      </c>
      <c r="S658" s="3" t="s">
        <v>2695</v>
      </c>
      <c r="T658" s="21"/>
      <c r="U658" s="21"/>
      <c r="V658" s="21" t="s">
        <v>3813</v>
      </c>
      <c r="W658" s="2" t="s">
        <v>3088</v>
      </c>
    </row>
    <row r="659" spans="1:23" ht="45">
      <c r="A659">
        <v>658</v>
      </c>
      <c r="B659" s="1">
        <v>45513</v>
      </c>
      <c r="C659" s="3" t="s">
        <v>2655</v>
      </c>
      <c r="D659" t="s">
        <v>4731</v>
      </c>
      <c r="F659">
        <v>21562565</v>
      </c>
      <c r="G659" t="s">
        <v>3079</v>
      </c>
      <c r="H659" s="2" t="str">
        <f>IF(ISBLANK(tblPagos[[#This Row],[CodigoPartida]]),"",VLOOKUP(tblPagos[[#This Row],[CodigoPartida]],Tabla2[],2,FALSE))</f>
        <v>Donaciones corrientes a personas</v>
      </c>
      <c r="I659" t="s">
        <v>2825</v>
      </c>
      <c r="J659" s="2" t="str">
        <f>IF(ISBLANK(tblPagos[[#This Row],[DocBeneficiario]]),"",VLOOKUP(tblPagos[[#This Row],[DocBeneficiario]],TabProveedores[],3,FALSE))</f>
        <v>RICHARD CORONA</v>
      </c>
      <c r="K659" s="2" t="s">
        <v>4732</v>
      </c>
      <c r="L659" s="27">
        <v>6602</v>
      </c>
      <c r="M659" s="27">
        <v>0</v>
      </c>
      <c r="N659" s="16">
        <v>6602</v>
      </c>
      <c r="O659" s="16">
        <v>0</v>
      </c>
      <c r="P659" s="16">
        <v>0</v>
      </c>
      <c r="Q659" s="16">
        <v>0</v>
      </c>
      <c r="R659" s="16">
        <f t="shared" si="60"/>
        <v>6602</v>
      </c>
      <c r="S659" s="3" t="s">
        <v>2695</v>
      </c>
      <c r="T659" s="21"/>
      <c r="U659" s="21"/>
      <c r="V659" s="21" t="s">
        <v>3813</v>
      </c>
      <c r="W659" s="2" t="s">
        <v>3088</v>
      </c>
    </row>
    <row r="660" spans="1:23" ht="60">
      <c r="A660">
        <v>659</v>
      </c>
      <c r="B660" s="1">
        <v>45516</v>
      </c>
      <c r="C660" s="3" t="s">
        <v>2655</v>
      </c>
      <c r="D660" t="s">
        <v>4733</v>
      </c>
      <c r="F660">
        <v>21615592</v>
      </c>
      <c r="G660" t="s">
        <v>3079</v>
      </c>
      <c r="H660" s="2" t="str">
        <f>IF(ISBLANK(tblPagos[[#This Row],[CodigoPartida]]),"",VLOOKUP(tblPagos[[#This Row],[CodigoPartida]],Tabla2[],2,FALSE))</f>
        <v>Donaciones corrientes a personas</v>
      </c>
      <c r="I660" t="s">
        <v>3041</v>
      </c>
      <c r="J660" s="2" t="str">
        <f>IF(ISBLANK(tblPagos[[#This Row],[DocBeneficiario]]),"",VLOOKUP(tblPagos[[#This Row],[DocBeneficiario]],TabProveedores[],3,FALSE))</f>
        <v>FELIX JOSE MORENO</v>
      </c>
      <c r="K660" s="2" t="s">
        <v>4734</v>
      </c>
      <c r="L660" s="27">
        <v>9198</v>
      </c>
      <c r="M660" s="27">
        <v>1471.68</v>
      </c>
      <c r="N660" s="16">
        <v>10669.68</v>
      </c>
      <c r="O660" s="16">
        <v>1471.68</v>
      </c>
      <c r="P660" s="16">
        <v>0</v>
      </c>
      <c r="Q660" s="16">
        <v>9.1999999999999993</v>
      </c>
      <c r="R660" s="16">
        <f t="shared" si="60"/>
        <v>9188.7999999999993</v>
      </c>
      <c r="S660" s="3" t="s">
        <v>4735</v>
      </c>
      <c r="T660" s="21" t="s">
        <v>4604</v>
      </c>
      <c r="U660" s="21" t="s">
        <v>3877</v>
      </c>
      <c r="V660" s="21" t="s">
        <v>3813</v>
      </c>
      <c r="W660" s="2" t="s">
        <v>3087</v>
      </c>
    </row>
    <row r="661" spans="1:23" ht="90">
      <c r="A661">
        <v>660</v>
      </c>
      <c r="B661" s="1">
        <v>45516</v>
      </c>
      <c r="C661" s="3" t="s">
        <v>2655</v>
      </c>
      <c r="D661" t="s">
        <v>4736</v>
      </c>
      <c r="F661">
        <v>21616499</v>
      </c>
      <c r="G661" t="s">
        <v>44</v>
      </c>
      <c r="H661" s="2" t="str">
        <f>IF(ISBLANK(tblPagos[[#This Row],[CodigoPartida]]),"",VLOOKUP(tblPagos[[#This Row],[CodigoPartida]],Tabla2[],2,FALSE))</f>
        <v>Remuneraciones por honorarios profesionales</v>
      </c>
      <c r="I661" t="s">
        <v>3034</v>
      </c>
      <c r="J661" s="2" t="str">
        <f>IF(ISBLANK(tblPagos[[#This Row],[DocBeneficiario]]),"",VLOOKUP(tblPagos[[#This Row],[DocBeneficiario]],TabProveedores[],3,FALSE))</f>
        <v>JOSE MIGUEL GUTIERREZ</v>
      </c>
      <c r="K661" s="2" t="s">
        <v>4645</v>
      </c>
      <c r="L661" s="27">
        <v>7187</v>
      </c>
      <c r="M661" s="27">
        <v>0</v>
      </c>
      <c r="N661" s="16">
        <v>7187</v>
      </c>
      <c r="O661" s="16">
        <v>0</v>
      </c>
      <c r="P661" s="16">
        <v>0</v>
      </c>
      <c r="Q661" s="16">
        <v>0</v>
      </c>
      <c r="R661" s="16">
        <f t="shared" si="60"/>
        <v>7187</v>
      </c>
      <c r="S661" s="3" t="s">
        <v>2695</v>
      </c>
      <c r="T661" s="21"/>
      <c r="U661" s="21"/>
      <c r="V661" s="21" t="s">
        <v>3813</v>
      </c>
      <c r="W661" s="2" t="s">
        <v>4167</v>
      </c>
    </row>
    <row r="662" spans="1:23" ht="45">
      <c r="A662">
        <v>661</v>
      </c>
      <c r="B662" s="1">
        <v>45517</v>
      </c>
      <c r="C662" s="3" t="s">
        <v>3116</v>
      </c>
      <c r="D662" t="s">
        <v>4756</v>
      </c>
      <c r="F662">
        <v>4229746</v>
      </c>
      <c r="G662" t="s">
        <v>3242</v>
      </c>
      <c r="H662" s="2" t="str">
        <f>IF(ISBLANK(tblPagos[[#This Row],[CodigoPartida]]),"",VLOOKUP(tblPagos[[#This Row],[CodigoPartida]],Tabla2[],2,FALSE))</f>
        <v>Alimentos y bebidas para personas</v>
      </c>
      <c r="I662" t="s">
        <v>3041</v>
      </c>
      <c r="J662" s="2" t="str">
        <f>IF(ISBLANK(tblPagos[[#This Row],[DocBeneficiario]]),"",VLOOKUP(tblPagos[[#This Row],[DocBeneficiario]],TabProveedores[],3,FALSE))</f>
        <v>FELIX JOSE MORENO</v>
      </c>
      <c r="K662" s="2" t="s">
        <v>4757</v>
      </c>
      <c r="L662" s="27">
        <v>2142</v>
      </c>
      <c r="M662" s="27">
        <v>0</v>
      </c>
      <c r="N662" s="16">
        <v>2142</v>
      </c>
      <c r="O662" s="16"/>
      <c r="P662" s="16">
        <v>0</v>
      </c>
      <c r="Q662" s="16"/>
      <c r="R662" s="16">
        <f t="shared" ref="R662:R672" si="61">N662-O662-P662-Q662</f>
        <v>2142</v>
      </c>
      <c r="S662" s="3" t="s">
        <v>4758</v>
      </c>
      <c r="T662" s="21"/>
      <c r="U662" s="21"/>
      <c r="V662" s="21" t="s">
        <v>3878</v>
      </c>
      <c r="W662" s="2" t="s">
        <v>3244</v>
      </c>
    </row>
    <row r="663" spans="1:23" ht="105">
      <c r="A663">
        <v>662</v>
      </c>
      <c r="B663" s="1">
        <v>45517</v>
      </c>
      <c r="C663" s="3" t="s">
        <v>3116</v>
      </c>
      <c r="D663" t="s">
        <v>4759</v>
      </c>
      <c r="F663">
        <v>4229770</v>
      </c>
      <c r="G663" t="s">
        <v>3349</v>
      </c>
      <c r="H663" s="2" t="str">
        <f>IF(ISBLANK(tblPagos[[#This Row],[CodigoPartida]]),"",VLOOKUP(tblPagos[[#This Row],[CodigoPartida]],Tabla2[],2,FALSE))</f>
        <v>Útiles de escritorio, oficina y materiales de instrucción</v>
      </c>
      <c r="I663" t="s">
        <v>3041</v>
      </c>
      <c r="J663" s="2" t="str">
        <f>IF(ISBLANK(tblPagos[[#This Row],[DocBeneficiario]]),"",VLOOKUP(tblPagos[[#This Row],[DocBeneficiario]],TabProveedores[],3,FALSE))</f>
        <v>FELIX JOSE MORENO</v>
      </c>
      <c r="K663" s="2" t="s">
        <v>4760</v>
      </c>
      <c r="L663" s="27">
        <v>1043.75</v>
      </c>
      <c r="M663" s="27">
        <v>167</v>
      </c>
      <c r="N663" s="16">
        <v>1210.75</v>
      </c>
      <c r="O663" s="16">
        <v>167</v>
      </c>
      <c r="P663" s="16">
        <v>0</v>
      </c>
      <c r="Q663" s="16">
        <v>1.21</v>
      </c>
      <c r="R663" s="16">
        <f t="shared" si="61"/>
        <v>1042.54</v>
      </c>
      <c r="S663" s="3" t="s">
        <v>4761</v>
      </c>
      <c r="T663" s="21" t="s">
        <v>4604</v>
      </c>
      <c r="U663" s="21" t="s">
        <v>3877</v>
      </c>
      <c r="V663" s="21" t="s">
        <v>3878</v>
      </c>
      <c r="W663" s="2" t="s">
        <v>3352</v>
      </c>
    </row>
    <row r="664" spans="1:23" ht="60">
      <c r="A664">
        <v>663</v>
      </c>
      <c r="B664" s="1">
        <v>45517</v>
      </c>
      <c r="C664" s="3" t="s">
        <v>3116</v>
      </c>
      <c r="D664" t="s">
        <v>4762</v>
      </c>
      <c r="F664">
        <v>4229902</v>
      </c>
      <c r="G664" t="s">
        <v>3161</v>
      </c>
      <c r="H664" s="2" t="str">
        <f>IF(ISBLANK(tblPagos[[#This Row],[CodigoPartida]]),"",VLOOKUP(tblPagos[[#This Row],[CodigoPartida]],Tabla2[],2,FALSE))</f>
        <v>Materiales y útiles de limpieza y aseo</v>
      </c>
      <c r="I664" t="s">
        <v>3041</v>
      </c>
      <c r="J664" s="2" t="str">
        <f>IF(ISBLANK(tblPagos[[#This Row],[DocBeneficiario]]),"",VLOOKUP(tblPagos[[#This Row],[DocBeneficiario]],TabProveedores[],3,FALSE))</f>
        <v>FELIX JOSE MORENO</v>
      </c>
      <c r="K664" s="2" t="s">
        <v>4763</v>
      </c>
      <c r="L664" s="27">
        <v>2247.5</v>
      </c>
      <c r="M664" s="27">
        <v>359.6</v>
      </c>
      <c r="N664" s="16">
        <v>2607.1</v>
      </c>
      <c r="O664" s="16">
        <v>359.6</v>
      </c>
      <c r="P664" s="16">
        <v>0</v>
      </c>
      <c r="Q664" s="16">
        <v>2.25</v>
      </c>
      <c r="R664" s="16">
        <f t="shared" si="61"/>
        <v>2245.25</v>
      </c>
      <c r="S664" s="3" t="s">
        <v>4764</v>
      </c>
      <c r="T664" s="21" t="s">
        <v>4604</v>
      </c>
      <c r="U664" s="21" t="s">
        <v>3877</v>
      </c>
      <c r="V664" s="21" t="s">
        <v>3878</v>
      </c>
      <c r="W664" s="2" t="s">
        <v>3169</v>
      </c>
    </row>
    <row r="665" spans="1:23" ht="75">
      <c r="A665">
        <v>664</v>
      </c>
      <c r="B665" s="1">
        <v>45517</v>
      </c>
      <c r="C665" s="3" t="s">
        <v>3116</v>
      </c>
      <c r="D665" t="s">
        <v>4765</v>
      </c>
      <c r="F665">
        <v>4229982</v>
      </c>
      <c r="G665" t="s">
        <v>3287</v>
      </c>
      <c r="H665" s="2" t="str">
        <f>IF(ISBLANK(tblPagos[[#This Row],[CodigoPartida]]),"",VLOOKUP(tblPagos[[#This Row],[CodigoPartida]],Tabla2[],2,FALSE))</f>
        <v>Materiales eléctricos</v>
      </c>
      <c r="I665" t="s">
        <v>3041</v>
      </c>
      <c r="J665" s="2" t="str">
        <f>IF(ISBLANK(tblPagos[[#This Row],[DocBeneficiario]]),"",VLOOKUP(tblPagos[[#This Row],[DocBeneficiario]],TabProveedores[],3,FALSE))</f>
        <v>FELIX JOSE MORENO</v>
      </c>
      <c r="K665" s="2" t="s">
        <v>4766</v>
      </c>
      <c r="L665" s="27">
        <v>1170.28</v>
      </c>
      <c r="M665" s="27">
        <v>187.24</v>
      </c>
      <c r="N665" s="16">
        <v>1357.52</v>
      </c>
      <c r="O665" s="16">
        <v>187.24</v>
      </c>
      <c r="P665" s="16">
        <v>0</v>
      </c>
      <c r="Q665" s="16">
        <v>1.17</v>
      </c>
      <c r="R665" s="16">
        <f t="shared" si="61"/>
        <v>1169.1099999999999</v>
      </c>
      <c r="S665" s="3" t="s">
        <v>4767</v>
      </c>
      <c r="T665" s="21" t="s">
        <v>4604</v>
      </c>
      <c r="U665" s="21" t="s">
        <v>3877</v>
      </c>
      <c r="V665" s="21" t="s">
        <v>3878</v>
      </c>
      <c r="W665" s="2" t="s">
        <v>3289</v>
      </c>
    </row>
    <row r="666" spans="1:23" ht="105">
      <c r="A666">
        <v>665</v>
      </c>
      <c r="B666" s="1">
        <v>45517</v>
      </c>
      <c r="C666" s="3" t="s">
        <v>3116</v>
      </c>
      <c r="D666" t="s">
        <v>4768</v>
      </c>
      <c r="F666">
        <v>4230030</v>
      </c>
      <c r="G666" t="s">
        <v>3349</v>
      </c>
      <c r="H666" s="2" t="str">
        <f>IF(ISBLANK(tblPagos[[#This Row],[CodigoPartida]]),"",VLOOKUP(tblPagos[[#This Row],[CodigoPartida]],Tabla2[],2,FALSE))</f>
        <v>Útiles de escritorio, oficina y materiales de instrucción</v>
      </c>
      <c r="I666" t="s">
        <v>3041</v>
      </c>
      <c r="J666" s="2" t="str">
        <f>IF(ISBLANK(tblPagos[[#This Row],[DocBeneficiario]]),"",VLOOKUP(tblPagos[[#This Row],[DocBeneficiario]],TabProveedores[],3,FALSE))</f>
        <v>FELIX JOSE MORENO</v>
      </c>
      <c r="K666" s="2" t="s">
        <v>4771</v>
      </c>
      <c r="L666" s="27">
        <v>4920.28</v>
      </c>
      <c r="M666" s="27">
        <v>787.24</v>
      </c>
      <c r="N666" s="16">
        <v>5707.52</v>
      </c>
      <c r="O666" s="16">
        <v>787.24</v>
      </c>
      <c r="P666" s="16">
        <v>0</v>
      </c>
      <c r="Q666" s="16">
        <v>4.92</v>
      </c>
      <c r="R666" s="16">
        <f t="shared" si="61"/>
        <v>4915.3600000000006</v>
      </c>
      <c r="S666" s="3" t="s">
        <v>4769</v>
      </c>
      <c r="T666" s="21" t="s">
        <v>4604</v>
      </c>
      <c r="U666" s="21" t="s">
        <v>3877</v>
      </c>
      <c r="V666" s="21" t="s">
        <v>3878</v>
      </c>
      <c r="W666" s="2" t="s">
        <v>3352</v>
      </c>
    </row>
    <row r="667" spans="1:23" ht="60">
      <c r="A667">
        <v>666</v>
      </c>
      <c r="B667" s="1">
        <v>45517</v>
      </c>
      <c r="C667" s="3" t="s">
        <v>3116</v>
      </c>
      <c r="D667" t="s">
        <v>4770</v>
      </c>
      <c r="F667">
        <v>4230072</v>
      </c>
      <c r="G667" t="s">
        <v>3242</v>
      </c>
      <c r="H667" s="2" t="str">
        <f>IF(ISBLANK(tblPagos[[#This Row],[CodigoPartida]]),"",VLOOKUP(tblPagos[[#This Row],[CodigoPartida]],Tabla2[],2,FALSE))</f>
        <v>Alimentos y bebidas para personas</v>
      </c>
      <c r="I667" t="s">
        <v>3041</v>
      </c>
      <c r="J667" s="2" t="str">
        <f>IF(ISBLANK(tblPagos[[#This Row],[DocBeneficiario]]),"",VLOOKUP(tblPagos[[#This Row],[DocBeneficiario]],TabProveedores[],3,FALSE))</f>
        <v>FELIX JOSE MORENO</v>
      </c>
      <c r="K667" s="2" t="s">
        <v>4772</v>
      </c>
      <c r="L667" s="27">
        <v>5690.28</v>
      </c>
      <c r="M667" s="27">
        <v>910.44</v>
      </c>
      <c r="N667" s="16">
        <v>6600.72</v>
      </c>
      <c r="O667" s="16">
        <v>910.44</v>
      </c>
      <c r="P667" s="16">
        <v>0</v>
      </c>
      <c r="Q667" s="16">
        <v>5.69</v>
      </c>
      <c r="R667" s="16">
        <f t="shared" si="61"/>
        <v>5684.5900000000011</v>
      </c>
      <c r="S667" s="3" t="s">
        <v>4773</v>
      </c>
      <c r="T667" s="21" t="s">
        <v>4604</v>
      </c>
      <c r="U667" s="21" t="s">
        <v>3877</v>
      </c>
      <c r="V667" s="21" t="s">
        <v>3878</v>
      </c>
      <c r="W667" s="2" t="s">
        <v>3244</v>
      </c>
    </row>
    <row r="668" spans="1:23" ht="60">
      <c r="A668">
        <v>667</v>
      </c>
      <c r="B668" s="1">
        <v>45517</v>
      </c>
      <c r="C668" s="3" t="s">
        <v>3116</v>
      </c>
      <c r="D668" t="s">
        <v>4774</v>
      </c>
      <c r="F668">
        <v>4230165</v>
      </c>
      <c r="G668" t="s">
        <v>3162</v>
      </c>
      <c r="H668" s="2" t="str">
        <f>IF(ISBLANK(tblPagos[[#This Row],[CodigoPartida]]),"",VLOOKUP(tblPagos[[#This Row],[CodigoPartida]],Tabla2[],2,FALSE))</f>
        <v>Productos plásticos</v>
      </c>
      <c r="I668" t="s">
        <v>3041</v>
      </c>
      <c r="J668" s="2" t="str">
        <f>IF(ISBLANK(tblPagos[[#This Row],[DocBeneficiario]]),"",VLOOKUP(tblPagos[[#This Row],[DocBeneficiario]],TabProveedores[],3,FALSE))</f>
        <v>FELIX JOSE MORENO</v>
      </c>
      <c r="K668" s="2" t="s">
        <v>4775</v>
      </c>
      <c r="L668" s="27">
        <v>5169.3599999999997</v>
      </c>
      <c r="M668" s="27">
        <v>827.09</v>
      </c>
      <c r="N668" s="16">
        <v>5996.45</v>
      </c>
      <c r="O668" s="16">
        <v>827.09</v>
      </c>
      <c r="P668" s="16">
        <v>0</v>
      </c>
      <c r="Q668" s="16">
        <v>5.17</v>
      </c>
      <c r="R668" s="16">
        <f t="shared" si="61"/>
        <v>5164.1899999999996</v>
      </c>
      <c r="S668" s="3" t="s">
        <v>4776</v>
      </c>
      <c r="T668" s="21" t="s">
        <v>4604</v>
      </c>
      <c r="U668" s="21" t="s">
        <v>3877</v>
      </c>
      <c r="V668" s="21" t="s">
        <v>3878</v>
      </c>
      <c r="W668" s="2" t="s">
        <v>3957</v>
      </c>
    </row>
    <row r="669" spans="1:23" ht="60">
      <c r="A669">
        <v>668</v>
      </c>
      <c r="B669" s="1">
        <v>45517</v>
      </c>
      <c r="C669" s="3" t="s">
        <v>2655</v>
      </c>
      <c r="D669" t="s">
        <v>4777</v>
      </c>
      <c r="F669">
        <v>21639006</v>
      </c>
      <c r="G669" t="s">
        <v>3163</v>
      </c>
      <c r="H669" s="2" t="str">
        <f>IF(ISBLANK(tblPagos[[#This Row],[CodigoPartida]]),"",VLOOKUP(tblPagos[[#This Row],[CodigoPartida]],Tabla2[],2,FALSE))</f>
        <v>Productos de papel y cartón para oficina</v>
      </c>
      <c r="I669" t="s">
        <v>3041</v>
      </c>
      <c r="J669" s="2" t="str">
        <f>IF(ISBLANK(tblPagos[[#This Row],[DocBeneficiario]]),"",VLOOKUP(tblPagos[[#This Row],[DocBeneficiario]],TabProveedores[],3,FALSE))</f>
        <v>FELIX JOSE MORENO</v>
      </c>
      <c r="K669" s="2" t="s">
        <v>4778</v>
      </c>
      <c r="L669" s="27">
        <v>14761.96</v>
      </c>
      <c r="M669" s="27">
        <v>2361.91</v>
      </c>
      <c r="N669" s="16">
        <v>17123.87</v>
      </c>
      <c r="O669" s="16">
        <v>2361.91</v>
      </c>
      <c r="P669" s="16">
        <v>0</v>
      </c>
      <c r="Q669" s="16">
        <v>14.76</v>
      </c>
      <c r="R669" s="16">
        <f t="shared" si="61"/>
        <v>14747.199999999999</v>
      </c>
      <c r="S669" s="3" t="s">
        <v>4779</v>
      </c>
      <c r="T669" s="21" t="s">
        <v>4604</v>
      </c>
      <c r="U669" s="21" t="s">
        <v>3877</v>
      </c>
      <c r="V669" s="21" t="s">
        <v>3813</v>
      </c>
      <c r="W669" s="2" t="s">
        <v>3525</v>
      </c>
    </row>
    <row r="670" spans="1:23" ht="75">
      <c r="A670">
        <v>669</v>
      </c>
      <c r="B670" s="1">
        <v>45517</v>
      </c>
      <c r="C670" s="3" t="s">
        <v>2655</v>
      </c>
      <c r="D670" t="s">
        <v>4780</v>
      </c>
      <c r="F670">
        <v>21639351</v>
      </c>
      <c r="G670" t="s">
        <v>2936</v>
      </c>
      <c r="H670" s="2" t="str">
        <f>IF(ISBLANK(tblPagos[[#This Row],[CodigoPartida]]),"",VLOOKUP(tblPagos[[#This Row],[CodigoPartida]],Tabla2[],2,FALSE))</f>
        <v>Viáticos y pasajes dentro del país</v>
      </c>
      <c r="I670" t="s">
        <v>2958</v>
      </c>
      <c r="J670" s="2" t="str">
        <f>IF(ISBLANK(tblPagos[[#This Row],[DocBeneficiario]]),"",VLOOKUP(tblPagos[[#This Row],[DocBeneficiario]],TabProveedores[],3,FALSE))</f>
        <v>NELSON BELZAREZ</v>
      </c>
      <c r="K670" s="2" t="s">
        <v>4313</v>
      </c>
      <c r="L670" s="27">
        <v>11230.76</v>
      </c>
      <c r="M670" s="27">
        <v>0</v>
      </c>
      <c r="N670" s="16">
        <v>11230.76</v>
      </c>
      <c r="O670" s="16">
        <v>0</v>
      </c>
      <c r="P670" s="16">
        <v>0</v>
      </c>
      <c r="Q670" s="16"/>
      <c r="R670" s="16">
        <f t="shared" si="61"/>
        <v>11230.76</v>
      </c>
      <c r="S670" s="3" t="s">
        <v>2695</v>
      </c>
      <c r="T670" s="21"/>
      <c r="U670" s="21"/>
      <c r="V670" s="21" t="s">
        <v>3813</v>
      </c>
      <c r="W670" s="2" t="s">
        <v>3073</v>
      </c>
    </row>
    <row r="671" spans="1:23" ht="45">
      <c r="A671">
        <v>670</v>
      </c>
      <c r="B671" s="1">
        <v>45517</v>
      </c>
      <c r="C671" s="3" t="s">
        <v>2655</v>
      </c>
      <c r="D671" t="s">
        <v>4781</v>
      </c>
      <c r="F671">
        <v>21639504</v>
      </c>
      <c r="G671" t="s">
        <v>3079</v>
      </c>
      <c r="H671" s="2" t="str">
        <f>IF(ISBLANK(tblPagos[[#This Row],[CodigoPartida]]),"",VLOOKUP(tblPagos[[#This Row],[CodigoPartida]],Tabla2[],2,FALSE))</f>
        <v>Donaciones corrientes a personas</v>
      </c>
      <c r="I671" t="s">
        <v>3041</v>
      </c>
      <c r="J671" s="2" t="str">
        <f>IF(ISBLANK(tblPagos[[#This Row],[DocBeneficiario]]),"",VLOOKUP(tblPagos[[#This Row],[DocBeneficiario]],TabProveedores[],3,FALSE))</f>
        <v>FELIX JOSE MORENO</v>
      </c>
      <c r="K671" s="2" t="s">
        <v>4782</v>
      </c>
      <c r="L671" s="27">
        <v>5344</v>
      </c>
      <c r="M671" s="27">
        <v>855.04</v>
      </c>
      <c r="N671" s="16">
        <v>6199.04</v>
      </c>
      <c r="O671" s="16">
        <v>855.04</v>
      </c>
      <c r="P671" s="16">
        <v>0</v>
      </c>
      <c r="Q671" s="16">
        <v>5.34</v>
      </c>
      <c r="R671" s="16">
        <f t="shared" si="61"/>
        <v>5338.66</v>
      </c>
      <c r="S671" s="3" t="s">
        <v>4783</v>
      </c>
      <c r="T671" s="21" t="s">
        <v>4604</v>
      </c>
      <c r="U671" s="21" t="s">
        <v>3877</v>
      </c>
      <c r="V671" s="21" t="s">
        <v>3813</v>
      </c>
      <c r="W671" s="2" t="s">
        <v>3087</v>
      </c>
    </row>
    <row r="672" spans="1:23" ht="90">
      <c r="A672">
        <v>671</v>
      </c>
      <c r="B672" s="1">
        <v>45517</v>
      </c>
      <c r="C672" s="3" t="s">
        <v>2655</v>
      </c>
      <c r="D672" t="s">
        <v>4784</v>
      </c>
      <c r="F672">
        <v>21642207</v>
      </c>
      <c r="G672" t="s">
        <v>4785</v>
      </c>
      <c r="H672" s="2" t="str">
        <f>IF(ISBLANK(tblPagos[[#This Row],[CodigoPartida]]),"",VLOOKUP(tblPagos[[#This Row],[CodigoPartida]],Tabla2[],2,FALSE))</f>
        <v>Repuestos y accesorios para equipos de transporte</v>
      </c>
      <c r="I672" t="s">
        <v>4786</v>
      </c>
      <c r="J672" s="2" t="str">
        <f>IF(ISBLANK(tblPagos[[#This Row],[DocBeneficiario]]),"",VLOOKUP(tblPagos[[#This Row],[DocBeneficiario]],TabProveedores[],3,FALSE))</f>
        <v xml:space="preserve">CLEAN RADIADORES </v>
      </c>
      <c r="K672" s="2" t="s">
        <v>4788</v>
      </c>
      <c r="L672" s="27">
        <v>5680</v>
      </c>
      <c r="M672" s="27">
        <v>908.8</v>
      </c>
      <c r="N672" s="16">
        <v>6588.8</v>
      </c>
      <c r="O672" s="16">
        <v>681.6</v>
      </c>
      <c r="P672" s="16">
        <v>0</v>
      </c>
      <c r="Q672" s="16">
        <v>5.68</v>
      </c>
      <c r="R672" s="16">
        <f t="shared" si="61"/>
        <v>5901.5199999999995</v>
      </c>
      <c r="S672" s="3" t="s">
        <v>3836</v>
      </c>
      <c r="T672" s="21" t="s">
        <v>4604</v>
      </c>
      <c r="U672" s="21" t="s">
        <v>3877</v>
      </c>
      <c r="V672" s="21" t="s">
        <v>3813</v>
      </c>
      <c r="W672" s="2" t="s">
        <v>4789</v>
      </c>
    </row>
    <row r="673" spans="1:23" ht="45">
      <c r="A673">
        <v>672</v>
      </c>
      <c r="B673" s="1">
        <v>45518</v>
      </c>
      <c r="C673" s="3" t="s">
        <v>3119</v>
      </c>
      <c r="D673" t="s">
        <v>4790</v>
      </c>
      <c r="F673">
        <v>21666384</v>
      </c>
      <c r="G673" t="s">
        <v>3079</v>
      </c>
      <c r="H673" s="2" t="str">
        <f>IF(ISBLANK(tblPagos[[#This Row],[CodigoPartida]]),"",VLOOKUP(tblPagos[[#This Row],[CodigoPartida]],Tabla2[],2,FALSE))</f>
        <v>Donaciones corrientes a personas</v>
      </c>
      <c r="I673" t="s">
        <v>3007</v>
      </c>
      <c r="J673" s="2" t="str">
        <f>IF(ISBLANK(tblPagos[[#This Row],[DocBeneficiario]]),"",VLOOKUP(tblPagos[[#This Row],[DocBeneficiario]],TabProveedores[],3,FALSE))</f>
        <v>ZANDER MARQUEZ</v>
      </c>
      <c r="K673" s="2" t="s">
        <v>4791</v>
      </c>
      <c r="L673" s="27">
        <v>2932</v>
      </c>
      <c r="M673" s="27">
        <v>0</v>
      </c>
      <c r="N673" s="16">
        <v>2932</v>
      </c>
      <c r="O673" s="16">
        <v>0</v>
      </c>
      <c r="P673" s="16">
        <v>0</v>
      </c>
      <c r="Q673" s="16">
        <v>0</v>
      </c>
      <c r="R673" s="16">
        <f t="shared" ref="R673:R680" si="62">N673-O673-P673-Q673</f>
        <v>2932</v>
      </c>
      <c r="S673" s="3" t="s">
        <v>2695</v>
      </c>
      <c r="T673" s="21"/>
      <c r="U673" s="21"/>
      <c r="V673" s="21" t="s">
        <v>3813</v>
      </c>
      <c r="W673" s="2" t="s">
        <v>3088</v>
      </c>
    </row>
    <row r="674" spans="1:23" ht="60">
      <c r="A674">
        <v>673</v>
      </c>
      <c r="B674" s="1">
        <v>45518</v>
      </c>
      <c r="C674" s="3" t="s">
        <v>2655</v>
      </c>
      <c r="D674" t="s">
        <v>4792</v>
      </c>
      <c r="F674">
        <v>21673568</v>
      </c>
      <c r="G674" t="s">
        <v>7</v>
      </c>
      <c r="H674" s="2" t="str">
        <f>IF(ISBLANK(tblPagos[[#This Row],[CodigoPartida]]),"",VLOOKUP(tblPagos[[#This Row],[CodigoPartida]],Tabla2[],2,FALSE))</f>
        <v>Relaciones sociales</v>
      </c>
      <c r="I674" t="s">
        <v>2988</v>
      </c>
      <c r="J674" s="2" t="str">
        <f>IF(ISBLANK(tblPagos[[#This Row],[DocBeneficiario]]),"",VLOOKUP(tblPagos[[#This Row],[DocBeneficiario]],TabProveedores[],3,FALSE))</f>
        <v>INVERSIONES 2008, C.A.</v>
      </c>
      <c r="K674" s="2" t="s">
        <v>4793</v>
      </c>
      <c r="L674" s="27">
        <v>1991.02</v>
      </c>
      <c r="M674" s="27">
        <v>318.56</v>
      </c>
      <c r="N674" s="16">
        <v>2309.58</v>
      </c>
      <c r="O674" s="16">
        <v>238.92</v>
      </c>
      <c r="P674" s="16">
        <v>0</v>
      </c>
      <c r="Q674" s="16">
        <v>1.99</v>
      </c>
      <c r="R674" s="16">
        <f t="shared" si="62"/>
        <v>2068.67</v>
      </c>
      <c r="S674" s="3" t="s">
        <v>4794</v>
      </c>
      <c r="T674" s="21" t="s">
        <v>4604</v>
      </c>
      <c r="U674" s="21" t="s">
        <v>3877</v>
      </c>
      <c r="V674" s="21" t="s">
        <v>3813</v>
      </c>
      <c r="W674" s="2" t="s">
        <v>9</v>
      </c>
    </row>
    <row r="675" spans="1:23" ht="45">
      <c r="A675">
        <v>674</v>
      </c>
      <c r="B675" s="1">
        <v>45518</v>
      </c>
      <c r="C675" s="3" t="s">
        <v>2655</v>
      </c>
      <c r="D675" t="s">
        <v>4795</v>
      </c>
      <c r="F675">
        <v>21677333</v>
      </c>
      <c r="G675" t="s">
        <v>3079</v>
      </c>
      <c r="H675" s="2" t="str">
        <f>IF(ISBLANK(tblPagos[[#This Row],[CodigoPartida]]),"",VLOOKUP(tblPagos[[#This Row],[CodigoPartida]],Tabla2[],2,FALSE))</f>
        <v>Donaciones corrientes a personas</v>
      </c>
      <c r="I675" t="s">
        <v>2972</v>
      </c>
      <c r="J675" s="2" t="str">
        <f>IF(ISBLANK(tblPagos[[#This Row],[DocBeneficiario]]),"",VLOOKUP(tblPagos[[#This Row],[DocBeneficiario]],TabProveedores[],3,FALSE))</f>
        <v>SUMINISTROS MEDIPAZ, C.A.</v>
      </c>
      <c r="K675" s="2" t="s">
        <v>4796</v>
      </c>
      <c r="L675" s="27">
        <v>64050</v>
      </c>
      <c r="M675" s="27">
        <v>0</v>
      </c>
      <c r="N675" s="16">
        <v>64050</v>
      </c>
      <c r="O675" s="16">
        <v>0</v>
      </c>
      <c r="P675" s="16">
        <v>0</v>
      </c>
      <c r="Q675" s="16">
        <v>0</v>
      </c>
      <c r="R675" s="16">
        <f t="shared" si="62"/>
        <v>64050</v>
      </c>
      <c r="S675" s="3" t="s">
        <v>4797</v>
      </c>
      <c r="T675" s="21"/>
      <c r="U675" s="21"/>
      <c r="V675" s="21" t="s">
        <v>3813</v>
      </c>
      <c r="W675" s="2" t="s">
        <v>3087</v>
      </c>
    </row>
    <row r="676" spans="1:23" ht="60">
      <c r="A676">
        <v>675</v>
      </c>
      <c r="B676" s="1">
        <v>45518</v>
      </c>
      <c r="C676" s="3" t="s">
        <v>2655</v>
      </c>
      <c r="D676" t="s">
        <v>4798</v>
      </c>
      <c r="F676">
        <v>21677732</v>
      </c>
      <c r="G676" t="s">
        <v>3079</v>
      </c>
      <c r="H676" s="2" t="str">
        <f>IF(ISBLANK(tblPagos[[#This Row],[CodigoPartida]]),"",VLOOKUP(tblPagos[[#This Row],[CodigoPartida]],Tabla2[],2,FALSE))</f>
        <v>Donaciones corrientes a personas</v>
      </c>
      <c r="I676" t="s">
        <v>3041</v>
      </c>
      <c r="J676" s="2" t="str">
        <f>IF(ISBLANK(tblPagos[[#This Row],[DocBeneficiario]]),"",VLOOKUP(tblPagos[[#This Row],[DocBeneficiario]],TabProveedores[],3,FALSE))</f>
        <v>FELIX JOSE MORENO</v>
      </c>
      <c r="K676" s="2" t="s">
        <v>4799</v>
      </c>
      <c r="L676" s="27">
        <v>11309.76</v>
      </c>
      <c r="M676" s="27">
        <v>1809.56</v>
      </c>
      <c r="N676" s="16">
        <v>13119.32</v>
      </c>
      <c r="O676" s="16">
        <v>1809.56</v>
      </c>
      <c r="P676" s="16">
        <v>0</v>
      </c>
      <c r="Q676" s="16">
        <v>11.31</v>
      </c>
      <c r="R676" s="16">
        <f t="shared" si="62"/>
        <v>11298.45</v>
      </c>
      <c r="S676" s="3" t="s">
        <v>4800</v>
      </c>
      <c r="T676" s="21" t="s">
        <v>4604</v>
      </c>
      <c r="U676" s="21" t="s">
        <v>3877</v>
      </c>
      <c r="V676" s="21" t="s">
        <v>3813</v>
      </c>
      <c r="W676" s="2" t="s">
        <v>3087</v>
      </c>
    </row>
    <row r="677" spans="1:23" ht="90">
      <c r="A677">
        <v>676</v>
      </c>
      <c r="B677" s="1">
        <v>45518</v>
      </c>
      <c r="C677" s="3" t="s">
        <v>2655</v>
      </c>
      <c r="D677" t="s">
        <v>4801</v>
      </c>
      <c r="F677">
        <v>21680622</v>
      </c>
      <c r="G677" t="s">
        <v>44</v>
      </c>
      <c r="H677" s="2" t="str">
        <f>IF(ISBLANK(tblPagos[[#This Row],[CodigoPartida]]),"",VLOOKUP(tblPagos[[#This Row],[CodigoPartida]],Tabla2[],2,FALSE))</f>
        <v>Remuneraciones por honorarios profesionales</v>
      </c>
      <c r="I677" t="s">
        <v>4802</v>
      </c>
      <c r="J677" s="2" t="str">
        <f>IF(ISBLANK(tblPagos[[#This Row],[DocBeneficiario]]),"",VLOOKUP(tblPagos[[#This Row],[DocBeneficiario]],TabProveedores[],3,FALSE))</f>
        <v>NILDA MARIA NIÑO</v>
      </c>
      <c r="K677" s="2" t="s">
        <v>4804</v>
      </c>
      <c r="L677" s="27">
        <v>9990</v>
      </c>
      <c r="M677" s="27">
        <v>1598.4</v>
      </c>
      <c r="N677" s="16">
        <v>11588.4</v>
      </c>
      <c r="O677" s="16">
        <v>1598.4</v>
      </c>
      <c r="P677" s="16">
        <v>277.2</v>
      </c>
      <c r="Q677" s="16">
        <v>9.99</v>
      </c>
      <c r="R677" s="16">
        <f t="shared" si="62"/>
        <v>9702.81</v>
      </c>
      <c r="S677" s="3" t="s">
        <v>4805</v>
      </c>
      <c r="T677" s="21"/>
      <c r="U677" s="21"/>
      <c r="V677" s="21" t="s">
        <v>3813</v>
      </c>
      <c r="W677" s="2" t="s">
        <v>4167</v>
      </c>
    </row>
    <row r="678" spans="1:23" ht="45">
      <c r="A678">
        <v>677</v>
      </c>
      <c r="B678" s="1">
        <v>45519</v>
      </c>
      <c r="C678" s="3" t="s">
        <v>2655</v>
      </c>
      <c r="D678" t="s">
        <v>4806</v>
      </c>
      <c r="F678">
        <v>21706279</v>
      </c>
      <c r="G678" t="s">
        <v>7</v>
      </c>
      <c r="H678" s="2" t="str">
        <f>IF(ISBLANK(tblPagos[[#This Row],[CodigoPartida]]),"",VLOOKUP(tblPagos[[#This Row],[CodigoPartida]],Tabla2[],2,FALSE))</f>
        <v>Relaciones sociales</v>
      </c>
      <c r="I678" t="s">
        <v>2988</v>
      </c>
      <c r="J678" s="2" t="str">
        <f>IF(ISBLANK(tblPagos[[#This Row],[DocBeneficiario]]),"",VLOOKUP(tblPagos[[#This Row],[DocBeneficiario]],TabProveedores[],3,FALSE))</f>
        <v>INVERSIONES 2008, C.A.</v>
      </c>
      <c r="K678" s="2" t="s">
        <v>4807</v>
      </c>
      <c r="L678" s="27">
        <v>3127.88</v>
      </c>
      <c r="M678" s="27">
        <v>454.96</v>
      </c>
      <c r="N678" s="16">
        <v>3582.84</v>
      </c>
      <c r="O678" s="16">
        <v>341.22</v>
      </c>
      <c r="P678" s="16">
        <v>0</v>
      </c>
      <c r="Q678" s="16">
        <v>2.84</v>
      </c>
      <c r="R678" s="16">
        <f t="shared" si="62"/>
        <v>3238.7799999999997</v>
      </c>
      <c r="S678" s="3" t="s">
        <v>4808</v>
      </c>
      <c r="T678" s="21" t="s">
        <v>4604</v>
      </c>
      <c r="U678" s="21" t="s">
        <v>3877</v>
      </c>
      <c r="V678" s="21" t="s">
        <v>3813</v>
      </c>
      <c r="W678" s="2" t="s">
        <v>9</v>
      </c>
    </row>
    <row r="679" spans="1:23" ht="75">
      <c r="A679">
        <v>678</v>
      </c>
      <c r="B679" s="1">
        <v>45519</v>
      </c>
      <c r="C679" s="3" t="s">
        <v>2655</v>
      </c>
      <c r="D679" t="s">
        <v>4809</v>
      </c>
      <c r="F679">
        <v>21709297</v>
      </c>
      <c r="G679" t="s">
        <v>2936</v>
      </c>
      <c r="H679" s="2" t="str">
        <f>IF(ISBLANK(tblPagos[[#This Row],[CodigoPartida]]),"",VLOOKUP(tblPagos[[#This Row],[CodigoPartida]],Tabla2[],2,FALSE))</f>
        <v>Viáticos y pasajes dentro del país</v>
      </c>
      <c r="I679" t="s">
        <v>2966</v>
      </c>
      <c r="J679" s="2" t="str">
        <f>IF(ISBLANK(tblPagos[[#This Row],[DocBeneficiario]]),"",VLOOKUP(tblPagos[[#This Row],[DocBeneficiario]],TabProveedores[],3,FALSE))</f>
        <v>JOSE LUIS MOLERO</v>
      </c>
      <c r="K679" s="2" t="s">
        <v>4810</v>
      </c>
      <c r="L679" s="27">
        <v>1647.45</v>
      </c>
      <c r="M679" s="27">
        <v>0</v>
      </c>
      <c r="N679" s="16">
        <v>1647.45</v>
      </c>
      <c r="O679" s="16">
        <v>0</v>
      </c>
      <c r="P679" s="16">
        <v>0</v>
      </c>
      <c r="Q679" s="16">
        <v>0</v>
      </c>
      <c r="R679" s="16">
        <f t="shared" si="62"/>
        <v>1647.45</v>
      </c>
      <c r="S679" s="3" t="s">
        <v>2695</v>
      </c>
      <c r="T679" s="21"/>
      <c r="U679" s="21"/>
      <c r="V679" s="21" t="s">
        <v>3813</v>
      </c>
      <c r="W679" s="2" t="s">
        <v>3073</v>
      </c>
    </row>
    <row r="680" spans="1:23" ht="45">
      <c r="A680">
        <v>679</v>
      </c>
      <c r="B680" s="1">
        <v>45519</v>
      </c>
      <c r="C680" s="3" t="s">
        <v>3691</v>
      </c>
      <c r="D680" t="s">
        <v>4811</v>
      </c>
      <c r="G680" t="s">
        <v>3935</v>
      </c>
      <c r="H680" s="2" t="str">
        <f>IF(ISBLANK(tblPagos[[#This Row],[CodigoPartida]]),"",VLOOKUP(tblPagos[[#This Row],[CodigoPartida]],Tabla2[],2,FALSE))</f>
        <v>Sueldos básicos personal fijo a tiempo completo</v>
      </c>
      <c r="I680" t="s">
        <v>2664</v>
      </c>
      <c r="J680" s="2" t="str">
        <f>IF(ISBLANK(tblPagos[[#This Row],[DocBeneficiario]]),"",VLOOKUP(tblPagos[[#This Row],[DocBeneficiario]],TabProveedores[],3,FALSE))</f>
        <v>LOTERIA DEL ZULIA</v>
      </c>
      <c r="K680" s="2" t="s">
        <v>4812</v>
      </c>
      <c r="L680" s="27">
        <v>3011</v>
      </c>
      <c r="M680" s="27">
        <v>0</v>
      </c>
      <c r="N680" s="16">
        <v>3011</v>
      </c>
      <c r="O680" s="16">
        <v>0</v>
      </c>
      <c r="P680" s="16">
        <v>0</v>
      </c>
      <c r="Q680" s="16">
        <v>0</v>
      </c>
      <c r="R680" s="16">
        <f t="shared" si="62"/>
        <v>3011</v>
      </c>
      <c r="S680" s="3" t="s">
        <v>5234</v>
      </c>
      <c r="T680" s="21"/>
      <c r="U680" s="21"/>
      <c r="V680" s="21" t="s">
        <v>3878</v>
      </c>
      <c r="W680" s="2" t="s">
        <v>3694</v>
      </c>
    </row>
    <row r="681" spans="1:23" ht="45">
      <c r="A681">
        <v>680</v>
      </c>
      <c r="B681" s="1">
        <v>45519</v>
      </c>
      <c r="C681" s="3" t="s">
        <v>3691</v>
      </c>
      <c r="D681" t="s">
        <v>4811</v>
      </c>
      <c r="G681" t="s">
        <v>3935</v>
      </c>
      <c r="H681" s="2" t="str">
        <f>IF(ISBLANK(tblPagos[[#This Row],[CodigoPartida]]),"",VLOOKUP(tblPagos[[#This Row],[CodigoPartida]],Tabla2[],2,FALSE))</f>
        <v>Sueldos básicos personal fijo a tiempo completo</v>
      </c>
      <c r="I681" t="s">
        <v>2664</v>
      </c>
      <c r="J681" s="2" t="str">
        <f>IF(ISBLANK(tblPagos[[#This Row],[DocBeneficiario]]),"",VLOOKUP(tblPagos[[#This Row],[DocBeneficiario]],TabProveedores[],3,FALSE))</f>
        <v>LOTERIA DEL ZULIA</v>
      </c>
      <c r="K681" s="2" t="s">
        <v>4812</v>
      </c>
      <c r="L681" s="27">
        <v>35100</v>
      </c>
      <c r="M681" s="27">
        <v>0</v>
      </c>
      <c r="N681" s="16">
        <v>35100</v>
      </c>
      <c r="O681" s="16">
        <v>0</v>
      </c>
      <c r="P681" s="16">
        <v>0</v>
      </c>
      <c r="Q681" s="16">
        <v>0</v>
      </c>
      <c r="R681" s="16">
        <f>N681-O681-P681-Q681</f>
        <v>35100</v>
      </c>
      <c r="S681" s="3" t="s">
        <v>5234</v>
      </c>
      <c r="T681" s="21"/>
      <c r="U681" s="21"/>
      <c r="V681" s="21" t="s">
        <v>3878</v>
      </c>
      <c r="W681" s="2" t="s">
        <v>3694</v>
      </c>
    </row>
    <row r="682" spans="1:23" ht="45">
      <c r="A682">
        <v>681</v>
      </c>
      <c r="B682" s="1">
        <v>45519</v>
      </c>
      <c r="C682" s="3" t="s">
        <v>3691</v>
      </c>
      <c r="D682" t="s">
        <v>4811</v>
      </c>
      <c r="G682" t="s">
        <v>3936</v>
      </c>
      <c r="H682" s="2" t="str">
        <f>IF(ISBLANK(tblPagos[[#This Row],[CodigoPartida]]),"",VLOOKUP(tblPagos[[#This Row],[CodigoPartida]],Tabla2[],2,FALSE))</f>
        <v>Primas por hijos e hijas al personal empleado</v>
      </c>
      <c r="I682" t="s">
        <v>2664</v>
      </c>
      <c r="J682" s="2" t="str">
        <f>IF(ISBLANK(tblPagos[[#This Row],[DocBeneficiario]]),"",VLOOKUP(tblPagos[[#This Row],[DocBeneficiario]],TabProveedores[],3,FALSE))</f>
        <v>LOTERIA DEL ZULIA</v>
      </c>
      <c r="K682" s="2" t="s">
        <v>4812</v>
      </c>
      <c r="L682" s="27">
        <v>112.5</v>
      </c>
      <c r="M682" s="27">
        <v>0</v>
      </c>
      <c r="N682" s="16">
        <v>112.5</v>
      </c>
      <c r="O682" s="16">
        <v>0</v>
      </c>
      <c r="P682" s="16">
        <v>0</v>
      </c>
      <c r="Q682" s="16">
        <v>0</v>
      </c>
      <c r="R682" s="16">
        <f>N682-O682-P682-Q682</f>
        <v>112.5</v>
      </c>
      <c r="S682" s="3" t="s">
        <v>5234</v>
      </c>
      <c r="T682" s="21"/>
      <c r="U682" s="21"/>
      <c r="V682" s="21" t="s">
        <v>3878</v>
      </c>
      <c r="W682" s="2" t="s">
        <v>3694</v>
      </c>
    </row>
    <row r="683" spans="1:23" ht="45">
      <c r="A683">
        <v>682</v>
      </c>
      <c r="B683" s="1">
        <v>45519</v>
      </c>
      <c r="C683" s="3" t="s">
        <v>3691</v>
      </c>
      <c r="D683" t="s">
        <v>4811</v>
      </c>
      <c r="G683" t="s">
        <v>3937</v>
      </c>
      <c r="H683" s="2" t="str">
        <f>IF(ISBLANK(tblPagos[[#This Row],[CodigoPartida]]),"",VLOOKUP(tblPagos[[#This Row],[CodigoPartida]],Tabla2[],2,FALSE))</f>
        <v>Primas de profesionalización al personal empleado</v>
      </c>
      <c r="I683" t="s">
        <v>2664</v>
      </c>
      <c r="J683" s="2" t="str">
        <f>IF(ISBLANK(tblPagos[[#This Row],[DocBeneficiario]]),"",VLOOKUP(tblPagos[[#This Row],[DocBeneficiario]],TabProveedores[],3,FALSE))</f>
        <v>LOTERIA DEL ZULIA</v>
      </c>
      <c r="K683" s="2" t="s">
        <v>4812</v>
      </c>
      <c r="L683" s="27">
        <v>538.65</v>
      </c>
      <c r="M683" s="27">
        <v>0</v>
      </c>
      <c r="N683" s="16">
        <v>538.65</v>
      </c>
      <c r="O683" s="16">
        <v>0</v>
      </c>
      <c r="P683" s="16">
        <v>0</v>
      </c>
      <c r="Q683" s="16">
        <v>0</v>
      </c>
      <c r="R683" s="16">
        <f>N683-O683-P683-Q683</f>
        <v>538.65</v>
      </c>
      <c r="S683" s="3" t="s">
        <v>5234</v>
      </c>
      <c r="T683" s="21"/>
      <c r="U683" s="21"/>
      <c r="V683" s="21" t="s">
        <v>3878</v>
      </c>
      <c r="W683" s="2" t="s">
        <v>3694</v>
      </c>
    </row>
    <row r="684" spans="1:23" ht="45">
      <c r="A684">
        <v>683</v>
      </c>
      <c r="B684" s="1">
        <v>45519</v>
      </c>
      <c r="C684" s="3" t="s">
        <v>3691</v>
      </c>
      <c r="D684" t="s">
        <v>4811</v>
      </c>
      <c r="G684" t="s">
        <v>3938</v>
      </c>
      <c r="H684" s="2" t="str">
        <f>IF(ISBLANK(tblPagos[[#This Row],[CodigoPartida]]),"",VLOOKUP(tblPagos[[#This Row],[CodigoPartida]],Tabla2[],2,FALSE))</f>
        <v>Primas por antigüedad al personal empleado</v>
      </c>
      <c r="I684" t="s">
        <v>2664</v>
      </c>
      <c r="J684" s="2" t="str">
        <f>IF(ISBLANK(tblPagos[[#This Row],[DocBeneficiario]]),"",VLOOKUP(tblPagos[[#This Row],[DocBeneficiario]],TabProveedores[],3,FALSE))</f>
        <v>LOTERIA DEL ZULIA</v>
      </c>
      <c r="K684" s="2" t="s">
        <v>4812</v>
      </c>
      <c r="L684" s="27">
        <v>207.5</v>
      </c>
      <c r="M684" s="27">
        <v>0</v>
      </c>
      <c r="N684" s="16">
        <v>207.5</v>
      </c>
      <c r="O684" s="16">
        <v>0</v>
      </c>
      <c r="P684" s="16">
        <v>0</v>
      </c>
      <c r="Q684" s="16">
        <v>0</v>
      </c>
      <c r="R684" s="16">
        <f>N684-O684-P684-Q684</f>
        <v>207.5</v>
      </c>
      <c r="S684" s="3" t="s">
        <v>5234</v>
      </c>
      <c r="T684" s="21"/>
      <c r="U684" s="21"/>
      <c r="V684" s="21" t="s">
        <v>3878</v>
      </c>
      <c r="W684" s="2" t="s">
        <v>3694</v>
      </c>
    </row>
    <row r="685" spans="1:23" ht="45">
      <c r="A685">
        <v>684</v>
      </c>
      <c r="B685" s="1">
        <v>45519</v>
      </c>
      <c r="C685" s="3" t="s">
        <v>2655</v>
      </c>
      <c r="D685" t="s">
        <v>4813</v>
      </c>
      <c r="F685">
        <v>21712665</v>
      </c>
      <c r="G685" t="s">
        <v>2936</v>
      </c>
      <c r="H685" s="2" t="str">
        <f>IF(ISBLANK(tblPagos[[#This Row],[CodigoPartida]]),"",VLOOKUP(tblPagos[[#This Row],[CodigoPartida]],Tabla2[],2,FALSE))</f>
        <v>Viáticos y pasajes dentro del país</v>
      </c>
      <c r="I685" t="s">
        <v>2957</v>
      </c>
      <c r="J685" s="2" t="str">
        <f>IF(ISBLANK(tblPagos[[#This Row],[DocBeneficiario]]),"",VLOOKUP(tblPagos[[#This Row],[DocBeneficiario]],TabProveedores[],3,FALSE))</f>
        <v>MERLIN RODRIGUEZ</v>
      </c>
      <c r="K685" s="2" t="s">
        <v>4561</v>
      </c>
      <c r="L685" s="27">
        <v>7534.34</v>
      </c>
      <c r="M685" s="27">
        <v>0</v>
      </c>
      <c r="N685" s="16">
        <v>7534.34</v>
      </c>
      <c r="O685" s="16">
        <v>0</v>
      </c>
      <c r="P685" s="16">
        <v>0</v>
      </c>
      <c r="Q685" s="16">
        <v>0</v>
      </c>
      <c r="R685" s="16">
        <f t="shared" ref="R685:R695" si="63">N685-O685-P685-Q685</f>
        <v>7534.34</v>
      </c>
      <c r="S685" s="3" t="s">
        <v>2695</v>
      </c>
      <c r="T685" s="21"/>
      <c r="U685" s="21"/>
      <c r="V685" s="21" t="s">
        <v>3813</v>
      </c>
      <c r="W685" s="2" t="s">
        <v>3073</v>
      </c>
    </row>
    <row r="686" spans="1:23" ht="75">
      <c r="A686">
        <v>685</v>
      </c>
      <c r="B686" s="1">
        <v>45519</v>
      </c>
      <c r="C686" s="3" t="s">
        <v>2655</v>
      </c>
      <c r="D686" t="s">
        <v>4814</v>
      </c>
      <c r="F686">
        <v>21717125</v>
      </c>
      <c r="G686" t="s">
        <v>42</v>
      </c>
      <c r="H686" s="2" t="str">
        <f>IF(ISBLANK(tblPagos[[#This Row],[CodigoPartida]]),"",VLOOKUP(tblPagos[[#This Row],[CodigoPartida]],Tabla2[],2,FALSE))</f>
        <v>Remuneraciones al personal contratado a tiempo determinado</v>
      </c>
      <c r="I686" t="s">
        <v>3387</v>
      </c>
      <c r="J686" s="2" t="str">
        <f>IF(ISBLANK(tblPagos[[#This Row],[DocBeneficiario]]),"",VLOOKUP(tblPagos[[#This Row],[DocBeneficiario]],TabProveedores[],3,FALSE))</f>
        <v>DANIEL MOLERO</v>
      </c>
      <c r="K686" s="2" t="s">
        <v>4449</v>
      </c>
      <c r="L686" s="27">
        <v>2315</v>
      </c>
      <c r="M686" s="27">
        <v>0</v>
      </c>
      <c r="N686" s="16">
        <v>2315</v>
      </c>
      <c r="O686" s="16">
        <v>0</v>
      </c>
      <c r="P686" s="16">
        <v>0</v>
      </c>
      <c r="Q686" s="16">
        <v>0</v>
      </c>
      <c r="R686" s="16">
        <f t="shared" si="63"/>
        <v>2315</v>
      </c>
      <c r="S686" s="3" t="s">
        <v>2695</v>
      </c>
      <c r="T686" s="21"/>
      <c r="U686" s="21"/>
      <c r="V686" s="21" t="s">
        <v>3813</v>
      </c>
      <c r="W686" s="2" t="s">
        <v>4450</v>
      </c>
    </row>
    <row r="687" spans="1:23" ht="30">
      <c r="A687">
        <v>686</v>
      </c>
      <c r="B687" s="1">
        <v>45519</v>
      </c>
      <c r="C687" s="3" t="s">
        <v>2655</v>
      </c>
      <c r="D687" t="s">
        <v>4815</v>
      </c>
      <c r="F687">
        <v>21715189</v>
      </c>
      <c r="G687" t="s">
        <v>3079</v>
      </c>
      <c r="H687" s="2" t="str">
        <f>IF(ISBLANK(tblPagos[[#This Row],[CodigoPartida]]),"",VLOOKUP(tblPagos[[#This Row],[CodigoPartida]],Tabla2[],2,FALSE))</f>
        <v>Donaciones corrientes a personas</v>
      </c>
      <c r="I687" t="s">
        <v>4816</v>
      </c>
      <c r="J687" s="2" t="str">
        <f>IF(ISBLANK(tblPagos[[#This Row],[DocBeneficiario]]),"",VLOOKUP(tblPagos[[#This Row],[DocBeneficiario]],TabProveedores[],3,FALSE))</f>
        <v>ROBERTO RINCON</v>
      </c>
      <c r="K687" s="2" t="s">
        <v>4542</v>
      </c>
      <c r="L687" s="27">
        <v>0</v>
      </c>
      <c r="M687" s="27">
        <v>0</v>
      </c>
      <c r="N687" s="16">
        <v>0</v>
      </c>
      <c r="O687" s="16">
        <v>0</v>
      </c>
      <c r="P687" s="16">
        <v>0</v>
      </c>
      <c r="Q687" s="16">
        <v>0</v>
      </c>
      <c r="R687" s="16">
        <f t="shared" si="63"/>
        <v>0</v>
      </c>
      <c r="S687" s="3" t="s">
        <v>3930</v>
      </c>
      <c r="T687" s="21"/>
      <c r="U687" s="21"/>
      <c r="V687" s="21" t="s">
        <v>3813</v>
      </c>
      <c r="W687" s="2" t="s">
        <v>3088</v>
      </c>
    </row>
    <row r="688" spans="1:23" ht="30">
      <c r="A688">
        <v>687</v>
      </c>
      <c r="B688" s="1">
        <v>45520</v>
      </c>
      <c r="C688" s="3" t="s">
        <v>3119</v>
      </c>
      <c r="D688" t="s">
        <v>4818</v>
      </c>
      <c r="F688">
        <v>21740132</v>
      </c>
      <c r="G688" t="s">
        <v>3079</v>
      </c>
      <c r="H688" s="2" t="str">
        <f>IF(ISBLANK(tblPagos[[#This Row],[CodigoPartida]]),"",VLOOKUP(tblPagos[[#This Row],[CodigoPartida]],Tabla2[],2,FALSE))</f>
        <v>Donaciones corrientes a personas</v>
      </c>
      <c r="I688" t="s">
        <v>2812</v>
      </c>
      <c r="J688" s="2" t="str">
        <f>IF(ISBLANK(tblPagos[[#This Row],[DocBeneficiario]]),"",VLOOKUP(tblPagos[[#This Row],[DocBeneficiario]],TabProveedores[],3,FALSE))</f>
        <v>ANA JULIA FLORES</v>
      </c>
      <c r="K688" s="2" t="s">
        <v>4542</v>
      </c>
      <c r="L688" s="27">
        <v>4402</v>
      </c>
      <c r="M688" s="27">
        <v>0</v>
      </c>
      <c r="N688" s="16">
        <v>4402</v>
      </c>
      <c r="O688" s="16">
        <v>0</v>
      </c>
      <c r="P688" s="16">
        <v>0</v>
      </c>
      <c r="Q688" s="16">
        <v>0</v>
      </c>
      <c r="R688" s="16">
        <f t="shared" si="63"/>
        <v>4402</v>
      </c>
      <c r="S688" s="3" t="s">
        <v>2695</v>
      </c>
      <c r="T688" s="21"/>
      <c r="U688" s="21"/>
      <c r="V688" s="21" t="s">
        <v>3813</v>
      </c>
      <c r="W688" s="2" t="s">
        <v>3088</v>
      </c>
    </row>
    <row r="689" spans="1:23" ht="90">
      <c r="A689">
        <v>688</v>
      </c>
      <c r="B689" s="1">
        <v>45520</v>
      </c>
      <c r="C689" s="3" t="s">
        <v>2655</v>
      </c>
      <c r="D689" t="s">
        <v>4819</v>
      </c>
      <c r="F689">
        <v>21758540</v>
      </c>
      <c r="G689" t="s">
        <v>44</v>
      </c>
      <c r="H689" s="2" t="str">
        <f>IF(ISBLANK(tblPagos[[#This Row],[CodigoPartida]]),"",VLOOKUP(tblPagos[[#This Row],[CodigoPartida]],Tabla2[],2,FALSE))</f>
        <v>Remuneraciones por honorarios profesionales</v>
      </c>
      <c r="I689" t="s">
        <v>3036</v>
      </c>
      <c r="J689" s="2" t="str">
        <f>IF(ISBLANK(tblPagos[[#This Row],[DocBeneficiario]]),"",VLOOKUP(tblPagos[[#This Row],[DocBeneficiario]],TabProveedores[],3,FALSE))</f>
        <v>ROBERTH GUTIERREZ</v>
      </c>
      <c r="K689" s="2" t="s">
        <v>4937</v>
      </c>
      <c r="L689" s="27">
        <v>17011</v>
      </c>
      <c r="M689" s="27">
        <v>2721.76</v>
      </c>
      <c r="N689" s="16">
        <v>19732.759999999998</v>
      </c>
      <c r="O689" s="16">
        <v>2721.76</v>
      </c>
      <c r="P689" s="16">
        <v>487.83</v>
      </c>
      <c r="Q689" s="16">
        <v>17.010000000000002</v>
      </c>
      <c r="R689" s="16">
        <f t="shared" si="63"/>
        <v>16506.16</v>
      </c>
      <c r="S689" s="3" t="s">
        <v>4938</v>
      </c>
      <c r="T689" s="21" t="s">
        <v>4604</v>
      </c>
      <c r="U689" s="21" t="s">
        <v>3812</v>
      </c>
      <c r="V689" s="21" t="s">
        <v>3813</v>
      </c>
      <c r="W689" s="2" t="s">
        <v>4167</v>
      </c>
    </row>
    <row r="690" spans="1:23" ht="30">
      <c r="A690">
        <v>689</v>
      </c>
      <c r="B690" s="1">
        <v>45520</v>
      </c>
      <c r="C690" s="3" t="s">
        <v>2655</v>
      </c>
      <c r="D690" t="s">
        <v>4820</v>
      </c>
      <c r="F690">
        <v>21758739</v>
      </c>
      <c r="G690" t="s">
        <v>7</v>
      </c>
      <c r="H690" s="2" t="str">
        <f>IF(ISBLANK(tblPagos[[#This Row],[CodigoPartida]]),"",VLOOKUP(tblPagos[[#This Row],[CodigoPartida]],Tabla2[],2,FALSE))</f>
        <v>Relaciones sociales</v>
      </c>
      <c r="I690" t="s">
        <v>2957</v>
      </c>
      <c r="J690" s="2" t="str">
        <f>IF(ISBLANK(tblPagos[[#This Row],[DocBeneficiario]]),"",VLOOKUP(tblPagos[[#This Row],[DocBeneficiario]],TabProveedores[],3,FALSE))</f>
        <v>MERLIN RODRIGUEZ</v>
      </c>
      <c r="K690" s="2" t="s">
        <v>3085</v>
      </c>
      <c r="L690" s="27">
        <v>12838</v>
      </c>
      <c r="M690" s="27">
        <v>0</v>
      </c>
      <c r="N690" s="16">
        <v>12838</v>
      </c>
      <c r="O690" s="16">
        <v>0</v>
      </c>
      <c r="P690" s="16">
        <v>0</v>
      </c>
      <c r="Q690" s="16">
        <v>0</v>
      </c>
      <c r="R690" s="16">
        <f t="shared" si="63"/>
        <v>12838</v>
      </c>
      <c r="S690" s="3" t="s">
        <v>2695</v>
      </c>
      <c r="T690" s="21"/>
      <c r="U690" s="21"/>
      <c r="V690" s="21" t="s">
        <v>3813</v>
      </c>
      <c r="W690" s="2" t="s">
        <v>9</v>
      </c>
    </row>
    <row r="691" spans="1:23" ht="30">
      <c r="A691">
        <v>690</v>
      </c>
      <c r="B691" s="1">
        <v>45521</v>
      </c>
      <c r="C691" s="3" t="s">
        <v>2655</v>
      </c>
      <c r="D691" t="s">
        <v>4821</v>
      </c>
      <c r="F691">
        <v>21784958</v>
      </c>
      <c r="G691" t="s">
        <v>3079</v>
      </c>
      <c r="H691" s="2" t="str">
        <f>IF(ISBLANK(tblPagos[[#This Row],[CodigoPartida]]),"",VLOOKUP(tblPagos[[#This Row],[CodigoPartida]],Tabla2[],2,FALSE))</f>
        <v>Donaciones corrientes a personas</v>
      </c>
      <c r="I691" t="s">
        <v>4816</v>
      </c>
      <c r="J691" s="2" t="str">
        <f>IF(ISBLANK(tblPagos[[#This Row],[DocBeneficiario]]),"",VLOOKUP(tblPagos[[#This Row],[DocBeneficiario]],TabProveedores[],3,FALSE))</f>
        <v>ROBERTO RINCON</v>
      </c>
      <c r="K691" s="2" t="s">
        <v>4542</v>
      </c>
      <c r="L691" s="27">
        <v>6590</v>
      </c>
      <c r="M691" s="27">
        <v>0</v>
      </c>
      <c r="N691" s="16">
        <v>6590</v>
      </c>
      <c r="O691" s="16">
        <v>0</v>
      </c>
      <c r="P691" s="16">
        <v>0</v>
      </c>
      <c r="Q691" s="16">
        <v>0</v>
      </c>
      <c r="R691" s="16">
        <f t="shared" si="63"/>
        <v>6590</v>
      </c>
      <c r="S691" s="3" t="s">
        <v>2695</v>
      </c>
      <c r="T691" s="21"/>
      <c r="U691" s="21"/>
      <c r="V691" s="21" t="s">
        <v>3813</v>
      </c>
      <c r="W691" s="2" t="s">
        <v>3088</v>
      </c>
    </row>
    <row r="692" spans="1:23" ht="30">
      <c r="A692">
        <v>691</v>
      </c>
      <c r="B692" s="1">
        <v>45523</v>
      </c>
      <c r="C692" s="3" t="s">
        <v>2655</v>
      </c>
      <c r="D692" t="s">
        <v>4822</v>
      </c>
      <c r="F692">
        <v>21812803</v>
      </c>
      <c r="G692" t="s">
        <v>3079</v>
      </c>
      <c r="H692" s="2" t="str">
        <f>IF(ISBLANK(tblPagos[[#This Row],[CodigoPartida]]),"",VLOOKUP(tblPagos[[#This Row],[CodigoPartida]],Tabla2[],2,FALSE))</f>
        <v>Donaciones corrientes a personas</v>
      </c>
      <c r="I692" t="s">
        <v>4824</v>
      </c>
      <c r="J692" s="2" t="str">
        <f>IF(ISBLANK(tblPagos[[#This Row],[DocBeneficiario]]),"",VLOOKUP(tblPagos[[#This Row],[DocBeneficiario]],TabProveedores[],3,FALSE))</f>
        <v>MARIA PAZ</v>
      </c>
      <c r="K692" s="2" t="s">
        <v>4542</v>
      </c>
      <c r="L692" s="27">
        <v>7336</v>
      </c>
      <c r="M692" s="27">
        <v>0</v>
      </c>
      <c r="N692" s="16">
        <v>7336</v>
      </c>
      <c r="O692" s="16">
        <v>0</v>
      </c>
      <c r="P692" s="16">
        <v>0</v>
      </c>
      <c r="Q692" s="16">
        <v>0</v>
      </c>
      <c r="R692" s="16">
        <f t="shared" si="63"/>
        <v>7336</v>
      </c>
      <c r="S692" s="3" t="s">
        <v>2695</v>
      </c>
      <c r="T692" s="21"/>
      <c r="U692" s="21"/>
      <c r="V692" s="21" t="s">
        <v>3813</v>
      </c>
      <c r="W692" s="2" t="s">
        <v>3088</v>
      </c>
    </row>
    <row r="693" spans="1:23" ht="90">
      <c r="A693">
        <v>692</v>
      </c>
      <c r="B693" s="1">
        <v>45523</v>
      </c>
      <c r="C693" s="3" t="s">
        <v>2655</v>
      </c>
      <c r="D693" t="s">
        <v>4823</v>
      </c>
      <c r="F693">
        <v>21819307</v>
      </c>
      <c r="G693" t="s">
        <v>44</v>
      </c>
      <c r="H693" s="2" t="str">
        <f>IF(ISBLANK(tblPagos[[#This Row],[CodigoPartida]]),"",VLOOKUP(tblPagos[[#This Row],[CodigoPartida]],Tabla2[],2,FALSE))</f>
        <v>Remuneraciones por honorarios profesionales</v>
      </c>
      <c r="I693" t="s">
        <v>3034</v>
      </c>
      <c r="J693" s="2" t="str">
        <f>IF(ISBLANK(tblPagos[[#This Row],[DocBeneficiario]]),"",VLOOKUP(tblPagos[[#This Row],[DocBeneficiario]],TabProveedores[],3,FALSE))</f>
        <v>JOSE MIGUEL GUTIERREZ</v>
      </c>
      <c r="K693" s="2" t="s">
        <v>4645</v>
      </c>
      <c r="L693" s="27">
        <v>5429</v>
      </c>
      <c r="M693" s="27">
        <v>0</v>
      </c>
      <c r="N693" s="16">
        <v>5429</v>
      </c>
      <c r="O693" s="16">
        <v>0</v>
      </c>
      <c r="P693" s="16">
        <v>0</v>
      </c>
      <c r="Q693" s="16">
        <v>0</v>
      </c>
      <c r="R693" s="16">
        <f t="shared" si="63"/>
        <v>5429</v>
      </c>
      <c r="S693" s="3" t="s">
        <v>2695</v>
      </c>
      <c r="T693" s="21"/>
      <c r="U693" s="21"/>
      <c r="V693" s="21" t="s">
        <v>3813</v>
      </c>
      <c r="W693" s="2" t="s">
        <v>4167</v>
      </c>
    </row>
    <row r="694" spans="1:23" ht="30">
      <c r="A694">
        <v>693</v>
      </c>
      <c r="B694" s="1">
        <v>45523</v>
      </c>
      <c r="C694" s="3" t="s">
        <v>2655</v>
      </c>
      <c r="D694" t="s">
        <v>4826</v>
      </c>
      <c r="F694">
        <v>21820561</v>
      </c>
      <c r="G694" t="s">
        <v>3079</v>
      </c>
      <c r="H694" s="2" t="str">
        <f>IF(ISBLANK(tblPagos[[#This Row],[CodigoPartida]]),"",VLOOKUP(tblPagos[[#This Row],[CodigoPartida]],Tabla2[],2,FALSE))</f>
        <v>Donaciones corrientes a personas</v>
      </c>
      <c r="I694" t="s">
        <v>4828</v>
      </c>
      <c r="J694" s="2" t="str">
        <f>IF(ISBLANK(tblPagos[[#This Row],[DocBeneficiario]]),"",VLOOKUP(tblPagos[[#This Row],[DocBeneficiario]],TabProveedores[],3,FALSE))</f>
        <v xml:space="preserve">JESUS ROJAS </v>
      </c>
      <c r="K694" s="2" t="s">
        <v>4830</v>
      </c>
      <c r="L694" s="27">
        <v>3668</v>
      </c>
      <c r="M694" s="27">
        <v>0</v>
      </c>
      <c r="N694" s="16">
        <v>3668</v>
      </c>
      <c r="O694" s="16">
        <v>0</v>
      </c>
      <c r="P694" s="16">
        <v>0</v>
      </c>
      <c r="Q694" s="16">
        <v>0</v>
      </c>
      <c r="R694" s="16">
        <f t="shared" si="63"/>
        <v>3668</v>
      </c>
      <c r="S694" s="3" t="s">
        <v>2695</v>
      </c>
      <c r="T694" s="21"/>
      <c r="U694" s="21"/>
      <c r="V694" s="21" t="s">
        <v>3813</v>
      </c>
      <c r="W694" s="2" t="s">
        <v>3088</v>
      </c>
    </row>
    <row r="695" spans="1:23" ht="90">
      <c r="A695">
        <v>694</v>
      </c>
      <c r="B695" s="1">
        <v>45523</v>
      </c>
      <c r="C695" s="3" t="s">
        <v>2655</v>
      </c>
      <c r="D695" t="s">
        <v>4827</v>
      </c>
      <c r="F695">
        <v>21812475</v>
      </c>
      <c r="G695" t="s">
        <v>44</v>
      </c>
      <c r="H695" s="2" t="str">
        <f>IF(ISBLANK(tblPagos[[#This Row],[CodigoPartida]]),"",VLOOKUP(tblPagos[[#This Row],[CodigoPartida]],Tabla2[],2,FALSE))</f>
        <v>Remuneraciones por honorarios profesionales</v>
      </c>
      <c r="I695" t="s">
        <v>3552</v>
      </c>
      <c r="J695" s="2" t="str">
        <f>IF(ISBLANK(tblPagos[[#This Row],[DocBeneficiario]]),"",VLOOKUP(tblPagos[[#This Row],[DocBeneficiario]],TabProveedores[],3,FALSE))</f>
        <v>MORAIMA GUTIERREZ</v>
      </c>
      <c r="K695" s="2" t="s">
        <v>3553</v>
      </c>
      <c r="L695" s="27">
        <v>5454</v>
      </c>
      <c r="M695" s="27">
        <v>0</v>
      </c>
      <c r="N695" s="16">
        <v>5454</v>
      </c>
      <c r="O695" s="16">
        <v>0</v>
      </c>
      <c r="P695" s="16">
        <v>0</v>
      </c>
      <c r="Q695" s="16">
        <v>0</v>
      </c>
      <c r="R695" s="16">
        <f t="shared" si="63"/>
        <v>5454</v>
      </c>
      <c r="S695" s="3" t="s">
        <v>2695</v>
      </c>
      <c r="T695" s="21"/>
      <c r="U695" s="21"/>
      <c r="V695" s="21" t="s">
        <v>3813</v>
      </c>
      <c r="W695" s="2" t="s">
        <v>4167</v>
      </c>
    </row>
    <row r="696" spans="1:23" ht="45">
      <c r="A696">
        <v>695</v>
      </c>
      <c r="B696" s="1">
        <v>45524</v>
      </c>
      <c r="C696" s="3" t="s">
        <v>4488</v>
      </c>
      <c r="D696" t="s">
        <v>4831</v>
      </c>
      <c r="F696">
        <v>63150526</v>
      </c>
      <c r="G696" t="s">
        <v>3100</v>
      </c>
      <c r="H696" s="2" t="str">
        <f>IF(ISBLANK(tblPagos[[#This Row],[CodigoPartida]]),"",VLOOKUP(tblPagos[[#This Row],[CodigoPartida]],Tabla2[],2,FALSE))</f>
        <v>Impuesto al valor agregado</v>
      </c>
      <c r="I696" t="s">
        <v>2664</v>
      </c>
      <c r="J696" s="2" t="str">
        <f>IF(ISBLANK(tblPagos[[#This Row],[DocBeneficiario]]),"",VLOOKUP(tblPagos[[#This Row],[DocBeneficiario]],TabProveedores[],3,FALSE))</f>
        <v>LOTERIA DEL ZULIA</v>
      </c>
      <c r="K696" s="2" t="s">
        <v>4833</v>
      </c>
      <c r="L696" s="27">
        <v>39743.4</v>
      </c>
      <c r="M696" s="27">
        <v>0</v>
      </c>
      <c r="N696" s="16">
        <v>39743.4</v>
      </c>
      <c r="O696" s="16">
        <v>0</v>
      </c>
      <c r="P696" s="16">
        <v>0</v>
      </c>
      <c r="Q696" s="16">
        <v>0</v>
      </c>
      <c r="R696" s="16">
        <f t="shared" ref="R696:R703" si="64">N696-O696-P696-Q696</f>
        <v>39743.4</v>
      </c>
      <c r="S696" s="3" t="s">
        <v>2695</v>
      </c>
      <c r="T696" s="21"/>
      <c r="U696" s="21"/>
      <c r="V696" s="21" t="s">
        <v>3813</v>
      </c>
      <c r="W696" s="2" t="s">
        <v>3114</v>
      </c>
    </row>
    <row r="697" spans="1:23" ht="45">
      <c r="A697">
        <v>696</v>
      </c>
      <c r="B697" s="1">
        <v>45524</v>
      </c>
      <c r="C697" s="3" t="s">
        <v>2655</v>
      </c>
      <c r="D697" t="s">
        <v>4832</v>
      </c>
      <c r="F697">
        <v>21840651</v>
      </c>
      <c r="G697" t="s">
        <v>3069</v>
      </c>
      <c r="H697" s="2" t="str">
        <f>IF(ISBLANK(tblPagos[[#This Row],[CodigoPartida]]),"",VLOOKUP(tblPagos[[#This Row],[CodigoPartida]],Tabla2[],2,FALSE))</f>
        <v>Complemento al personal empleado por comisión de servicios</v>
      </c>
      <c r="I697" t="s">
        <v>2956</v>
      </c>
      <c r="J697" s="2" t="str">
        <f>IF(ISBLANK(tblPagos[[#This Row],[DocBeneficiario]]),"",VLOOKUP(tblPagos[[#This Row],[DocBeneficiario]],TabProveedores[],3,FALSE))</f>
        <v>MIGUEL GONZALEZ</v>
      </c>
      <c r="K697" s="2" t="s">
        <v>3737</v>
      </c>
      <c r="L697" s="27">
        <v>1523.53</v>
      </c>
      <c r="M697" s="27">
        <v>0</v>
      </c>
      <c r="N697" s="16">
        <v>1523.53</v>
      </c>
      <c r="O697" s="16">
        <v>0</v>
      </c>
      <c r="P697" s="16">
        <v>0</v>
      </c>
      <c r="Q697" s="16">
        <v>0</v>
      </c>
      <c r="R697" s="16">
        <f t="shared" si="64"/>
        <v>1523.53</v>
      </c>
      <c r="S697" s="3" t="s">
        <v>2695</v>
      </c>
      <c r="T697" s="21"/>
      <c r="U697" s="21"/>
      <c r="V697" s="21" t="s">
        <v>3813</v>
      </c>
      <c r="W697" s="2" t="s">
        <v>4011</v>
      </c>
    </row>
    <row r="698" spans="1:23" ht="75">
      <c r="A698">
        <v>697</v>
      </c>
      <c r="B698" s="1">
        <v>45524</v>
      </c>
      <c r="C698" s="3" t="s">
        <v>2655</v>
      </c>
      <c r="D698" t="s">
        <v>4834</v>
      </c>
      <c r="F698">
        <v>21841911</v>
      </c>
      <c r="G698" t="s">
        <v>2936</v>
      </c>
      <c r="H698" s="2" t="str">
        <f>IF(ISBLANK(tblPagos[[#This Row],[CodigoPartida]]),"",VLOOKUP(tblPagos[[#This Row],[CodigoPartida]],Tabla2[],2,FALSE))</f>
        <v>Viáticos y pasajes dentro del país</v>
      </c>
      <c r="I698" t="s">
        <v>2958</v>
      </c>
      <c r="J698" s="2" t="str">
        <f>IF(ISBLANK(tblPagos[[#This Row],[DocBeneficiario]]),"",VLOOKUP(tblPagos[[#This Row],[DocBeneficiario]],TabProveedores[],3,FALSE))</f>
        <v>NELSON BELZAREZ</v>
      </c>
      <c r="K698" s="2" t="s">
        <v>4502</v>
      </c>
      <c r="L698" s="27">
        <v>8844</v>
      </c>
      <c r="M698" s="27">
        <v>0</v>
      </c>
      <c r="N698" s="16">
        <v>8844</v>
      </c>
      <c r="O698" s="16">
        <v>0</v>
      </c>
      <c r="P698" s="16">
        <v>0</v>
      </c>
      <c r="Q698" s="16">
        <v>0</v>
      </c>
      <c r="R698" s="16">
        <f t="shared" si="64"/>
        <v>8844</v>
      </c>
      <c r="S698" s="3" t="s">
        <v>2695</v>
      </c>
      <c r="T698" s="21"/>
      <c r="U698" s="21"/>
      <c r="V698" s="21" t="s">
        <v>3813</v>
      </c>
      <c r="W698" s="2" t="s">
        <v>3073</v>
      </c>
    </row>
    <row r="699" spans="1:23" ht="60">
      <c r="A699">
        <v>698</v>
      </c>
      <c r="B699" s="1">
        <v>45524</v>
      </c>
      <c r="C699" s="3" t="s">
        <v>2655</v>
      </c>
      <c r="D699" t="s">
        <v>4835</v>
      </c>
      <c r="F699">
        <v>21848476</v>
      </c>
      <c r="G699" t="s">
        <v>2936</v>
      </c>
      <c r="H699" s="2" t="str">
        <f>IF(ISBLANK(tblPagos[[#This Row],[CodigoPartida]]),"",VLOOKUP(tblPagos[[#This Row],[CodigoPartida]],Tabla2[],2,FALSE))</f>
        <v>Viáticos y pasajes dentro del país</v>
      </c>
      <c r="I699" t="s">
        <v>2966</v>
      </c>
      <c r="J699" s="2" t="str">
        <f>IF(ISBLANK(tblPagos[[#This Row],[DocBeneficiario]]),"",VLOOKUP(tblPagos[[#This Row],[DocBeneficiario]],TabProveedores[],3,FALSE))</f>
        <v>JOSE LUIS MOLERO</v>
      </c>
      <c r="K699" s="2" t="s">
        <v>4837</v>
      </c>
      <c r="L699" s="27">
        <v>3938</v>
      </c>
      <c r="M699" s="27">
        <v>0</v>
      </c>
      <c r="N699" s="16">
        <v>3938</v>
      </c>
      <c r="O699" s="16">
        <v>0</v>
      </c>
      <c r="P699" s="16">
        <v>0</v>
      </c>
      <c r="Q699" s="16">
        <v>0</v>
      </c>
      <c r="R699" s="16">
        <f t="shared" si="64"/>
        <v>3938</v>
      </c>
      <c r="S699" s="3" t="s">
        <v>2695</v>
      </c>
      <c r="T699" s="21"/>
      <c r="U699" s="21"/>
      <c r="V699" s="21" t="s">
        <v>3813</v>
      </c>
      <c r="W699" s="2" t="s">
        <v>3073</v>
      </c>
    </row>
    <row r="700" spans="1:23" ht="90">
      <c r="A700">
        <v>699</v>
      </c>
      <c r="B700" s="1">
        <v>45524</v>
      </c>
      <c r="C700" s="3" t="s">
        <v>2655</v>
      </c>
      <c r="D700" t="s">
        <v>4836</v>
      </c>
      <c r="F700">
        <v>21851443</v>
      </c>
      <c r="G700" t="s">
        <v>44</v>
      </c>
      <c r="H700" s="2" t="str">
        <f>IF(ISBLANK(tblPagos[[#This Row],[CodigoPartida]]),"",VLOOKUP(tblPagos[[#This Row],[CodigoPartida]],Tabla2[],2,FALSE))</f>
        <v>Remuneraciones por honorarios profesionales</v>
      </c>
      <c r="I700" t="s">
        <v>3552</v>
      </c>
      <c r="J700" s="2" t="str">
        <f>IF(ISBLANK(tblPagos[[#This Row],[DocBeneficiario]]),"",VLOOKUP(tblPagos[[#This Row],[DocBeneficiario]],TabProveedores[],3,FALSE))</f>
        <v>MORAIMA GUTIERREZ</v>
      </c>
      <c r="K700" s="2" t="s">
        <v>5192</v>
      </c>
      <c r="L700" s="27">
        <v>1881.68</v>
      </c>
      <c r="M700" s="27">
        <v>301.06</v>
      </c>
      <c r="N700" s="16">
        <v>2182.7399999999998</v>
      </c>
      <c r="O700" s="16">
        <v>301.06</v>
      </c>
      <c r="P700" s="16">
        <v>0</v>
      </c>
      <c r="Q700" s="16">
        <v>1.88</v>
      </c>
      <c r="R700" s="16">
        <f t="shared" si="64"/>
        <v>1879.7999999999997</v>
      </c>
      <c r="S700" s="3" t="s">
        <v>5191</v>
      </c>
      <c r="T700" s="21" t="s">
        <v>4604</v>
      </c>
      <c r="U700" s="21" t="s">
        <v>3812</v>
      </c>
      <c r="V700" s="21" t="s">
        <v>3813</v>
      </c>
      <c r="W700" s="2" t="s">
        <v>4167</v>
      </c>
    </row>
    <row r="701" spans="1:23" ht="75">
      <c r="A701">
        <v>700</v>
      </c>
      <c r="B701" s="1">
        <v>45525</v>
      </c>
      <c r="C701" s="3" t="s">
        <v>2655</v>
      </c>
      <c r="D701" t="s">
        <v>4838</v>
      </c>
      <c r="F701">
        <v>21872643</v>
      </c>
      <c r="G701" t="s">
        <v>2936</v>
      </c>
      <c r="H701" s="2" t="str">
        <f>IF(ISBLANK(tblPagos[[#This Row],[CodigoPartida]]),"",VLOOKUP(tblPagos[[#This Row],[CodigoPartida]],Tabla2[],2,FALSE))</f>
        <v>Viáticos y pasajes dentro del país</v>
      </c>
      <c r="I701" t="s">
        <v>2953</v>
      </c>
      <c r="J701" s="2" t="str">
        <f>IF(ISBLANK(tblPagos[[#This Row],[DocBeneficiario]]),"",VLOOKUP(tblPagos[[#This Row],[DocBeneficiario]],TabProveedores[],3,FALSE))</f>
        <v>ANDRELYS CHOURIO</v>
      </c>
      <c r="K701" s="2" t="s">
        <v>4840</v>
      </c>
      <c r="L701" s="27">
        <v>6928.74</v>
      </c>
      <c r="M701" s="27">
        <v>0</v>
      </c>
      <c r="N701" s="16">
        <v>6928.7470000000003</v>
      </c>
      <c r="O701" s="16">
        <v>0</v>
      </c>
      <c r="P701" s="16">
        <v>0</v>
      </c>
      <c r="Q701" s="16">
        <v>0</v>
      </c>
      <c r="R701" s="16">
        <f t="shared" si="64"/>
        <v>6928.7470000000003</v>
      </c>
      <c r="S701" s="3" t="s">
        <v>2695</v>
      </c>
      <c r="T701" s="21"/>
      <c r="U701" s="21"/>
      <c r="V701" s="21" t="s">
        <v>3813</v>
      </c>
      <c r="W701" s="2" t="s">
        <v>3073</v>
      </c>
    </row>
    <row r="702" spans="1:23" ht="75">
      <c r="A702">
        <v>701</v>
      </c>
      <c r="B702" s="1">
        <v>45525</v>
      </c>
      <c r="C702" s="3" t="s">
        <v>2655</v>
      </c>
      <c r="D702" t="s">
        <v>4839</v>
      </c>
      <c r="F702">
        <v>21873453</v>
      </c>
      <c r="G702" t="s">
        <v>2936</v>
      </c>
      <c r="H702" s="2" t="str">
        <f>IF(ISBLANK(tblPagos[[#This Row],[CodigoPartida]]),"",VLOOKUP(tblPagos[[#This Row],[CodigoPartida]],Tabla2[],2,FALSE))</f>
        <v>Viáticos y pasajes dentro del país</v>
      </c>
      <c r="I702" t="s">
        <v>2832</v>
      </c>
      <c r="J702" s="2" t="str">
        <f>IF(ISBLANK(tblPagos[[#This Row],[DocBeneficiario]]),"",VLOOKUP(tblPagos[[#This Row],[DocBeneficiario]],TabProveedores[],3,FALSE))</f>
        <v>MARIA TERESA MEDINA</v>
      </c>
      <c r="K702" s="2" t="s">
        <v>4840</v>
      </c>
      <c r="L702" s="27">
        <v>2398.87</v>
      </c>
      <c r="M702" s="27">
        <v>0</v>
      </c>
      <c r="N702" s="16">
        <v>2398.87</v>
      </c>
      <c r="O702" s="16">
        <v>0</v>
      </c>
      <c r="P702" s="16">
        <v>0</v>
      </c>
      <c r="Q702" s="16">
        <v>0</v>
      </c>
      <c r="R702" s="16">
        <f t="shared" si="64"/>
        <v>2398.87</v>
      </c>
      <c r="S702" s="3" t="s">
        <v>2695</v>
      </c>
      <c r="T702" s="21"/>
      <c r="U702" s="21"/>
      <c r="V702" s="21" t="s">
        <v>3813</v>
      </c>
      <c r="W702" s="2" t="s">
        <v>3073</v>
      </c>
    </row>
    <row r="703" spans="1:23" ht="75">
      <c r="A703">
        <v>702</v>
      </c>
      <c r="B703" s="1">
        <v>45526</v>
      </c>
      <c r="C703" s="3" t="s">
        <v>2655</v>
      </c>
      <c r="D703" t="s">
        <v>4841</v>
      </c>
      <c r="F703">
        <v>21907257</v>
      </c>
      <c r="G703" t="s">
        <v>2936</v>
      </c>
      <c r="H703" s="2" t="str">
        <f>IF(ISBLANK(tblPagos[[#This Row],[CodigoPartida]]),"",VLOOKUP(tblPagos[[#This Row],[CodigoPartida]],Tabla2[],2,FALSE))</f>
        <v>Viáticos y pasajes dentro del país</v>
      </c>
      <c r="I703" t="s">
        <v>3027</v>
      </c>
      <c r="J703" s="2" t="str">
        <f>IF(ISBLANK(tblPagos[[#This Row],[DocBeneficiario]]),"",VLOOKUP(tblPagos[[#This Row],[DocBeneficiario]],TabProveedores[],3,FALSE))</f>
        <v>FABIOLA CAMACHO</v>
      </c>
      <c r="K703" s="2" t="s">
        <v>4840</v>
      </c>
      <c r="L703" s="27">
        <v>879.6</v>
      </c>
      <c r="M703" s="27">
        <v>0</v>
      </c>
      <c r="N703" s="16">
        <v>879.6</v>
      </c>
      <c r="O703" s="16">
        <v>0</v>
      </c>
      <c r="P703" s="16">
        <v>0</v>
      </c>
      <c r="Q703" s="16">
        <v>0</v>
      </c>
      <c r="R703" s="16">
        <f t="shared" si="64"/>
        <v>879.6</v>
      </c>
      <c r="S703" s="3" t="s">
        <v>2695</v>
      </c>
      <c r="T703" s="21"/>
      <c r="U703" s="21"/>
      <c r="V703" s="21" t="s">
        <v>3813</v>
      </c>
      <c r="W703" s="2" t="s">
        <v>3073</v>
      </c>
    </row>
    <row r="704" spans="1:23" ht="60">
      <c r="A704">
        <v>703</v>
      </c>
      <c r="B704" s="1">
        <v>45527</v>
      </c>
      <c r="C704" s="3" t="s">
        <v>2655</v>
      </c>
      <c r="D704" t="s">
        <v>4842</v>
      </c>
      <c r="F704">
        <v>21931978</v>
      </c>
      <c r="G704" t="s">
        <v>3079</v>
      </c>
      <c r="H704" s="2" t="str">
        <f>IF(ISBLANK(tblPagos[[#This Row],[CodigoPartida]]),"",VLOOKUP(tblPagos[[#This Row],[CodigoPartida]],Tabla2[],2,FALSE))</f>
        <v>Donaciones corrientes a personas</v>
      </c>
      <c r="I704" t="s">
        <v>2972</v>
      </c>
      <c r="J704" s="2" t="str">
        <f>IF(ISBLANK(tblPagos[[#This Row],[DocBeneficiario]]),"",VLOOKUP(tblPagos[[#This Row],[DocBeneficiario]],TabProveedores[],3,FALSE))</f>
        <v>SUMINISTROS MEDIPAZ, C.A.</v>
      </c>
      <c r="K704" s="2" t="s">
        <v>4843</v>
      </c>
      <c r="L704" s="27">
        <v>47946</v>
      </c>
      <c r="M704" s="27">
        <v>0</v>
      </c>
      <c r="N704" s="16">
        <v>47946</v>
      </c>
      <c r="O704" s="16">
        <v>0</v>
      </c>
      <c r="P704" s="16">
        <v>0</v>
      </c>
      <c r="Q704" s="16">
        <v>0</v>
      </c>
      <c r="R704" s="16">
        <f t="shared" ref="R704:R709" si="65">N704-O704-P704-Q704</f>
        <v>47946</v>
      </c>
      <c r="S704" s="3" t="s">
        <v>2695</v>
      </c>
      <c r="T704" s="21"/>
      <c r="U704" s="21"/>
      <c r="V704" s="21" t="s">
        <v>3813</v>
      </c>
      <c r="W704" s="2" t="s">
        <v>3087</v>
      </c>
    </row>
    <row r="705" spans="1:23" ht="60">
      <c r="A705">
        <v>704</v>
      </c>
      <c r="B705" s="1">
        <v>45527</v>
      </c>
      <c r="C705" s="3" t="s">
        <v>3119</v>
      </c>
      <c r="D705" t="s">
        <v>4844</v>
      </c>
      <c r="F705">
        <v>21933846</v>
      </c>
      <c r="G705" t="s">
        <v>3079</v>
      </c>
      <c r="H705" s="2" t="str">
        <f>IF(ISBLANK(tblPagos[[#This Row],[CodigoPartida]]),"",VLOOKUP(tblPagos[[#This Row],[CodigoPartida]],Tabla2[],2,FALSE))</f>
        <v>Donaciones corrientes a personas</v>
      </c>
      <c r="I705" t="s">
        <v>3825</v>
      </c>
      <c r="J705" s="2" t="str">
        <f>IF(ISBLANK(tblPagos[[#This Row],[DocBeneficiario]]),"",VLOOKUP(tblPagos[[#This Row],[DocBeneficiario]],TabProveedores[],3,FALSE))</f>
        <v>MR.COOL ELECTRONICS,C.A</v>
      </c>
      <c r="K705" s="2" t="s">
        <v>4845</v>
      </c>
      <c r="L705" s="27">
        <v>10375</v>
      </c>
      <c r="M705" s="27">
        <v>1660</v>
      </c>
      <c r="N705" s="16">
        <v>12035</v>
      </c>
      <c r="O705" s="16">
        <v>1245</v>
      </c>
      <c r="P705" s="16">
        <v>0</v>
      </c>
      <c r="Q705" s="16">
        <v>10.38</v>
      </c>
      <c r="R705" s="16">
        <f t="shared" si="65"/>
        <v>10779.62</v>
      </c>
      <c r="S705" s="3" t="s">
        <v>4846</v>
      </c>
      <c r="T705" s="21" t="s">
        <v>4604</v>
      </c>
      <c r="U705" s="21" t="s">
        <v>3812</v>
      </c>
      <c r="V705" s="21" t="s">
        <v>3813</v>
      </c>
      <c r="W705" s="2" t="s">
        <v>3087</v>
      </c>
    </row>
    <row r="706" spans="1:23" ht="45">
      <c r="A706">
        <v>705</v>
      </c>
      <c r="B706" s="1">
        <v>45527</v>
      </c>
      <c r="C706" s="3" t="s">
        <v>2655</v>
      </c>
      <c r="D706" t="s">
        <v>4847</v>
      </c>
      <c r="F706">
        <v>21935786</v>
      </c>
      <c r="G706" t="s">
        <v>3300</v>
      </c>
      <c r="H706" s="2" t="str">
        <f>IF(ISBLANK(tblPagos[[#This Row],[CodigoPartida]]),"",VLOOKUP(tblPagos[[#This Row],[CodigoPartida]],Tabla2[],2,FALSE))</f>
        <v>Electricidad</v>
      </c>
      <c r="I706" t="s">
        <v>3038</v>
      </c>
      <c r="J706" s="2" t="str">
        <f>IF(ISBLANK(tblPagos[[#This Row],[DocBeneficiario]]),"",VLOOKUP(tblPagos[[#This Row],[DocBeneficiario]],TabProveedores[],3,FALSE))</f>
        <v>CORPOELEC</v>
      </c>
      <c r="K706" s="2" t="s">
        <v>4848</v>
      </c>
      <c r="L706" s="27">
        <v>7756.78</v>
      </c>
      <c r="M706" s="27">
        <v>1241.08</v>
      </c>
      <c r="N706" s="16">
        <v>8997.86</v>
      </c>
      <c r="O706" s="16">
        <v>930.81</v>
      </c>
      <c r="P706" s="16">
        <v>0</v>
      </c>
      <c r="Q706" s="16">
        <v>7.76</v>
      </c>
      <c r="R706" s="16">
        <f t="shared" si="65"/>
        <v>8059.2900000000009</v>
      </c>
      <c r="S706" s="3" t="s">
        <v>4849</v>
      </c>
      <c r="T706" s="21" t="s">
        <v>4604</v>
      </c>
      <c r="U706" s="21" t="s">
        <v>3812</v>
      </c>
      <c r="V706" s="21" t="s">
        <v>3813</v>
      </c>
      <c r="W706" s="2" t="s">
        <v>3303</v>
      </c>
    </row>
    <row r="707" spans="1:23" ht="60">
      <c r="A707">
        <v>706</v>
      </c>
      <c r="B707" s="1">
        <v>45527</v>
      </c>
      <c r="C707" s="3" t="s">
        <v>2655</v>
      </c>
      <c r="D707" t="s">
        <v>4851</v>
      </c>
      <c r="F707">
        <v>21936106</v>
      </c>
      <c r="G707" t="s">
        <v>7</v>
      </c>
      <c r="H707" s="2" t="str">
        <f>IF(ISBLANK(tblPagos[[#This Row],[CodigoPartida]]),"",VLOOKUP(tblPagos[[#This Row],[CodigoPartida]],Tabla2[],2,FALSE))</f>
        <v>Relaciones sociales</v>
      </c>
      <c r="I707" t="s">
        <v>2988</v>
      </c>
      <c r="J707" s="2" t="str">
        <f>IF(ISBLANK(tblPagos[[#This Row],[DocBeneficiario]]),"",VLOOKUP(tblPagos[[#This Row],[DocBeneficiario]],TabProveedores[],3,FALSE))</f>
        <v>INVERSIONES 2008, C.A.</v>
      </c>
      <c r="K707" s="2" t="s">
        <v>4852</v>
      </c>
      <c r="L707" s="27">
        <v>2991.35</v>
      </c>
      <c r="M707" s="27">
        <v>435.11</v>
      </c>
      <c r="N707" s="16">
        <v>3426.46</v>
      </c>
      <c r="O707" s="16">
        <v>326.33</v>
      </c>
      <c r="P707" s="16">
        <v>0</v>
      </c>
      <c r="Q707" s="16">
        <v>2.72</v>
      </c>
      <c r="R707" s="16">
        <f t="shared" si="65"/>
        <v>3097.4100000000003</v>
      </c>
      <c r="S707" s="3" t="s">
        <v>4853</v>
      </c>
      <c r="T707" s="21" t="s">
        <v>4604</v>
      </c>
      <c r="U707" s="21" t="s">
        <v>3812</v>
      </c>
      <c r="V707" s="21" t="s">
        <v>3813</v>
      </c>
      <c r="W707" s="2" t="s">
        <v>9</v>
      </c>
    </row>
    <row r="708" spans="1:23" ht="45">
      <c r="A708">
        <v>707</v>
      </c>
      <c r="B708" s="1">
        <v>45527</v>
      </c>
      <c r="C708" s="3" t="s">
        <v>2655</v>
      </c>
      <c r="D708" t="s">
        <v>4850</v>
      </c>
      <c r="F708">
        <v>21936297</v>
      </c>
      <c r="G708" t="s">
        <v>7</v>
      </c>
      <c r="H708" s="2" t="str">
        <f>IF(ISBLANK(tblPagos[[#This Row],[CodigoPartida]]),"",VLOOKUP(tblPagos[[#This Row],[CodigoPartida]],Tabla2[],2,FALSE))</f>
        <v>Relaciones sociales</v>
      </c>
      <c r="I708" t="s">
        <v>2988</v>
      </c>
      <c r="J708" s="2" t="str">
        <f>IF(ISBLANK(tblPagos[[#This Row],[DocBeneficiario]]),"",VLOOKUP(tblPagos[[#This Row],[DocBeneficiario]],TabProveedores[],3,FALSE))</f>
        <v>INVERSIONES 2008, C.A.</v>
      </c>
      <c r="K708" s="2" t="s">
        <v>4854</v>
      </c>
      <c r="L708" s="27">
        <v>357.21</v>
      </c>
      <c r="M708" s="27">
        <v>57.15</v>
      </c>
      <c r="N708" s="16">
        <v>414.36</v>
      </c>
      <c r="O708" s="16">
        <v>42.87</v>
      </c>
      <c r="P708" s="16">
        <v>0</v>
      </c>
      <c r="Q708" s="16">
        <v>0.36</v>
      </c>
      <c r="R708" s="16">
        <f t="shared" si="65"/>
        <v>371.13</v>
      </c>
      <c r="S708" s="3" t="s">
        <v>4855</v>
      </c>
      <c r="T708" s="21" t="s">
        <v>4604</v>
      </c>
      <c r="U708" s="21" t="s">
        <v>3812</v>
      </c>
      <c r="V708" s="21" t="s">
        <v>3813</v>
      </c>
      <c r="W708" s="2" t="s">
        <v>9</v>
      </c>
    </row>
    <row r="709" spans="1:23" ht="60">
      <c r="A709">
        <v>708</v>
      </c>
      <c r="B709" s="1">
        <v>45527</v>
      </c>
      <c r="C709" s="3" t="s">
        <v>2655</v>
      </c>
      <c r="D709" t="s">
        <v>4856</v>
      </c>
      <c r="F709">
        <v>21936460</v>
      </c>
      <c r="G709" t="s">
        <v>7</v>
      </c>
      <c r="H709" s="2" t="str">
        <f>IF(ISBLANK(tblPagos[[#This Row],[CodigoPartida]]),"",VLOOKUP(tblPagos[[#This Row],[CodigoPartida]],Tabla2[],2,FALSE))</f>
        <v>Relaciones sociales</v>
      </c>
      <c r="I709" t="s">
        <v>2988</v>
      </c>
      <c r="J709" s="2" t="str">
        <f>IF(ISBLANK(tblPagos[[#This Row],[DocBeneficiario]]),"",VLOOKUP(tblPagos[[#This Row],[DocBeneficiario]],TabProveedores[],3,FALSE))</f>
        <v>INVERSIONES 2008, C.A.</v>
      </c>
      <c r="K709" s="2" t="s">
        <v>4857</v>
      </c>
      <c r="L709" s="27">
        <v>2956.54</v>
      </c>
      <c r="M709" s="27">
        <v>430.04</v>
      </c>
      <c r="N709" s="16">
        <v>3386.58</v>
      </c>
      <c r="O709" s="16">
        <v>322.52999999999997</v>
      </c>
      <c r="P709" s="16">
        <v>0</v>
      </c>
      <c r="Q709" s="16">
        <v>2.69</v>
      </c>
      <c r="R709" s="16">
        <f t="shared" si="65"/>
        <v>3061.36</v>
      </c>
      <c r="S709" s="3" t="s">
        <v>4858</v>
      </c>
      <c r="T709" s="21" t="s">
        <v>4604</v>
      </c>
      <c r="U709" s="21" t="s">
        <v>3812</v>
      </c>
      <c r="V709" s="21" t="s">
        <v>3813</v>
      </c>
      <c r="W709" s="2" t="s">
        <v>9</v>
      </c>
    </row>
    <row r="710" spans="1:23" ht="60">
      <c r="A710">
        <v>709</v>
      </c>
      <c r="B710" s="1">
        <v>45527</v>
      </c>
      <c r="C710" s="3" t="s">
        <v>2655</v>
      </c>
      <c r="D710" t="s">
        <v>4859</v>
      </c>
      <c r="F710">
        <v>21936607</v>
      </c>
      <c r="G710" t="s">
        <v>7</v>
      </c>
      <c r="H710" s="2" t="str">
        <f>IF(ISBLANK(tblPagos[[#This Row],[CodigoPartida]]),"",VLOOKUP(tblPagos[[#This Row],[CodigoPartida]],Tabla2[],2,FALSE))</f>
        <v>Relaciones sociales</v>
      </c>
      <c r="I710" t="s">
        <v>2988</v>
      </c>
      <c r="J710" s="2" t="str">
        <f>IF(ISBLANK(tblPagos[[#This Row],[DocBeneficiario]]),"",VLOOKUP(tblPagos[[#This Row],[DocBeneficiario]],TabProveedores[],3,FALSE))</f>
        <v>INVERSIONES 2008, C.A.</v>
      </c>
      <c r="K710" s="2" t="s">
        <v>5079</v>
      </c>
      <c r="L710" s="27">
        <v>2292.5</v>
      </c>
      <c r="M710" s="27">
        <v>366.8</v>
      </c>
      <c r="N710" s="16">
        <v>2659.3</v>
      </c>
      <c r="O710" s="16">
        <v>275.10000000000002</v>
      </c>
      <c r="P710" s="16">
        <v>0</v>
      </c>
      <c r="Q710" s="16">
        <v>2.29</v>
      </c>
      <c r="R710" s="16">
        <f t="shared" ref="R710:R718" si="66">N710-O710-P710-Q710</f>
        <v>2381.9100000000003</v>
      </c>
      <c r="S710" s="3" t="s">
        <v>4860</v>
      </c>
      <c r="T710" s="21" t="s">
        <v>4604</v>
      </c>
      <c r="U710" s="21" t="s">
        <v>3812</v>
      </c>
      <c r="V710" s="21" t="s">
        <v>3813</v>
      </c>
      <c r="W710" s="2" t="s">
        <v>9</v>
      </c>
    </row>
    <row r="711" spans="1:23" ht="60">
      <c r="A711">
        <v>710</v>
      </c>
      <c r="B711" s="1">
        <v>45527</v>
      </c>
      <c r="C711" s="3" t="s">
        <v>2655</v>
      </c>
      <c r="D711" t="s">
        <v>4861</v>
      </c>
      <c r="F711">
        <v>21939294</v>
      </c>
      <c r="G711" t="s">
        <v>2936</v>
      </c>
      <c r="H711" s="2" t="str">
        <f>IF(ISBLANK(tblPagos[[#This Row],[CodigoPartida]]),"",VLOOKUP(tblPagos[[#This Row],[CodigoPartida]],Tabla2[],2,FALSE))</f>
        <v>Viáticos y pasajes dentro del país</v>
      </c>
      <c r="I711" t="s">
        <v>2957</v>
      </c>
      <c r="J711" s="2" t="str">
        <f>IF(ISBLANK(tblPagos[[#This Row],[DocBeneficiario]]),"",VLOOKUP(tblPagos[[#This Row],[DocBeneficiario]],TabProveedores[],3,FALSE))</f>
        <v>MERLIN RODRIGUEZ</v>
      </c>
      <c r="K711" s="2" t="s">
        <v>4862</v>
      </c>
      <c r="L711" s="27">
        <v>9598.1</v>
      </c>
      <c r="M711" s="27">
        <v>0</v>
      </c>
      <c r="N711" s="16">
        <v>9598.1</v>
      </c>
      <c r="O711" s="16">
        <v>0</v>
      </c>
      <c r="P711" s="16">
        <v>0</v>
      </c>
      <c r="Q711" s="16">
        <v>0</v>
      </c>
      <c r="R711" s="16">
        <f t="shared" si="66"/>
        <v>9598.1</v>
      </c>
      <c r="S711" s="3" t="s">
        <v>2695</v>
      </c>
      <c r="T711" s="21"/>
      <c r="U711" s="21"/>
      <c r="V711" s="21" t="s">
        <v>3813</v>
      </c>
      <c r="W711" s="2" t="s">
        <v>3073</v>
      </c>
    </row>
    <row r="712" spans="1:23" ht="75">
      <c r="A712">
        <v>711</v>
      </c>
      <c r="B712" s="1">
        <v>45527</v>
      </c>
      <c r="C712" s="3" t="s">
        <v>2655</v>
      </c>
      <c r="D712" t="s">
        <v>4863</v>
      </c>
      <c r="F712">
        <v>21939393</v>
      </c>
      <c r="G712" t="s">
        <v>2936</v>
      </c>
      <c r="H712" s="2" t="str">
        <f>IF(ISBLANK(tblPagos[[#This Row],[CodigoPartida]]),"",VLOOKUP(tblPagos[[#This Row],[CodigoPartida]],Tabla2[],2,FALSE))</f>
        <v>Viáticos y pasajes dentro del país</v>
      </c>
      <c r="I712" t="s">
        <v>2945</v>
      </c>
      <c r="J712" s="2" t="str">
        <f>IF(ISBLANK(tblPagos[[#This Row],[DocBeneficiario]]),"",VLOOKUP(tblPagos[[#This Row],[DocBeneficiario]],TabProveedores[],3,FALSE))</f>
        <v>PEDRO HERRERA</v>
      </c>
      <c r="K712" s="2" t="s">
        <v>4535</v>
      </c>
      <c r="L712" s="27">
        <v>3764.39</v>
      </c>
      <c r="M712" s="27">
        <v>0</v>
      </c>
      <c r="N712" s="16">
        <v>3764.39</v>
      </c>
      <c r="O712" s="16">
        <v>0</v>
      </c>
      <c r="P712" s="16">
        <v>0</v>
      </c>
      <c r="Q712" s="16">
        <v>0</v>
      </c>
      <c r="R712" s="16">
        <f t="shared" si="66"/>
        <v>3764.39</v>
      </c>
      <c r="S712" s="3" t="s">
        <v>2695</v>
      </c>
      <c r="T712" s="21"/>
      <c r="U712" s="21"/>
      <c r="V712" s="21" t="s">
        <v>3813</v>
      </c>
      <c r="W712" s="2" t="s">
        <v>3073</v>
      </c>
    </row>
    <row r="713" spans="1:23" ht="60">
      <c r="A713">
        <v>712</v>
      </c>
      <c r="B713" s="1">
        <v>45527</v>
      </c>
      <c r="C713" s="3" t="s">
        <v>2655</v>
      </c>
      <c r="D713" t="s">
        <v>4864</v>
      </c>
      <c r="F713">
        <v>21939498</v>
      </c>
      <c r="G713" t="s">
        <v>2936</v>
      </c>
      <c r="H713" s="2" t="str">
        <f>IF(ISBLANK(tblPagos[[#This Row],[CodigoPartida]]),"",VLOOKUP(tblPagos[[#This Row],[CodigoPartida]],Tabla2[],2,FALSE))</f>
        <v>Viáticos y pasajes dentro del país</v>
      </c>
      <c r="I713" t="s">
        <v>2999</v>
      </c>
      <c r="J713" s="2" t="str">
        <f>IF(ISBLANK(tblPagos[[#This Row],[DocBeneficiario]]),"",VLOOKUP(tblPagos[[#This Row],[DocBeneficiario]],TabProveedores[],3,FALSE))</f>
        <v>DARWIN RONDON</v>
      </c>
      <c r="K713" s="2" t="s">
        <v>3574</v>
      </c>
      <c r="L713" s="27">
        <v>2201.4</v>
      </c>
      <c r="M713" s="27">
        <v>0</v>
      </c>
      <c r="N713" s="16">
        <v>2201.4</v>
      </c>
      <c r="O713" s="16">
        <v>0</v>
      </c>
      <c r="P713" s="16">
        <v>0</v>
      </c>
      <c r="Q713" s="16">
        <v>0</v>
      </c>
      <c r="R713" s="16">
        <f t="shared" si="66"/>
        <v>2201.4</v>
      </c>
      <c r="S713" s="3" t="s">
        <v>2695</v>
      </c>
      <c r="T713" s="21"/>
      <c r="U713" s="21"/>
      <c r="V713" s="21" t="s">
        <v>3813</v>
      </c>
      <c r="W713" s="2" t="s">
        <v>3073</v>
      </c>
    </row>
    <row r="714" spans="1:23" ht="45">
      <c r="A714">
        <v>713</v>
      </c>
      <c r="B714" s="1">
        <v>45527</v>
      </c>
      <c r="C714" s="3" t="s">
        <v>3119</v>
      </c>
      <c r="D714" t="s">
        <v>4865</v>
      </c>
      <c r="F714">
        <v>21943559</v>
      </c>
      <c r="G714" t="s">
        <v>3079</v>
      </c>
      <c r="H714" s="2" t="str">
        <f>IF(ISBLANK(tblPagos[[#This Row],[CodigoPartida]]),"",VLOOKUP(tblPagos[[#This Row],[CodigoPartida]],Tabla2[],2,FALSE))</f>
        <v>Donaciones corrientes a personas</v>
      </c>
      <c r="I714" t="s">
        <v>2974</v>
      </c>
      <c r="J714" s="2" t="str">
        <f>IF(ISBLANK(tblPagos[[#This Row],[DocBeneficiario]]),"",VLOOKUP(tblPagos[[#This Row],[DocBeneficiario]],TabProveedores[],3,FALSE))</f>
        <v>YNGRID MARTINEZ</v>
      </c>
      <c r="K714" s="2" t="s">
        <v>4866</v>
      </c>
      <c r="L714" s="27">
        <v>12841</v>
      </c>
      <c r="M714" s="27">
        <v>0</v>
      </c>
      <c r="N714" s="16">
        <v>12841</v>
      </c>
      <c r="O714" s="16">
        <v>0</v>
      </c>
      <c r="P714" s="16">
        <v>0</v>
      </c>
      <c r="Q714" s="16">
        <v>0</v>
      </c>
      <c r="R714" s="16">
        <f t="shared" si="66"/>
        <v>12841</v>
      </c>
      <c r="S714" s="3" t="s">
        <v>2695</v>
      </c>
      <c r="T714" s="21"/>
      <c r="U714" s="21"/>
      <c r="V714" s="21" t="s">
        <v>3813</v>
      </c>
      <c r="W714" s="2" t="s">
        <v>3087</v>
      </c>
    </row>
    <row r="715" spans="1:23" ht="75">
      <c r="A715">
        <v>714</v>
      </c>
      <c r="B715" s="1">
        <v>45527</v>
      </c>
      <c r="C715" s="3" t="s">
        <v>2655</v>
      </c>
      <c r="D715" t="s">
        <v>4867</v>
      </c>
      <c r="F715">
        <v>21945211</v>
      </c>
      <c r="G715" t="s">
        <v>2936</v>
      </c>
      <c r="H715" s="2" t="str">
        <f>IF(ISBLANK(tblPagos[[#This Row],[CodigoPartida]]),"",VLOOKUP(tblPagos[[#This Row],[CodigoPartida]],Tabla2[],2,FALSE))</f>
        <v>Viáticos y pasajes dentro del país</v>
      </c>
      <c r="I715" t="s">
        <v>2958</v>
      </c>
      <c r="J715" s="2" t="str">
        <f>IF(ISBLANK(tblPagos[[#This Row],[DocBeneficiario]]),"",VLOOKUP(tblPagos[[#This Row],[DocBeneficiario]],TabProveedores[],3,FALSE))</f>
        <v>NELSON BELZAREZ</v>
      </c>
      <c r="K715" s="2" t="s">
        <v>4868</v>
      </c>
      <c r="L715" s="27">
        <v>3894</v>
      </c>
      <c r="M715" s="27">
        <v>0</v>
      </c>
      <c r="N715" s="16">
        <v>3894</v>
      </c>
      <c r="O715" s="16">
        <v>0</v>
      </c>
      <c r="P715" s="16">
        <v>0</v>
      </c>
      <c r="Q715" s="16">
        <v>0</v>
      </c>
      <c r="R715" s="16">
        <f t="shared" si="66"/>
        <v>3894</v>
      </c>
      <c r="S715" s="3" t="s">
        <v>2695</v>
      </c>
      <c r="T715" s="21"/>
      <c r="U715" s="21"/>
      <c r="V715" s="21" t="s">
        <v>3813</v>
      </c>
      <c r="W715" s="2" t="s">
        <v>3073</v>
      </c>
    </row>
    <row r="716" spans="1:23" ht="30">
      <c r="A716">
        <v>715</v>
      </c>
      <c r="B716" s="1">
        <v>45530</v>
      </c>
      <c r="C716" s="3" t="s">
        <v>2655</v>
      </c>
      <c r="D716" t="s">
        <v>4869</v>
      </c>
      <c r="F716">
        <v>22008984</v>
      </c>
      <c r="G716" t="s">
        <v>3079</v>
      </c>
      <c r="H716" s="2" t="str">
        <f>IF(ISBLANK(tblPagos[[#This Row],[CodigoPartida]]),"",VLOOKUP(tblPagos[[#This Row],[CodigoPartida]],Tabla2[],2,FALSE))</f>
        <v>Donaciones corrientes a personas</v>
      </c>
      <c r="I716" t="s">
        <v>4870</v>
      </c>
      <c r="J716" s="2" t="str">
        <f>IF(ISBLANK(tblPagos[[#This Row],[DocBeneficiario]]),"",VLOOKUP(tblPagos[[#This Row],[DocBeneficiario]],TabProveedores[],3,FALSE))</f>
        <v>JORGE A TORRES</v>
      </c>
      <c r="K716" s="2" t="s">
        <v>4285</v>
      </c>
      <c r="L716" s="27">
        <v>54870</v>
      </c>
      <c r="M716" s="27">
        <v>0</v>
      </c>
      <c r="N716" s="16">
        <v>54870</v>
      </c>
      <c r="O716" s="16">
        <v>0</v>
      </c>
      <c r="P716" s="16">
        <v>0</v>
      </c>
      <c r="Q716" s="16">
        <v>0</v>
      </c>
      <c r="R716" s="16">
        <f t="shared" si="66"/>
        <v>54870</v>
      </c>
      <c r="S716" s="3" t="s">
        <v>2695</v>
      </c>
      <c r="T716" s="21"/>
      <c r="U716" s="21"/>
      <c r="V716" s="21" t="s">
        <v>3813</v>
      </c>
      <c r="W716" s="2" t="s">
        <v>3088</v>
      </c>
    </row>
    <row r="717" spans="1:23" ht="60">
      <c r="A717">
        <v>716</v>
      </c>
      <c r="B717" s="1">
        <v>45530</v>
      </c>
      <c r="C717" s="3" t="s">
        <v>2655</v>
      </c>
      <c r="D717" t="s">
        <v>4872</v>
      </c>
      <c r="F717">
        <v>22009583</v>
      </c>
      <c r="G717" t="s">
        <v>2936</v>
      </c>
      <c r="H717" s="2" t="str">
        <f>IF(ISBLANK(tblPagos[[#This Row],[CodigoPartida]]),"",VLOOKUP(tblPagos[[#This Row],[CodigoPartida]],Tabla2[],2,FALSE))</f>
        <v>Viáticos y pasajes dentro del país</v>
      </c>
      <c r="I717" t="s">
        <v>2957</v>
      </c>
      <c r="J717" s="2" t="str">
        <f>IF(ISBLANK(tblPagos[[#This Row],[DocBeneficiario]]),"",VLOOKUP(tblPagos[[#This Row],[DocBeneficiario]],TabProveedores[],3,FALSE))</f>
        <v>MERLIN RODRIGUEZ</v>
      </c>
      <c r="K717" s="2" t="s">
        <v>4873</v>
      </c>
      <c r="L717" s="27">
        <v>7506.22</v>
      </c>
      <c r="M717" s="27">
        <v>0</v>
      </c>
      <c r="N717" s="16">
        <v>7506.22</v>
      </c>
      <c r="O717" s="16">
        <v>0</v>
      </c>
      <c r="P717" s="16">
        <v>0</v>
      </c>
      <c r="Q717" s="16">
        <v>0</v>
      </c>
      <c r="R717" s="16">
        <f t="shared" si="66"/>
        <v>7506.22</v>
      </c>
      <c r="S717" s="3" t="s">
        <v>2695</v>
      </c>
      <c r="T717" s="21"/>
      <c r="U717" s="21"/>
      <c r="V717" s="21" t="s">
        <v>3813</v>
      </c>
      <c r="W717" s="2" t="s">
        <v>3073</v>
      </c>
    </row>
    <row r="718" spans="1:23" ht="75">
      <c r="A718">
        <v>717</v>
      </c>
      <c r="B718" s="1">
        <v>45530</v>
      </c>
      <c r="C718" s="3" t="s">
        <v>2655</v>
      </c>
      <c r="D718" t="s">
        <v>4874</v>
      </c>
      <c r="F718">
        <v>22009679</v>
      </c>
      <c r="G718" t="s">
        <v>2936</v>
      </c>
      <c r="H718" s="2" t="str">
        <f>IF(ISBLANK(tblPagos[[#This Row],[CodigoPartida]]),"",VLOOKUP(tblPagos[[#This Row],[CodigoPartida]],Tabla2[],2,FALSE))</f>
        <v>Viáticos y pasajes dentro del país</v>
      </c>
      <c r="I718" t="s">
        <v>2966</v>
      </c>
      <c r="J718" s="2" t="str">
        <f>IF(ISBLANK(tblPagos[[#This Row],[DocBeneficiario]]),"",VLOOKUP(tblPagos[[#This Row],[DocBeneficiario]],TabProveedores[],3,FALSE))</f>
        <v>JOSE LUIS MOLERO</v>
      </c>
      <c r="K718" s="2" t="s">
        <v>4875</v>
      </c>
      <c r="L718" s="27">
        <v>1426.62</v>
      </c>
      <c r="M718" s="27">
        <v>0</v>
      </c>
      <c r="N718" s="16">
        <v>1426.62</v>
      </c>
      <c r="O718" s="16">
        <v>0</v>
      </c>
      <c r="P718" s="16">
        <v>0</v>
      </c>
      <c r="Q718" s="16">
        <v>0</v>
      </c>
      <c r="R718" s="16">
        <f t="shared" si="66"/>
        <v>1426.62</v>
      </c>
      <c r="S718" s="3" t="s">
        <v>2695</v>
      </c>
      <c r="T718" s="21"/>
      <c r="U718" s="21"/>
      <c r="V718" s="21" t="s">
        <v>3813</v>
      </c>
      <c r="W718" s="2" t="s">
        <v>3073</v>
      </c>
    </row>
    <row r="719" spans="1:23" ht="60">
      <c r="A719">
        <v>718</v>
      </c>
      <c r="B719" s="1">
        <v>45530</v>
      </c>
      <c r="C719" s="3" t="s">
        <v>2655</v>
      </c>
      <c r="D719" t="s">
        <v>4876</v>
      </c>
      <c r="F719">
        <v>22009752</v>
      </c>
      <c r="G719" t="s">
        <v>2936</v>
      </c>
      <c r="H719" s="2" t="str">
        <f>IF(ISBLANK(tblPagos[[#This Row],[CodigoPartida]]),"",VLOOKUP(tblPagos[[#This Row],[CodigoPartida]],Tabla2[],2,FALSE))</f>
        <v>Viáticos y pasajes dentro del país</v>
      </c>
      <c r="I719" t="s">
        <v>2954</v>
      </c>
      <c r="J719" s="2" t="str">
        <f>IF(ISBLANK(tblPagos[[#This Row],[DocBeneficiario]]),"",VLOOKUP(tblPagos[[#This Row],[DocBeneficiario]],TabProveedores[],3,FALSE))</f>
        <v>ALEXANDER TORRES</v>
      </c>
      <c r="K719" s="2" t="s">
        <v>3574</v>
      </c>
      <c r="L719" s="27">
        <v>3753.11</v>
      </c>
      <c r="M719" s="27">
        <v>0</v>
      </c>
      <c r="N719" s="16">
        <v>3753.11</v>
      </c>
      <c r="O719" s="16">
        <v>0</v>
      </c>
      <c r="P719" s="16">
        <v>0</v>
      </c>
      <c r="Q719" s="16">
        <v>0</v>
      </c>
      <c r="R719" s="16">
        <f t="shared" ref="R719:R728" si="67">N719-O719-P719-Q719</f>
        <v>3753.11</v>
      </c>
      <c r="S719" s="3" t="s">
        <v>2695</v>
      </c>
      <c r="T719" s="21"/>
      <c r="U719" s="21"/>
      <c r="V719" s="21" t="s">
        <v>3813</v>
      </c>
      <c r="W719" s="2" t="s">
        <v>3073</v>
      </c>
    </row>
    <row r="720" spans="1:23" ht="30">
      <c r="A720">
        <v>719</v>
      </c>
      <c r="B720" s="1">
        <v>45530</v>
      </c>
      <c r="C720" s="3" t="s">
        <v>3119</v>
      </c>
      <c r="D720" t="s">
        <v>4877</v>
      </c>
      <c r="F720">
        <v>22011241</v>
      </c>
      <c r="G720" t="s">
        <v>3079</v>
      </c>
      <c r="H720" s="2" t="str">
        <f>IF(ISBLANK(tblPagos[[#This Row],[CodigoPartida]]),"",VLOOKUP(tblPagos[[#This Row],[CodigoPartida]],Tabla2[],2,FALSE))</f>
        <v>Donaciones corrientes a personas</v>
      </c>
      <c r="I720" t="s">
        <v>4892</v>
      </c>
      <c r="J720" s="2" t="str">
        <f>IF(ISBLANK(tblPagos[[#This Row],[DocBeneficiario]]),"",VLOOKUP(tblPagos[[#This Row],[DocBeneficiario]],TabProveedores[],3,FALSE))</f>
        <v xml:space="preserve">ALBERTINA GONZALEZ </v>
      </c>
      <c r="K720" s="2" t="s">
        <v>4879</v>
      </c>
      <c r="L720" s="27">
        <v>0</v>
      </c>
      <c r="M720" s="27">
        <v>0</v>
      </c>
      <c r="N720" s="16">
        <v>0</v>
      </c>
      <c r="O720" s="16">
        <v>0</v>
      </c>
      <c r="P720" s="16">
        <v>0</v>
      </c>
      <c r="Q720" s="16">
        <v>0</v>
      </c>
      <c r="R720" s="16">
        <f t="shared" si="67"/>
        <v>0</v>
      </c>
      <c r="S720" s="3" t="s">
        <v>3930</v>
      </c>
      <c r="T720" s="21"/>
      <c r="U720" s="21"/>
      <c r="V720" s="21" t="s">
        <v>3813</v>
      </c>
      <c r="W720" s="2" t="s">
        <v>3088</v>
      </c>
    </row>
    <row r="721" spans="1:23" ht="90">
      <c r="A721">
        <v>720</v>
      </c>
      <c r="B721" s="1">
        <v>45530</v>
      </c>
      <c r="C721" s="3" t="s">
        <v>2655</v>
      </c>
      <c r="D721" t="s">
        <v>4880</v>
      </c>
      <c r="F721">
        <v>22011314</v>
      </c>
      <c r="G721" t="s">
        <v>44</v>
      </c>
      <c r="H721" s="2" t="str">
        <f>IF(ISBLANK(tblPagos[[#This Row],[CodigoPartida]]),"",VLOOKUP(tblPagos[[#This Row],[CodigoPartida]],Tabla2[],2,FALSE))</f>
        <v>Remuneraciones por honorarios profesionales</v>
      </c>
      <c r="I721" t="s">
        <v>3034</v>
      </c>
      <c r="J721" s="2" t="str">
        <f>IF(ISBLANK(tblPagos[[#This Row],[DocBeneficiario]]),"",VLOOKUP(tblPagos[[#This Row],[DocBeneficiario]],TabProveedores[],3,FALSE))</f>
        <v>JOSE MIGUEL GUTIERREZ</v>
      </c>
      <c r="K721" s="2" t="s">
        <v>4645</v>
      </c>
      <c r="L721" s="27">
        <v>3621</v>
      </c>
      <c r="M721" s="27">
        <v>0</v>
      </c>
      <c r="N721" s="16">
        <v>3621</v>
      </c>
      <c r="O721" s="16">
        <v>0</v>
      </c>
      <c r="P721" s="16">
        <v>0</v>
      </c>
      <c r="Q721" s="16">
        <v>0</v>
      </c>
      <c r="R721" s="16">
        <f t="shared" si="67"/>
        <v>3621</v>
      </c>
      <c r="S721" s="3" t="s">
        <v>2695</v>
      </c>
      <c r="T721" s="21"/>
      <c r="U721" s="21"/>
      <c r="V721" s="21" t="s">
        <v>3813</v>
      </c>
      <c r="W721" s="2" t="s">
        <v>4167</v>
      </c>
    </row>
    <row r="722" spans="1:23" ht="45">
      <c r="A722">
        <v>721</v>
      </c>
      <c r="B722" s="1">
        <v>45530</v>
      </c>
      <c r="C722" s="3" t="s">
        <v>3119</v>
      </c>
      <c r="D722" t="s">
        <v>4881</v>
      </c>
      <c r="F722">
        <v>22013035</v>
      </c>
      <c r="G722" t="s">
        <v>3079</v>
      </c>
      <c r="H722" s="2" t="str">
        <f>IF(ISBLANK(tblPagos[[#This Row],[CodigoPartida]]),"",VLOOKUP(tblPagos[[#This Row],[CodigoPartida]],Tabla2[],2,FALSE))</f>
        <v>Donaciones corrientes a personas</v>
      </c>
      <c r="I722" t="s">
        <v>3208</v>
      </c>
      <c r="J722" s="2" t="str">
        <f>IF(ISBLANK(tblPagos[[#This Row],[DocBeneficiario]]),"",VLOOKUP(tblPagos[[#This Row],[DocBeneficiario]],TabProveedores[],3,FALSE))</f>
        <v>MUNDO SOLINCA, C.A</v>
      </c>
      <c r="K722" s="2" t="s">
        <v>4882</v>
      </c>
      <c r="L722" s="27">
        <v>10974</v>
      </c>
      <c r="M722" s="27">
        <v>1755.84</v>
      </c>
      <c r="N722" s="16">
        <v>12729.84</v>
      </c>
      <c r="O722" s="16">
        <v>1316.88</v>
      </c>
      <c r="P722" s="16">
        <v>0</v>
      </c>
      <c r="Q722" s="16">
        <v>10.97</v>
      </c>
      <c r="R722" s="16">
        <f t="shared" si="67"/>
        <v>11401.99</v>
      </c>
      <c r="S722" s="3" t="s">
        <v>4883</v>
      </c>
      <c r="T722" s="21" t="s">
        <v>4604</v>
      </c>
      <c r="U722" s="21" t="s">
        <v>3812</v>
      </c>
      <c r="V722" s="21" t="s">
        <v>3813</v>
      </c>
      <c r="W722" s="2" t="s">
        <v>3087</v>
      </c>
    </row>
    <row r="723" spans="1:23" ht="60">
      <c r="A723">
        <v>722</v>
      </c>
      <c r="B723" s="1">
        <v>45530</v>
      </c>
      <c r="C723" s="3" t="s">
        <v>3119</v>
      </c>
      <c r="D723" t="s">
        <v>4884</v>
      </c>
      <c r="F723">
        <v>22013417</v>
      </c>
      <c r="G723" t="s">
        <v>3079</v>
      </c>
      <c r="H723" s="2" t="str">
        <f>IF(ISBLANK(tblPagos[[#This Row],[CodigoPartida]]),"",VLOOKUP(tblPagos[[#This Row],[CodigoPartida]],Tabla2[],2,FALSE))</f>
        <v>Donaciones corrientes a personas</v>
      </c>
      <c r="I723" t="s">
        <v>2756</v>
      </c>
      <c r="J723" s="2" t="str">
        <f>IF(ISBLANK(tblPagos[[#This Row],[DocBeneficiario]]),"",VLOOKUP(tblPagos[[#This Row],[DocBeneficiario]],TabProveedores[],3,FALSE))</f>
        <v>MUSIC &amp; SPORT DELICIAS, COMPAÑÍA ANONIMA</v>
      </c>
      <c r="K723" s="2" t="s">
        <v>4885</v>
      </c>
      <c r="L723" s="27">
        <v>4112.6000000000004</v>
      </c>
      <c r="M723" s="27">
        <v>658.02</v>
      </c>
      <c r="N723" s="16">
        <v>4770.62</v>
      </c>
      <c r="O723" s="16">
        <v>658.02</v>
      </c>
      <c r="P723" s="16">
        <v>0</v>
      </c>
      <c r="Q723" s="16">
        <v>4.1100000000000003</v>
      </c>
      <c r="R723" s="16">
        <f t="shared" si="67"/>
        <v>4108.4900000000007</v>
      </c>
      <c r="S723" s="3" t="s">
        <v>4886</v>
      </c>
      <c r="T723" s="21" t="s">
        <v>4604</v>
      </c>
      <c r="U723" s="21" t="s">
        <v>3812</v>
      </c>
      <c r="V723" s="21" t="s">
        <v>3813</v>
      </c>
      <c r="W723" s="2" t="s">
        <v>3087</v>
      </c>
    </row>
    <row r="724" spans="1:23" ht="60">
      <c r="A724">
        <v>723</v>
      </c>
      <c r="B724" s="1">
        <v>45531</v>
      </c>
      <c r="C724" s="3" t="s">
        <v>2655</v>
      </c>
      <c r="D724" t="s">
        <v>4887</v>
      </c>
      <c r="F724">
        <v>22036634</v>
      </c>
      <c r="G724" t="s">
        <v>7</v>
      </c>
      <c r="H724" s="2" t="str">
        <f>IF(ISBLANK(tblPagos[[#This Row],[CodigoPartida]]),"",VLOOKUP(tblPagos[[#This Row],[CodigoPartida]],Tabla2[],2,FALSE))</f>
        <v>Relaciones sociales</v>
      </c>
      <c r="I724" t="s">
        <v>2988</v>
      </c>
      <c r="J724" s="2" t="str">
        <f>IF(ISBLANK(tblPagos[[#This Row],[DocBeneficiario]]),"",VLOOKUP(tblPagos[[#This Row],[DocBeneficiario]],TabProveedores[],3,FALSE))</f>
        <v>INVERSIONES 2008, C.A.</v>
      </c>
      <c r="K724" s="2" t="s">
        <v>4889</v>
      </c>
      <c r="L724" s="27">
        <v>2571.17</v>
      </c>
      <c r="M724" s="27">
        <v>373.99</v>
      </c>
      <c r="N724" s="16">
        <v>2945.16</v>
      </c>
      <c r="O724" s="16">
        <v>280.49</v>
      </c>
      <c r="P724" s="16">
        <v>0</v>
      </c>
      <c r="Q724" s="16">
        <v>2.34</v>
      </c>
      <c r="R724" s="16">
        <f t="shared" si="67"/>
        <v>2662.33</v>
      </c>
      <c r="S724" s="3" t="s">
        <v>4888</v>
      </c>
      <c r="T724" s="21" t="s">
        <v>4604</v>
      </c>
      <c r="U724" s="21" t="s">
        <v>3812</v>
      </c>
      <c r="V724" s="21" t="s">
        <v>3813</v>
      </c>
      <c r="W724" s="2" t="s">
        <v>9</v>
      </c>
    </row>
    <row r="725" spans="1:23" ht="60">
      <c r="A725">
        <v>724</v>
      </c>
      <c r="B725" s="1">
        <v>45531</v>
      </c>
      <c r="C725" s="3" t="s">
        <v>2655</v>
      </c>
      <c r="D725" t="s">
        <v>4890</v>
      </c>
      <c r="F725">
        <v>22038631</v>
      </c>
      <c r="G725" t="s">
        <v>7</v>
      </c>
      <c r="H725" s="2" t="str">
        <f>IF(ISBLANK(tblPagos[[#This Row],[CodigoPartida]]),"",VLOOKUP(tblPagos[[#This Row],[CodigoPartida]],Tabla2[],2,FALSE))</f>
        <v>Relaciones sociales</v>
      </c>
      <c r="I725" t="s">
        <v>3004</v>
      </c>
      <c r="J725" s="2" t="str">
        <f>IF(ISBLANK(tblPagos[[#This Row],[DocBeneficiario]]),"",VLOOKUP(tblPagos[[#This Row],[DocBeneficiario]],TabProveedores[],3,FALSE))</f>
        <v>BARRA RESTAURANT SPORT PIAMONTE, C.A</v>
      </c>
      <c r="K725" s="2" t="s">
        <v>4852</v>
      </c>
      <c r="L725" s="27">
        <v>8181.46</v>
      </c>
      <c r="M725" s="27">
        <v>1309.03</v>
      </c>
      <c r="N725" s="16">
        <v>9490.49</v>
      </c>
      <c r="O725" s="16">
        <v>981.78</v>
      </c>
      <c r="P725" s="16">
        <v>0</v>
      </c>
      <c r="Q725" s="16">
        <v>8.18</v>
      </c>
      <c r="R725" s="16">
        <f t="shared" si="67"/>
        <v>8500.5299999999988</v>
      </c>
      <c r="S725" s="3" t="s">
        <v>4769</v>
      </c>
      <c r="T725" s="21" t="s">
        <v>4604</v>
      </c>
      <c r="U725" s="21" t="s">
        <v>3812</v>
      </c>
      <c r="V725" s="21" t="s">
        <v>3813</v>
      </c>
      <c r="W725" s="2" t="s">
        <v>9</v>
      </c>
    </row>
    <row r="726" spans="1:23" ht="30">
      <c r="A726">
        <v>725</v>
      </c>
      <c r="B726" s="1">
        <v>45531</v>
      </c>
      <c r="C726" s="3" t="s">
        <v>2655</v>
      </c>
      <c r="D726" t="s">
        <v>4891</v>
      </c>
      <c r="F726">
        <v>22043191</v>
      </c>
      <c r="G726" t="s">
        <v>3079</v>
      </c>
      <c r="H726" s="2" t="str">
        <f>IF(ISBLANK(tblPagos[[#This Row],[CodigoPartida]]),"",VLOOKUP(tblPagos[[#This Row],[CodigoPartida]],Tabla2[],2,FALSE))</f>
        <v>Donaciones corrientes a personas</v>
      </c>
      <c r="I726" t="s">
        <v>4892</v>
      </c>
      <c r="J726" s="2" t="str">
        <f>IF(ISBLANK(tblPagos[[#This Row],[DocBeneficiario]]),"",VLOOKUP(tblPagos[[#This Row],[DocBeneficiario]],TabProveedores[],3,FALSE))</f>
        <v xml:space="preserve">ALBERTINA GONZALEZ </v>
      </c>
      <c r="K726" s="2" t="s">
        <v>4893</v>
      </c>
      <c r="L726" s="27">
        <v>7316</v>
      </c>
      <c r="M726" s="27">
        <v>0</v>
      </c>
      <c r="N726" s="16">
        <v>7316</v>
      </c>
      <c r="O726" s="16">
        <v>0</v>
      </c>
      <c r="P726" s="16">
        <v>0</v>
      </c>
      <c r="Q726" s="16">
        <v>0</v>
      </c>
      <c r="R726" s="16">
        <f t="shared" si="67"/>
        <v>7316</v>
      </c>
      <c r="S726" s="3" t="s">
        <v>2695</v>
      </c>
      <c r="T726" s="21"/>
      <c r="U726" s="21"/>
      <c r="V726" s="21" t="s">
        <v>3813</v>
      </c>
      <c r="W726" s="2" t="s">
        <v>3088</v>
      </c>
    </row>
    <row r="727" spans="1:23" ht="75">
      <c r="A727">
        <v>726</v>
      </c>
      <c r="B727" s="1">
        <v>45531</v>
      </c>
      <c r="C727" s="3" t="s">
        <v>2655</v>
      </c>
      <c r="D727" t="s">
        <v>4894</v>
      </c>
      <c r="F727">
        <v>22041424</v>
      </c>
      <c r="G727" t="s">
        <v>2936</v>
      </c>
      <c r="H727" s="2" t="str">
        <f>IF(ISBLANK(tblPagos[[#This Row],[CodigoPartida]]),"",VLOOKUP(tblPagos[[#This Row],[CodigoPartida]],Tabla2[],2,FALSE))</f>
        <v>Viáticos y pasajes dentro del país</v>
      </c>
      <c r="I727" t="s">
        <v>2958</v>
      </c>
      <c r="J727" s="2" t="str">
        <f>IF(ISBLANK(tblPagos[[#This Row],[DocBeneficiario]]),"",VLOOKUP(tblPagos[[#This Row],[DocBeneficiario]],TabProveedores[],3,FALSE))</f>
        <v>NELSON BELZAREZ</v>
      </c>
      <c r="K727" s="2" t="s">
        <v>4868</v>
      </c>
      <c r="L727" s="27">
        <v>3860.74</v>
      </c>
      <c r="M727" s="27">
        <v>0</v>
      </c>
      <c r="N727" s="16">
        <v>3860.74</v>
      </c>
      <c r="O727" s="16">
        <v>0</v>
      </c>
      <c r="P727" s="16">
        <v>0</v>
      </c>
      <c r="Q727" s="16">
        <v>0</v>
      </c>
      <c r="R727" s="16">
        <f t="shared" si="67"/>
        <v>3860.74</v>
      </c>
      <c r="S727" s="3" t="s">
        <v>2695</v>
      </c>
      <c r="T727" s="21"/>
      <c r="U727" s="21"/>
      <c r="V727" s="21" t="s">
        <v>3813</v>
      </c>
      <c r="W727" s="2" t="s">
        <v>3073</v>
      </c>
    </row>
    <row r="728" spans="1:23" ht="30">
      <c r="A728">
        <v>727</v>
      </c>
      <c r="B728" s="1">
        <v>45531</v>
      </c>
      <c r="C728" s="3" t="s">
        <v>2655</v>
      </c>
      <c r="D728" t="s">
        <v>4895</v>
      </c>
      <c r="F728">
        <v>22044520</v>
      </c>
      <c r="G728" t="s">
        <v>3079</v>
      </c>
      <c r="H728" s="2" t="str">
        <f>IF(ISBLANK(tblPagos[[#This Row],[CodigoPartida]]),"",VLOOKUP(tblPagos[[#This Row],[CodigoPartida]],Tabla2[],2,FALSE))</f>
        <v>Donaciones corrientes a personas</v>
      </c>
      <c r="I728" t="s">
        <v>4896</v>
      </c>
      <c r="J728" s="2" t="str">
        <f>IF(ISBLANK(tblPagos[[#This Row],[DocBeneficiario]]),"",VLOOKUP(tblPagos[[#This Row],[DocBeneficiario]],TabProveedores[],3,FALSE))</f>
        <v>YOHANDRE FUENMAYOR</v>
      </c>
      <c r="K728" s="2" t="s">
        <v>4542</v>
      </c>
      <c r="L728" s="27">
        <v>5484</v>
      </c>
      <c r="M728" s="27">
        <v>0</v>
      </c>
      <c r="N728" s="16">
        <v>5484</v>
      </c>
      <c r="O728" s="16">
        <v>0</v>
      </c>
      <c r="P728" s="16">
        <v>0</v>
      </c>
      <c r="Q728" s="16">
        <v>0</v>
      </c>
      <c r="R728" s="16">
        <f t="shared" si="67"/>
        <v>5484</v>
      </c>
      <c r="S728" s="3" t="s">
        <v>2695</v>
      </c>
      <c r="T728" s="21"/>
      <c r="U728" s="21"/>
      <c r="V728" s="21" t="s">
        <v>3813</v>
      </c>
      <c r="W728" s="2" t="s">
        <v>3088</v>
      </c>
    </row>
    <row r="729" spans="1:23" ht="30">
      <c r="A729">
        <v>728</v>
      </c>
      <c r="B729" s="1">
        <v>45531</v>
      </c>
      <c r="C729" s="3" t="s">
        <v>2655</v>
      </c>
      <c r="D729" t="s">
        <v>4898</v>
      </c>
      <c r="F729">
        <v>22044662</v>
      </c>
      <c r="G729" t="s">
        <v>3079</v>
      </c>
      <c r="H729" s="2" t="str">
        <f>IF(ISBLANK(tblPagos[[#This Row],[CodigoPartida]]),"",VLOOKUP(tblPagos[[#This Row],[CodigoPartida]],Tabla2[],2,FALSE))</f>
        <v>Donaciones corrientes a personas</v>
      </c>
      <c r="I729" t="s">
        <v>4899</v>
      </c>
      <c r="J729" s="2" t="str">
        <f>IF(ISBLANK(tblPagos[[#This Row],[DocBeneficiario]]),"",VLOOKUP(tblPagos[[#This Row],[DocBeneficiario]],TabProveedores[],3,FALSE))</f>
        <v>OSWALDO A DIAZ</v>
      </c>
      <c r="K729" s="2" t="s">
        <v>4542</v>
      </c>
      <c r="L729" s="27">
        <v>3657</v>
      </c>
      <c r="M729" s="27">
        <v>0</v>
      </c>
      <c r="N729" s="16">
        <v>3657</v>
      </c>
      <c r="O729" s="16">
        <v>0</v>
      </c>
      <c r="P729" s="16">
        <v>0</v>
      </c>
      <c r="Q729" s="16">
        <v>0</v>
      </c>
      <c r="R729" s="16">
        <f t="shared" ref="R729:R736" si="68">N729-O729-P729-Q729</f>
        <v>3657</v>
      </c>
      <c r="S729" s="3" t="s">
        <v>2695</v>
      </c>
      <c r="T729" s="21"/>
      <c r="U729" s="21"/>
      <c r="V729" s="21" t="s">
        <v>3813</v>
      </c>
      <c r="W729" s="2" t="s">
        <v>3088</v>
      </c>
    </row>
    <row r="730" spans="1:23" ht="90">
      <c r="A730">
        <v>729</v>
      </c>
      <c r="B730" s="1">
        <v>45531</v>
      </c>
      <c r="C730" s="3" t="s">
        <v>2655</v>
      </c>
      <c r="D730" t="s">
        <v>4901</v>
      </c>
      <c r="F730">
        <v>22047087</v>
      </c>
      <c r="G730" t="s">
        <v>44</v>
      </c>
      <c r="H730" s="2" t="str">
        <f>IF(ISBLANK(tblPagos[[#This Row],[CodigoPartida]]),"",VLOOKUP(tblPagos[[#This Row],[CodigoPartida]],Tabla2[],2,FALSE))</f>
        <v>Remuneraciones por honorarios profesionales</v>
      </c>
      <c r="I730" t="s">
        <v>3036</v>
      </c>
      <c r="J730" s="2" t="str">
        <f>IF(ISBLANK(tblPagos[[#This Row],[DocBeneficiario]]),"",VLOOKUP(tblPagos[[#This Row],[DocBeneficiario]],TabProveedores[],3,FALSE))</f>
        <v>ROBERTH GUTIERREZ</v>
      </c>
      <c r="K730" s="2" t="s">
        <v>4902</v>
      </c>
      <c r="L730" s="27">
        <v>12430.4</v>
      </c>
      <c r="M730" s="27">
        <v>1988.86</v>
      </c>
      <c r="N730" s="16">
        <v>14419.26</v>
      </c>
      <c r="O730" s="16">
        <v>1988.86</v>
      </c>
      <c r="P730" s="16">
        <v>350.41</v>
      </c>
      <c r="Q730" s="16">
        <v>12.43</v>
      </c>
      <c r="R730" s="16">
        <f t="shared" si="68"/>
        <v>12067.56</v>
      </c>
      <c r="S730" s="3" t="s">
        <v>3875</v>
      </c>
      <c r="T730" s="21" t="s">
        <v>4604</v>
      </c>
      <c r="U730" s="21" t="s">
        <v>3812</v>
      </c>
      <c r="V730" s="21" t="s">
        <v>3813</v>
      </c>
      <c r="W730" s="2" t="s">
        <v>4167</v>
      </c>
    </row>
    <row r="731" spans="1:23" ht="45">
      <c r="A731">
        <v>730</v>
      </c>
      <c r="B731" s="1">
        <v>45531</v>
      </c>
      <c r="C731" s="3" t="s">
        <v>3116</v>
      </c>
      <c r="D731" t="s">
        <v>4903</v>
      </c>
      <c r="F731">
        <v>4324408</v>
      </c>
      <c r="G731" t="s">
        <v>3287</v>
      </c>
      <c r="H731" s="2" t="str">
        <f>IF(ISBLANK(tblPagos[[#This Row],[CodigoPartida]]),"",VLOOKUP(tblPagos[[#This Row],[CodigoPartida]],Tabla2[],2,FALSE))</f>
        <v>Materiales eléctricos</v>
      </c>
      <c r="I731" t="s">
        <v>3041</v>
      </c>
      <c r="J731" s="2" t="str">
        <f>IF(ISBLANK(tblPagos[[#This Row],[DocBeneficiario]]),"",VLOOKUP(tblPagos[[#This Row],[DocBeneficiario]],TabProveedores[],3,FALSE))</f>
        <v>FELIX JOSE MORENO</v>
      </c>
      <c r="K731" s="2" t="s">
        <v>4904</v>
      </c>
      <c r="L731" s="27">
        <v>6450</v>
      </c>
      <c r="M731" s="27">
        <v>1032</v>
      </c>
      <c r="N731" s="16">
        <v>7482</v>
      </c>
      <c r="O731" s="16">
        <v>1032</v>
      </c>
      <c r="P731" s="16">
        <v>0</v>
      </c>
      <c r="Q731" s="16">
        <v>6.45</v>
      </c>
      <c r="R731" s="16">
        <f t="shared" si="68"/>
        <v>6443.55</v>
      </c>
      <c r="S731" s="3" t="s">
        <v>4905</v>
      </c>
      <c r="T731" s="21" t="s">
        <v>4604</v>
      </c>
      <c r="U731" s="21" t="s">
        <v>3812</v>
      </c>
      <c r="V731" s="21" t="s">
        <v>3878</v>
      </c>
      <c r="W731" s="2" t="s">
        <v>3289</v>
      </c>
    </row>
    <row r="732" spans="1:23" ht="90">
      <c r="A732">
        <v>731</v>
      </c>
      <c r="B732" s="1">
        <v>45531</v>
      </c>
      <c r="C732" s="3" t="s">
        <v>3116</v>
      </c>
      <c r="D732" t="s">
        <v>4906</v>
      </c>
      <c r="F732">
        <v>4324453</v>
      </c>
      <c r="G732" t="s">
        <v>3344</v>
      </c>
      <c r="H732" s="2" t="str">
        <f>IF(ISBLANK(tblPagos[[#This Row],[CodigoPartida]]),"",VLOOKUP(tblPagos[[#This Row],[CodigoPartida]],Tabla2[],2,FALSE))</f>
        <v>Productos farmacéuticos y medicamentos</v>
      </c>
      <c r="I732" t="s">
        <v>3041</v>
      </c>
      <c r="J732" s="2" t="str">
        <f>IF(ISBLANK(tblPagos[[#This Row],[DocBeneficiario]]),"",VLOOKUP(tblPagos[[#This Row],[DocBeneficiario]],TabProveedores[],3,FALSE))</f>
        <v>FELIX JOSE MORENO</v>
      </c>
      <c r="K732" s="2" t="s">
        <v>4910</v>
      </c>
      <c r="L732" s="27">
        <v>1376</v>
      </c>
      <c r="M732" s="27">
        <v>220.16</v>
      </c>
      <c r="N732" s="16">
        <v>1596.16</v>
      </c>
      <c r="O732" s="16">
        <v>220.16</v>
      </c>
      <c r="P732" s="16">
        <v>0</v>
      </c>
      <c r="Q732" s="16">
        <v>1.38</v>
      </c>
      <c r="R732" s="16">
        <f t="shared" si="68"/>
        <v>1374.62</v>
      </c>
      <c r="S732" s="3" t="s">
        <v>4907</v>
      </c>
      <c r="T732" s="21" t="s">
        <v>4604</v>
      </c>
      <c r="U732" s="21" t="s">
        <v>3812</v>
      </c>
      <c r="V732" s="21" t="s">
        <v>3878</v>
      </c>
      <c r="W732" s="2" t="s">
        <v>3347</v>
      </c>
    </row>
    <row r="733" spans="1:23" ht="60">
      <c r="A733">
        <v>732</v>
      </c>
      <c r="B733" s="1">
        <v>45531</v>
      </c>
      <c r="C733" s="3" t="s">
        <v>3116</v>
      </c>
      <c r="D733" t="s">
        <v>4908</v>
      </c>
      <c r="F733">
        <v>4324525</v>
      </c>
      <c r="G733" t="s">
        <v>3161</v>
      </c>
      <c r="H733" s="2" t="str">
        <f>IF(ISBLANK(tblPagos[[#This Row],[CodigoPartida]]),"",VLOOKUP(tblPagos[[#This Row],[CodigoPartida]],Tabla2[],2,FALSE))</f>
        <v>Materiales y útiles de limpieza y aseo</v>
      </c>
      <c r="I733" t="s">
        <v>3041</v>
      </c>
      <c r="J733" s="2" t="str">
        <f>IF(ISBLANK(tblPagos[[#This Row],[DocBeneficiario]]),"",VLOOKUP(tblPagos[[#This Row],[DocBeneficiario]],TabProveedores[],3,FALSE))</f>
        <v>FELIX JOSE MORENO</v>
      </c>
      <c r="K733" s="2" t="s">
        <v>4909</v>
      </c>
      <c r="L733" s="27">
        <v>1290</v>
      </c>
      <c r="M733" s="27">
        <v>206.4</v>
      </c>
      <c r="N733" s="16">
        <v>1496.4</v>
      </c>
      <c r="O733" s="16">
        <v>206.4</v>
      </c>
      <c r="P733" s="16">
        <v>0</v>
      </c>
      <c r="Q733" s="16">
        <v>1.29</v>
      </c>
      <c r="R733" s="16">
        <f t="shared" si="68"/>
        <v>1288.71</v>
      </c>
      <c r="S733" s="3" t="s">
        <v>4911</v>
      </c>
      <c r="T733" s="21" t="s">
        <v>4604</v>
      </c>
      <c r="U733" s="21" t="s">
        <v>3812</v>
      </c>
      <c r="V733" s="21" t="s">
        <v>3878</v>
      </c>
      <c r="W733" s="2" t="s">
        <v>3169</v>
      </c>
    </row>
    <row r="734" spans="1:23" ht="45">
      <c r="A734">
        <v>733</v>
      </c>
      <c r="B734" s="1">
        <v>45531</v>
      </c>
      <c r="C734" s="3" t="s">
        <v>3116</v>
      </c>
      <c r="D734" t="s">
        <v>4912</v>
      </c>
      <c r="F734">
        <v>4324584</v>
      </c>
      <c r="G734" t="s">
        <v>3242</v>
      </c>
      <c r="H734" s="2" t="str">
        <f>IF(ISBLANK(tblPagos[[#This Row],[CodigoPartida]]),"",VLOOKUP(tblPagos[[#This Row],[CodigoPartida]],Tabla2[],2,FALSE))</f>
        <v>Alimentos y bebidas para personas</v>
      </c>
      <c r="I734" t="s">
        <v>3041</v>
      </c>
      <c r="J734" s="2" t="str">
        <f>IF(ISBLANK(tblPagos[[#This Row],[DocBeneficiario]]),"",VLOOKUP(tblPagos[[#This Row],[DocBeneficiario]],TabProveedores[],3,FALSE))</f>
        <v>FELIX JOSE MORENO</v>
      </c>
      <c r="K734" s="2" t="s">
        <v>4913</v>
      </c>
      <c r="L734" s="27">
        <v>3570</v>
      </c>
      <c r="M734" s="27">
        <v>0</v>
      </c>
      <c r="N734" s="16">
        <v>3570</v>
      </c>
      <c r="O734" s="16">
        <v>0</v>
      </c>
      <c r="P734" s="16">
        <v>0</v>
      </c>
      <c r="Q734" s="16">
        <v>0</v>
      </c>
      <c r="R734" s="16">
        <f t="shared" si="68"/>
        <v>3570</v>
      </c>
      <c r="S734" s="3" t="s">
        <v>4914</v>
      </c>
      <c r="T734" s="21"/>
      <c r="U734" s="21"/>
      <c r="V734" s="21" t="s">
        <v>3878</v>
      </c>
      <c r="W734" s="2" t="s">
        <v>3244</v>
      </c>
    </row>
    <row r="735" spans="1:23" ht="45">
      <c r="A735">
        <v>734</v>
      </c>
      <c r="B735" s="1">
        <v>45532</v>
      </c>
      <c r="C735" s="3" t="s">
        <v>2655</v>
      </c>
      <c r="D735" t="s">
        <v>4915</v>
      </c>
      <c r="F735">
        <v>22073563</v>
      </c>
      <c r="G735" t="s">
        <v>3079</v>
      </c>
      <c r="H735" s="2" t="str">
        <f>IF(ISBLANK(tblPagos[[#This Row],[CodigoPartida]]),"",VLOOKUP(tblPagos[[#This Row],[CodigoPartida]],Tabla2[],2,FALSE))</f>
        <v>Donaciones corrientes a personas</v>
      </c>
      <c r="I735" t="s">
        <v>4916</v>
      </c>
      <c r="J735" s="2" t="str">
        <f>IF(ISBLANK(tblPagos[[#This Row],[DocBeneficiario]]),"",VLOOKUP(tblPagos[[#This Row],[DocBeneficiario]],TabProveedores[],3,FALSE))</f>
        <v>LUSANDRA QUINTERO</v>
      </c>
      <c r="K735" s="2" t="s">
        <v>4918</v>
      </c>
      <c r="L735" s="27">
        <v>1463</v>
      </c>
      <c r="M735" s="27">
        <v>0</v>
      </c>
      <c r="N735" s="16">
        <v>1463</v>
      </c>
      <c r="O735" s="16">
        <v>0</v>
      </c>
      <c r="P735" s="16">
        <v>0</v>
      </c>
      <c r="Q735" s="16">
        <v>0</v>
      </c>
      <c r="R735" s="16">
        <f t="shared" si="68"/>
        <v>1463</v>
      </c>
      <c r="S735" s="3" t="s">
        <v>4343</v>
      </c>
      <c r="T735" s="21"/>
      <c r="U735" s="21"/>
      <c r="V735" s="21" t="s">
        <v>3813</v>
      </c>
      <c r="W735" s="2" t="s">
        <v>3088</v>
      </c>
    </row>
    <row r="736" spans="1:23" ht="60">
      <c r="A736">
        <v>735</v>
      </c>
      <c r="B736" s="1">
        <v>45532</v>
      </c>
      <c r="C736" s="3" t="s">
        <v>2655</v>
      </c>
      <c r="D736" t="s">
        <v>4919</v>
      </c>
      <c r="F736">
        <v>22076873</v>
      </c>
      <c r="G736" t="s">
        <v>3079</v>
      </c>
      <c r="H736" s="2" t="str">
        <f>IF(ISBLANK(tblPagos[[#This Row],[CodigoPartida]]),"",VLOOKUP(tblPagos[[#This Row],[CodigoPartida]],Tabla2[],2,FALSE))</f>
        <v>Donaciones corrientes a personas</v>
      </c>
      <c r="I736" t="s">
        <v>2972</v>
      </c>
      <c r="J736" s="2" t="str">
        <f>IF(ISBLANK(tblPagos[[#This Row],[DocBeneficiario]]),"",VLOOKUP(tblPagos[[#This Row],[DocBeneficiario]],TabProveedores[],3,FALSE))</f>
        <v>SUMINISTROS MEDIPAZ, C.A.</v>
      </c>
      <c r="K736" s="2" t="s">
        <v>4920</v>
      </c>
      <c r="L736" s="27">
        <v>50142</v>
      </c>
      <c r="M736" s="27">
        <v>0</v>
      </c>
      <c r="N736" s="16">
        <v>50142</v>
      </c>
      <c r="O736" s="16">
        <v>0</v>
      </c>
      <c r="P736" s="16">
        <v>0</v>
      </c>
      <c r="Q736" s="16">
        <v>0</v>
      </c>
      <c r="R736" s="16">
        <f t="shared" si="68"/>
        <v>50142</v>
      </c>
      <c r="S736" s="3" t="s">
        <v>4921</v>
      </c>
      <c r="T736" s="21"/>
      <c r="U736" s="21"/>
      <c r="V736" s="21" t="s">
        <v>3813</v>
      </c>
      <c r="W736" s="2" t="s">
        <v>3087</v>
      </c>
    </row>
    <row r="737" spans="1:23" ht="30">
      <c r="A737">
        <v>736</v>
      </c>
      <c r="B737" s="1">
        <v>45533</v>
      </c>
      <c r="C737" s="3" t="s">
        <v>2655</v>
      </c>
      <c r="D737" t="s">
        <v>4922</v>
      </c>
      <c r="F737">
        <v>22106631</v>
      </c>
      <c r="G737" t="s">
        <v>3079</v>
      </c>
      <c r="H737" s="2" t="str">
        <f>IF(ISBLANK(tblPagos[[#This Row],[CodigoPartida]]),"",VLOOKUP(tblPagos[[#This Row],[CodigoPartida]],Tabla2[],2,FALSE))</f>
        <v>Donaciones corrientes a personas</v>
      </c>
      <c r="I737" t="s">
        <v>4923</v>
      </c>
      <c r="J737" s="2" t="str">
        <f>IF(ISBLANK(tblPagos[[#This Row],[DocBeneficiario]]),"",VLOOKUP(tblPagos[[#This Row],[DocBeneficiario]],TabProveedores[],3,FALSE))</f>
        <v>DAYANA PORTILLO</v>
      </c>
      <c r="K737" s="2" t="s">
        <v>4925</v>
      </c>
      <c r="L737" s="27">
        <v>10977</v>
      </c>
      <c r="M737" s="27">
        <v>0</v>
      </c>
      <c r="N737" s="16">
        <v>10977</v>
      </c>
      <c r="O737" s="16">
        <v>0</v>
      </c>
      <c r="P737" s="16">
        <v>0</v>
      </c>
      <c r="Q737" s="16">
        <v>0</v>
      </c>
      <c r="R737" s="16">
        <f t="shared" ref="R737:R745" si="69">N737-O737-P737-Q737</f>
        <v>10977</v>
      </c>
      <c r="S737" s="3" t="s">
        <v>2695</v>
      </c>
      <c r="T737" s="21"/>
      <c r="U737" s="21"/>
      <c r="V737" s="21" t="s">
        <v>3813</v>
      </c>
      <c r="W737" s="2" t="s">
        <v>3088</v>
      </c>
    </row>
    <row r="738" spans="1:23" ht="60">
      <c r="A738">
        <v>737</v>
      </c>
      <c r="B738" s="1">
        <v>45533</v>
      </c>
      <c r="C738" s="3" t="s">
        <v>2655</v>
      </c>
      <c r="D738" t="s">
        <v>4926</v>
      </c>
      <c r="F738">
        <v>22107684</v>
      </c>
      <c r="G738" t="s">
        <v>2936</v>
      </c>
      <c r="H738" s="2" t="str">
        <f>IF(ISBLANK(tblPagos[[#This Row],[CodigoPartida]]),"",VLOOKUP(tblPagos[[#This Row],[CodigoPartida]],Tabla2[],2,FALSE))</f>
        <v>Viáticos y pasajes dentro del país</v>
      </c>
      <c r="I738" t="s">
        <v>2957</v>
      </c>
      <c r="J738" s="2" t="str">
        <f>IF(ISBLANK(tblPagos[[#This Row],[DocBeneficiario]]),"",VLOOKUP(tblPagos[[#This Row],[DocBeneficiario]],TabProveedores[],3,FALSE))</f>
        <v>MERLIN RODRIGUEZ</v>
      </c>
      <c r="K738" s="2" t="s">
        <v>4927</v>
      </c>
      <c r="L738" s="27">
        <v>5576.32</v>
      </c>
      <c r="M738" s="27">
        <v>0</v>
      </c>
      <c r="N738" s="16">
        <v>5576.32</v>
      </c>
      <c r="O738" s="16">
        <v>0</v>
      </c>
      <c r="P738" s="16">
        <v>0</v>
      </c>
      <c r="Q738" s="16">
        <v>0</v>
      </c>
      <c r="R738" s="16">
        <f t="shared" si="69"/>
        <v>5576.32</v>
      </c>
      <c r="S738" s="3" t="s">
        <v>2695</v>
      </c>
      <c r="T738" s="21"/>
      <c r="U738" s="21"/>
      <c r="V738" s="21" t="s">
        <v>3813</v>
      </c>
      <c r="W738" s="2" t="s">
        <v>3073</v>
      </c>
    </row>
    <row r="739" spans="1:23" ht="75">
      <c r="A739">
        <v>738</v>
      </c>
      <c r="B739" s="1">
        <v>45534</v>
      </c>
      <c r="C739" s="3" t="s">
        <v>2655</v>
      </c>
      <c r="D739" t="s">
        <v>4928</v>
      </c>
      <c r="F739">
        <v>22141521</v>
      </c>
      <c r="G739" t="s">
        <v>2936</v>
      </c>
      <c r="H739" s="2" t="str">
        <f>IF(ISBLANK(tblPagos[[#This Row],[CodigoPartida]]),"",VLOOKUP(tblPagos[[#This Row],[CodigoPartida]],Tabla2[],2,FALSE))</f>
        <v>Viáticos y pasajes dentro del país</v>
      </c>
      <c r="I739" t="s">
        <v>3027</v>
      </c>
      <c r="J739" s="2" t="str">
        <f>IF(ISBLANK(tblPagos[[#This Row],[DocBeneficiario]]),"",VLOOKUP(tblPagos[[#This Row],[DocBeneficiario]],TabProveedores[],3,FALSE))</f>
        <v>FABIOLA CAMACHO</v>
      </c>
      <c r="K739" s="2" t="s">
        <v>4929</v>
      </c>
      <c r="L739" s="27">
        <v>2594.8200000000002</v>
      </c>
      <c r="M739" s="27">
        <v>0</v>
      </c>
      <c r="N739" s="16">
        <v>2594.8200000000002</v>
      </c>
      <c r="O739" s="16">
        <v>0</v>
      </c>
      <c r="P739" s="16">
        <v>0</v>
      </c>
      <c r="Q739" s="16">
        <v>0</v>
      </c>
      <c r="R739" s="16">
        <f t="shared" si="69"/>
        <v>2594.8200000000002</v>
      </c>
      <c r="S739" s="3" t="s">
        <v>2695</v>
      </c>
      <c r="T739" s="21"/>
      <c r="U739" s="21"/>
      <c r="V739" s="21" t="s">
        <v>3813</v>
      </c>
      <c r="W739" s="2" t="s">
        <v>3073</v>
      </c>
    </row>
    <row r="740" spans="1:23" ht="75">
      <c r="A740">
        <v>739</v>
      </c>
      <c r="B740" s="1">
        <v>45534</v>
      </c>
      <c r="C740" s="3" t="s">
        <v>2655</v>
      </c>
      <c r="D740" t="s">
        <v>4930</v>
      </c>
      <c r="F740">
        <v>22141545</v>
      </c>
      <c r="G740" t="s">
        <v>2936</v>
      </c>
      <c r="H740" s="2" t="str">
        <f>IF(ISBLANK(tblPagos[[#This Row],[CodigoPartida]]),"",VLOOKUP(tblPagos[[#This Row],[CodigoPartida]],Tabla2[],2,FALSE))</f>
        <v>Viáticos y pasajes dentro del país</v>
      </c>
      <c r="I740" t="s">
        <v>2945</v>
      </c>
      <c r="J740" s="2" t="str">
        <f>IF(ISBLANK(tblPagos[[#This Row],[DocBeneficiario]]),"",VLOOKUP(tblPagos[[#This Row],[DocBeneficiario]],TabProveedores[],3,FALSE))</f>
        <v>PEDRO HERRERA</v>
      </c>
      <c r="K740" s="2" t="s">
        <v>4929</v>
      </c>
      <c r="L740" s="27">
        <v>1275.42</v>
      </c>
      <c r="M740" s="27">
        <v>0</v>
      </c>
      <c r="N740" s="16">
        <v>1275.42</v>
      </c>
      <c r="O740" s="16">
        <v>0</v>
      </c>
      <c r="P740" s="16">
        <v>0</v>
      </c>
      <c r="Q740" s="16">
        <v>0</v>
      </c>
      <c r="R740" s="16">
        <f t="shared" si="69"/>
        <v>1275.42</v>
      </c>
      <c r="S740" s="3" t="s">
        <v>2695</v>
      </c>
      <c r="T740" s="21"/>
      <c r="U740" s="21"/>
      <c r="V740" s="21" t="s">
        <v>3813</v>
      </c>
      <c r="W740" s="2" t="s">
        <v>3073</v>
      </c>
    </row>
    <row r="741" spans="1:23" ht="75">
      <c r="A741">
        <v>740</v>
      </c>
      <c r="B741" s="1">
        <v>45534</v>
      </c>
      <c r="C741" s="3" t="s">
        <v>2655</v>
      </c>
      <c r="D741" t="s">
        <v>4931</v>
      </c>
      <c r="F741">
        <v>22141579</v>
      </c>
      <c r="G741" t="s">
        <v>2936</v>
      </c>
      <c r="H741" s="2" t="str">
        <f>IF(ISBLANK(tblPagos[[#This Row],[CodigoPartida]]),"",VLOOKUP(tblPagos[[#This Row],[CodigoPartida]],Tabla2[],2,FALSE))</f>
        <v>Viáticos y pasajes dentro del país</v>
      </c>
      <c r="I741" t="s">
        <v>2832</v>
      </c>
      <c r="J741" s="2" t="str">
        <f>IF(ISBLANK(tblPagos[[#This Row],[DocBeneficiario]]),"",VLOOKUP(tblPagos[[#This Row],[DocBeneficiario]],TabProveedores[],3,FALSE))</f>
        <v>MARIA TERESA MEDINA</v>
      </c>
      <c r="K741" s="2" t="s">
        <v>4929</v>
      </c>
      <c r="L741" s="27">
        <v>1275.42</v>
      </c>
      <c r="M741" s="27">
        <v>0</v>
      </c>
      <c r="N741" s="16">
        <v>1275.43</v>
      </c>
      <c r="O741" s="16">
        <v>0</v>
      </c>
      <c r="P741" s="16">
        <v>0</v>
      </c>
      <c r="Q741" s="16">
        <v>0</v>
      </c>
      <c r="R741" s="16">
        <f t="shared" si="69"/>
        <v>1275.43</v>
      </c>
      <c r="S741" s="3" t="s">
        <v>2695</v>
      </c>
      <c r="T741" s="21"/>
      <c r="U741" s="21"/>
      <c r="V741" s="21" t="s">
        <v>3813</v>
      </c>
      <c r="W741" s="2" t="s">
        <v>3073</v>
      </c>
    </row>
    <row r="742" spans="1:23" ht="75">
      <c r="A742">
        <v>741</v>
      </c>
      <c r="B742" s="1">
        <v>45534</v>
      </c>
      <c r="C742" s="3" t="s">
        <v>2655</v>
      </c>
      <c r="D742" t="s">
        <v>4932</v>
      </c>
      <c r="F742">
        <v>22141871</v>
      </c>
      <c r="G742" t="s">
        <v>2936</v>
      </c>
      <c r="H742" s="2" t="str">
        <f>IF(ISBLANK(tblPagos[[#This Row],[CodigoPartida]]),"",VLOOKUP(tblPagos[[#This Row],[CodigoPartida]],Tabla2[],2,FALSE))</f>
        <v>Viáticos y pasajes dentro del país</v>
      </c>
      <c r="I742" t="s">
        <v>2953</v>
      </c>
      <c r="J742" s="2" t="str">
        <f>IF(ISBLANK(tblPagos[[#This Row],[DocBeneficiario]]),"",VLOOKUP(tblPagos[[#This Row],[DocBeneficiario]],TabProveedores[],3,FALSE))</f>
        <v>ANDRELYS CHOURIO</v>
      </c>
      <c r="K742" s="2" t="s">
        <v>4929</v>
      </c>
      <c r="L742" s="27">
        <v>1275.42</v>
      </c>
      <c r="M742" s="27">
        <v>0</v>
      </c>
      <c r="N742" s="16">
        <v>1275.4100000000001</v>
      </c>
      <c r="O742" s="16">
        <v>0</v>
      </c>
      <c r="P742" s="16">
        <v>0</v>
      </c>
      <c r="Q742" s="16">
        <v>0</v>
      </c>
      <c r="R742" s="16">
        <f t="shared" si="69"/>
        <v>1275.4100000000001</v>
      </c>
      <c r="S742" s="3" t="s">
        <v>2695</v>
      </c>
      <c r="T742" s="21"/>
      <c r="U742" s="21"/>
      <c r="V742" s="21" t="s">
        <v>3813</v>
      </c>
      <c r="W742" s="2" t="s">
        <v>3073</v>
      </c>
    </row>
    <row r="743" spans="1:23" ht="75">
      <c r="A743">
        <v>742</v>
      </c>
      <c r="B743" s="1">
        <v>45534</v>
      </c>
      <c r="C743" s="3" t="s">
        <v>2655</v>
      </c>
      <c r="D743" t="s">
        <v>4933</v>
      </c>
      <c r="F743">
        <v>22141902</v>
      </c>
      <c r="G743" t="s">
        <v>2936</v>
      </c>
      <c r="H743" s="2" t="str">
        <f>IF(ISBLANK(tblPagos[[#This Row],[CodigoPartida]]),"",VLOOKUP(tblPagos[[#This Row],[CodigoPartida]],Tabla2[],2,FALSE))</f>
        <v>Viáticos y pasajes dentro del país</v>
      </c>
      <c r="I743" t="s">
        <v>2940</v>
      </c>
      <c r="J743" s="2" t="str">
        <f>IF(ISBLANK(tblPagos[[#This Row],[DocBeneficiario]]),"",VLOOKUP(tblPagos[[#This Row],[DocBeneficiario]],TabProveedores[],3,FALSE))</f>
        <v>MARIA GUTIERREZ</v>
      </c>
      <c r="K743" s="2" t="s">
        <v>4929</v>
      </c>
      <c r="L743" s="27">
        <v>1275.42</v>
      </c>
      <c r="M743" s="27">
        <v>0</v>
      </c>
      <c r="N743" s="16">
        <v>1275.4000000000001</v>
      </c>
      <c r="O743" s="16">
        <v>0</v>
      </c>
      <c r="P743" s="16">
        <v>0</v>
      </c>
      <c r="Q743" s="16">
        <v>0</v>
      </c>
      <c r="R743" s="16">
        <f t="shared" si="69"/>
        <v>1275.4000000000001</v>
      </c>
      <c r="S743" s="3" t="s">
        <v>2695</v>
      </c>
      <c r="T743" s="21"/>
      <c r="U743" s="21"/>
      <c r="V743" s="21" t="s">
        <v>3813</v>
      </c>
      <c r="W743" s="2" t="s">
        <v>3073</v>
      </c>
    </row>
    <row r="744" spans="1:23" ht="75">
      <c r="A744">
        <v>743</v>
      </c>
      <c r="B744" s="1">
        <v>45534</v>
      </c>
      <c r="C744" s="3" t="s">
        <v>2655</v>
      </c>
      <c r="D744" t="s">
        <v>4934</v>
      </c>
      <c r="F744">
        <v>22141944</v>
      </c>
      <c r="G744" t="s">
        <v>2936</v>
      </c>
      <c r="H744" s="2" t="str">
        <f>IF(ISBLANK(tblPagos[[#This Row],[CodigoPartida]]),"",VLOOKUP(tblPagos[[#This Row],[CodigoPartida]],Tabla2[],2,FALSE))</f>
        <v>Viáticos y pasajes dentro del país</v>
      </c>
      <c r="I744" t="s">
        <v>2958</v>
      </c>
      <c r="J744" s="2" t="str">
        <f>IF(ISBLANK(tblPagos[[#This Row],[DocBeneficiario]]),"",VLOOKUP(tblPagos[[#This Row],[DocBeneficiario]],TabProveedores[],3,FALSE))</f>
        <v>NELSON BELZAREZ</v>
      </c>
      <c r="K744" s="2" t="s">
        <v>4929</v>
      </c>
      <c r="L744" s="27">
        <v>2001.09</v>
      </c>
      <c r="M744" s="27">
        <v>0</v>
      </c>
      <c r="N744" s="16">
        <v>2001.09</v>
      </c>
      <c r="O744" s="16">
        <v>0</v>
      </c>
      <c r="P744" s="16">
        <v>0</v>
      </c>
      <c r="Q744" s="16">
        <v>0</v>
      </c>
      <c r="R744" s="16">
        <f t="shared" si="69"/>
        <v>2001.09</v>
      </c>
      <c r="S744" s="3" t="s">
        <v>2695</v>
      </c>
      <c r="T744" s="21"/>
      <c r="U744" s="21"/>
      <c r="V744" s="21" t="s">
        <v>3813</v>
      </c>
      <c r="W744" s="2" t="s">
        <v>3073</v>
      </c>
    </row>
    <row r="745" spans="1:23" ht="75">
      <c r="A745">
        <v>744</v>
      </c>
      <c r="B745" s="1">
        <v>45534</v>
      </c>
      <c r="C745" s="3" t="s">
        <v>2655</v>
      </c>
      <c r="D745" t="s">
        <v>4935</v>
      </c>
      <c r="F745">
        <v>22141979</v>
      </c>
      <c r="G745" t="s">
        <v>2936</v>
      </c>
      <c r="H745" s="2" t="str">
        <f>IF(ISBLANK(tblPagos[[#This Row],[CodigoPartida]]),"",VLOOKUP(tblPagos[[#This Row],[CodigoPartida]],Tabla2[],2,FALSE))</f>
        <v>Viáticos y pasajes dentro del país</v>
      </c>
      <c r="I745" t="s">
        <v>2957</v>
      </c>
      <c r="J745" s="2" t="str">
        <f>IF(ISBLANK(tblPagos[[#This Row],[DocBeneficiario]]),"",VLOOKUP(tblPagos[[#This Row],[DocBeneficiario]],TabProveedores[],3,FALSE))</f>
        <v>MERLIN RODRIGUEZ</v>
      </c>
      <c r="K745" s="2" t="s">
        <v>4936</v>
      </c>
      <c r="L745" s="27">
        <v>4002.18</v>
      </c>
      <c r="M745" s="27">
        <v>0</v>
      </c>
      <c r="N745" s="16">
        <v>4002.18</v>
      </c>
      <c r="O745" s="16">
        <v>0</v>
      </c>
      <c r="P745" s="16">
        <v>0</v>
      </c>
      <c r="Q745" s="16">
        <v>0</v>
      </c>
      <c r="R745" s="16">
        <f t="shared" si="69"/>
        <v>4002.18</v>
      </c>
      <c r="S745" s="3" t="s">
        <v>2695</v>
      </c>
      <c r="T745" s="21"/>
      <c r="U745" s="21"/>
      <c r="V745" s="21" t="s">
        <v>3813</v>
      </c>
      <c r="W745" s="2" t="s">
        <v>3073</v>
      </c>
    </row>
    <row r="746" spans="1:23" ht="45">
      <c r="A746">
        <v>745</v>
      </c>
      <c r="B746" s="1">
        <v>45534</v>
      </c>
      <c r="C746" s="3" t="s">
        <v>3691</v>
      </c>
      <c r="D746" t="s">
        <v>4939</v>
      </c>
      <c r="G746" t="s">
        <v>3935</v>
      </c>
      <c r="H746" s="2" t="str">
        <f>IF(ISBLANK(tblPagos[[#This Row],[CodigoPartida]]),"",VLOOKUP(tblPagos[[#This Row],[CodigoPartida]],Tabla2[],2,FALSE))</f>
        <v>Sueldos básicos personal fijo a tiempo completo</v>
      </c>
      <c r="I746" t="s">
        <v>2664</v>
      </c>
      <c r="J746" s="2" t="str">
        <f>IF(ISBLANK(tblPagos[[#This Row],[DocBeneficiario]]),"",VLOOKUP(tblPagos[[#This Row],[DocBeneficiario]],TabProveedores[],3,FALSE))</f>
        <v>LOTERIA DEL ZULIA</v>
      </c>
      <c r="K746" s="2" t="s">
        <v>4940</v>
      </c>
      <c r="L746" s="27">
        <v>2509.52</v>
      </c>
      <c r="M746" s="27">
        <v>0</v>
      </c>
      <c r="N746" s="16">
        <v>2509.52</v>
      </c>
      <c r="O746" s="16">
        <v>0</v>
      </c>
      <c r="P746" s="16">
        <v>0</v>
      </c>
      <c r="Q746" s="16">
        <v>0</v>
      </c>
      <c r="R746" s="16">
        <f t="shared" ref="R746:R759" si="70">N746-O746-P746-Q746</f>
        <v>2509.52</v>
      </c>
      <c r="S746" s="3" t="s">
        <v>5235</v>
      </c>
      <c r="T746" s="21"/>
      <c r="U746" s="21"/>
      <c r="V746" s="21" t="s">
        <v>3878</v>
      </c>
      <c r="W746" s="2" t="s">
        <v>3694</v>
      </c>
    </row>
    <row r="747" spans="1:23" ht="45">
      <c r="A747">
        <v>746</v>
      </c>
      <c r="B747" s="1">
        <v>45534</v>
      </c>
      <c r="C747" s="3" t="s">
        <v>3691</v>
      </c>
      <c r="D747" t="s">
        <v>4939</v>
      </c>
      <c r="G747" t="s">
        <v>3935</v>
      </c>
      <c r="H747" s="2" t="str">
        <f>IF(ISBLANK(tblPagos[[#This Row],[CodigoPartida]]),"",VLOOKUP(tblPagos[[#This Row],[CodigoPartida]],Tabla2[],2,FALSE))</f>
        <v>Sueldos básicos personal fijo a tiempo completo</v>
      </c>
      <c r="I747" t="s">
        <v>2664</v>
      </c>
      <c r="J747" s="2" t="str">
        <f>IF(ISBLANK(tblPagos[[#This Row],[DocBeneficiario]]),"",VLOOKUP(tblPagos[[#This Row],[DocBeneficiario]],TabProveedores[],3,FALSE))</f>
        <v>LOTERIA DEL ZULIA</v>
      </c>
      <c r="K747" s="2" t="s">
        <v>4940</v>
      </c>
      <c r="L747" s="27">
        <v>35100</v>
      </c>
      <c r="M747" s="27">
        <v>0</v>
      </c>
      <c r="N747" s="16">
        <v>35100</v>
      </c>
      <c r="O747" s="16">
        <v>0</v>
      </c>
      <c r="P747" s="16">
        <v>0</v>
      </c>
      <c r="Q747" s="16">
        <v>0</v>
      </c>
      <c r="R747" s="16">
        <f t="shared" ref="R747:R753" si="71">N747-O747-P747-Q747</f>
        <v>35100</v>
      </c>
      <c r="S747" s="3" t="s">
        <v>5235</v>
      </c>
      <c r="T747" s="21"/>
      <c r="U747" s="21"/>
      <c r="V747" s="21" t="s">
        <v>3878</v>
      </c>
      <c r="W747" s="2" t="s">
        <v>3694</v>
      </c>
    </row>
    <row r="748" spans="1:23" ht="45">
      <c r="A748">
        <v>747</v>
      </c>
      <c r="B748" s="1">
        <v>45534</v>
      </c>
      <c r="C748" s="3" t="s">
        <v>3691</v>
      </c>
      <c r="D748" t="s">
        <v>4939</v>
      </c>
      <c r="G748" t="s">
        <v>3936</v>
      </c>
      <c r="H748" s="2" t="str">
        <f>IF(ISBLANK(tblPagos[[#This Row],[CodigoPartida]]),"",VLOOKUP(tblPagos[[#This Row],[CodigoPartida]],Tabla2[],2,FALSE))</f>
        <v>Primas por hijos e hijas al personal empleado</v>
      </c>
      <c r="I748" t="s">
        <v>2664</v>
      </c>
      <c r="J748" s="2" t="str">
        <f>IF(ISBLANK(tblPagos[[#This Row],[DocBeneficiario]]),"",VLOOKUP(tblPagos[[#This Row],[DocBeneficiario]],TabProveedores[],3,FALSE))</f>
        <v>LOTERIA DEL ZULIA</v>
      </c>
      <c r="K748" s="2" t="s">
        <v>4940</v>
      </c>
      <c r="L748" s="27">
        <v>112.5</v>
      </c>
      <c r="M748" s="27">
        <v>0</v>
      </c>
      <c r="N748" s="16">
        <v>112.5</v>
      </c>
      <c r="O748" s="16">
        <v>0</v>
      </c>
      <c r="P748" s="16">
        <v>0</v>
      </c>
      <c r="Q748" s="16">
        <v>0</v>
      </c>
      <c r="R748" s="16">
        <f t="shared" si="71"/>
        <v>112.5</v>
      </c>
      <c r="S748" s="3" t="s">
        <v>5235</v>
      </c>
      <c r="T748" s="21"/>
      <c r="U748" s="21"/>
      <c r="V748" s="21" t="s">
        <v>3878</v>
      </c>
      <c r="W748" s="2" t="s">
        <v>3694</v>
      </c>
    </row>
    <row r="749" spans="1:23" ht="45">
      <c r="A749">
        <v>748</v>
      </c>
      <c r="B749" s="1">
        <v>45534</v>
      </c>
      <c r="C749" s="3" t="s">
        <v>3691</v>
      </c>
      <c r="D749" t="s">
        <v>4939</v>
      </c>
      <c r="G749" t="s">
        <v>3937</v>
      </c>
      <c r="H749" s="2" t="str">
        <f>IF(ISBLANK(tblPagos[[#This Row],[CodigoPartida]]),"",VLOOKUP(tblPagos[[#This Row],[CodigoPartida]],Tabla2[],2,FALSE))</f>
        <v>Primas de profesionalización al personal empleado</v>
      </c>
      <c r="I749" t="s">
        <v>2664</v>
      </c>
      <c r="J749" s="2" t="str">
        <f>IF(ISBLANK(tblPagos[[#This Row],[DocBeneficiario]]),"",VLOOKUP(tblPagos[[#This Row],[DocBeneficiario]],TabProveedores[],3,FALSE))</f>
        <v>LOTERIA DEL ZULIA</v>
      </c>
      <c r="K749" s="2" t="s">
        <v>4940</v>
      </c>
      <c r="L749" s="27">
        <v>538.65</v>
      </c>
      <c r="M749" s="27">
        <v>0</v>
      </c>
      <c r="N749" s="16">
        <v>538.65</v>
      </c>
      <c r="O749" s="16">
        <v>0</v>
      </c>
      <c r="P749" s="16">
        <v>0</v>
      </c>
      <c r="Q749" s="16">
        <v>0</v>
      </c>
      <c r="R749" s="16">
        <f t="shared" si="71"/>
        <v>538.65</v>
      </c>
      <c r="S749" s="3" t="s">
        <v>5235</v>
      </c>
      <c r="T749" s="21"/>
      <c r="U749" s="21"/>
      <c r="V749" s="21" t="s">
        <v>3878</v>
      </c>
      <c r="W749" s="2" t="s">
        <v>3694</v>
      </c>
    </row>
    <row r="750" spans="1:23" ht="45">
      <c r="A750">
        <v>749</v>
      </c>
      <c r="B750" s="1">
        <v>45534</v>
      </c>
      <c r="C750" s="3" t="s">
        <v>3691</v>
      </c>
      <c r="D750" t="s">
        <v>4939</v>
      </c>
      <c r="G750" t="s">
        <v>3938</v>
      </c>
      <c r="H750" s="2" t="str">
        <f>IF(ISBLANK(tblPagos[[#This Row],[CodigoPartida]]),"",VLOOKUP(tblPagos[[#This Row],[CodigoPartida]],Tabla2[],2,FALSE))</f>
        <v>Primas por antigüedad al personal empleado</v>
      </c>
      <c r="I750" t="s">
        <v>2664</v>
      </c>
      <c r="J750" s="2" t="str">
        <f>IF(ISBLANK(tblPagos[[#This Row],[DocBeneficiario]]),"",VLOOKUP(tblPagos[[#This Row],[DocBeneficiario]],TabProveedores[],3,FALSE))</f>
        <v>LOTERIA DEL ZULIA</v>
      </c>
      <c r="K750" s="2" t="s">
        <v>4940</v>
      </c>
      <c r="L750" s="27">
        <v>270.5</v>
      </c>
      <c r="M750" s="27">
        <v>0</v>
      </c>
      <c r="N750" s="16">
        <v>270.5</v>
      </c>
      <c r="O750" s="16">
        <v>0</v>
      </c>
      <c r="P750" s="16">
        <v>0</v>
      </c>
      <c r="Q750" s="16">
        <v>0</v>
      </c>
      <c r="R750" s="16">
        <f t="shared" si="71"/>
        <v>270.5</v>
      </c>
      <c r="S750" s="3" t="s">
        <v>5235</v>
      </c>
      <c r="T750" s="21"/>
      <c r="U750" s="21"/>
      <c r="V750" s="21" t="s">
        <v>3878</v>
      </c>
      <c r="W750" s="2" t="s">
        <v>3694</v>
      </c>
    </row>
    <row r="751" spans="1:23" ht="45">
      <c r="A751">
        <v>750</v>
      </c>
      <c r="B751" s="1">
        <v>45534</v>
      </c>
      <c r="C751" s="3" t="s">
        <v>3691</v>
      </c>
      <c r="D751" t="s">
        <v>4939</v>
      </c>
      <c r="G751" t="s">
        <v>3939</v>
      </c>
      <c r="H751" s="2" t="str">
        <f>IF(ISBLANK(tblPagos[[#This Row],[CodigoPartida]]),"",VLOOKUP(tblPagos[[#This Row],[CodigoPartida]],Tabla2[],2,FALSE))</f>
        <v>Bono compensatorio de alimentación al personal empleado</v>
      </c>
      <c r="I751" t="s">
        <v>2664</v>
      </c>
      <c r="J751" s="2" t="str">
        <f>IF(ISBLANK(tblPagos[[#This Row],[DocBeneficiario]]),"",VLOOKUP(tblPagos[[#This Row],[DocBeneficiario]],TabProveedores[],3,FALSE))</f>
        <v>LOTERIA DEL ZULIA</v>
      </c>
      <c r="K751" s="2" t="s">
        <v>4940</v>
      </c>
      <c r="L751" s="27">
        <v>35100</v>
      </c>
      <c r="M751" s="27">
        <v>0</v>
      </c>
      <c r="N751" s="16">
        <v>35100</v>
      </c>
      <c r="O751" s="16">
        <v>0</v>
      </c>
      <c r="P751" s="16">
        <v>0</v>
      </c>
      <c r="Q751" s="16">
        <v>0</v>
      </c>
      <c r="R751" s="16">
        <f t="shared" si="71"/>
        <v>35100</v>
      </c>
      <c r="S751" s="3" t="s">
        <v>5235</v>
      </c>
      <c r="T751" s="21"/>
      <c r="U751" s="21"/>
      <c r="V751" s="21" t="s">
        <v>3878</v>
      </c>
      <c r="W751" s="2" t="s">
        <v>3694</v>
      </c>
    </row>
    <row r="752" spans="1:23" ht="45">
      <c r="A752">
        <v>751</v>
      </c>
      <c r="B752" s="1">
        <v>45534</v>
      </c>
      <c r="C752" s="3" t="s">
        <v>3691</v>
      </c>
      <c r="D752" t="s">
        <v>4939</v>
      </c>
      <c r="G752" t="s">
        <v>3940</v>
      </c>
      <c r="H752" s="2" t="str">
        <f>IF(ISBLANK(tblPagos[[#This Row],[CodigoPartida]]),"",VLOOKUP(tblPagos[[#This Row],[CodigoPartida]],Tabla2[],2,FALSE))</f>
        <v>Otros complementos al personal empleado</v>
      </c>
      <c r="I752" t="s">
        <v>2664</v>
      </c>
      <c r="J752" s="2" t="str">
        <f>IF(ISBLANK(tblPagos[[#This Row],[DocBeneficiario]]),"",VLOOKUP(tblPagos[[#This Row],[DocBeneficiario]],TabProveedores[],3,FALSE))</f>
        <v>LOTERIA DEL ZULIA</v>
      </c>
      <c r="K752" s="2" t="s">
        <v>4940</v>
      </c>
      <c r="L752" s="27">
        <v>150</v>
      </c>
      <c r="M752" s="27">
        <v>0</v>
      </c>
      <c r="N752" s="16">
        <v>150</v>
      </c>
      <c r="O752" s="16">
        <v>0</v>
      </c>
      <c r="P752" s="16">
        <v>0</v>
      </c>
      <c r="Q752" s="16">
        <v>0</v>
      </c>
      <c r="R752" s="16">
        <f t="shared" si="71"/>
        <v>150</v>
      </c>
      <c r="S752" s="3" t="s">
        <v>5235</v>
      </c>
      <c r="T752" s="21"/>
      <c r="U752" s="21"/>
      <c r="V752" s="21" t="s">
        <v>3878</v>
      </c>
      <c r="W752" s="2" t="s">
        <v>3694</v>
      </c>
    </row>
    <row r="753" spans="1:23" ht="45">
      <c r="A753">
        <v>752</v>
      </c>
      <c r="B753" s="1">
        <v>45534</v>
      </c>
      <c r="C753" s="3" t="s">
        <v>3691</v>
      </c>
      <c r="D753" t="s">
        <v>4939</v>
      </c>
      <c r="G753" t="s">
        <v>3941</v>
      </c>
      <c r="H753" s="2" t="str">
        <f>IF(ISBLANK(tblPagos[[#This Row],[CodigoPartida]]),"",VLOOKUP(tblPagos[[#This Row],[CodigoPartida]],Tabla2[],2,FALSE))</f>
        <v>Bono vacacional al personal empleado</v>
      </c>
      <c r="I753" t="s">
        <v>2664</v>
      </c>
      <c r="J753" s="2" t="str">
        <f>IF(ISBLANK(tblPagos[[#This Row],[DocBeneficiario]]),"",VLOOKUP(tblPagos[[#This Row],[DocBeneficiario]],TabProveedores[],3,FALSE))</f>
        <v>LOTERIA DEL ZULIA</v>
      </c>
      <c r="K753" s="2" t="s">
        <v>4940</v>
      </c>
      <c r="L753" s="27">
        <v>15840.49</v>
      </c>
      <c r="M753" s="27">
        <v>0</v>
      </c>
      <c r="N753" s="16">
        <v>15840.49</v>
      </c>
      <c r="O753" s="16">
        <v>0</v>
      </c>
      <c r="P753" s="16">
        <v>0</v>
      </c>
      <c r="Q753" s="16"/>
      <c r="R753" s="16">
        <f t="shared" si="71"/>
        <v>15840.49</v>
      </c>
      <c r="S753" s="3" t="s">
        <v>5235</v>
      </c>
      <c r="T753" s="21"/>
      <c r="U753" s="21"/>
      <c r="V753" s="21" t="s">
        <v>3878</v>
      </c>
      <c r="W753" s="2" t="s">
        <v>3694</v>
      </c>
    </row>
    <row r="754" spans="1:23" ht="45">
      <c r="A754">
        <v>753</v>
      </c>
      <c r="B754" s="1">
        <v>45535</v>
      </c>
      <c r="C754" s="3" t="s">
        <v>3116</v>
      </c>
      <c r="D754" t="s">
        <v>4967</v>
      </c>
      <c r="G754" t="s">
        <v>3470</v>
      </c>
      <c r="H754" s="2" t="str">
        <f>IF(ISBLANK(tblPagos[[#This Row],[CodigoPartida]]),"",VLOOKUP(tblPagos[[#This Row],[CodigoPartida]],Tabla2[],2,FALSE))</f>
        <v>Comisiones y gastos bancarios</v>
      </c>
      <c r="I754" t="s">
        <v>2664</v>
      </c>
      <c r="J754" s="2" t="str">
        <f>IF(ISBLANK(tblPagos[[#This Row],[DocBeneficiario]]),"",VLOOKUP(tblPagos[[#This Row],[DocBeneficiario]],TabProveedores[],3,FALSE))</f>
        <v>LOTERIA DEL ZULIA</v>
      </c>
      <c r="K754" s="2" t="s">
        <v>4968</v>
      </c>
      <c r="L754" s="27">
        <v>216.86</v>
      </c>
      <c r="M754" s="27">
        <v>0</v>
      </c>
      <c r="N754" s="16">
        <v>216.86</v>
      </c>
      <c r="O754" s="16">
        <v>0</v>
      </c>
      <c r="P754" s="16">
        <v>0</v>
      </c>
      <c r="Q754" s="16">
        <v>0</v>
      </c>
      <c r="R754" s="16">
        <f t="shared" si="70"/>
        <v>216.86</v>
      </c>
      <c r="S754" s="3" t="s">
        <v>2695</v>
      </c>
      <c r="T754" s="21"/>
      <c r="U754" s="21"/>
      <c r="V754" s="21" t="s">
        <v>3878</v>
      </c>
      <c r="W754" s="2" t="s">
        <v>3472</v>
      </c>
    </row>
    <row r="755" spans="1:23" ht="45">
      <c r="A755">
        <v>754</v>
      </c>
      <c r="B755" s="1">
        <v>45535</v>
      </c>
      <c r="C755" s="3" t="s">
        <v>4488</v>
      </c>
      <c r="D755" t="s">
        <v>4969</v>
      </c>
      <c r="G755" t="s">
        <v>3470</v>
      </c>
      <c r="H755" s="2" t="str">
        <f>IF(ISBLANK(tblPagos[[#This Row],[CodigoPartida]]),"",VLOOKUP(tblPagos[[#This Row],[CodigoPartida]],Tabla2[],2,FALSE))</f>
        <v>Comisiones y gastos bancarios</v>
      </c>
      <c r="I755" t="s">
        <v>2664</v>
      </c>
      <c r="J755" s="2" t="str">
        <f>IF(ISBLANK(tblPagos[[#This Row],[DocBeneficiario]]),"",VLOOKUP(tblPagos[[#This Row],[DocBeneficiario]],TabProveedores[],3,FALSE))</f>
        <v>LOTERIA DEL ZULIA</v>
      </c>
      <c r="K755" s="2" t="s">
        <v>4968</v>
      </c>
      <c r="L755" s="27">
        <v>2.16</v>
      </c>
      <c r="M755" s="27">
        <v>0</v>
      </c>
      <c r="N755" s="16">
        <v>2.16</v>
      </c>
      <c r="O755" s="16">
        <v>0</v>
      </c>
      <c r="P755" s="16">
        <v>0</v>
      </c>
      <c r="Q755" s="16">
        <v>0</v>
      </c>
      <c r="R755" s="16">
        <f t="shared" si="70"/>
        <v>2.16</v>
      </c>
      <c r="S755" s="3" t="s">
        <v>2695</v>
      </c>
      <c r="T755" s="21"/>
      <c r="U755" s="21"/>
      <c r="V755" s="21" t="s">
        <v>3813</v>
      </c>
      <c r="W755" s="2" t="s">
        <v>3472</v>
      </c>
    </row>
    <row r="756" spans="1:23" ht="45">
      <c r="A756">
        <v>755</v>
      </c>
      <c r="B756" s="1">
        <v>45535</v>
      </c>
      <c r="C756" s="3" t="s">
        <v>3119</v>
      </c>
      <c r="D756" t="s">
        <v>4970</v>
      </c>
      <c r="G756" t="s">
        <v>3470</v>
      </c>
      <c r="H756" s="2" t="str">
        <f>IF(ISBLANK(tblPagos[[#This Row],[CodigoPartida]]),"",VLOOKUP(tblPagos[[#This Row],[CodigoPartida]],Tabla2[],2,FALSE))</f>
        <v>Comisiones y gastos bancarios</v>
      </c>
      <c r="I756" t="s">
        <v>2664</v>
      </c>
      <c r="J756" s="2" t="str">
        <f>IF(ISBLANK(tblPagos[[#This Row],[DocBeneficiario]]),"",VLOOKUP(tblPagos[[#This Row],[DocBeneficiario]],TabProveedores[],3,FALSE))</f>
        <v>LOTERIA DEL ZULIA</v>
      </c>
      <c r="K756" s="2" t="s">
        <v>4968</v>
      </c>
      <c r="L756" s="27">
        <v>134.93</v>
      </c>
      <c r="M756" s="27">
        <v>0</v>
      </c>
      <c r="N756" s="16">
        <v>134.93</v>
      </c>
      <c r="O756" s="16">
        <v>0</v>
      </c>
      <c r="P756" s="16">
        <v>0</v>
      </c>
      <c r="Q756" s="16">
        <v>0</v>
      </c>
      <c r="R756" s="16">
        <f t="shared" si="70"/>
        <v>134.93</v>
      </c>
      <c r="S756" s="3" t="s">
        <v>2695</v>
      </c>
      <c r="T756" s="21"/>
      <c r="U756" s="21"/>
      <c r="V756" s="21" t="s">
        <v>3813</v>
      </c>
      <c r="W756" s="2" t="s">
        <v>3472</v>
      </c>
    </row>
    <row r="757" spans="1:23" ht="45">
      <c r="A757">
        <v>756</v>
      </c>
      <c r="B757" s="1">
        <v>45535</v>
      </c>
      <c r="C757" s="3" t="s">
        <v>2655</v>
      </c>
      <c r="D757" t="s">
        <v>4971</v>
      </c>
      <c r="G757" t="s">
        <v>3470</v>
      </c>
      <c r="H757" s="2" t="str">
        <f>IF(ISBLANK(tblPagos[[#This Row],[CodigoPartida]]),"",VLOOKUP(tblPagos[[#This Row],[CodigoPartida]],Tabla2[],2,FALSE))</f>
        <v>Comisiones y gastos bancarios</v>
      </c>
      <c r="I757" t="s">
        <v>2664</v>
      </c>
      <c r="J757" s="2" t="str">
        <f>IF(ISBLANK(tblPagos[[#This Row],[DocBeneficiario]]),"",VLOOKUP(tblPagos[[#This Row],[DocBeneficiario]],TabProveedores[],3,FALSE))</f>
        <v>LOTERIA DEL ZULIA</v>
      </c>
      <c r="K757" s="2" t="s">
        <v>4968</v>
      </c>
      <c r="L757" s="27">
        <v>2732.19</v>
      </c>
      <c r="M757" s="27">
        <v>0</v>
      </c>
      <c r="N757" s="16">
        <v>2732.19</v>
      </c>
      <c r="O757" s="16">
        <v>0</v>
      </c>
      <c r="P757" s="16">
        <v>0</v>
      </c>
      <c r="Q757" s="16">
        <v>0</v>
      </c>
      <c r="R757" s="16">
        <f t="shared" si="70"/>
        <v>2732.19</v>
      </c>
      <c r="S757" s="3" t="s">
        <v>2695</v>
      </c>
      <c r="T757" s="21"/>
      <c r="U757" s="21"/>
      <c r="V757" s="21" t="s">
        <v>3813</v>
      </c>
      <c r="W757" s="2" t="s">
        <v>3472</v>
      </c>
    </row>
    <row r="758" spans="1:23" ht="45">
      <c r="A758">
        <v>757</v>
      </c>
      <c r="B758" s="1">
        <v>45537</v>
      </c>
      <c r="C758" s="3" t="s">
        <v>2655</v>
      </c>
      <c r="D758" t="s">
        <v>5100</v>
      </c>
      <c r="F758">
        <v>2244</v>
      </c>
      <c r="G758" t="s">
        <v>814</v>
      </c>
      <c r="H758" s="2" t="str">
        <f>IF(ISBLANK(tblPagos[[#This Row],[CodigoPartida]]),"",VLOOKUP(tblPagos[[#This Row],[CodigoPartida]],Tabla2[],2,FALSE))</f>
        <v xml:space="preserve">Servicios de telefonía prestados por instituciones privadas </v>
      </c>
      <c r="I758" t="s">
        <v>3035</v>
      </c>
      <c r="J758" s="2" t="str">
        <f>IF(ISBLANK(tblPagos[[#This Row],[DocBeneficiario]]),"",VLOOKUP(tblPagos[[#This Row],[DocBeneficiario]],TabProveedores[],3,FALSE))</f>
        <v>CORPORACION DIGITEL</v>
      </c>
      <c r="K758" s="2" t="s">
        <v>3228</v>
      </c>
      <c r="L758" s="27">
        <v>2915.61</v>
      </c>
      <c r="M758" s="27">
        <v>0</v>
      </c>
      <c r="N758" s="16">
        <v>2915.61</v>
      </c>
      <c r="O758" s="16">
        <v>0</v>
      </c>
      <c r="P758" s="16">
        <v>0</v>
      </c>
      <c r="Q758" s="16">
        <v>0</v>
      </c>
      <c r="R758" s="16">
        <f t="shared" si="70"/>
        <v>2915.61</v>
      </c>
      <c r="S758" s="3" t="s">
        <v>2695</v>
      </c>
      <c r="T758" s="21"/>
      <c r="U758" s="21"/>
      <c r="V758" s="21" t="s">
        <v>3813</v>
      </c>
      <c r="W758" s="2" t="s">
        <v>2661</v>
      </c>
    </row>
    <row r="759" spans="1:23" ht="45">
      <c r="A759">
        <v>758</v>
      </c>
      <c r="B759" s="1">
        <v>45538</v>
      </c>
      <c r="C759" s="3" t="s">
        <v>2655</v>
      </c>
      <c r="D759" t="s">
        <v>5101</v>
      </c>
      <c r="F759">
        <v>22233929</v>
      </c>
      <c r="G759" t="s">
        <v>3079</v>
      </c>
      <c r="H759" s="2" t="str">
        <f>IF(ISBLANK(tblPagos[[#This Row],[CodigoPartida]]),"",VLOOKUP(tblPagos[[#This Row],[CodigoPartida]],Tabla2[],2,FALSE))</f>
        <v>Donaciones corrientes a personas</v>
      </c>
      <c r="I759" t="s">
        <v>5102</v>
      </c>
      <c r="J759" s="2" t="str">
        <f>IF(ISBLANK(tblPagos[[#This Row],[DocBeneficiario]]),"",VLOOKUP(tblPagos[[#This Row],[DocBeneficiario]],TabProveedores[],3,FALSE))</f>
        <v>LILIANA NUÑEZ</v>
      </c>
      <c r="K759" s="2" t="s">
        <v>5104</v>
      </c>
      <c r="L759" s="27">
        <v>21984</v>
      </c>
      <c r="M759" s="27">
        <v>0</v>
      </c>
      <c r="N759" s="16">
        <v>21984</v>
      </c>
      <c r="O759" s="16">
        <v>0</v>
      </c>
      <c r="P759" s="16">
        <v>0</v>
      </c>
      <c r="Q759" s="16">
        <v>0</v>
      </c>
      <c r="R759" s="16">
        <f t="shared" si="70"/>
        <v>21984</v>
      </c>
      <c r="S759" s="3" t="s">
        <v>2695</v>
      </c>
      <c r="T759" s="21"/>
      <c r="U759" s="21"/>
      <c r="V759" s="21" t="s">
        <v>3813</v>
      </c>
      <c r="W759" s="2" t="s">
        <v>3088</v>
      </c>
    </row>
    <row r="760" spans="1:23" ht="75">
      <c r="A760">
        <v>759</v>
      </c>
      <c r="B760" s="1">
        <v>45538</v>
      </c>
      <c r="C760" s="3" t="s">
        <v>3119</v>
      </c>
      <c r="D760" t="s">
        <v>5105</v>
      </c>
      <c r="F760">
        <v>22233005</v>
      </c>
      <c r="G760" t="s">
        <v>3079</v>
      </c>
      <c r="H760" s="2" t="str">
        <f>IF(ISBLANK(tblPagos[[#This Row],[CodigoPartida]]),"",VLOOKUP(tblPagos[[#This Row],[CodigoPartida]],Tabla2[],2,FALSE))</f>
        <v>Donaciones corrientes a personas</v>
      </c>
      <c r="I760" t="s">
        <v>3584</v>
      </c>
      <c r="J760" s="2" t="str">
        <f>IF(ISBLANK(tblPagos[[#This Row],[DocBeneficiario]]),"",VLOOKUP(tblPagos[[#This Row],[DocBeneficiario]],TabProveedores[],3,FALSE))</f>
        <v>DIXIO CARRIZO</v>
      </c>
      <c r="K760" s="2" t="s">
        <v>5106</v>
      </c>
      <c r="L760" s="27">
        <v>10992</v>
      </c>
      <c r="M760" s="27">
        <v>0</v>
      </c>
      <c r="N760" s="16">
        <v>10992</v>
      </c>
      <c r="O760" s="16">
        <v>0</v>
      </c>
      <c r="P760" s="16">
        <v>0</v>
      </c>
      <c r="Q760" s="16">
        <v>0</v>
      </c>
      <c r="R760" s="16">
        <f>N760-O760-P760-Q760</f>
        <v>10992</v>
      </c>
      <c r="S760" s="3" t="s">
        <v>2695</v>
      </c>
      <c r="T760" s="21"/>
      <c r="U760" s="21"/>
      <c r="V760" s="21" t="s">
        <v>3813</v>
      </c>
      <c r="W760" s="2" t="s">
        <v>3088</v>
      </c>
    </row>
    <row r="761" spans="1:23" ht="75">
      <c r="A761">
        <v>760</v>
      </c>
      <c r="B761" s="1">
        <v>45538</v>
      </c>
      <c r="C761" s="3" t="s">
        <v>2655</v>
      </c>
      <c r="D761" t="s">
        <v>5107</v>
      </c>
      <c r="F761">
        <v>22235643</v>
      </c>
      <c r="G761" t="s">
        <v>2936</v>
      </c>
      <c r="H761" s="2" t="str">
        <f>IF(ISBLANK(tblPagos[[#This Row],[CodigoPartida]]),"",VLOOKUP(tblPagos[[#This Row],[CodigoPartida]],Tabla2[],2,FALSE))</f>
        <v>Viáticos y pasajes dentro del país</v>
      </c>
      <c r="I761" t="s">
        <v>2957</v>
      </c>
      <c r="J761" s="2" t="str">
        <f>IF(ISBLANK(tblPagos[[#This Row],[DocBeneficiario]]),"",VLOOKUP(tblPagos[[#This Row],[DocBeneficiario]],TabProveedores[],3,FALSE))</f>
        <v>MERLIN RODRIGUEZ</v>
      </c>
      <c r="K761" s="2" t="s">
        <v>5108</v>
      </c>
      <c r="L761" s="27">
        <v>9255.26</v>
      </c>
      <c r="M761" s="27">
        <v>0</v>
      </c>
      <c r="N761" s="16">
        <v>9255.26</v>
      </c>
      <c r="O761" s="16">
        <v>0</v>
      </c>
      <c r="P761" s="16">
        <v>0</v>
      </c>
      <c r="Q761" s="16">
        <v>0</v>
      </c>
      <c r="R761" s="16">
        <f>N761-O761-P761-Q761</f>
        <v>9255.26</v>
      </c>
      <c r="S761" s="3" t="s">
        <v>2695</v>
      </c>
      <c r="T761" s="21"/>
      <c r="U761" s="21"/>
      <c r="V761" s="21" t="s">
        <v>3813</v>
      </c>
      <c r="W761" s="2" t="s">
        <v>3073</v>
      </c>
    </row>
    <row r="762" spans="1:23" ht="45">
      <c r="A762">
        <v>761</v>
      </c>
      <c r="B762" s="1">
        <v>45538</v>
      </c>
      <c r="C762" s="3" t="s">
        <v>2655</v>
      </c>
      <c r="D762" t="s">
        <v>5109</v>
      </c>
      <c r="F762">
        <v>22239907</v>
      </c>
      <c r="G762" t="s">
        <v>42</v>
      </c>
      <c r="H762" s="2" t="str">
        <f>IF(ISBLANK(tblPagos[[#This Row],[CodigoPartida]]),"",VLOOKUP(tblPagos[[#This Row],[CodigoPartida]],Tabla2[],2,FALSE))</f>
        <v>Remuneraciones al personal contratado a tiempo determinado</v>
      </c>
      <c r="I762" t="s">
        <v>3387</v>
      </c>
      <c r="J762" s="2" t="str">
        <f>IF(ISBLANK(tblPagos[[#This Row],[DocBeneficiario]]),"",VLOOKUP(tblPagos[[#This Row],[DocBeneficiario]],TabProveedores[],3,FALSE))</f>
        <v>DANIEL MOLERO</v>
      </c>
      <c r="K762" s="2" t="s">
        <v>4449</v>
      </c>
      <c r="L762" s="27">
        <v>2315</v>
      </c>
      <c r="M762" s="27">
        <v>0</v>
      </c>
      <c r="N762" s="16">
        <v>2315</v>
      </c>
      <c r="O762" s="16">
        <v>0</v>
      </c>
      <c r="P762" s="16">
        <v>0</v>
      </c>
      <c r="Q762" s="16">
        <v>0</v>
      </c>
      <c r="R762" s="16">
        <f t="shared" ref="R762:R796" si="72">N762-O762-P762-Q762</f>
        <v>2315</v>
      </c>
      <c r="S762" s="3" t="s">
        <v>2695</v>
      </c>
      <c r="T762" s="21"/>
      <c r="U762" s="21"/>
      <c r="V762" s="21" t="s">
        <v>3813</v>
      </c>
      <c r="W762" s="2" t="s">
        <v>5110</v>
      </c>
    </row>
    <row r="763" spans="1:23" ht="45">
      <c r="A763">
        <v>762</v>
      </c>
      <c r="B763" s="1">
        <v>45538</v>
      </c>
      <c r="C763" s="3" t="s">
        <v>2655</v>
      </c>
      <c r="D763" t="s">
        <v>5111</v>
      </c>
      <c r="F763">
        <v>22243886</v>
      </c>
      <c r="G763" t="s">
        <v>44</v>
      </c>
      <c r="H763" s="2" t="str">
        <f>IF(ISBLANK(tblPagos[[#This Row],[CodigoPartida]]),"",VLOOKUP(tblPagos[[#This Row],[CodigoPartida]],Tabla2[],2,FALSE))</f>
        <v>Remuneraciones por honorarios profesionales</v>
      </c>
      <c r="I763" t="s">
        <v>3034</v>
      </c>
      <c r="J763" s="2" t="str">
        <f>IF(ISBLANK(tblPagos[[#This Row],[DocBeneficiario]]),"",VLOOKUP(tblPagos[[#This Row],[DocBeneficiario]],TabProveedores[],3,FALSE))</f>
        <v>JOSE MIGUEL GUTIERREZ</v>
      </c>
      <c r="K763" s="2" t="s">
        <v>5112</v>
      </c>
      <c r="L763" s="27">
        <v>3775</v>
      </c>
      <c r="M763" s="27">
        <v>0</v>
      </c>
      <c r="N763" s="16">
        <v>3775</v>
      </c>
      <c r="O763" s="16">
        <v>0</v>
      </c>
      <c r="P763" s="16">
        <v>0</v>
      </c>
      <c r="Q763" s="16">
        <v>0</v>
      </c>
      <c r="R763" s="16">
        <f t="shared" si="72"/>
        <v>3775</v>
      </c>
      <c r="S763" s="3" t="s">
        <v>2695</v>
      </c>
      <c r="T763" s="21"/>
      <c r="U763" s="21"/>
      <c r="V763" s="21" t="s">
        <v>3813</v>
      </c>
      <c r="W763" s="2" t="s">
        <v>5110</v>
      </c>
    </row>
    <row r="764" spans="1:23" ht="75">
      <c r="A764">
        <v>763</v>
      </c>
      <c r="B764" s="1">
        <v>45538</v>
      </c>
      <c r="C764" s="3" t="s">
        <v>2655</v>
      </c>
      <c r="D764" t="s">
        <v>5113</v>
      </c>
      <c r="F764">
        <v>86228969</v>
      </c>
      <c r="G764" t="s">
        <v>3305</v>
      </c>
      <c r="H764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764" t="s">
        <v>2800</v>
      </c>
      <c r="J764" s="2" t="str">
        <f>IF(ISBLANK(tblPagos[[#This Row],[DocBeneficiario]]),"",VLOOKUP(tblPagos[[#This Row],[DocBeneficiario]],TabProveedores[],3,FALSE))</f>
        <v>IVSS</v>
      </c>
      <c r="K764" s="2" t="s">
        <v>5114</v>
      </c>
      <c r="L764" s="27">
        <v>704.83</v>
      </c>
      <c r="M764" s="27">
        <v>0</v>
      </c>
      <c r="N764" s="16">
        <v>704.83</v>
      </c>
      <c r="O764" s="16">
        <v>0</v>
      </c>
      <c r="P764" s="16">
        <v>0</v>
      </c>
      <c r="Q764" s="16">
        <v>0</v>
      </c>
      <c r="R764" s="16">
        <f t="shared" si="72"/>
        <v>704.83</v>
      </c>
      <c r="S764" s="3" t="s">
        <v>4005</v>
      </c>
      <c r="T764" s="21"/>
      <c r="U764" s="21"/>
      <c r="V764" s="21" t="s">
        <v>3813</v>
      </c>
      <c r="W764" s="2" t="s">
        <v>3308</v>
      </c>
    </row>
    <row r="765" spans="1:23" ht="75">
      <c r="A765">
        <v>764</v>
      </c>
      <c r="B765" s="1">
        <v>45538</v>
      </c>
      <c r="C765" s="3" t="s">
        <v>2655</v>
      </c>
      <c r="D765" t="s">
        <v>5115</v>
      </c>
      <c r="F765">
        <v>86232182</v>
      </c>
      <c r="G765" t="s">
        <v>3305</v>
      </c>
      <c r="H765" s="2" t="str">
        <f>IF(ISBLANK(tblPagos[[#This Row],[CodigoPartida]]),"",VLOOKUP(tblPagos[[#This Row],[CodigoPartida]],Tabla2[],2,FALSE))</f>
        <v>Aporte  patronal  al  Instituto  Venezolano  de  los  Seguros  Sociales (I.V.S.S.) al personal empleado</v>
      </c>
      <c r="I765" t="s">
        <v>2800</v>
      </c>
      <c r="J765" s="2" t="str">
        <f>IF(ISBLANK(tblPagos[[#This Row],[DocBeneficiario]]),"",VLOOKUP(tblPagos[[#This Row],[DocBeneficiario]],TabProveedores[],3,FALSE))</f>
        <v>IVSS</v>
      </c>
      <c r="K765" s="2" t="s">
        <v>5116</v>
      </c>
      <c r="L765" s="27">
        <v>881.05</v>
      </c>
      <c r="M765" s="27">
        <v>0</v>
      </c>
      <c r="N765" s="16">
        <v>881.05</v>
      </c>
      <c r="O765" s="16">
        <v>0</v>
      </c>
      <c r="P765" s="16">
        <v>0</v>
      </c>
      <c r="Q765" s="16">
        <v>0</v>
      </c>
      <c r="R765" s="16">
        <f t="shared" si="72"/>
        <v>881.05</v>
      </c>
      <c r="S765" s="3" t="s">
        <v>4341</v>
      </c>
      <c r="T765" s="21"/>
      <c r="U765" s="21"/>
      <c r="V765" s="21" t="s">
        <v>3813</v>
      </c>
      <c r="W765" s="2" t="s">
        <v>3308</v>
      </c>
    </row>
    <row r="766" spans="1:23" ht="60">
      <c r="A766">
        <v>765</v>
      </c>
      <c r="B766" s="1">
        <v>45538</v>
      </c>
      <c r="C766" s="3" t="s">
        <v>2655</v>
      </c>
      <c r="D766" t="s">
        <v>5117</v>
      </c>
      <c r="F766">
        <v>22244561</v>
      </c>
      <c r="G766" t="s">
        <v>7</v>
      </c>
      <c r="H766" s="2" t="str">
        <f>IF(ISBLANK(tblPagos[[#This Row],[CodigoPartida]]),"",VLOOKUP(tblPagos[[#This Row],[CodigoPartida]],Tabla2[],2,FALSE))</f>
        <v>Relaciones sociales</v>
      </c>
      <c r="I766" t="s">
        <v>2988</v>
      </c>
      <c r="J766" s="2" t="str">
        <f>IF(ISBLANK(tblPagos[[#This Row],[DocBeneficiario]]),"",VLOOKUP(tblPagos[[#This Row],[DocBeneficiario]],TabProveedores[],3,FALSE))</f>
        <v>INVERSIONES 2008, C.A.</v>
      </c>
      <c r="K766" s="2" t="s">
        <v>5118</v>
      </c>
      <c r="L766" s="27">
        <v>1292.22</v>
      </c>
      <c r="M766" s="27">
        <v>206.76</v>
      </c>
      <c r="N766" s="16">
        <v>1498.98</v>
      </c>
      <c r="O766" s="16">
        <v>155.07</v>
      </c>
      <c r="P766" s="16">
        <v>0</v>
      </c>
      <c r="Q766" s="16">
        <v>1.29</v>
      </c>
      <c r="R766" s="16">
        <f t="shared" si="72"/>
        <v>1342.6200000000001</v>
      </c>
      <c r="S766" s="3" t="s">
        <v>5119</v>
      </c>
      <c r="T766" s="21" t="s">
        <v>4604</v>
      </c>
      <c r="U766" s="21" t="s">
        <v>3812</v>
      </c>
      <c r="V766" s="21" t="s">
        <v>3813</v>
      </c>
      <c r="W766" s="2" t="s">
        <v>9</v>
      </c>
    </row>
    <row r="767" spans="1:23" ht="30">
      <c r="A767">
        <v>766</v>
      </c>
      <c r="B767" s="1">
        <v>45539</v>
      </c>
      <c r="C767" s="3" t="s">
        <v>2655</v>
      </c>
      <c r="D767" t="s">
        <v>5121</v>
      </c>
      <c r="F767">
        <v>22271779</v>
      </c>
      <c r="G767" t="s">
        <v>2936</v>
      </c>
      <c r="H767" s="2" t="str">
        <f>IF(ISBLANK(tblPagos[[#This Row],[CodigoPartida]]),"",VLOOKUP(tblPagos[[#This Row],[CodigoPartida]],Tabla2[],2,FALSE))</f>
        <v>Viáticos y pasajes dentro del país</v>
      </c>
      <c r="I767" t="s">
        <v>2958</v>
      </c>
      <c r="J767" s="2" t="str">
        <f>IF(ISBLANK(tblPagos[[#This Row],[DocBeneficiario]]),"",VLOOKUP(tblPagos[[#This Row],[DocBeneficiario]],TabProveedores[],3,FALSE))</f>
        <v>NELSON BELZAREZ</v>
      </c>
      <c r="K767" s="2" t="s">
        <v>5122</v>
      </c>
      <c r="L767" s="27">
        <v>9157.5</v>
      </c>
      <c r="M767" s="27">
        <v>0</v>
      </c>
      <c r="N767" s="16">
        <v>9157.5</v>
      </c>
      <c r="O767" s="16">
        <v>0</v>
      </c>
      <c r="P767" s="16">
        <v>0</v>
      </c>
      <c r="Q767" s="16">
        <v>0</v>
      </c>
      <c r="R767" s="16">
        <f t="shared" si="72"/>
        <v>9157.5</v>
      </c>
      <c r="S767" s="3" t="s">
        <v>3930</v>
      </c>
      <c r="T767" s="21"/>
      <c r="U767" s="21"/>
      <c r="V767" s="21" t="s">
        <v>3813</v>
      </c>
      <c r="W767" s="2" t="s">
        <v>3073</v>
      </c>
    </row>
    <row r="768" spans="1:23" ht="30">
      <c r="A768">
        <v>767</v>
      </c>
      <c r="B768" s="1">
        <v>45539</v>
      </c>
      <c r="C768" s="3" t="s">
        <v>2655</v>
      </c>
      <c r="D768" t="s">
        <v>5123</v>
      </c>
      <c r="F768">
        <v>22279225</v>
      </c>
      <c r="G768" t="s">
        <v>44</v>
      </c>
      <c r="H768" s="2" t="str">
        <f>IF(ISBLANK(tblPagos[[#This Row],[CodigoPartida]]),"",VLOOKUP(tblPagos[[#This Row],[CodigoPartida]],Tabla2[],2,FALSE))</f>
        <v>Remuneraciones por honorarios profesionales</v>
      </c>
      <c r="I768" t="s">
        <v>3036</v>
      </c>
      <c r="J768" s="2" t="str">
        <f>IF(ISBLANK(tblPagos[[#This Row],[DocBeneficiario]]),"",VLOOKUP(tblPagos[[#This Row],[DocBeneficiario]],TabProveedores[],3,FALSE))</f>
        <v>ROBERTH GUTIERREZ</v>
      </c>
      <c r="K768" s="2" t="s">
        <v>4167</v>
      </c>
      <c r="L768" s="27">
        <v>12076.68</v>
      </c>
      <c r="M768" s="27">
        <v>1932.27</v>
      </c>
      <c r="N768" s="16">
        <v>14008.95</v>
      </c>
      <c r="O768" s="16">
        <v>1932.27</v>
      </c>
      <c r="P768" s="16">
        <v>339.8</v>
      </c>
      <c r="Q768" s="16">
        <v>12.08</v>
      </c>
      <c r="R768" s="16">
        <f t="shared" si="72"/>
        <v>11724.800000000001</v>
      </c>
      <c r="S768" s="3" t="s">
        <v>5139</v>
      </c>
      <c r="T768" s="21" t="s">
        <v>5120</v>
      </c>
      <c r="U768" s="21" t="s">
        <v>3877</v>
      </c>
      <c r="V768" s="21" t="s">
        <v>3813</v>
      </c>
      <c r="W768" s="2" t="s">
        <v>5110</v>
      </c>
    </row>
    <row r="769" spans="1:23" ht="30">
      <c r="A769">
        <v>768</v>
      </c>
      <c r="B769" s="1">
        <v>45539</v>
      </c>
      <c r="C769" s="3" t="s">
        <v>2655</v>
      </c>
      <c r="D769" t="s">
        <v>5124</v>
      </c>
      <c r="F769">
        <v>22282411</v>
      </c>
      <c r="G769" t="s">
        <v>2936</v>
      </c>
      <c r="H769" s="2" t="str">
        <f>IF(ISBLANK(tblPagos[[#This Row],[CodigoPartida]]),"",VLOOKUP(tblPagos[[#This Row],[CodigoPartida]],Tabla2[],2,FALSE))</f>
        <v>Viáticos y pasajes dentro del país</v>
      </c>
      <c r="I769" t="s">
        <v>2945</v>
      </c>
      <c r="J769" s="2" t="str">
        <f>IF(ISBLANK(tblPagos[[#This Row],[DocBeneficiario]]),"",VLOOKUP(tblPagos[[#This Row],[DocBeneficiario]],TabProveedores[],3,FALSE))</f>
        <v>PEDRO HERRERA</v>
      </c>
      <c r="K769" s="2" t="s">
        <v>5125</v>
      </c>
      <c r="L769" s="27">
        <v>9157.6</v>
      </c>
      <c r="M769" s="27">
        <v>0</v>
      </c>
      <c r="N769" s="16">
        <v>9157.6</v>
      </c>
      <c r="O769" s="16">
        <v>0</v>
      </c>
      <c r="P769" s="16">
        <v>0</v>
      </c>
      <c r="Q769" s="16">
        <v>0</v>
      </c>
      <c r="R769" s="16">
        <f t="shared" si="72"/>
        <v>9157.6</v>
      </c>
      <c r="S769" s="3" t="s">
        <v>2695</v>
      </c>
      <c r="T769" s="21"/>
      <c r="U769" s="21"/>
      <c r="V769" s="21" t="s">
        <v>3813</v>
      </c>
      <c r="W769" s="2" t="s">
        <v>3073</v>
      </c>
    </row>
    <row r="770" spans="1:23" ht="60">
      <c r="A770">
        <v>769</v>
      </c>
      <c r="B770" s="1">
        <v>45540</v>
      </c>
      <c r="C770" s="3" t="s">
        <v>2655</v>
      </c>
      <c r="D770" t="s">
        <v>5126</v>
      </c>
      <c r="F770">
        <v>22295138</v>
      </c>
      <c r="G770" t="s">
        <v>3079</v>
      </c>
      <c r="H770" s="2" t="str">
        <f>IF(ISBLANK(tblPagos[[#This Row],[CodigoPartida]]),"",VLOOKUP(tblPagos[[#This Row],[CodigoPartida]],Tabla2[],2,FALSE))</f>
        <v>Donaciones corrientes a personas</v>
      </c>
      <c r="I770" t="s">
        <v>2972</v>
      </c>
      <c r="J770" s="2" t="str">
        <f>IF(ISBLANK(tblPagos[[#This Row],[DocBeneficiario]]),"",VLOOKUP(tblPagos[[#This Row],[DocBeneficiario]],TabProveedores[],3,FALSE))</f>
        <v>SUMINISTROS MEDIPAZ, C.A.</v>
      </c>
      <c r="K770" s="2" t="s">
        <v>5127</v>
      </c>
      <c r="L770" s="27">
        <v>95892</v>
      </c>
      <c r="M770" s="27">
        <v>0</v>
      </c>
      <c r="N770" s="16">
        <v>95892</v>
      </c>
      <c r="O770" s="16">
        <v>0</v>
      </c>
      <c r="P770" s="16">
        <v>0</v>
      </c>
      <c r="Q770" s="16">
        <v>0</v>
      </c>
      <c r="R770" s="16">
        <f t="shared" si="72"/>
        <v>95892</v>
      </c>
      <c r="S770" s="3" t="s">
        <v>5128</v>
      </c>
      <c r="T770" s="21"/>
      <c r="U770" s="21"/>
      <c r="V770" s="21" t="s">
        <v>3813</v>
      </c>
      <c r="W770" s="2" t="s">
        <v>3087</v>
      </c>
    </row>
    <row r="771" spans="1:23" ht="75">
      <c r="A771">
        <v>770</v>
      </c>
      <c r="B771" s="1">
        <v>45540</v>
      </c>
      <c r="C771" s="3" t="s">
        <v>3119</v>
      </c>
      <c r="D771" t="s">
        <v>5129</v>
      </c>
      <c r="F771">
        <v>22298257</v>
      </c>
      <c r="G771" t="s">
        <v>3079</v>
      </c>
      <c r="H771" s="2" t="str">
        <f>IF(ISBLANK(tblPagos[[#This Row],[CodigoPartida]]),"",VLOOKUP(tblPagos[[#This Row],[CodigoPartida]],Tabla2[],2,FALSE))</f>
        <v>Donaciones corrientes a personas</v>
      </c>
      <c r="I771" t="s">
        <v>5130</v>
      </c>
      <c r="J771" s="2" t="str">
        <f>IF(ISBLANK(tblPagos[[#This Row],[DocBeneficiario]]),"",VLOOKUP(tblPagos[[#This Row],[DocBeneficiario]],TabProveedores[],3,FALSE))</f>
        <v>DEIVY CARDENAS</v>
      </c>
      <c r="K771" s="2" t="s">
        <v>5131</v>
      </c>
      <c r="L771" s="27">
        <v>3664</v>
      </c>
      <c r="M771" s="27">
        <v>0</v>
      </c>
      <c r="N771" s="16">
        <v>3664</v>
      </c>
      <c r="O771" s="16">
        <v>0</v>
      </c>
      <c r="P771" s="16">
        <v>0</v>
      </c>
      <c r="Q771" s="16">
        <v>0</v>
      </c>
      <c r="R771" s="16">
        <f t="shared" si="72"/>
        <v>3664</v>
      </c>
      <c r="S771" s="3" t="s">
        <v>2695</v>
      </c>
      <c r="T771" s="21"/>
      <c r="U771" s="21"/>
      <c r="V771" s="21" t="s">
        <v>3813</v>
      </c>
      <c r="W771" s="2" t="s">
        <v>3088</v>
      </c>
    </row>
    <row r="772" spans="1:23" ht="45">
      <c r="A772">
        <v>771</v>
      </c>
      <c r="B772" s="1">
        <v>45540</v>
      </c>
      <c r="C772" s="3" t="s">
        <v>2655</v>
      </c>
      <c r="D772" t="s">
        <v>5133</v>
      </c>
      <c r="F772">
        <v>22295833</v>
      </c>
      <c r="G772" t="s">
        <v>3079</v>
      </c>
      <c r="H772" s="2" t="str">
        <f>IF(ISBLANK(tblPagos[[#This Row],[CodigoPartida]]),"",VLOOKUP(tblPagos[[#This Row],[CodigoPartida]],Tabla2[],2,FALSE))</f>
        <v>Donaciones corrientes a personas</v>
      </c>
      <c r="I772" t="s">
        <v>5134</v>
      </c>
      <c r="J772" s="2" t="str">
        <f>IF(ISBLANK(tblPagos[[#This Row],[DocBeneficiario]]),"",VLOOKUP(tblPagos[[#This Row],[DocBeneficiario]],TabProveedores[],3,FALSE))</f>
        <v>ROSALBA CAMACHO</v>
      </c>
      <c r="K772" s="2" t="s">
        <v>5135</v>
      </c>
      <c r="L772" s="27">
        <v>64107.17</v>
      </c>
      <c r="M772" s="27">
        <v>0</v>
      </c>
      <c r="N772" s="16">
        <v>64107.17</v>
      </c>
      <c r="O772" s="16">
        <v>0</v>
      </c>
      <c r="P772" s="16">
        <v>0</v>
      </c>
      <c r="Q772" s="16">
        <v>0</v>
      </c>
      <c r="R772" s="16">
        <f t="shared" si="72"/>
        <v>64107.17</v>
      </c>
      <c r="S772" s="3" t="s">
        <v>2695</v>
      </c>
      <c r="T772" s="21"/>
      <c r="U772" s="21"/>
      <c r="V772" s="21" t="s">
        <v>3813</v>
      </c>
      <c r="W772" s="2" t="s">
        <v>3088</v>
      </c>
    </row>
    <row r="773" spans="1:23" ht="60">
      <c r="A773">
        <v>772</v>
      </c>
      <c r="B773" s="1">
        <v>45540</v>
      </c>
      <c r="C773" s="3" t="s">
        <v>2655</v>
      </c>
      <c r="D773" t="s">
        <v>5137</v>
      </c>
      <c r="F773">
        <v>89765710</v>
      </c>
      <c r="G773" t="s">
        <v>4566</v>
      </c>
      <c r="H773" s="2" t="str">
        <f>IF(ISBLANK(tblPagos[[#This Row],[CodigoPartida]]),"",VLOOKUP(tblPagos[[#This Row],[CodigoPartida]],Tabla2[],2,FALSE))</f>
        <v>Aporte patronal al Fondo de Ahorro Obligatorio para la Vivienda al personal empleado</v>
      </c>
      <c r="I773" t="s">
        <v>2804</v>
      </c>
      <c r="J773" s="2" t="str">
        <f>IF(ISBLANK(tblPagos[[#This Row],[DocBeneficiario]]),"",VLOOKUP(tblPagos[[#This Row],[DocBeneficiario]],TabProveedores[],3,FALSE))</f>
        <v>BANAVIH</v>
      </c>
      <c r="K773" s="2" t="s">
        <v>5138</v>
      </c>
      <c r="L773" s="27">
        <v>98.4</v>
      </c>
      <c r="M773" s="27">
        <v>0</v>
      </c>
      <c r="N773" s="16">
        <v>98.4</v>
      </c>
      <c r="O773" s="16">
        <v>0</v>
      </c>
      <c r="P773" s="16">
        <v>0</v>
      </c>
      <c r="Q773" s="16">
        <v>0</v>
      </c>
      <c r="R773" s="16">
        <f t="shared" si="72"/>
        <v>98.4</v>
      </c>
      <c r="S773" s="3" t="s">
        <v>4005</v>
      </c>
      <c r="T773" s="21"/>
      <c r="U773" s="21"/>
      <c r="V773" s="21" t="s">
        <v>3813</v>
      </c>
      <c r="W773" s="2" t="s">
        <v>2803</v>
      </c>
    </row>
    <row r="774" spans="1:23" ht="60">
      <c r="A774">
        <v>773</v>
      </c>
      <c r="B774" s="1">
        <v>45540</v>
      </c>
      <c r="C774" s="3" t="s">
        <v>2655</v>
      </c>
      <c r="D774" t="s">
        <v>5186</v>
      </c>
      <c r="F774">
        <v>22302015</v>
      </c>
      <c r="G774" t="s">
        <v>2936</v>
      </c>
      <c r="H774" s="2" t="str">
        <f>IF(ISBLANK(tblPagos[[#This Row],[CodigoPartida]]),"",VLOOKUP(tblPagos[[#This Row],[CodigoPartida]],Tabla2[],2,FALSE))</f>
        <v>Viáticos y pasajes dentro del país</v>
      </c>
      <c r="I774" t="s">
        <v>2951</v>
      </c>
      <c r="J774" s="2" t="str">
        <f>IF(ISBLANK(tblPagos[[#This Row],[DocBeneficiario]]),"",VLOOKUP(tblPagos[[#This Row],[DocBeneficiario]],TabProveedores[],3,FALSE))</f>
        <v>ELIZABETH BASTIDAS</v>
      </c>
      <c r="K774" s="2" t="s">
        <v>5233</v>
      </c>
      <c r="L774" s="27">
        <v>3737.28</v>
      </c>
      <c r="M774" s="27">
        <v>0</v>
      </c>
      <c r="N774" s="16">
        <v>3737.28</v>
      </c>
      <c r="O774" s="16">
        <v>0</v>
      </c>
      <c r="P774" s="16">
        <v>0</v>
      </c>
      <c r="Q774" s="16">
        <v>0</v>
      </c>
      <c r="R774" s="16">
        <f t="shared" si="72"/>
        <v>3737.28</v>
      </c>
      <c r="S774" s="3" t="s">
        <v>2695</v>
      </c>
      <c r="T774" s="21"/>
      <c r="U774" s="21"/>
      <c r="V774" s="21" t="s">
        <v>3813</v>
      </c>
      <c r="W774" s="2" t="s">
        <v>3073</v>
      </c>
    </row>
    <row r="775" spans="1:23" ht="60">
      <c r="A775">
        <v>774</v>
      </c>
      <c r="B775" s="1">
        <v>45540</v>
      </c>
      <c r="C775" s="3" t="s">
        <v>2655</v>
      </c>
      <c r="D775" t="s">
        <v>5187</v>
      </c>
      <c r="F775">
        <v>22302110</v>
      </c>
      <c r="G775" t="s">
        <v>2936</v>
      </c>
      <c r="H775" s="2" t="str">
        <f>IF(ISBLANK(tblPagos[[#This Row],[CodigoPartida]]),"",VLOOKUP(tblPagos[[#This Row],[CodigoPartida]],Tabla2[],2,FALSE))</f>
        <v>Viáticos y pasajes dentro del país</v>
      </c>
      <c r="I775" t="s">
        <v>2953</v>
      </c>
      <c r="J775" s="2" t="str">
        <f>IF(ISBLANK(tblPagos[[#This Row],[DocBeneficiario]]),"",VLOOKUP(tblPagos[[#This Row],[DocBeneficiario]],TabProveedores[],3,FALSE))</f>
        <v>ANDRELYS CHOURIO</v>
      </c>
      <c r="K775" s="2" t="s">
        <v>5233</v>
      </c>
      <c r="L775" s="27">
        <v>3869.18</v>
      </c>
      <c r="M775" s="27">
        <v>0</v>
      </c>
      <c r="N775" s="16">
        <v>3869.18</v>
      </c>
      <c r="O775" s="16">
        <v>0</v>
      </c>
      <c r="P775" s="16">
        <v>0</v>
      </c>
      <c r="Q775" s="16">
        <v>0</v>
      </c>
      <c r="R775" s="16">
        <f t="shared" si="72"/>
        <v>3869.18</v>
      </c>
      <c r="S775" s="3" t="s">
        <v>2695</v>
      </c>
      <c r="T775" s="21"/>
      <c r="U775" s="21"/>
      <c r="V775" s="21" t="s">
        <v>3813</v>
      </c>
      <c r="W775" s="2" t="s">
        <v>3073</v>
      </c>
    </row>
    <row r="776" spans="1:23" ht="60">
      <c r="A776">
        <v>775</v>
      </c>
      <c r="B776" s="1">
        <v>45540</v>
      </c>
      <c r="C776" s="3" t="s">
        <v>2655</v>
      </c>
      <c r="D776" t="s">
        <v>5193</v>
      </c>
      <c r="F776">
        <v>22302259</v>
      </c>
      <c r="G776" t="s">
        <v>2936</v>
      </c>
      <c r="H776" s="2" t="str">
        <f>IF(ISBLANK(tblPagos[[#This Row],[CodigoPartida]]),"",VLOOKUP(tblPagos[[#This Row],[CodigoPartida]],Tabla2[],2,FALSE))</f>
        <v>Viáticos y pasajes dentro del país</v>
      </c>
      <c r="I776" t="s">
        <v>2950</v>
      </c>
      <c r="J776" s="2" t="str">
        <f>IF(ISBLANK(tblPagos[[#This Row],[DocBeneficiario]]),"",VLOOKUP(tblPagos[[#This Row],[DocBeneficiario]],TabProveedores[],3,FALSE))</f>
        <v>LISSETH FLORES</v>
      </c>
      <c r="K776" s="2" t="s">
        <v>5233</v>
      </c>
      <c r="L776" s="27">
        <v>1846.66</v>
      </c>
      <c r="M776" s="27">
        <v>0</v>
      </c>
      <c r="N776" s="16">
        <v>1846.66</v>
      </c>
      <c r="O776" s="16">
        <v>0</v>
      </c>
      <c r="P776" s="16">
        <v>0</v>
      </c>
      <c r="Q776" s="16">
        <v>0</v>
      </c>
      <c r="R776" s="16">
        <f t="shared" si="72"/>
        <v>1846.66</v>
      </c>
      <c r="S776" s="3" t="s">
        <v>2695</v>
      </c>
      <c r="T776" s="21"/>
      <c r="U776" s="21"/>
      <c r="V776" s="21" t="s">
        <v>3813</v>
      </c>
      <c r="W776" s="2" t="s">
        <v>3073</v>
      </c>
    </row>
    <row r="777" spans="1:23" ht="60">
      <c r="A777">
        <v>776</v>
      </c>
      <c r="B777" s="1">
        <v>45540</v>
      </c>
      <c r="C777" s="3" t="s">
        <v>2655</v>
      </c>
      <c r="D777" t="s">
        <v>5194</v>
      </c>
      <c r="F777">
        <v>22302676</v>
      </c>
      <c r="G777" t="s">
        <v>3079</v>
      </c>
      <c r="H777" s="2" t="str">
        <f>IF(ISBLANK(tblPagos[[#This Row],[CodigoPartida]]),"",VLOOKUP(tblPagos[[#This Row],[CodigoPartida]],Tabla2[],2,FALSE))</f>
        <v>Donaciones corrientes a personas</v>
      </c>
      <c r="I777" t="s">
        <v>5195</v>
      </c>
      <c r="J777" s="2" t="str">
        <f>IF(ISBLANK(tblPagos[[#This Row],[DocBeneficiario]]),"",VLOOKUP(tblPagos[[#This Row],[DocBeneficiario]],TabProveedores[],3,FALSE))</f>
        <v>NELSON BRACHO</v>
      </c>
      <c r="K777" s="2" t="s">
        <v>5196</v>
      </c>
      <c r="L777" s="27">
        <v>18320</v>
      </c>
      <c r="M777" s="27">
        <v>0</v>
      </c>
      <c r="N777" s="16">
        <v>18320</v>
      </c>
      <c r="O777" s="16">
        <v>0</v>
      </c>
      <c r="P777" s="16">
        <v>0</v>
      </c>
      <c r="Q777" s="16">
        <v>0</v>
      </c>
      <c r="R777" s="16">
        <f t="shared" si="72"/>
        <v>18320</v>
      </c>
      <c r="S777" s="3" t="s">
        <v>2695</v>
      </c>
      <c r="T777" s="21"/>
      <c r="U777" s="21"/>
      <c r="V777" s="21" t="s">
        <v>3813</v>
      </c>
      <c r="W777" s="2" t="s">
        <v>3088</v>
      </c>
    </row>
    <row r="778" spans="1:23" ht="60">
      <c r="A778">
        <v>777</v>
      </c>
      <c r="B778" s="1">
        <v>45540</v>
      </c>
      <c r="C778" s="3" t="s">
        <v>2655</v>
      </c>
      <c r="D778" t="s">
        <v>5202</v>
      </c>
      <c r="F778">
        <v>22311096</v>
      </c>
      <c r="G778" t="s">
        <v>2936</v>
      </c>
      <c r="H778" s="2" t="str">
        <f>IF(ISBLANK(tblPagos[[#This Row],[CodigoPartida]]),"",VLOOKUP(tblPagos[[#This Row],[CodigoPartida]],Tabla2[],2,FALSE))</f>
        <v>Viáticos y pasajes dentro del país</v>
      </c>
      <c r="I778" t="s">
        <v>2965</v>
      </c>
      <c r="J778" s="2" t="str">
        <f>IF(ISBLANK(tblPagos[[#This Row],[DocBeneficiario]]),"",VLOOKUP(tblPagos[[#This Row],[DocBeneficiario]],TabProveedores[],3,FALSE))</f>
        <v>JOAN HUERTA</v>
      </c>
      <c r="K778" s="2" t="s">
        <v>5203</v>
      </c>
      <c r="L778" s="27">
        <v>3913.15</v>
      </c>
      <c r="M778" s="27">
        <v>0</v>
      </c>
      <c r="N778" s="16">
        <v>3913.15</v>
      </c>
      <c r="O778" s="16">
        <v>0</v>
      </c>
      <c r="P778" s="16">
        <v>0</v>
      </c>
      <c r="Q778" s="16">
        <v>0</v>
      </c>
      <c r="R778" s="16">
        <f t="shared" si="72"/>
        <v>3913.15</v>
      </c>
      <c r="S778" s="3" t="s">
        <v>2695</v>
      </c>
      <c r="T778" s="21"/>
      <c r="U778" s="21"/>
      <c r="V778" s="21" t="s">
        <v>3813</v>
      </c>
      <c r="W778" s="2" t="s">
        <v>3073</v>
      </c>
    </row>
    <row r="779" spans="1:23" ht="60">
      <c r="A779">
        <v>778</v>
      </c>
      <c r="B779" s="1">
        <v>45540</v>
      </c>
      <c r="C779" s="3" t="s">
        <v>2655</v>
      </c>
      <c r="D779" t="s">
        <v>5204</v>
      </c>
      <c r="F779">
        <v>22311264</v>
      </c>
      <c r="G779" t="s">
        <v>2936</v>
      </c>
      <c r="H779" s="2" t="str">
        <f>IF(ISBLANK(tblPagos[[#This Row],[CodigoPartida]]),"",VLOOKUP(tblPagos[[#This Row],[CodigoPartida]],Tabla2[],2,FALSE))</f>
        <v>Viáticos y pasajes dentro del país</v>
      </c>
      <c r="I779" t="s">
        <v>2958</v>
      </c>
      <c r="J779" s="2" t="str">
        <f>IF(ISBLANK(tblPagos[[#This Row],[DocBeneficiario]]),"",VLOOKUP(tblPagos[[#This Row],[DocBeneficiario]],TabProveedores[],3,FALSE))</f>
        <v>NELSON BELZAREZ</v>
      </c>
      <c r="K779" s="2" t="s">
        <v>5203</v>
      </c>
      <c r="L779" s="27">
        <v>3913.16</v>
      </c>
      <c r="M779" s="27">
        <v>0</v>
      </c>
      <c r="N779" s="16">
        <v>3913.16</v>
      </c>
      <c r="O779" s="16">
        <v>0</v>
      </c>
      <c r="P779" s="16">
        <v>0</v>
      </c>
      <c r="Q779" s="16">
        <v>0</v>
      </c>
      <c r="R779" s="16">
        <f t="shared" si="72"/>
        <v>3913.16</v>
      </c>
      <c r="S779" s="3" t="s">
        <v>2695</v>
      </c>
      <c r="T779" s="21"/>
      <c r="U779" s="21"/>
      <c r="V779" s="21" t="s">
        <v>3813</v>
      </c>
      <c r="W779" s="2" t="s">
        <v>3073</v>
      </c>
    </row>
    <row r="780" spans="1:23" ht="60">
      <c r="A780">
        <v>779</v>
      </c>
      <c r="B780" s="1">
        <v>45540</v>
      </c>
      <c r="C780" s="3" t="s">
        <v>2655</v>
      </c>
      <c r="D780" t="s">
        <v>5205</v>
      </c>
      <c r="F780">
        <v>22311297</v>
      </c>
      <c r="G780" t="s">
        <v>2936</v>
      </c>
      <c r="H780" s="2" t="str">
        <f>IF(ISBLANK(tblPagos[[#This Row],[CodigoPartida]]),"",VLOOKUP(tblPagos[[#This Row],[CodigoPartida]],Tabla2[],2,FALSE))</f>
        <v>Viáticos y pasajes dentro del país</v>
      </c>
      <c r="I780" t="s">
        <v>2957</v>
      </c>
      <c r="J780" s="2" t="str">
        <f>IF(ISBLANK(tblPagos[[#This Row],[DocBeneficiario]]),"",VLOOKUP(tblPagos[[#This Row],[DocBeneficiario]],TabProveedores[],3,FALSE))</f>
        <v>MERLIN RODRIGUEZ</v>
      </c>
      <c r="K780" s="2" t="s">
        <v>5203</v>
      </c>
      <c r="L780" s="27">
        <v>7364.64</v>
      </c>
      <c r="M780" s="27">
        <v>0</v>
      </c>
      <c r="N780" s="16">
        <v>7364.64</v>
      </c>
      <c r="O780" s="16">
        <v>0</v>
      </c>
      <c r="P780" s="16">
        <v>0</v>
      </c>
      <c r="Q780" s="16">
        <v>0</v>
      </c>
      <c r="R780" s="16">
        <f t="shared" si="72"/>
        <v>7364.64</v>
      </c>
      <c r="S780" s="3" t="s">
        <v>2695</v>
      </c>
      <c r="T780" s="21"/>
      <c r="U780" s="21"/>
      <c r="V780" s="21" t="s">
        <v>3813</v>
      </c>
      <c r="W780" s="2" t="s">
        <v>3073</v>
      </c>
    </row>
    <row r="781" spans="1:23" ht="75">
      <c r="A781">
        <v>780</v>
      </c>
      <c r="B781" s="1">
        <v>45541</v>
      </c>
      <c r="C781" s="3" t="s">
        <v>3119</v>
      </c>
      <c r="D781" t="s">
        <v>5206</v>
      </c>
      <c r="F781">
        <v>22327741</v>
      </c>
      <c r="G781" t="s">
        <v>3079</v>
      </c>
      <c r="H781" s="2" t="str">
        <f>IF(ISBLANK(tblPagos[[#This Row],[CodigoPartida]]),"",VLOOKUP(tblPagos[[#This Row],[CodigoPartida]],Tabla2[],2,FALSE))</f>
        <v>Donaciones corrientes a personas</v>
      </c>
      <c r="I781" t="s">
        <v>5207</v>
      </c>
      <c r="J781" s="2" t="str">
        <f>IF(ISBLANK(tblPagos[[#This Row],[DocBeneficiario]]),"",VLOOKUP(tblPagos[[#This Row],[DocBeneficiario]],TabProveedores[],3,FALSE))</f>
        <v>ANDELIS MORALES</v>
      </c>
      <c r="K781" s="2" t="s">
        <v>5209</v>
      </c>
      <c r="L781" s="27">
        <v>5502</v>
      </c>
      <c r="M781" s="27">
        <v>0</v>
      </c>
      <c r="N781" s="16">
        <v>5502</v>
      </c>
      <c r="O781" s="16">
        <v>0</v>
      </c>
      <c r="P781" s="16">
        <v>0</v>
      </c>
      <c r="Q781" s="16">
        <v>0</v>
      </c>
      <c r="R781" s="16">
        <f t="shared" si="72"/>
        <v>5502</v>
      </c>
      <c r="S781" s="3" t="s">
        <v>2695</v>
      </c>
      <c r="T781" s="21"/>
      <c r="U781" s="21"/>
      <c r="V781" s="21" t="s">
        <v>3813</v>
      </c>
      <c r="W781" s="2" t="s">
        <v>3088</v>
      </c>
    </row>
    <row r="782" spans="1:23" ht="60">
      <c r="A782">
        <v>781</v>
      </c>
      <c r="B782" s="1">
        <v>45541</v>
      </c>
      <c r="C782" s="3" t="s">
        <v>3119</v>
      </c>
      <c r="D782" t="s">
        <v>5210</v>
      </c>
      <c r="F782">
        <v>22329353</v>
      </c>
      <c r="G782" t="s">
        <v>3079</v>
      </c>
      <c r="H782" s="2" t="str">
        <f>IF(ISBLANK(tblPagos[[#This Row],[CodigoPartida]]),"",VLOOKUP(tblPagos[[#This Row],[CodigoPartida]],Tabla2[],2,FALSE))</f>
        <v>Donaciones corrientes a personas</v>
      </c>
      <c r="I782" t="s">
        <v>2756</v>
      </c>
      <c r="J782" s="2" t="str">
        <f>IF(ISBLANK(tblPagos[[#This Row],[DocBeneficiario]]),"",VLOOKUP(tblPagos[[#This Row],[DocBeneficiario]],TabProveedores[],3,FALSE))</f>
        <v>MUSIC &amp; SPORT DELICIAS, COMPAÑÍA ANONIMA</v>
      </c>
      <c r="K782" s="2" t="s">
        <v>5211</v>
      </c>
      <c r="L782" s="27">
        <v>2210.86</v>
      </c>
      <c r="M782" s="27">
        <v>353.74</v>
      </c>
      <c r="N782" s="16">
        <v>2564.6</v>
      </c>
      <c r="O782" s="16">
        <v>353.74</v>
      </c>
      <c r="P782" s="16">
        <v>0</v>
      </c>
      <c r="Q782" s="16">
        <v>2.21</v>
      </c>
      <c r="R782" s="16">
        <f t="shared" si="72"/>
        <v>2208.6499999999996</v>
      </c>
      <c r="S782" s="3" t="s">
        <v>5212</v>
      </c>
      <c r="T782" s="21" t="s">
        <v>5120</v>
      </c>
      <c r="U782" s="21" t="s">
        <v>3877</v>
      </c>
      <c r="V782" s="21" t="s">
        <v>3813</v>
      </c>
      <c r="W782" s="2" t="s">
        <v>3087</v>
      </c>
    </row>
    <row r="783" spans="1:23" ht="45">
      <c r="A783">
        <v>782</v>
      </c>
      <c r="B783" s="1">
        <v>45541</v>
      </c>
      <c r="C783" s="3" t="s">
        <v>3119</v>
      </c>
      <c r="D783" t="s">
        <v>5216</v>
      </c>
      <c r="F783">
        <v>22330873</v>
      </c>
      <c r="G783" t="s">
        <v>3079</v>
      </c>
      <c r="H783" s="2" t="str">
        <f>IF(ISBLANK(tblPagos[[#This Row],[CodigoPartida]]),"",VLOOKUP(tblPagos[[#This Row],[CodigoPartida]],Tabla2[],2,FALSE))</f>
        <v>Donaciones corrientes a personas</v>
      </c>
      <c r="I783" t="s">
        <v>5217</v>
      </c>
      <c r="J783" s="2" t="str">
        <f>IF(ISBLANK(tblPagos[[#This Row],[DocBeneficiario]]),"",VLOOKUP(tblPagos[[#This Row],[DocBeneficiario]],TabProveedores[],3,FALSE))</f>
        <v>MARIA URDANETA</v>
      </c>
      <c r="K783" s="2" t="s">
        <v>5218</v>
      </c>
      <c r="L783" s="27">
        <v>4768</v>
      </c>
      <c r="M783" s="27">
        <v>0</v>
      </c>
      <c r="N783" s="16">
        <v>4768</v>
      </c>
      <c r="O783" s="16">
        <v>0</v>
      </c>
      <c r="P783" s="16">
        <v>0</v>
      </c>
      <c r="Q783" s="16">
        <v>0</v>
      </c>
      <c r="R783" s="16">
        <f t="shared" si="72"/>
        <v>4768</v>
      </c>
      <c r="S783" s="3" t="s">
        <v>2695</v>
      </c>
      <c r="T783" s="21"/>
      <c r="U783" s="21"/>
      <c r="V783" s="21" t="s">
        <v>3813</v>
      </c>
      <c r="W783" s="2" t="s">
        <v>3088</v>
      </c>
    </row>
    <row r="784" spans="1:23" ht="75">
      <c r="A784">
        <v>783</v>
      </c>
      <c r="B784" s="1">
        <v>45541</v>
      </c>
      <c r="C784" s="3" t="s">
        <v>2655</v>
      </c>
      <c r="D784" t="s">
        <v>5220</v>
      </c>
      <c r="F784">
        <v>22330424</v>
      </c>
      <c r="G784" t="s">
        <v>44</v>
      </c>
      <c r="H784" s="2" t="str">
        <f>IF(ISBLANK(tblPagos[[#This Row],[CodigoPartida]]),"",VLOOKUP(tblPagos[[#This Row],[CodigoPartida]],Tabla2[],2,FALSE))</f>
        <v>Remuneraciones por honorarios profesionales</v>
      </c>
      <c r="I784" t="s">
        <v>3036</v>
      </c>
      <c r="J784" s="2" t="str">
        <f>IF(ISBLANK(tblPagos[[#This Row],[DocBeneficiario]]),"",VLOOKUP(tblPagos[[#This Row],[DocBeneficiario]],TabProveedores[],3,FALSE))</f>
        <v>ROBERTH GUTIERREZ</v>
      </c>
      <c r="K784" s="2" t="s">
        <v>5221</v>
      </c>
      <c r="L784" s="27">
        <v>30411.200000000001</v>
      </c>
      <c r="M784" s="27">
        <v>4865.79</v>
      </c>
      <c r="N784" s="16">
        <v>35276.99</v>
      </c>
      <c r="O784" s="16">
        <v>4865.79</v>
      </c>
      <c r="P784" s="16">
        <v>889.84</v>
      </c>
      <c r="Q784" s="16">
        <v>30.41</v>
      </c>
      <c r="R784" s="16">
        <f t="shared" si="72"/>
        <v>29490.949999999997</v>
      </c>
      <c r="S784" s="3" t="s">
        <v>5140</v>
      </c>
      <c r="T784" s="21" t="s">
        <v>5120</v>
      </c>
      <c r="U784" s="21" t="s">
        <v>3877</v>
      </c>
      <c r="V784" s="21" t="s">
        <v>3813</v>
      </c>
      <c r="W784" s="2" t="s">
        <v>5110</v>
      </c>
    </row>
    <row r="785" spans="1:23" ht="60">
      <c r="A785">
        <v>784</v>
      </c>
      <c r="B785" s="1">
        <v>45541</v>
      </c>
      <c r="C785" s="3" t="s">
        <v>2655</v>
      </c>
      <c r="D785" t="s">
        <v>5247</v>
      </c>
      <c r="F785">
        <v>22338635</v>
      </c>
      <c r="G785" t="s">
        <v>2936</v>
      </c>
      <c r="H785" s="2" t="str">
        <f>IF(ISBLANK(tblPagos[[#This Row],[CodigoPartida]]),"",VLOOKUP(tblPagos[[#This Row],[CodigoPartida]],Tabla2[],2,FALSE))</f>
        <v>Viáticos y pasajes dentro del país</v>
      </c>
      <c r="I785" t="s">
        <v>2966</v>
      </c>
      <c r="J785" s="2" t="str">
        <f>IF(ISBLANK(tblPagos[[#This Row],[DocBeneficiario]]),"",VLOOKUP(tblPagos[[#This Row],[DocBeneficiario]],TabProveedores[],3,FALSE))</f>
        <v>JOSE LUIS MOLERO</v>
      </c>
      <c r="K785" s="2" t="s">
        <v>5248</v>
      </c>
      <c r="L785" s="27">
        <v>1848.67</v>
      </c>
      <c r="M785" s="27">
        <v>0</v>
      </c>
      <c r="N785" s="16">
        <v>1848.67</v>
      </c>
      <c r="O785" s="16">
        <v>0</v>
      </c>
      <c r="P785" s="16">
        <v>0</v>
      </c>
      <c r="Q785" s="16">
        <v>0</v>
      </c>
      <c r="R785" s="16">
        <f t="shared" si="72"/>
        <v>1848.67</v>
      </c>
      <c r="S785" s="3" t="s">
        <v>2695</v>
      </c>
      <c r="T785" s="21"/>
      <c r="U785" s="21"/>
      <c r="V785" s="21" t="s">
        <v>3813</v>
      </c>
      <c r="W785" s="2" t="s">
        <v>3073</v>
      </c>
    </row>
    <row r="786" spans="1:23" ht="60">
      <c r="A786">
        <v>785</v>
      </c>
      <c r="B786" s="1">
        <v>45541</v>
      </c>
      <c r="C786" s="3" t="s">
        <v>2655</v>
      </c>
      <c r="D786" t="s">
        <v>5249</v>
      </c>
      <c r="F786">
        <v>22338715</v>
      </c>
      <c r="G786" t="s">
        <v>3079</v>
      </c>
      <c r="H786" s="2" t="str">
        <f>IF(ISBLANK(tblPagos[[#This Row],[CodigoPartida]]),"",VLOOKUP(tblPagos[[#This Row],[CodigoPartida]],Tabla2[],2,FALSE))</f>
        <v>Donaciones corrientes a personas</v>
      </c>
      <c r="I786" t="s">
        <v>3208</v>
      </c>
      <c r="J786" s="2" t="str">
        <f>IF(ISBLANK(tblPagos[[#This Row],[DocBeneficiario]]),"",VLOOKUP(tblPagos[[#This Row],[DocBeneficiario]],TabProveedores[],3,FALSE))</f>
        <v>MUNDO SOLINCA, C.A</v>
      </c>
      <c r="K786" s="2" t="s">
        <v>5250</v>
      </c>
      <c r="L786" s="27">
        <v>44016</v>
      </c>
      <c r="M786" s="27">
        <v>7042.56</v>
      </c>
      <c r="N786" s="16">
        <v>51058.559999999998</v>
      </c>
      <c r="O786" s="16">
        <v>5281.92</v>
      </c>
      <c r="P786" s="16">
        <v>0</v>
      </c>
      <c r="Q786" s="16">
        <v>44.02</v>
      </c>
      <c r="R786" s="16">
        <f t="shared" si="72"/>
        <v>45732.62</v>
      </c>
      <c r="S786" s="3" t="s">
        <v>5251</v>
      </c>
      <c r="T786" s="21" t="s">
        <v>5120</v>
      </c>
      <c r="U786" s="21" t="s">
        <v>3877</v>
      </c>
      <c r="V786" s="21" t="s">
        <v>3813</v>
      </c>
      <c r="W786" s="2" t="s">
        <v>3087</v>
      </c>
    </row>
    <row r="787" spans="1:23" ht="45">
      <c r="A787">
        <v>786</v>
      </c>
      <c r="B787" s="1">
        <v>45541</v>
      </c>
      <c r="C787" s="3" t="s">
        <v>2655</v>
      </c>
      <c r="D787" t="s">
        <v>5252</v>
      </c>
      <c r="F787">
        <v>22339131</v>
      </c>
      <c r="G787" t="s">
        <v>3069</v>
      </c>
      <c r="H787" s="2" t="str">
        <f>IF(ISBLANK(tblPagos[[#This Row],[CodigoPartida]]),"",VLOOKUP(tblPagos[[#This Row],[CodigoPartida]],Tabla2[],2,FALSE))</f>
        <v>Complemento al personal empleado por comisión de servicios</v>
      </c>
      <c r="I787" t="s">
        <v>2956</v>
      </c>
      <c r="J787" s="2" t="str">
        <f>IF(ISBLANK(tblPagos[[#This Row],[DocBeneficiario]]),"",VLOOKUP(tblPagos[[#This Row],[DocBeneficiario]],TabProveedores[],3,FALSE))</f>
        <v>MIGUEL GONZALEZ</v>
      </c>
      <c r="K787" s="2" t="s">
        <v>5253</v>
      </c>
      <c r="L787" s="27">
        <v>1523.53</v>
      </c>
      <c r="M787" s="27">
        <v>0</v>
      </c>
      <c r="N787" s="16">
        <v>1523.53</v>
      </c>
      <c r="O787" s="16">
        <v>0</v>
      </c>
      <c r="P787" s="16">
        <v>0</v>
      </c>
      <c r="Q787" s="16">
        <v>0</v>
      </c>
      <c r="R787" s="16">
        <f t="shared" si="72"/>
        <v>1523.53</v>
      </c>
      <c r="S787" s="3" t="s">
        <v>2695</v>
      </c>
      <c r="T787" s="21"/>
      <c r="U787" s="21"/>
      <c r="V787" s="21" t="s">
        <v>3813</v>
      </c>
      <c r="W787" s="2" t="s">
        <v>4011</v>
      </c>
    </row>
    <row r="788" spans="1:23" ht="60">
      <c r="A788">
        <v>787</v>
      </c>
      <c r="B788" s="1">
        <v>45541</v>
      </c>
      <c r="C788" s="3" t="s">
        <v>2655</v>
      </c>
      <c r="D788" t="s">
        <v>5254</v>
      </c>
      <c r="F788">
        <v>22341180</v>
      </c>
      <c r="G788" t="s">
        <v>2936</v>
      </c>
      <c r="H788" s="2" t="str">
        <f>IF(ISBLANK(tblPagos[[#This Row],[CodigoPartida]]),"",VLOOKUP(tblPagos[[#This Row],[CodigoPartida]],Tabla2[],2,FALSE))</f>
        <v>Viáticos y pasajes dentro del país</v>
      </c>
      <c r="I788" t="s">
        <v>3027</v>
      </c>
      <c r="J788" s="2" t="str">
        <f>IF(ISBLANK(tblPagos[[#This Row],[DocBeneficiario]]),"",VLOOKUP(tblPagos[[#This Row],[DocBeneficiario]],TabProveedores[],3,FALSE))</f>
        <v>FABIOLA CAMACHO</v>
      </c>
      <c r="K788" s="2" t="s">
        <v>5248</v>
      </c>
      <c r="L788" s="27">
        <v>2068.75</v>
      </c>
      <c r="M788" s="27">
        <v>0</v>
      </c>
      <c r="N788" s="16">
        <v>2068.75</v>
      </c>
      <c r="O788" s="16">
        <v>0</v>
      </c>
      <c r="P788" s="16">
        <v>0</v>
      </c>
      <c r="Q788" s="16">
        <v>0</v>
      </c>
      <c r="R788" s="16">
        <f t="shared" si="72"/>
        <v>2068.75</v>
      </c>
      <c r="S788" s="3" t="s">
        <v>2695</v>
      </c>
      <c r="T788" s="21"/>
      <c r="U788" s="21"/>
      <c r="V788" s="21" t="s">
        <v>3813</v>
      </c>
      <c r="W788" s="2" t="s">
        <v>3073</v>
      </c>
    </row>
    <row r="789" spans="1:23" ht="60">
      <c r="A789">
        <v>788</v>
      </c>
      <c r="B789" s="1">
        <v>45541</v>
      </c>
      <c r="C789" s="3" t="s">
        <v>2655</v>
      </c>
      <c r="D789" t="s">
        <v>5255</v>
      </c>
      <c r="F789">
        <v>22373131</v>
      </c>
      <c r="G789" t="s">
        <v>2936</v>
      </c>
      <c r="H789" s="2" t="str">
        <f>IF(ISBLANK(tblPagos[[#This Row],[CodigoPartida]]),"",VLOOKUP(tblPagos[[#This Row],[CodigoPartida]],Tabla2[],2,FALSE))</f>
        <v>Viáticos y pasajes dentro del país</v>
      </c>
      <c r="I789" t="s">
        <v>2957</v>
      </c>
      <c r="J789" s="2" t="str">
        <f>IF(ISBLANK(tblPagos[[#This Row],[DocBeneficiario]]),"",VLOOKUP(tblPagos[[#This Row],[DocBeneficiario]],TabProveedores[],3,FALSE))</f>
        <v>MERLIN RODRIGUEZ</v>
      </c>
      <c r="K789" s="2" t="s">
        <v>5256</v>
      </c>
      <c r="L789" s="27">
        <v>8805.6</v>
      </c>
      <c r="M789" s="27">
        <v>0</v>
      </c>
      <c r="N789" s="16">
        <v>8805.6</v>
      </c>
      <c r="O789" s="16">
        <v>0</v>
      </c>
      <c r="P789" s="16">
        <v>0</v>
      </c>
      <c r="Q789" s="16">
        <v>0</v>
      </c>
      <c r="R789" s="16">
        <f t="shared" si="72"/>
        <v>8805.6</v>
      </c>
      <c r="S789" s="3" t="s">
        <v>2695</v>
      </c>
      <c r="T789" s="21"/>
      <c r="U789" s="21"/>
      <c r="V789" s="21" t="s">
        <v>3813</v>
      </c>
      <c r="W789" s="2" t="s">
        <v>3073</v>
      </c>
    </row>
    <row r="790" spans="1:23" ht="30">
      <c r="A790">
        <v>789</v>
      </c>
      <c r="B790" s="1">
        <v>45541</v>
      </c>
      <c r="C790" s="3" t="s">
        <v>4488</v>
      </c>
      <c r="D790" t="s">
        <v>5257</v>
      </c>
      <c r="F790">
        <v>91797034</v>
      </c>
      <c r="H790" s="2" t="str">
        <f>IF(ISBLANK(tblPagos[[#This Row],[CodigoPartida]]),"",VLOOKUP(tblPagos[[#This Row],[CodigoPartida]],Tabla2[],2,FALSE))</f>
        <v/>
      </c>
      <c r="I790" t="s">
        <v>2664</v>
      </c>
      <c r="J790" s="2" t="str">
        <f>IF(ISBLANK(tblPagos[[#This Row],[DocBeneficiario]]),"",VLOOKUP(tblPagos[[#This Row],[DocBeneficiario]],TabProveedores[],3,FALSE))</f>
        <v>LOTERIA DEL ZULIA</v>
      </c>
      <c r="K790" s="2" t="s">
        <v>5258</v>
      </c>
      <c r="L790" s="27">
        <v>2127.0700000000002</v>
      </c>
      <c r="M790" s="27">
        <v>0</v>
      </c>
      <c r="N790" s="16">
        <v>2127.0700000000002</v>
      </c>
      <c r="O790" s="16">
        <v>0</v>
      </c>
      <c r="P790" s="16">
        <v>0</v>
      </c>
      <c r="Q790" s="16">
        <v>0</v>
      </c>
      <c r="R790" s="16">
        <f t="shared" si="72"/>
        <v>2127.0700000000002</v>
      </c>
      <c r="S790" s="3" t="s">
        <v>2695</v>
      </c>
      <c r="T790" s="21"/>
      <c r="U790" s="21"/>
      <c r="V790" s="21" t="s">
        <v>3813</v>
      </c>
      <c r="W790" s="2" t="s">
        <v>3114</v>
      </c>
    </row>
    <row r="791" spans="1:23" ht="45">
      <c r="A791">
        <v>790</v>
      </c>
      <c r="B791" s="1">
        <v>45541</v>
      </c>
      <c r="C791" s="3" t="s">
        <v>4488</v>
      </c>
      <c r="D791" t="s">
        <v>5259</v>
      </c>
      <c r="F791">
        <v>91800640</v>
      </c>
      <c r="H791" s="2" t="str">
        <f>IF(ISBLANK(tblPagos[[#This Row],[CodigoPartida]]),"",VLOOKUP(tblPagos[[#This Row],[CodigoPartida]],Tabla2[],2,FALSE))</f>
        <v/>
      </c>
      <c r="I791" t="s">
        <v>2664</v>
      </c>
      <c r="J791" s="2" t="str">
        <f>IF(ISBLANK(tblPagos[[#This Row],[DocBeneficiario]]),"",VLOOKUP(tblPagos[[#This Row],[DocBeneficiario]],TabProveedores[],3,FALSE))</f>
        <v>LOTERIA DEL ZULIA</v>
      </c>
      <c r="K791" s="2" t="s">
        <v>5260</v>
      </c>
      <c r="L791" s="27">
        <v>20529.28</v>
      </c>
      <c r="M791" s="27">
        <v>0</v>
      </c>
      <c r="N791" s="16">
        <v>20529.28</v>
      </c>
      <c r="O791" s="16">
        <v>0</v>
      </c>
      <c r="P791" s="16">
        <v>0</v>
      </c>
      <c r="Q791" s="16">
        <v>0</v>
      </c>
      <c r="R791" s="16">
        <f t="shared" si="72"/>
        <v>20529.28</v>
      </c>
      <c r="S791" s="3" t="s">
        <v>2695</v>
      </c>
      <c r="T791" s="21"/>
      <c r="U791" s="21"/>
      <c r="V791" s="21" t="s">
        <v>3813</v>
      </c>
      <c r="W791" s="2" t="s">
        <v>3114</v>
      </c>
    </row>
    <row r="792" spans="1:23" ht="45">
      <c r="A792">
        <v>791</v>
      </c>
      <c r="B792" s="1">
        <v>45541</v>
      </c>
      <c r="C792" s="3" t="s">
        <v>4488</v>
      </c>
      <c r="D792" t="s">
        <v>5261</v>
      </c>
      <c r="F792">
        <v>22332658</v>
      </c>
      <c r="H792" s="2" t="str">
        <f>IF(ISBLANK(tblPagos[[#This Row],[CodigoPartida]]),"",VLOOKUP(tblPagos[[#This Row],[CodigoPartida]],Tabla2[],2,FALSE))</f>
        <v/>
      </c>
      <c r="I792" t="s">
        <v>2982</v>
      </c>
      <c r="J792" s="2" t="str">
        <f>IF(ISBLANK(tblPagos[[#This Row],[DocBeneficiario]]),"",VLOOKUP(tblPagos[[#This Row],[DocBeneficiario]],TabProveedores[],3,FALSE))</f>
        <v>SEDATEZ</v>
      </c>
      <c r="K792" s="2" t="s">
        <v>5262</v>
      </c>
      <c r="L792" s="27">
        <v>419.03</v>
      </c>
      <c r="M792" s="27">
        <v>0</v>
      </c>
      <c r="N792" s="16">
        <v>419.03</v>
      </c>
      <c r="O792" s="16">
        <v>0</v>
      </c>
      <c r="P792" s="16">
        <v>0</v>
      </c>
      <c r="Q792" s="16">
        <v>0</v>
      </c>
      <c r="R792" s="16">
        <f t="shared" si="72"/>
        <v>419.03</v>
      </c>
      <c r="S792" s="3" t="s">
        <v>2695</v>
      </c>
      <c r="T792" s="21"/>
      <c r="U792" s="21"/>
      <c r="V792" s="21" t="s">
        <v>3813</v>
      </c>
      <c r="W792" s="2" t="s">
        <v>2738</v>
      </c>
    </row>
    <row r="793" spans="1:23" ht="45">
      <c r="A793">
        <v>792</v>
      </c>
      <c r="B793" s="1">
        <v>45541</v>
      </c>
      <c r="C793" s="3" t="s">
        <v>2655</v>
      </c>
      <c r="D793" t="s">
        <v>5263</v>
      </c>
      <c r="F793">
        <v>22401119</v>
      </c>
      <c r="G793" t="s">
        <v>3079</v>
      </c>
      <c r="H793" s="2" t="str">
        <f>IF(ISBLANK(tblPagos[[#This Row],[CodigoPartida]]),"",VLOOKUP(tblPagos[[#This Row],[CodigoPartida]],Tabla2[],2,FALSE))</f>
        <v>Donaciones corrientes a personas</v>
      </c>
      <c r="I793" t="s">
        <v>5264</v>
      </c>
      <c r="J793" s="2" t="str">
        <f>IF(ISBLANK(tblPagos[[#This Row],[DocBeneficiario]]),"",VLOOKUP(tblPagos[[#This Row],[DocBeneficiario]],TabProveedores[],3,FALSE))</f>
        <v>YUSMARI VILLALOBOS</v>
      </c>
      <c r="K793" s="2" t="s">
        <v>5266</v>
      </c>
      <c r="L793" s="27">
        <v>18345</v>
      </c>
      <c r="M793" s="27">
        <v>0</v>
      </c>
      <c r="N793" s="16">
        <v>18345</v>
      </c>
      <c r="O793" s="16">
        <v>0</v>
      </c>
      <c r="P793" s="16">
        <v>0</v>
      </c>
      <c r="Q793" s="16">
        <v>0</v>
      </c>
      <c r="R793" s="16">
        <f t="shared" si="72"/>
        <v>18345</v>
      </c>
      <c r="S793" s="3" t="s">
        <v>2695</v>
      </c>
      <c r="T793" s="21"/>
      <c r="U793" s="21"/>
      <c r="V793" s="21" t="s">
        <v>3813</v>
      </c>
      <c r="W793" s="2" t="s">
        <v>3088</v>
      </c>
    </row>
    <row r="794" spans="1:23" ht="45">
      <c r="A794">
        <v>793</v>
      </c>
      <c r="B794" s="1">
        <v>45544</v>
      </c>
      <c r="C794" s="3" t="s">
        <v>3119</v>
      </c>
      <c r="D794" t="s">
        <v>5267</v>
      </c>
      <c r="F794">
        <v>22402793</v>
      </c>
      <c r="G794" t="s">
        <v>3079</v>
      </c>
      <c r="H794" s="2" t="str">
        <f>IF(ISBLANK(tblPagos[[#This Row],[CodigoPartida]]),"",VLOOKUP(tblPagos[[#This Row],[CodigoPartida]],Tabla2[],2,FALSE))</f>
        <v>Donaciones corrientes a personas</v>
      </c>
      <c r="I794" t="s">
        <v>5268</v>
      </c>
      <c r="J794" s="2" t="str">
        <f>IF(ISBLANK(tblPagos[[#This Row],[DocBeneficiario]]),"",VLOOKUP(tblPagos[[#This Row],[DocBeneficiario]],TabProveedores[],3,FALSE))</f>
        <v>YULITZA MORENO</v>
      </c>
      <c r="K794" s="2" t="s">
        <v>5270</v>
      </c>
      <c r="L794" s="27">
        <v>3669</v>
      </c>
      <c r="M794" s="27">
        <v>0</v>
      </c>
      <c r="N794" s="16">
        <v>3669</v>
      </c>
      <c r="O794" s="16">
        <v>0</v>
      </c>
      <c r="P794" s="16">
        <v>0</v>
      </c>
      <c r="Q794" s="16">
        <v>0</v>
      </c>
      <c r="R794" s="16">
        <f t="shared" si="72"/>
        <v>3669</v>
      </c>
      <c r="S794" s="3" t="s">
        <v>2695</v>
      </c>
      <c r="T794" s="21"/>
      <c r="U794" s="21"/>
      <c r="V794" s="21" t="s">
        <v>3813</v>
      </c>
      <c r="W794" s="2" t="s">
        <v>3088</v>
      </c>
    </row>
    <row r="795" spans="1:23" ht="105">
      <c r="A795">
        <v>794</v>
      </c>
      <c r="B795" s="1">
        <v>45544</v>
      </c>
      <c r="C795" s="3" t="s">
        <v>2655</v>
      </c>
      <c r="D795" t="s">
        <v>5275</v>
      </c>
      <c r="F795">
        <v>22404280</v>
      </c>
      <c r="G795" t="s">
        <v>3349</v>
      </c>
      <c r="H795" s="2" t="str">
        <f>IF(ISBLANK(tblPagos[[#This Row],[CodigoPartida]]),"",VLOOKUP(tblPagos[[#This Row],[CodigoPartida]],Tabla2[],2,FALSE))</f>
        <v>Útiles de escritorio, oficina y materiales de instrucción</v>
      </c>
      <c r="I795" t="s">
        <v>3041</v>
      </c>
      <c r="J795" s="2" t="str">
        <f>IF(ISBLANK(tblPagos[[#This Row],[DocBeneficiario]]),"",VLOOKUP(tblPagos[[#This Row],[DocBeneficiario]],TabProveedores[],3,FALSE))</f>
        <v>FELIX JOSE MORENO</v>
      </c>
      <c r="K795" s="2" t="s">
        <v>5276</v>
      </c>
      <c r="L795" s="27">
        <v>4085</v>
      </c>
      <c r="M795" s="27">
        <v>653.6</v>
      </c>
      <c r="N795" s="16">
        <v>4738.6000000000004</v>
      </c>
      <c r="O795" s="16">
        <v>653.6</v>
      </c>
      <c r="P795" s="16">
        <v>0</v>
      </c>
      <c r="Q795" s="16">
        <v>4.09</v>
      </c>
      <c r="R795" s="16">
        <f t="shared" si="72"/>
        <v>4080.9100000000003</v>
      </c>
      <c r="S795" s="3" t="s">
        <v>5277</v>
      </c>
      <c r="T795" s="21" t="s">
        <v>4604</v>
      </c>
      <c r="U795" s="21" t="s">
        <v>3812</v>
      </c>
      <c r="V795" s="21" t="s">
        <v>3813</v>
      </c>
      <c r="W795" s="2" t="s">
        <v>3352</v>
      </c>
    </row>
    <row r="796" spans="1:23" ht="60">
      <c r="A796">
        <v>755</v>
      </c>
      <c r="B796" s="1">
        <v>45544</v>
      </c>
      <c r="C796" s="3" t="s">
        <v>2655</v>
      </c>
      <c r="D796" t="s">
        <v>5284</v>
      </c>
      <c r="F796">
        <v>22404418</v>
      </c>
      <c r="G796" t="s">
        <v>3242</v>
      </c>
      <c r="H796" s="2" t="str">
        <f>IF(ISBLANK(tblPagos[[#This Row],[CodigoPartida]]),"",VLOOKUP(tblPagos[[#This Row],[CodigoPartida]],Tabla2[],2,FALSE))</f>
        <v>Alimentos y bebidas para personas</v>
      </c>
      <c r="I796" t="s">
        <v>3041</v>
      </c>
      <c r="J796" s="2" t="str">
        <f>IF(ISBLANK(tblPagos[[#This Row],[DocBeneficiario]]),"",VLOOKUP(tblPagos[[#This Row],[DocBeneficiario]],TabProveedores[],3,FALSE))</f>
        <v>FELIX JOSE MORENO</v>
      </c>
      <c r="K796" s="2" t="s">
        <v>5285</v>
      </c>
      <c r="L796" s="27">
        <v>20621</v>
      </c>
      <c r="M796" s="27">
        <v>3299.36</v>
      </c>
      <c r="N796" s="16">
        <v>23920.36</v>
      </c>
      <c r="O796" s="16">
        <v>3299.36</v>
      </c>
      <c r="P796" s="16">
        <v>0</v>
      </c>
      <c r="Q796" s="16">
        <v>20.62</v>
      </c>
      <c r="R796" s="16">
        <f t="shared" si="72"/>
        <v>20600.38</v>
      </c>
      <c r="S796" s="3" t="s">
        <v>5286</v>
      </c>
      <c r="T796" s="21" t="s">
        <v>4604</v>
      </c>
      <c r="U796" s="21" t="s">
        <v>3812</v>
      </c>
      <c r="V796" s="21" t="s">
        <v>3813</v>
      </c>
      <c r="W796" s="2" t="s">
        <v>3244</v>
      </c>
    </row>
    <row r="797" spans="1:23" ht="60">
      <c r="A797">
        <v>756</v>
      </c>
      <c r="B797" s="1">
        <v>45544</v>
      </c>
      <c r="C797" s="3" t="s">
        <v>2655</v>
      </c>
      <c r="D797" t="s">
        <v>5287</v>
      </c>
      <c r="F797">
        <v>22404594</v>
      </c>
      <c r="G797" t="s">
        <v>3079</v>
      </c>
      <c r="H797" s="2" t="str">
        <f>IF(ISBLANK(tblPagos[[#This Row],[CodigoPartida]]),"",VLOOKUP(tblPagos[[#This Row],[CodigoPartida]],Tabla2[],2,FALSE))</f>
        <v>Donaciones corrientes a personas</v>
      </c>
      <c r="I797" t="s">
        <v>3041</v>
      </c>
      <c r="J797" s="2" t="str">
        <f>IF(ISBLANK(tblPagos[[#This Row],[DocBeneficiario]]),"",VLOOKUP(tblPagos[[#This Row],[DocBeneficiario]],TabProveedores[],3,FALSE))</f>
        <v>FELIX JOSE MORENO</v>
      </c>
      <c r="K797" s="2" t="s">
        <v>5288</v>
      </c>
      <c r="L797" s="27">
        <v>6559.52</v>
      </c>
      <c r="M797" s="27">
        <v>0</v>
      </c>
      <c r="N797" s="16">
        <v>6559.52</v>
      </c>
      <c r="O797" s="16">
        <v>0</v>
      </c>
      <c r="P797" s="16">
        <v>0</v>
      </c>
      <c r="Q797" s="16">
        <v>0</v>
      </c>
      <c r="R797" s="16">
        <f>N797-O797-P797-Q797</f>
        <v>6559.52</v>
      </c>
      <c r="S797" s="3" t="s">
        <v>5289</v>
      </c>
      <c r="T797" s="21"/>
      <c r="U797" s="21"/>
      <c r="V797" s="21" t="s">
        <v>3813</v>
      </c>
      <c r="W797" s="2" t="s">
        <v>3087</v>
      </c>
    </row>
    <row r="798" spans="1:23" ht="60">
      <c r="A798">
        <v>757</v>
      </c>
      <c r="B798" s="1">
        <v>45544</v>
      </c>
      <c r="C798" s="3" t="s">
        <v>2655</v>
      </c>
      <c r="D798" t="s">
        <v>5291</v>
      </c>
      <c r="F798">
        <v>22404687</v>
      </c>
      <c r="G798" t="s">
        <v>3837</v>
      </c>
      <c r="H798" s="2" t="str">
        <f>IF(ISBLANK(tblPagos[[#This Row],[CodigoPartida]]),"",VLOOKUP(tblPagos[[#This Row],[CodigoPartida]],Tabla2[],2,FALSE))</f>
        <v>Otros productos y útiles diversos</v>
      </c>
      <c r="I798" t="s">
        <v>3041</v>
      </c>
      <c r="J798" s="2" t="str">
        <f>IF(ISBLANK(tblPagos[[#This Row],[DocBeneficiario]]),"",VLOOKUP(tblPagos[[#This Row],[DocBeneficiario]],TabProveedores[],3,FALSE))</f>
        <v>FELIX JOSE MORENO</v>
      </c>
      <c r="K798" s="2" t="s">
        <v>5292</v>
      </c>
      <c r="L798" s="27">
        <v>4500</v>
      </c>
      <c r="M798" s="27">
        <v>720</v>
      </c>
      <c r="N798" s="16">
        <v>5220</v>
      </c>
      <c r="O798" s="16">
        <v>720</v>
      </c>
      <c r="P798" s="16">
        <v>0</v>
      </c>
      <c r="Q798" s="16">
        <v>4.5</v>
      </c>
      <c r="R798" s="16">
        <f>N798-O798-P798-Q798</f>
        <v>4495.5</v>
      </c>
      <c r="S798" s="3" t="s">
        <v>5293</v>
      </c>
      <c r="T798" s="21" t="s">
        <v>4604</v>
      </c>
      <c r="U798" s="21" t="s">
        <v>3812</v>
      </c>
      <c r="V798" s="21" t="s">
        <v>3813</v>
      </c>
      <c r="W798" s="2" t="s">
        <v>4163</v>
      </c>
    </row>
    <row r="799" spans="1:23" ht="45">
      <c r="A799">
        <v>758</v>
      </c>
      <c r="B799" s="1">
        <v>45544</v>
      </c>
      <c r="C799" s="3" t="s">
        <v>2655</v>
      </c>
      <c r="D799" t="s">
        <v>5294</v>
      </c>
      <c r="F799">
        <v>22404828</v>
      </c>
      <c r="G799" t="s">
        <v>3163</v>
      </c>
      <c r="H799" s="2" t="str">
        <f>IF(ISBLANK(tblPagos[[#This Row],[CodigoPartida]]),"",VLOOKUP(tblPagos[[#This Row],[CodigoPartida]],Tabla2[],2,FALSE))</f>
        <v>Productos de papel y cartón para oficina</v>
      </c>
      <c r="I799" t="s">
        <v>3041</v>
      </c>
      <c r="J799" s="2" t="str">
        <f>IF(ISBLANK(tblPagos[[#This Row],[DocBeneficiario]]),"",VLOOKUP(tblPagos[[#This Row],[DocBeneficiario]],TabProveedores[],3,FALSE))</f>
        <v>FELIX JOSE MORENO</v>
      </c>
      <c r="K799" s="2" t="s">
        <v>5295</v>
      </c>
      <c r="L799" s="32">
        <v>5850</v>
      </c>
      <c r="M799" s="27">
        <v>936</v>
      </c>
      <c r="N799" s="16">
        <v>6786</v>
      </c>
      <c r="O799" s="16">
        <v>936</v>
      </c>
      <c r="P799" s="16">
        <v>0</v>
      </c>
      <c r="Q799" s="16">
        <v>5.85</v>
      </c>
      <c r="R799" s="16">
        <f t="shared" ref="R799:R821" si="73">N799-O799-P799-Q799</f>
        <v>5844.15</v>
      </c>
      <c r="S799" s="3" t="s">
        <v>5296</v>
      </c>
      <c r="T799" s="21" t="s">
        <v>4604</v>
      </c>
      <c r="U799" s="21" t="s">
        <v>3812</v>
      </c>
      <c r="V799" s="21" t="s">
        <v>3813</v>
      </c>
      <c r="W799" s="2" t="s">
        <v>3525</v>
      </c>
    </row>
    <row r="800" spans="1:23" ht="45">
      <c r="A800">
        <v>759</v>
      </c>
      <c r="B800" s="1">
        <v>45544</v>
      </c>
      <c r="C800" s="3" t="s">
        <v>3116</v>
      </c>
      <c r="D800" t="s">
        <v>5297</v>
      </c>
      <c r="F800">
        <v>4409098</v>
      </c>
      <c r="G800" t="s">
        <v>3242</v>
      </c>
      <c r="H800" s="2" t="str">
        <f>IF(ISBLANK(tblPagos[[#This Row],[CodigoPartida]]),"",VLOOKUP(tblPagos[[#This Row],[CodigoPartida]],Tabla2[],2,FALSE))</f>
        <v>Alimentos y bebidas para personas</v>
      </c>
      <c r="I800" t="s">
        <v>3041</v>
      </c>
      <c r="J800" s="2" t="str">
        <f>IF(ISBLANK(tblPagos[[#This Row],[DocBeneficiario]]),"",VLOOKUP(tblPagos[[#This Row],[DocBeneficiario]],TabProveedores[],3,FALSE))</f>
        <v>FELIX JOSE MORENO</v>
      </c>
      <c r="K800" s="2" t="s">
        <v>5298</v>
      </c>
      <c r="L800" s="27">
        <v>495.6</v>
      </c>
      <c r="M800" s="27">
        <v>0</v>
      </c>
      <c r="N800" s="16">
        <v>495.6</v>
      </c>
      <c r="O800" s="16">
        <v>0</v>
      </c>
      <c r="P800" s="16">
        <v>0</v>
      </c>
      <c r="Q800" s="16">
        <v>0</v>
      </c>
      <c r="R800" s="16">
        <f t="shared" si="73"/>
        <v>495.6</v>
      </c>
      <c r="S800" s="3" t="s">
        <v>5299</v>
      </c>
      <c r="T800" s="21"/>
      <c r="U800" s="21"/>
      <c r="V800" s="21" t="s">
        <v>3878</v>
      </c>
      <c r="W800" s="2" t="s">
        <v>3244</v>
      </c>
    </row>
    <row r="801" spans="1:23" ht="90">
      <c r="A801">
        <v>760</v>
      </c>
      <c r="B801" s="1">
        <v>45544</v>
      </c>
      <c r="C801" s="3" t="s">
        <v>2655</v>
      </c>
      <c r="D801" t="s">
        <v>5303</v>
      </c>
      <c r="F801">
        <v>22403761</v>
      </c>
      <c r="G801" t="s">
        <v>44</v>
      </c>
      <c r="H801" s="2" t="str">
        <f>IF(ISBLANK(tblPagos[[#This Row],[CodigoPartida]]),"",VLOOKUP(tblPagos[[#This Row],[CodigoPartida]],Tabla2[],2,FALSE))</f>
        <v>Remuneraciones por honorarios profesionales</v>
      </c>
      <c r="I801" t="s">
        <v>3496</v>
      </c>
      <c r="J801" s="2" t="str">
        <f>IF(ISBLANK(tblPagos[[#This Row],[DocBeneficiario]]),"",VLOOKUP(tblPagos[[#This Row],[DocBeneficiario]],TabProveedores[],3,FALSE))</f>
        <v>SANTIAGO DE LEON PRODUCCIONES</v>
      </c>
      <c r="K801" s="2" t="s">
        <v>5304</v>
      </c>
      <c r="L801" s="27">
        <v>5497.5</v>
      </c>
      <c r="M801" s="27">
        <v>879.6</v>
      </c>
      <c r="N801" s="16">
        <v>6377.1</v>
      </c>
      <c r="O801" s="16">
        <v>659.7</v>
      </c>
      <c r="P801" s="16">
        <v>142.43</v>
      </c>
      <c r="Q801" s="16">
        <v>5.5</v>
      </c>
      <c r="R801" s="16">
        <f t="shared" si="73"/>
        <v>5569.47</v>
      </c>
      <c r="S801" s="3" t="s">
        <v>5305</v>
      </c>
      <c r="T801" s="21" t="s">
        <v>5120</v>
      </c>
      <c r="U801" s="21" t="s">
        <v>3877</v>
      </c>
      <c r="V801" s="21" t="s">
        <v>3813</v>
      </c>
      <c r="W801" s="2" t="s">
        <v>4167</v>
      </c>
    </row>
    <row r="802" spans="1:23" ht="45">
      <c r="A802">
        <v>761</v>
      </c>
      <c r="B802" s="1">
        <v>45544</v>
      </c>
      <c r="C802" s="3" t="s">
        <v>2655</v>
      </c>
      <c r="D802" t="s">
        <v>5309</v>
      </c>
      <c r="F802">
        <v>22404106</v>
      </c>
      <c r="G802" t="s">
        <v>7</v>
      </c>
      <c r="H802" s="2" t="str">
        <f>IF(ISBLANK(tblPagos[[#This Row],[CodigoPartida]]),"",VLOOKUP(tblPagos[[#This Row],[CodigoPartida]],Tabla2[],2,FALSE))</f>
        <v>Relaciones sociales</v>
      </c>
      <c r="I802" t="s">
        <v>2988</v>
      </c>
      <c r="J802" s="2" t="str">
        <f>IF(ISBLANK(tblPagos[[#This Row],[DocBeneficiario]]),"",VLOOKUP(tblPagos[[#This Row],[DocBeneficiario]],TabProveedores[],3,FALSE))</f>
        <v>INVERSIONES 2008, C.A.</v>
      </c>
      <c r="K802" s="2" t="s">
        <v>5310</v>
      </c>
      <c r="L802" s="27">
        <v>631.74</v>
      </c>
      <c r="M802" s="27">
        <v>101.08</v>
      </c>
      <c r="N802" s="16">
        <v>732.82</v>
      </c>
      <c r="O802" s="16">
        <v>75.81</v>
      </c>
      <c r="P802" s="16">
        <v>0</v>
      </c>
      <c r="Q802" s="16">
        <v>0.63</v>
      </c>
      <c r="R802" s="16">
        <f t="shared" si="73"/>
        <v>656.38</v>
      </c>
      <c r="S802" s="3" t="s">
        <v>5311</v>
      </c>
      <c r="T802" s="21" t="s">
        <v>5120</v>
      </c>
      <c r="U802" s="21" t="s">
        <v>3877</v>
      </c>
      <c r="V802" s="21" t="s">
        <v>3813</v>
      </c>
      <c r="W802" s="2" t="s">
        <v>9</v>
      </c>
    </row>
    <row r="803" spans="1:23" ht="60">
      <c r="A803">
        <v>762</v>
      </c>
      <c r="B803" s="1">
        <v>45544</v>
      </c>
      <c r="C803" s="3" t="s">
        <v>2655</v>
      </c>
      <c r="D803" t="s">
        <v>5315</v>
      </c>
      <c r="F803">
        <v>22403960</v>
      </c>
      <c r="G803" t="s">
        <v>7</v>
      </c>
      <c r="H803" s="2" t="str">
        <f>IF(ISBLANK(tblPagos[[#This Row],[CodigoPartida]]),"",VLOOKUP(tblPagos[[#This Row],[CodigoPartida]],Tabla2[],2,FALSE))</f>
        <v>Relaciones sociales</v>
      </c>
      <c r="I803" t="s">
        <v>3004</v>
      </c>
      <c r="J803" s="2" t="str">
        <f>IF(ISBLANK(tblPagos[[#This Row],[DocBeneficiario]]),"",VLOOKUP(tblPagos[[#This Row],[DocBeneficiario]],TabProveedores[],3,FALSE))</f>
        <v>BARRA RESTAURANT SPORT PIAMONTE, C.A</v>
      </c>
      <c r="K803" s="2" t="s">
        <v>5316</v>
      </c>
      <c r="L803" s="27">
        <v>8468.6299999999992</v>
      </c>
      <c r="M803" s="27">
        <v>1354.98</v>
      </c>
      <c r="N803" s="16">
        <v>9823.61</v>
      </c>
      <c r="O803" s="16">
        <v>1016.24</v>
      </c>
      <c r="P803" s="16">
        <v>0</v>
      </c>
      <c r="Q803" s="16">
        <v>8.4700000000000006</v>
      </c>
      <c r="R803" s="16">
        <f t="shared" si="73"/>
        <v>8798.9000000000015</v>
      </c>
      <c r="S803" s="3" t="s">
        <v>4776</v>
      </c>
      <c r="T803" s="21" t="s">
        <v>5120</v>
      </c>
      <c r="U803" s="21" t="s">
        <v>3877</v>
      </c>
      <c r="V803" s="21" t="s">
        <v>3813</v>
      </c>
      <c r="W803" s="2" t="s">
        <v>9</v>
      </c>
    </row>
    <row r="804" spans="1:23" ht="60">
      <c r="A804">
        <v>763</v>
      </c>
      <c r="B804" s="1">
        <v>45544</v>
      </c>
      <c r="C804" s="3" t="s">
        <v>2655</v>
      </c>
      <c r="D804" t="s">
        <v>5317</v>
      </c>
      <c r="F804">
        <v>22403494</v>
      </c>
      <c r="G804" t="s">
        <v>2936</v>
      </c>
      <c r="H804" s="2" t="str">
        <f>IF(ISBLANK(tblPagos[[#This Row],[CodigoPartida]]),"",VLOOKUP(tblPagos[[#This Row],[CodigoPartida]],Tabla2[],2,FALSE))</f>
        <v>Viáticos y pasajes dentro del país</v>
      </c>
      <c r="I804" t="s">
        <v>2957</v>
      </c>
      <c r="J804" s="2" t="str">
        <f>IF(ISBLANK(tblPagos[[#This Row],[DocBeneficiario]]),"",VLOOKUP(tblPagos[[#This Row],[DocBeneficiario]],TabProveedores[],3,FALSE))</f>
        <v>MERLIN RODRIGUEZ</v>
      </c>
      <c r="K804" s="2" t="s">
        <v>5318</v>
      </c>
      <c r="L804" s="27">
        <v>9377.9599999999991</v>
      </c>
      <c r="M804" s="27">
        <v>0</v>
      </c>
      <c r="N804" s="16">
        <v>9377.9599999999991</v>
      </c>
      <c r="O804" s="16">
        <v>0</v>
      </c>
      <c r="P804" s="16">
        <v>0</v>
      </c>
      <c r="Q804" s="16">
        <v>0</v>
      </c>
      <c r="R804" s="16">
        <f t="shared" si="73"/>
        <v>9377.9599999999991</v>
      </c>
      <c r="S804" s="3" t="s">
        <v>2695</v>
      </c>
      <c r="T804" s="21"/>
      <c r="U804" s="21"/>
      <c r="V804" s="21" t="s">
        <v>3813</v>
      </c>
      <c r="W804" s="2" t="s">
        <v>3073</v>
      </c>
    </row>
    <row r="805" spans="1:23" ht="60">
      <c r="A805">
        <v>764</v>
      </c>
      <c r="B805" s="1">
        <v>45544</v>
      </c>
      <c r="C805" s="3" t="s">
        <v>2655</v>
      </c>
      <c r="D805" t="s">
        <v>5322</v>
      </c>
      <c r="F805">
        <v>22407026</v>
      </c>
      <c r="G805" t="s">
        <v>2933</v>
      </c>
      <c r="H805" s="2" t="str">
        <f>IF(ISBLANK(tblPagos[[#This Row],[CodigoPartida]]),"",VLOOKUP(tblPagos[[#This Row],[CodigoPartida]],Tabla2[],2,FALSE))</f>
        <v>Otros servicios no personales</v>
      </c>
      <c r="I805" t="s">
        <v>3332</v>
      </c>
      <c r="J805" s="2" t="str">
        <f>IF(ISBLANK(tblPagos[[#This Row],[DocBeneficiario]]),"",VLOOKUP(tblPagos[[#This Row],[DocBeneficiario]],TabProveedores[],3,FALSE))</f>
        <v>TECNO ECO IMPRESIONES, C.A.</v>
      </c>
      <c r="K805" s="2" t="s">
        <v>5323</v>
      </c>
      <c r="L805" s="27">
        <v>2637.36</v>
      </c>
      <c r="M805" s="27">
        <v>421.98</v>
      </c>
      <c r="N805" s="16">
        <v>3059.34</v>
      </c>
      <c r="O805" s="16">
        <v>316.48</v>
      </c>
      <c r="P805" s="16">
        <v>52.75</v>
      </c>
      <c r="Q805" s="16">
        <v>2.64</v>
      </c>
      <c r="R805" s="16">
        <f t="shared" si="73"/>
        <v>2687.4700000000003</v>
      </c>
      <c r="S805" s="3" t="s">
        <v>3839</v>
      </c>
      <c r="T805" s="21" t="s">
        <v>5120</v>
      </c>
      <c r="U805" s="21" t="s">
        <v>3877</v>
      </c>
      <c r="V805" s="21" t="s">
        <v>3813</v>
      </c>
      <c r="W805" s="2" t="s">
        <v>2938</v>
      </c>
    </row>
    <row r="806" spans="1:23" ht="75">
      <c r="A806">
        <v>765</v>
      </c>
      <c r="B806" s="1">
        <v>45544</v>
      </c>
      <c r="C806" s="3" t="s">
        <v>2655</v>
      </c>
      <c r="D806" t="s">
        <v>5327</v>
      </c>
      <c r="F806">
        <v>22407177</v>
      </c>
      <c r="G806" t="s">
        <v>3186</v>
      </c>
      <c r="H806" s="2" t="str">
        <f>IF(ISBLANK(tblPagos[[#This Row],[CodigoPartida]]),"",VLOOKUP(tblPagos[[#This Row],[CodigoPartida]],Tabla2[],2,FALSE))</f>
        <v>Conservación  y  reparaciones  menores  de  máquinas,  muebles  y demás equipos de oficina y alojamiento</v>
      </c>
      <c r="I806" t="s">
        <v>3332</v>
      </c>
      <c r="J806" s="2" t="str">
        <f>IF(ISBLANK(tblPagos[[#This Row],[DocBeneficiario]]),"",VLOOKUP(tblPagos[[#This Row],[DocBeneficiario]],TabProveedores[],3,FALSE))</f>
        <v>TECNO ECO IMPRESIONES, C.A.</v>
      </c>
      <c r="K806" s="2" t="s">
        <v>5328</v>
      </c>
      <c r="L806" s="27">
        <v>1282.05</v>
      </c>
      <c r="M806" s="27">
        <v>205.13</v>
      </c>
      <c r="N806" s="16">
        <v>1487.18</v>
      </c>
      <c r="O806" s="16">
        <v>153.85</v>
      </c>
      <c r="P806" s="16">
        <v>25.64</v>
      </c>
      <c r="Q806" s="16">
        <v>1.28</v>
      </c>
      <c r="R806" s="16">
        <f t="shared" si="73"/>
        <v>1306.4100000000001</v>
      </c>
      <c r="S806" s="3" t="s">
        <v>3836</v>
      </c>
      <c r="T806" s="21" t="s">
        <v>5120</v>
      </c>
      <c r="U806" s="21" t="s">
        <v>3877</v>
      </c>
      <c r="V806" s="21" t="s">
        <v>3813</v>
      </c>
      <c r="W806" s="2" t="s">
        <v>5329</v>
      </c>
    </row>
    <row r="807" spans="1:23" ht="30">
      <c r="A807">
        <v>766</v>
      </c>
      <c r="B807" s="1">
        <v>45544</v>
      </c>
      <c r="C807" s="3" t="s">
        <v>3119</v>
      </c>
      <c r="D807" t="s">
        <v>5333</v>
      </c>
      <c r="F807">
        <v>22411190</v>
      </c>
      <c r="G807" t="s">
        <v>3079</v>
      </c>
      <c r="H807" s="2" t="str">
        <f>IF(ISBLANK(tblPagos[[#This Row],[CodigoPartida]]),"",VLOOKUP(tblPagos[[#This Row],[CodigoPartida]],Tabla2[],2,FALSE))</f>
        <v>Donaciones corrientes a personas</v>
      </c>
      <c r="I807" t="s">
        <v>5334</v>
      </c>
      <c r="J807" s="2" t="str">
        <f>IF(ISBLANK(tblPagos[[#This Row],[DocBeneficiario]]),"",VLOOKUP(tblPagos[[#This Row],[DocBeneficiario]],TabProveedores[],3,FALSE))</f>
        <v>PORRAS</v>
      </c>
      <c r="K807" s="2" t="s">
        <v>5336</v>
      </c>
      <c r="L807" s="27">
        <v>4403</v>
      </c>
      <c r="M807" s="27">
        <v>0</v>
      </c>
      <c r="N807" s="16">
        <v>4403</v>
      </c>
      <c r="O807" s="16">
        <v>0</v>
      </c>
      <c r="P807" s="16">
        <v>0</v>
      </c>
      <c r="Q807" s="16">
        <v>0</v>
      </c>
      <c r="R807" s="16">
        <f t="shared" si="73"/>
        <v>4403</v>
      </c>
      <c r="S807" s="3" t="s">
        <v>2695</v>
      </c>
      <c r="T807" s="21"/>
      <c r="U807" s="21"/>
      <c r="V807" s="21" t="s">
        <v>3813</v>
      </c>
      <c r="W807" s="2" t="s">
        <v>3088</v>
      </c>
    </row>
    <row r="808" spans="1:23" ht="60">
      <c r="A808">
        <v>767</v>
      </c>
      <c r="B808" s="1">
        <v>45545</v>
      </c>
      <c r="C808" s="3" t="s">
        <v>2655</v>
      </c>
      <c r="D808" t="s">
        <v>5337</v>
      </c>
      <c r="F808">
        <v>22431859</v>
      </c>
      <c r="G808" t="s">
        <v>2936</v>
      </c>
      <c r="H808" s="2" t="str">
        <f>IF(ISBLANK(tblPagos[[#This Row],[CodigoPartida]]),"",VLOOKUP(tblPagos[[#This Row],[CodigoPartida]],Tabla2[],2,FALSE))</f>
        <v>Viáticos y pasajes dentro del país</v>
      </c>
      <c r="I808" t="s">
        <v>3027</v>
      </c>
      <c r="J808" s="2" t="str">
        <f>IF(ISBLANK(tblPagos[[#This Row],[DocBeneficiario]]),"",VLOOKUP(tblPagos[[#This Row],[DocBeneficiario]],TabProveedores[],3,FALSE))</f>
        <v>FABIOLA CAMACHO</v>
      </c>
      <c r="K808" s="2" t="s">
        <v>3574</v>
      </c>
      <c r="L808" s="27">
        <v>3302.1</v>
      </c>
      <c r="M808" s="27">
        <v>0</v>
      </c>
      <c r="N808" s="16">
        <v>3302.1</v>
      </c>
      <c r="O808" s="16">
        <v>0</v>
      </c>
      <c r="P808" s="16">
        <v>0</v>
      </c>
      <c r="Q808" s="16">
        <v>0</v>
      </c>
      <c r="R808" s="16">
        <f t="shared" si="73"/>
        <v>3302.1</v>
      </c>
      <c r="S808" s="3" t="s">
        <v>2695</v>
      </c>
      <c r="T808" s="21"/>
      <c r="U808" s="21"/>
      <c r="V808" s="21" t="s">
        <v>3813</v>
      </c>
      <c r="W808" s="2" t="s">
        <v>3073</v>
      </c>
    </row>
    <row r="809" spans="1:23" ht="60">
      <c r="A809">
        <v>768</v>
      </c>
      <c r="B809" s="1">
        <v>45545</v>
      </c>
      <c r="C809" s="3" t="s">
        <v>2655</v>
      </c>
      <c r="D809" t="s">
        <v>5338</v>
      </c>
      <c r="F809">
        <v>22431704</v>
      </c>
      <c r="G809" t="s">
        <v>2936</v>
      </c>
      <c r="H809" s="2" t="str">
        <f>IF(ISBLANK(tblPagos[[#This Row],[CodigoPartida]]),"",VLOOKUP(tblPagos[[#This Row],[CodigoPartida]],Tabla2[],2,FALSE))</f>
        <v>Viáticos y pasajes dentro del país</v>
      </c>
      <c r="I809" t="s">
        <v>2965</v>
      </c>
      <c r="J809" s="2" t="str">
        <f>IF(ISBLANK(tblPagos[[#This Row],[DocBeneficiario]]),"",VLOOKUP(tblPagos[[#This Row],[DocBeneficiario]],TabProveedores[],3,FALSE))</f>
        <v>JOAN HUERTA</v>
      </c>
      <c r="K809" s="2" t="s">
        <v>3574</v>
      </c>
      <c r="L809" s="27">
        <v>3754.39</v>
      </c>
      <c r="M809" s="27">
        <v>0</v>
      </c>
      <c r="N809" s="16">
        <v>3754.39</v>
      </c>
      <c r="O809" s="16">
        <v>0</v>
      </c>
      <c r="P809" s="16">
        <v>0</v>
      </c>
      <c r="Q809" s="16">
        <v>0</v>
      </c>
      <c r="R809" s="16">
        <f t="shared" si="73"/>
        <v>3754.39</v>
      </c>
      <c r="S809" s="3" t="s">
        <v>2695</v>
      </c>
      <c r="T809" s="21"/>
      <c r="U809" s="21"/>
      <c r="V809" s="21" t="s">
        <v>3813</v>
      </c>
      <c r="W809" s="2" t="s">
        <v>3073</v>
      </c>
    </row>
    <row r="810" spans="1:23" ht="45">
      <c r="A810">
        <v>769</v>
      </c>
      <c r="B810" s="1">
        <v>10</v>
      </c>
      <c r="C810" s="3" t="s">
        <v>2655</v>
      </c>
      <c r="D810" t="s">
        <v>5339</v>
      </c>
      <c r="F810">
        <v>22431604</v>
      </c>
      <c r="G810" t="s">
        <v>2936</v>
      </c>
      <c r="H810" s="2" t="str">
        <f>IF(ISBLANK(tblPagos[[#This Row],[CodigoPartida]]),"",VLOOKUP(tblPagos[[#This Row],[CodigoPartida]],Tabla2[],2,FALSE))</f>
        <v>Viáticos y pasajes dentro del país</v>
      </c>
      <c r="I810" t="s">
        <v>2958</v>
      </c>
      <c r="J810" s="2" t="str">
        <f>IF(ISBLANK(tblPagos[[#This Row],[DocBeneficiario]]),"",VLOOKUP(tblPagos[[#This Row],[DocBeneficiario]],TabProveedores[],3,FALSE))</f>
        <v>NELSON BELZAREZ</v>
      </c>
      <c r="K810" s="2" t="s">
        <v>5340</v>
      </c>
      <c r="L810" s="27">
        <v>11359.72</v>
      </c>
      <c r="M810" s="27">
        <v>0</v>
      </c>
      <c r="N810" s="16">
        <v>11359.72</v>
      </c>
      <c r="O810" s="16">
        <v>0</v>
      </c>
      <c r="P810" s="16">
        <v>0</v>
      </c>
      <c r="Q810" s="16">
        <v>0</v>
      </c>
      <c r="R810" s="16">
        <f t="shared" si="73"/>
        <v>11359.72</v>
      </c>
      <c r="S810" s="3" t="s">
        <v>2695</v>
      </c>
      <c r="T810" s="21"/>
      <c r="U810" s="21"/>
      <c r="V810" s="21" t="s">
        <v>3813</v>
      </c>
      <c r="W810" s="2" t="s">
        <v>3073</v>
      </c>
    </row>
    <row r="811" spans="1:23" ht="60">
      <c r="A811">
        <v>770</v>
      </c>
      <c r="B811" s="1">
        <v>45545</v>
      </c>
      <c r="C811" s="3" t="s">
        <v>2655</v>
      </c>
      <c r="D811" t="s">
        <v>5341</v>
      </c>
      <c r="F811">
        <v>22432979</v>
      </c>
      <c r="G811" t="s">
        <v>2936</v>
      </c>
      <c r="H811" s="2" t="str">
        <f>IF(ISBLANK(tblPagos[[#This Row],[CodigoPartida]]),"",VLOOKUP(tblPagos[[#This Row],[CodigoPartida]],Tabla2[],2,FALSE))</f>
        <v>Viáticos y pasajes dentro del país</v>
      </c>
      <c r="I811" t="s">
        <v>2832</v>
      </c>
      <c r="J811" s="2" t="str">
        <f>IF(ISBLANK(tblPagos[[#This Row],[DocBeneficiario]]),"",VLOOKUP(tblPagos[[#This Row],[DocBeneficiario]],TabProveedores[],3,FALSE))</f>
        <v>MARIA TERESA MEDINA</v>
      </c>
      <c r="K811" s="2" t="s">
        <v>5342</v>
      </c>
      <c r="L811" s="27">
        <v>1893.2</v>
      </c>
      <c r="M811" s="27">
        <v>0</v>
      </c>
      <c r="N811" s="16">
        <v>1893.2</v>
      </c>
      <c r="O811" s="16">
        <v>0</v>
      </c>
      <c r="P811" s="16">
        <v>0</v>
      </c>
      <c r="Q811" s="16">
        <v>0</v>
      </c>
      <c r="R811" s="16">
        <f t="shared" si="73"/>
        <v>1893.2</v>
      </c>
      <c r="S811" s="3" t="s">
        <v>2695</v>
      </c>
      <c r="T811" s="21"/>
      <c r="U811" s="21"/>
      <c r="V811" s="21" t="s">
        <v>3813</v>
      </c>
      <c r="W811" s="2" t="s">
        <v>3073</v>
      </c>
    </row>
    <row r="812" spans="1:23" ht="60">
      <c r="A812">
        <v>771</v>
      </c>
      <c r="B812" s="1">
        <v>45545</v>
      </c>
      <c r="C812" s="3" t="s">
        <v>2655</v>
      </c>
      <c r="D812" t="s">
        <v>5343</v>
      </c>
      <c r="F812">
        <v>22432618</v>
      </c>
      <c r="G812" t="s">
        <v>2936</v>
      </c>
      <c r="H812" s="2" t="str">
        <f>IF(ISBLANK(tblPagos[[#This Row],[CodigoPartida]]),"",VLOOKUP(tblPagos[[#This Row],[CodigoPartida]],Tabla2[],2,FALSE))</f>
        <v>Viáticos y pasajes dentro del país</v>
      </c>
      <c r="I812" t="s">
        <v>2941</v>
      </c>
      <c r="J812" s="2" t="str">
        <f>IF(ISBLANK(tblPagos[[#This Row],[DocBeneficiario]]),"",VLOOKUP(tblPagos[[#This Row],[DocBeneficiario]],TabProveedores[],3,FALSE))</f>
        <v>YOMARI LINARES</v>
      </c>
      <c r="K812" s="2" t="s">
        <v>5342</v>
      </c>
      <c r="L812" s="27">
        <v>1981.26</v>
      </c>
      <c r="M812" s="27">
        <v>0</v>
      </c>
      <c r="N812" s="16">
        <v>1981.26</v>
      </c>
      <c r="O812" s="16">
        <v>0</v>
      </c>
      <c r="P812" s="16">
        <v>0</v>
      </c>
      <c r="Q812" s="16">
        <v>0</v>
      </c>
      <c r="R812" s="16">
        <f t="shared" si="73"/>
        <v>1981.26</v>
      </c>
      <c r="S812" s="3" t="s">
        <v>2695</v>
      </c>
      <c r="T812" s="21"/>
      <c r="U812" s="21"/>
      <c r="V812" s="21" t="s">
        <v>3813</v>
      </c>
      <c r="W812" s="2" t="s">
        <v>3073</v>
      </c>
    </row>
    <row r="813" spans="1:23" ht="60">
      <c r="A813">
        <v>772</v>
      </c>
      <c r="B813" s="1">
        <v>45545</v>
      </c>
      <c r="C813" s="3" t="s">
        <v>2655</v>
      </c>
      <c r="D813" t="s">
        <v>5344</v>
      </c>
      <c r="F813">
        <v>22432757</v>
      </c>
      <c r="G813" t="s">
        <v>2936</v>
      </c>
      <c r="H813" s="2" t="str">
        <f>IF(ISBLANK(tblPagos[[#This Row],[CodigoPartida]]),"",VLOOKUP(tblPagos[[#This Row],[CodigoPartida]],Tabla2[],2,FALSE))</f>
        <v>Viáticos y pasajes dentro del país</v>
      </c>
      <c r="I813" t="s">
        <v>2954</v>
      </c>
      <c r="J813" s="2" t="str">
        <f>IF(ISBLANK(tblPagos[[#This Row],[DocBeneficiario]]),"",VLOOKUP(tblPagos[[#This Row],[DocBeneficiario]],TabProveedores[],3,FALSE))</f>
        <v>ALEXANDER TORRES</v>
      </c>
      <c r="K813" s="2" t="s">
        <v>5342</v>
      </c>
      <c r="L813" s="27">
        <v>3544.25</v>
      </c>
      <c r="M813" s="27">
        <v>0</v>
      </c>
      <c r="N813" s="16">
        <v>3544.25</v>
      </c>
      <c r="O813" s="16">
        <v>0</v>
      </c>
      <c r="P813" s="16">
        <v>0</v>
      </c>
      <c r="Q813" s="16">
        <v>0</v>
      </c>
      <c r="R813" s="16">
        <f t="shared" si="73"/>
        <v>3544.25</v>
      </c>
      <c r="S813" s="3" t="s">
        <v>2695</v>
      </c>
      <c r="T813" s="21"/>
      <c r="U813" s="21"/>
      <c r="V813" s="21" t="s">
        <v>3813</v>
      </c>
      <c r="W813" s="2" t="s">
        <v>3073</v>
      </c>
    </row>
    <row r="814" spans="1:23" ht="90">
      <c r="A814">
        <v>773</v>
      </c>
      <c r="B814" s="1">
        <v>45545</v>
      </c>
      <c r="C814" s="3" t="s">
        <v>2655</v>
      </c>
      <c r="D814" t="s">
        <v>5348</v>
      </c>
      <c r="F814">
        <v>22441635</v>
      </c>
      <c r="G814" t="s">
        <v>3331</v>
      </c>
      <c r="H814" s="2" t="str">
        <f>IF(ISBLANK(tblPagos[[#This Row],[CodigoPartida]]),"",VLOOKUP(tblPagos[[#This Row],[CodigoPartida]],Tabla2[],2,FALSE))</f>
        <v>Materiales para equipos de computación</v>
      </c>
      <c r="I814" t="s">
        <v>3332</v>
      </c>
      <c r="J814" s="2" t="str">
        <f>IF(ISBLANK(tblPagos[[#This Row],[DocBeneficiario]]),"",VLOOKUP(tblPagos[[#This Row],[DocBeneficiario]],TabProveedores[],3,FALSE))</f>
        <v>TECNO ECO IMPRESIONES, C.A.</v>
      </c>
      <c r="K814" s="2" t="s">
        <v>5355</v>
      </c>
      <c r="L814" s="27">
        <v>2530.92</v>
      </c>
      <c r="M814" s="27">
        <v>404.95</v>
      </c>
      <c r="N814" s="16">
        <v>2935.87</v>
      </c>
      <c r="O814" s="16">
        <v>303.70999999999998</v>
      </c>
      <c r="P814" s="16">
        <v>0</v>
      </c>
      <c r="Q814" s="16">
        <v>2.5299999999999998</v>
      </c>
      <c r="R814" s="16">
        <f t="shared" si="73"/>
        <v>2629.6299999999997</v>
      </c>
      <c r="S814" s="3" t="s">
        <v>5159</v>
      </c>
      <c r="T814" s="21" t="s">
        <v>5120</v>
      </c>
      <c r="U814" s="21" t="s">
        <v>3877</v>
      </c>
      <c r="V814" s="21" t="s">
        <v>3813</v>
      </c>
      <c r="W814" s="2" t="s">
        <v>3336</v>
      </c>
    </row>
    <row r="815" spans="1:23" ht="60">
      <c r="A815">
        <v>774</v>
      </c>
      <c r="B815" s="1">
        <v>45546</v>
      </c>
      <c r="C815" s="3" t="s">
        <v>2655</v>
      </c>
      <c r="D815" t="s">
        <v>5349</v>
      </c>
      <c r="F815">
        <v>22442358</v>
      </c>
      <c r="G815" t="s">
        <v>44</v>
      </c>
      <c r="H815" s="2" t="str">
        <f>IF(ISBLANK(tblPagos[[#This Row],[CodigoPartida]]),"",VLOOKUP(tblPagos[[#This Row],[CodigoPartida]],Tabla2[],2,FALSE))</f>
        <v>Remuneraciones por honorarios profesionales</v>
      </c>
      <c r="I815" t="s">
        <v>3034</v>
      </c>
      <c r="J815" s="2" t="str">
        <f>IF(ISBLANK(tblPagos[[#This Row],[DocBeneficiario]]),"",VLOOKUP(tblPagos[[#This Row],[DocBeneficiario]],TabProveedores[],3,FALSE))</f>
        <v>JOSE MIGUEL GUTIERREZ</v>
      </c>
      <c r="K815" s="2" t="s">
        <v>5356</v>
      </c>
      <c r="L815" s="27">
        <v>3375</v>
      </c>
      <c r="M815" s="27">
        <v>0</v>
      </c>
      <c r="N815" s="16">
        <v>3375</v>
      </c>
      <c r="O815" s="16">
        <v>0</v>
      </c>
      <c r="P815" s="16">
        <v>0</v>
      </c>
      <c r="Q815" s="16">
        <v>0</v>
      </c>
      <c r="R815" s="16">
        <f t="shared" si="73"/>
        <v>3375</v>
      </c>
      <c r="S815" s="3" t="s">
        <v>5164</v>
      </c>
      <c r="T815" s="21"/>
      <c r="U815" s="21"/>
      <c r="V815" s="21" t="s">
        <v>3813</v>
      </c>
      <c r="W815" s="2" t="s">
        <v>3554</v>
      </c>
    </row>
    <row r="816" spans="1:23" ht="75">
      <c r="A816">
        <v>775</v>
      </c>
      <c r="B816" s="1">
        <v>45546</v>
      </c>
      <c r="C816" s="3" t="s">
        <v>2655</v>
      </c>
      <c r="D816" t="s">
        <v>5350</v>
      </c>
      <c r="F816">
        <v>22465089</v>
      </c>
      <c r="G816" t="s">
        <v>5357</v>
      </c>
      <c r="H816" s="2" t="str">
        <f>IF(ISBLANK(tblPagos[[#This Row],[CodigoPartida]]),"",VLOOKUP(tblPagos[[#This Row],[CodigoPartida]],Tabla2[],2,FALSE))</f>
        <v>Donaciones corrientes a instituciones sin fines de lucro</v>
      </c>
      <c r="I816" t="s">
        <v>5358</v>
      </c>
      <c r="J816" s="2" t="str">
        <f>IF(ISBLANK(tblPagos[[#This Row],[DocBeneficiario]]),"",VLOOKUP(tblPagos[[#This Row],[DocBeneficiario]],TabProveedores[],3,FALSE))</f>
        <v>ARQUIDEOCESIS DE MCBO</v>
      </c>
      <c r="K816" s="2" t="s">
        <v>5360</v>
      </c>
      <c r="L816" s="27">
        <v>14684</v>
      </c>
      <c r="M816" s="27">
        <v>0</v>
      </c>
      <c r="N816" s="16">
        <v>14684</v>
      </c>
      <c r="O816" s="16">
        <v>0</v>
      </c>
      <c r="P816" s="16">
        <v>0</v>
      </c>
      <c r="Q816" s="16">
        <v>0</v>
      </c>
      <c r="R816" s="16">
        <f t="shared" si="73"/>
        <v>14684</v>
      </c>
      <c r="S816" s="3" t="s">
        <v>2695</v>
      </c>
      <c r="T816" s="21"/>
      <c r="U816" s="21"/>
      <c r="V816" s="21" t="s">
        <v>3813</v>
      </c>
      <c r="W816" s="2" t="s">
        <v>3088</v>
      </c>
    </row>
    <row r="817" spans="1:23" ht="60">
      <c r="A817">
        <v>776</v>
      </c>
      <c r="B817" s="1">
        <v>45547</v>
      </c>
      <c r="C817" s="3" t="s">
        <v>2655</v>
      </c>
      <c r="D817" t="s">
        <v>5351</v>
      </c>
      <c r="F817">
        <v>22500021</v>
      </c>
      <c r="G817" t="s">
        <v>3079</v>
      </c>
      <c r="H817" s="2" t="str">
        <f>IF(ISBLANK(tblPagos[[#This Row],[CodigoPartida]]),"",VLOOKUP(tblPagos[[#This Row],[CodigoPartida]],Tabla2[],2,FALSE))</f>
        <v>Donaciones corrientes a personas</v>
      </c>
      <c r="I817" t="s">
        <v>5362</v>
      </c>
      <c r="J817" s="2" t="str">
        <f>IF(ISBLANK(tblPagos[[#This Row],[DocBeneficiario]]),"",VLOOKUP(tblPagos[[#This Row],[DocBeneficiario]],TabProveedores[],3,FALSE))</f>
        <v>IVAN TROCONIS</v>
      </c>
      <c r="K817" s="2" t="s">
        <v>5363</v>
      </c>
      <c r="L817" s="27">
        <v>11019</v>
      </c>
      <c r="M817" s="27">
        <v>0</v>
      </c>
      <c r="N817" s="16">
        <v>11019</v>
      </c>
      <c r="O817" s="16">
        <v>0</v>
      </c>
      <c r="P817" s="16">
        <v>0</v>
      </c>
      <c r="Q817" s="16">
        <v>0</v>
      </c>
      <c r="R817" s="16">
        <f t="shared" si="73"/>
        <v>11019</v>
      </c>
      <c r="S817" s="3" t="s">
        <v>2695</v>
      </c>
      <c r="T817" s="21"/>
      <c r="U817" s="21"/>
      <c r="V817" s="21" t="s">
        <v>3813</v>
      </c>
      <c r="W817" s="2" t="s">
        <v>3088</v>
      </c>
    </row>
    <row r="818" spans="1:23" ht="75">
      <c r="A818">
        <v>777</v>
      </c>
      <c r="B818" s="1">
        <v>45547</v>
      </c>
      <c r="C818" s="3" t="s">
        <v>2655</v>
      </c>
      <c r="D818" t="s">
        <v>5352</v>
      </c>
      <c r="F818">
        <v>22502457</v>
      </c>
      <c r="G818" t="s">
        <v>2936</v>
      </c>
      <c r="H818" s="2" t="str">
        <f>IF(ISBLANK(tblPagos[[#This Row],[CodigoPartida]]),"",VLOOKUP(tblPagos[[#This Row],[CodigoPartida]],Tabla2[],2,FALSE))</f>
        <v>Viáticos y pasajes dentro del país</v>
      </c>
      <c r="I818" t="s">
        <v>2957</v>
      </c>
      <c r="J818" s="2" t="str">
        <f>IF(ISBLANK(tblPagos[[#This Row],[DocBeneficiario]]),"",VLOOKUP(tblPagos[[#This Row],[DocBeneficiario]],TabProveedores[],3,FALSE))</f>
        <v>MERLIN RODRIGUEZ</v>
      </c>
      <c r="K818" s="2" t="s">
        <v>5361</v>
      </c>
      <c r="L818" s="27">
        <v>7537</v>
      </c>
      <c r="M818" s="27">
        <v>0</v>
      </c>
      <c r="N818" s="16">
        <v>7537</v>
      </c>
      <c r="O818" s="16">
        <v>0</v>
      </c>
      <c r="P818" s="16">
        <v>0</v>
      </c>
      <c r="Q818" s="16">
        <v>0</v>
      </c>
      <c r="R818" s="16">
        <f t="shared" ref="R818" si="74">N818-O818-P818-Q818</f>
        <v>7537</v>
      </c>
      <c r="S818" s="3" t="s">
        <v>2695</v>
      </c>
      <c r="T818" s="21"/>
      <c r="U818" s="21"/>
      <c r="V818" s="21" t="s">
        <v>3813</v>
      </c>
      <c r="W818" s="2" t="s">
        <v>3073</v>
      </c>
    </row>
    <row r="819" spans="1:23" ht="45">
      <c r="A819">
        <v>778</v>
      </c>
      <c r="B819" s="1">
        <v>45547</v>
      </c>
      <c r="C819" s="3" t="s">
        <v>2655</v>
      </c>
      <c r="D819" t="s">
        <v>5353</v>
      </c>
      <c r="F819">
        <v>22505150</v>
      </c>
      <c r="G819" t="s">
        <v>3079</v>
      </c>
      <c r="H819" s="2" t="str">
        <f>IF(ISBLANK(tblPagos[[#This Row],[CodigoPartida]]),"",VLOOKUP(tblPagos[[#This Row],[CodigoPartida]],Tabla2[],2,FALSE))</f>
        <v>Donaciones corrientes a personas</v>
      </c>
      <c r="I819" t="s">
        <v>2664</v>
      </c>
      <c r="J819" s="2" t="str">
        <f>IF(ISBLANK(tblPagos[[#This Row],[DocBeneficiario]]),"",VLOOKUP(tblPagos[[#This Row],[DocBeneficiario]],TabProveedores[],3,FALSE))</f>
        <v>LOTERIA DEL ZULIA</v>
      </c>
      <c r="K819" s="2" t="s">
        <v>5385</v>
      </c>
      <c r="L819" s="27">
        <v>44076</v>
      </c>
      <c r="M819" s="27">
        <v>0</v>
      </c>
      <c r="N819" s="16">
        <v>44076</v>
      </c>
      <c r="O819" s="16">
        <v>0</v>
      </c>
      <c r="P819" s="16">
        <v>0</v>
      </c>
      <c r="Q819" s="16">
        <v>0</v>
      </c>
      <c r="R819" s="16">
        <f t="shared" si="73"/>
        <v>44076</v>
      </c>
      <c r="S819" s="3" t="s">
        <v>2695</v>
      </c>
      <c r="T819" s="21"/>
      <c r="U819" s="21"/>
      <c r="V819" s="21" t="s">
        <v>3813</v>
      </c>
      <c r="W819" s="2" t="s">
        <v>3088</v>
      </c>
    </row>
    <row r="820" spans="1:23" ht="60">
      <c r="A820">
        <v>779</v>
      </c>
      <c r="B820" s="1">
        <v>45548</v>
      </c>
      <c r="C820" s="3" t="s">
        <v>2655</v>
      </c>
      <c r="D820" t="s">
        <v>5354</v>
      </c>
      <c r="F820">
        <v>22533480</v>
      </c>
      <c r="G820" t="s">
        <v>3079</v>
      </c>
      <c r="H820" s="2" t="str">
        <f>IF(ISBLANK(tblPagos[[#This Row],[CodigoPartida]]),"",VLOOKUP(tblPagos[[#This Row],[CodigoPartida]],Tabla2[],2,FALSE))</f>
        <v>Donaciones corrientes a personas</v>
      </c>
      <c r="I820" t="s">
        <v>5197</v>
      </c>
      <c r="J820" s="2" t="str">
        <f>IF(ISBLANK(tblPagos[[#This Row],[DocBeneficiario]]),"",VLOOKUP(tblPagos[[#This Row],[DocBeneficiario]],TabProveedores[],3,FALSE))</f>
        <v>ELIANA HERNANDEZ</v>
      </c>
      <c r="K820" s="2" t="s">
        <v>5386</v>
      </c>
      <c r="L820" s="27">
        <v>3673</v>
      </c>
      <c r="M820" s="27">
        <v>0</v>
      </c>
      <c r="N820" s="16">
        <v>3673</v>
      </c>
      <c r="O820" s="16">
        <v>0</v>
      </c>
      <c r="P820" s="16">
        <v>0</v>
      </c>
      <c r="Q820" s="16">
        <v>0</v>
      </c>
      <c r="R820" s="16">
        <f t="shared" si="73"/>
        <v>3673</v>
      </c>
      <c r="S820" s="3" t="s">
        <v>2695</v>
      </c>
      <c r="T820" s="21"/>
      <c r="U820" s="21"/>
      <c r="V820" s="21" t="s">
        <v>3813</v>
      </c>
      <c r="W820" s="2" t="s">
        <v>3088</v>
      </c>
    </row>
    <row r="821" spans="1:23" ht="45">
      <c r="A821">
        <v>780</v>
      </c>
      <c r="B821" s="1">
        <v>45548</v>
      </c>
      <c r="C821" s="3" t="s">
        <v>2655</v>
      </c>
      <c r="D821" t="s">
        <v>5365</v>
      </c>
      <c r="F821">
        <v>22533793</v>
      </c>
      <c r="G821" t="s">
        <v>42</v>
      </c>
      <c r="H821" s="2" t="str">
        <f>IF(ISBLANK(tblPagos[[#This Row],[CodigoPartida]]),"",VLOOKUP(tblPagos[[#This Row],[CodigoPartida]],Tabla2[],2,FALSE))</f>
        <v>Remuneraciones al personal contratado a tiempo determinado</v>
      </c>
      <c r="I821" t="s">
        <v>3387</v>
      </c>
      <c r="J821" s="2" t="str">
        <f>IF(ISBLANK(tblPagos[[#This Row],[DocBeneficiario]]),"",VLOOKUP(tblPagos[[#This Row],[DocBeneficiario]],TabProveedores[],3,FALSE))</f>
        <v>DANIEL MOLERO</v>
      </c>
      <c r="K821" s="2" t="s">
        <v>5389</v>
      </c>
      <c r="L821" s="27">
        <v>2315</v>
      </c>
      <c r="M821" s="27">
        <v>0</v>
      </c>
      <c r="N821" s="16">
        <v>2315</v>
      </c>
      <c r="O821" s="16">
        <v>0</v>
      </c>
      <c r="P821" s="16">
        <v>0</v>
      </c>
      <c r="Q821" s="16">
        <v>0</v>
      </c>
      <c r="R821" s="16">
        <f t="shared" si="73"/>
        <v>2315</v>
      </c>
      <c r="S821" s="3" t="s">
        <v>2695</v>
      </c>
      <c r="T821" s="21"/>
      <c r="U821" s="21"/>
      <c r="V821" s="21" t="s">
        <v>3813</v>
      </c>
      <c r="W821" s="2" t="s">
        <v>5110</v>
      </c>
    </row>
    <row r="822" spans="1:23" ht="45">
      <c r="A822">
        <v>781</v>
      </c>
      <c r="B822" s="1">
        <v>45548</v>
      </c>
      <c r="C822" s="3" t="s">
        <v>2655</v>
      </c>
      <c r="D822" t="s">
        <v>5366</v>
      </c>
      <c r="F822">
        <v>22527653</v>
      </c>
      <c r="G822" t="s">
        <v>3079</v>
      </c>
      <c r="H822" s="2" t="str">
        <f>IF(ISBLANK(tblPagos[[#This Row],[CodigoPartida]]),"",VLOOKUP(tblPagos[[#This Row],[CodigoPartida]],Tabla2[],2,FALSE))</f>
        <v>Donaciones corrientes a personas</v>
      </c>
      <c r="I822" t="s">
        <v>2972</v>
      </c>
      <c r="J822" s="2" t="str">
        <f>IF(ISBLANK(tblPagos[[#This Row],[DocBeneficiario]]),"",VLOOKUP(tblPagos[[#This Row],[DocBeneficiario]],TabProveedores[],3,FALSE))</f>
        <v>SUMINISTROS MEDIPAZ, C.A.</v>
      </c>
      <c r="K822" s="2" t="s">
        <v>5387</v>
      </c>
      <c r="L822" s="27">
        <v>82350</v>
      </c>
      <c r="M822" s="27">
        <v>0</v>
      </c>
      <c r="N822" s="16">
        <v>82350</v>
      </c>
      <c r="O822" s="16">
        <v>0</v>
      </c>
      <c r="P822" s="16">
        <v>0</v>
      </c>
      <c r="Q822" s="16">
        <v>0</v>
      </c>
      <c r="R822" s="16">
        <f t="shared" ref="R822" si="75">N822-O822-P822-Q822</f>
        <v>82350</v>
      </c>
      <c r="S822" s="3" t="s">
        <v>5388</v>
      </c>
      <c r="T822" s="21"/>
      <c r="U822" s="21"/>
      <c r="V822" s="21" t="s">
        <v>3813</v>
      </c>
      <c r="W822" s="2" t="s">
        <v>3087</v>
      </c>
    </row>
    <row r="823" spans="1:23" ht="60">
      <c r="A823">
        <v>782</v>
      </c>
      <c r="B823" s="1">
        <v>45548</v>
      </c>
      <c r="C823" s="3" t="s">
        <v>3119</v>
      </c>
      <c r="D823" t="s">
        <v>5367</v>
      </c>
      <c r="F823">
        <v>22536377</v>
      </c>
      <c r="G823" t="s">
        <v>3079</v>
      </c>
      <c r="H823" s="2" t="str">
        <f>IF(ISBLANK(tblPagos[[#This Row],[CodigoPartida]]),"",VLOOKUP(tblPagos[[#This Row],[CodigoPartida]],Tabla2[],2,FALSE))</f>
        <v>Donaciones corrientes a personas</v>
      </c>
      <c r="I823" t="s">
        <v>5199</v>
      </c>
      <c r="J823" s="2" t="str">
        <f>IF(ISBLANK(tblPagos[[#This Row],[DocBeneficiario]]),"",VLOOKUP(tblPagos[[#This Row],[DocBeneficiario]],TabProveedores[],3,FALSE))</f>
        <v>YEIBER URRIBARRI</v>
      </c>
      <c r="K823" s="2" t="s">
        <v>5390</v>
      </c>
      <c r="L823" s="27">
        <v>5143</v>
      </c>
      <c r="M823" s="27">
        <v>0</v>
      </c>
      <c r="N823" s="16">
        <v>5143</v>
      </c>
      <c r="O823" s="16">
        <v>0</v>
      </c>
      <c r="P823" s="16">
        <v>0</v>
      </c>
      <c r="Q823" s="16">
        <v>0</v>
      </c>
      <c r="R823" s="16">
        <f t="shared" ref="R823:R841" si="76">N823-O823-P823-Q823</f>
        <v>5143</v>
      </c>
      <c r="S823" s="3" t="s">
        <v>2695</v>
      </c>
      <c r="T823" s="21"/>
      <c r="U823" s="21"/>
      <c r="V823" s="21" t="s">
        <v>3813</v>
      </c>
      <c r="W823" s="2" t="s">
        <v>3088</v>
      </c>
    </row>
    <row r="824" spans="1:23" ht="60">
      <c r="A824">
        <v>783</v>
      </c>
      <c r="B824" s="1">
        <v>45548</v>
      </c>
      <c r="C824" s="3" t="s">
        <v>2655</v>
      </c>
      <c r="D824" t="s">
        <v>5368</v>
      </c>
      <c r="F824">
        <v>22543036</v>
      </c>
      <c r="G824" t="s">
        <v>2936</v>
      </c>
      <c r="H824" s="2" t="str">
        <f>IF(ISBLANK(tblPagos[[#This Row],[CodigoPartida]]),"",VLOOKUP(tblPagos[[#This Row],[CodigoPartida]],Tabla2[],2,FALSE))</f>
        <v>Viáticos y pasajes dentro del país</v>
      </c>
      <c r="I824" t="s">
        <v>2945</v>
      </c>
      <c r="J824" s="2" t="str">
        <f>IF(ISBLANK(tblPagos[[#This Row],[DocBeneficiario]]),"",VLOOKUP(tblPagos[[#This Row],[DocBeneficiario]],TabProveedores[],3,FALSE))</f>
        <v>PEDRO HERRERA</v>
      </c>
      <c r="K824" s="2" t="s">
        <v>5391</v>
      </c>
      <c r="L824" s="27">
        <v>3694.32</v>
      </c>
      <c r="M824" s="27">
        <v>0</v>
      </c>
      <c r="N824" s="16">
        <v>3694.32</v>
      </c>
      <c r="O824" s="16">
        <v>0</v>
      </c>
      <c r="P824" s="16">
        <v>0</v>
      </c>
      <c r="Q824" s="16">
        <v>0</v>
      </c>
      <c r="R824" s="16">
        <f t="shared" si="76"/>
        <v>3694.32</v>
      </c>
      <c r="S824" s="3" t="s">
        <v>2695</v>
      </c>
      <c r="T824" s="21"/>
      <c r="U824" s="21"/>
      <c r="V824" s="21" t="s">
        <v>3813</v>
      </c>
      <c r="W824" s="2" t="s">
        <v>3088</v>
      </c>
    </row>
    <row r="825" spans="1:23" ht="60">
      <c r="A825">
        <v>784</v>
      </c>
      <c r="B825" s="1">
        <v>45548</v>
      </c>
      <c r="C825" s="3" t="s">
        <v>2655</v>
      </c>
      <c r="D825" t="s">
        <v>5369</v>
      </c>
      <c r="F825">
        <v>22542847</v>
      </c>
      <c r="G825" t="s">
        <v>2936</v>
      </c>
      <c r="H825" s="2" t="str">
        <f>IF(ISBLANK(tblPagos[[#This Row],[CodigoPartida]]),"",VLOOKUP(tblPagos[[#This Row],[CodigoPartida]],Tabla2[],2,FALSE))</f>
        <v>Viáticos y pasajes dentro del país</v>
      </c>
      <c r="I825" t="s">
        <v>2958</v>
      </c>
      <c r="J825" s="2" t="str">
        <f>IF(ISBLANK(tblPagos[[#This Row],[DocBeneficiario]]),"",VLOOKUP(tblPagos[[#This Row],[DocBeneficiario]],TabProveedores[],3,FALSE))</f>
        <v>NELSON BELZAREZ</v>
      </c>
      <c r="K825" s="2" t="s">
        <v>5391</v>
      </c>
      <c r="L825" s="27">
        <v>11073.04</v>
      </c>
      <c r="M825" s="27">
        <v>0</v>
      </c>
      <c r="N825" s="16">
        <v>11073.04</v>
      </c>
      <c r="O825" s="16">
        <v>0</v>
      </c>
      <c r="P825" s="16">
        <v>0</v>
      </c>
      <c r="Q825" s="16">
        <v>0</v>
      </c>
      <c r="R825" s="16">
        <f t="shared" si="76"/>
        <v>11073.04</v>
      </c>
      <c r="S825" s="3" t="s">
        <v>2695</v>
      </c>
      <c r="T825" s="21"/>
      <c r="U825" s="21"/>
      <c r="V825" s="21" t="s">
        <v>3813</v>
      </c>
      <c r="W825" s="2" t="s">
        <v>3073</v>
      </c>
    </row>
    <row r="826" spans="1:23" ht="45">
      <c r="A826">
        <v>785</v>
      </c>
      <c r="B826" s="1">
        <v>45548</v>
      </c>
      <c r="C826" s="3" t="s">
        <v>3691</v>
      </c>
      <c r="D826" t="s">
        <v>5370</v>
      </c>
      <c r="G826" t="s">
        <v>3935</v>
      </c>
      <c r="H826" s="2" t="str">
        <f>IF(ISBLANK(tblPagos[[#This Row],[CodigoPartida]]),"",VLOOKUP(tblPagos[[#This Row],[CodigoPartida]],Tabla2[],2,FALSE))</f>
        <v>Sueldos básicos personal fijo a tiempo completo</v>
      </c>
      <c r="I826" t="s">
        <v>2664</v>
      </c>
      <c r="J826" s="2" t="str">
        <f>IF(ISBLANK(tblPagos[[#This Row],[DocBeneficiario]]),"",VLOOKUP(tblPagos[[#This Row],[DocBeneficiario]],TabProveedores[],3,FALSE))</f>
        <v>LOTERIA DEL ZULIA</v>
      </c>
      <c r="K826" s="2" t="s">
        <v>5392</v>
      </c>
      <c r="L826" s="27">
        <v>0</v>
      </c>
      <c r="M826" s="27">
        <v>0</v>
      </c>
      <c r="N826" s="16">
        <v>0</v>
      </c>
      <c r="O826" s="16"/>
      <c r="P826" s="16"/>
      <c r="Q826" s="16"/>
      <c r="R826" s="16">
        <f t="shared" si="76"/>
        <v>0</v>
      </c>
      <c r="S826" s="3"/>
      <c r="T826" s="21"/>
      <c r="U826" s="21"/>
      <c r="V826" s="21" t="s">
        <v>3878</v>
      </c>
      <c r="W826" s="2" t="s">
        <v>3694</v>
      </c>
    </row>
    <row r="827" spans="1:23" ht="60">
      <c r="A827">
        <v>786</v>
      </c>
      <c r="B827" s="1">
        <v>45550</v>
      </c>
      <c r="C827" s="3" t="s">
        <v>2655</v>
      </c>
      <c r="D827" t="s">
        <v>5371</v>
      </c>
      <c r="F827">
        <v>22592637</v>
      </c>
      <c r="G827" t="s">
        <v>2936</v>
      </c>
      <c r="H827" s="2" t="str">
        <f>IF(ISBLANK(tblPagos[[#This Row],[CodigoPartida]]),"",VLOOKUP(tblPagos[[#This Row],[CodigoPartida]],Tabla2[],2,FALSE))</f>
        <v>Viáticos y pasajes dentro del país</v>
      </c>
      <c r="I827" t="s">
        <v>2957</v>
      </c>
      <c r="J827" s="2" t="str">
        <f>IF(ISBLANK(tblPagos[[#This Row],[DocBeneficiario]]),"",VLOOKUP(tblPagos[[#This Row],[DocBeneficiario]],TabProveedores[],3,FALSE))</f>
        <v>MERLIN RODRIGUEZ</v>
      </c>
      <c r="K827" s="2" t="s">
        <v>5393</v>
      </c>
      <c r="L827" s="27">
        <v>9192.5</v>
      </c>
      <c r="M827" s="27">
        <v>0</v>
      </c>
      <c r="N827" s="16">
        <v>9192.5</v>
      </c>
      <c r="O827" s="16">
        <v>0</v>
      </c>
      <c r="P827" s="16">
        <v>0</v>
      </c>
      <c r="Q827" s="16">
        <v>0</v>
      </c>
      <c r="R827" s="16">
        <f t="shared" si="76"/>
        <v>9192.5</v>
      </c>
      <c r="S827" s="3" t="s">
        <v>2695</v>
      </c>
      <c r="T827" s="21"/>
      <c r="U827" s="21"/>
      <c r="V827" s="21" t="s">
        <v>3813</v>
      </c>
      <c r="W827" s="2" t="s">
        <v>3073</v>
      </c>
    </row>
    <row r="828" spans="1:23" ht="60">
      <c r="A828">
        <v>787</v>
      </c>
      <c r="B828" s="1">
        <v>45551</v>
      </c>
      <c r="C828" s="3" t="s">
        <v>2655</v>
      </c>
      <c r="D828" t="s">
        <v>5372</v>
      </c>
      <c r="F828">
        <v>22613763</v>
      </c>
      <c r="G828" t="s">
        <v>2936</v>
      </c>
      <c r="H828" s="2" t="str">
        <f>IF(ISBLANK(tblPagos[[#This Row],[CodigoPartida]]),"",VLOOKUP(tblPagos[[#This Row],[CodigoPartida]],Tabla2[],2,FALSE))</f>
        <v>Viáticos y pasajes dentro del país</v>
      </c>
      <c r="I828" t="s">
        <v>4111</v>
      </c>
      <c r="J828" s="2" t="str">
        <f>IF(ISBLANK(tblPagos[[#This Row],[DocBeneficiario]]),"",VLOOKUP(tblPagos[[#This Row],[DocBeneficiario]],TabProveedores[],3,FALSE))</f>
        <v>TRIPPIN EXPEDITIONS</v>
      </c>
      <c r="K828" s="2" t="s">
        <v>5394</v>
      </c>
      <c r="L828" s="27">
        <v>7810.37</v>
      </c>
      <c r="M828" s="27">
        <v>324.75</v>
      </c>
      <c r="N828" s="16">
        <v>8135.12</v>
      </c>
      <c r="O828" s="16">
        <v>243.56</v>
      </c>
      <c r="P828" s="16">
        <v>40.590000000000003</v>
      </c>
      <c r="Q828" s="16">
        <v>2.0299999999999998</v>
      </c>
      <c r="R828" s="16">
        <f t="shared" si="76"/>
        <v>7848.94</v>
      </c>
      <c r="S828" s="3" t="s">
        <v>5395</v>
      </c>
      <c r="T828" s="21" t="s">
        <v>5120</v>
      </c>
      <c r="U828" s="21" t="s">
        <v>3812</v>
      </c>
      <c r="V828" s="21" t="s">
        <v>3813</v>
      </c>
      <c r="W828" s="2" t="s">
        <v>3073</v>
      </c>
    </row>
    <row r="829" spans="1:23" ht="60">
      <c r="A829">
        <v>788</v>
      </c>
      <c r="B829" s="1">
        <v>45551</v>
      </c>
      <c r="C829" s="3" t="s">
        <v>2655</v>
      </c>
      <c r="D829" t="s">
        <v>5373</v>
      </c>
      <c r="F829">
        <v>22614124</v>
      </c>
      <c r="G829" t="s">
        <v>44</v>
      </c>
      <c r="H829" s="2" t="str">
        <f>IF(ISBLANK(tblPagos[[#This Row],[CodigoPartida]]),"",VLOOKUP(tblPagos[[#This Row],[CodigoPartida]],Tabla2[],2,FALSE))</f>
        <v>Remuneraciones por honorarios profesionales</v>
      </c>
      <c r="I829" t="s">
        <v>3034</v>
      </c>
      <c r="J829" s="2" t="str">
        <f>IF(ISBLANK(tblPagos[[#This Row],[DocBeneficiario]]),"",VLOOKUP(tblPagos[[#This Row],[DocBeneficiario]],TabProveedores[],3,FALSE))</f>
        <v>JOSE MIGUEL GUTIERREZ</v>
      </c>
      <c r="K829" s="2" t="s">
        <v>5399</v>
      </c>
      <c r="L829" s="27">
        <v>2315</v>
      </c>
      <c r="M829" s="27">
        <v>0</v>
      </c>
      <c r="N829" s="16">
        <v>2315</v>
      </c>
      <c r="O829" s="16">
        <v>0</v>
      </c>
      <c r="P829" s="16">
        <v>0</v>
      </c>
      <c r="Q829" s="16">
        <v>0</v>
      </c>
      <c r="R829" s="16">
        <f t="shared" si="76"/>
        <v>2315</v>
      </c>
      <c r="S829" s="3"/>
      <c r="T829" s="21"/>
      <c r="U829" s="21"/>
      <c r="V829" s="21" t="s">
        <v>3813</v>
      </c>
      <c r="W829" s="2" t="s">
        <v>3554</v>
      </c>
    </row>
    <row r="830" spans="1:23" ht="45">
      <c r="A830">
        <v>789</v>
      </c>
      <c r="B830" s="1">
        <v>45551</v>
      </c>
      <c r="C830" s="3" t="s">
        <v>2655</v>
      </c>
      <c r="D830" t="s">
        <v>5374</v>
      </c>
      <c r="F830">
        <v>22614059</v>
      </c>
      <c r="G830" t="s">
        <v>3069</v>
      </c>
      <c r="H830" s="2" t="str">
        <f>IF(ISBLANK(tblPagos[[#This Row],[CodigoPartida]]),"",VLOOKUP(tblPagos[[#This Row],[CodigoPartida]],Tabla2[],2,FALSE))</f>
        <v>Complemento al personal empleado por comisión de servicios</v>
      </c>
      <c r="I830" t="s">
        <v>2956</v>
      </c>
      <c r="J830" s="2" t="str">
        <f>IF(ISBLANK(tblPagos[[#This Row],[DocBeneficiario]]),"",VLOOKUP(tblPagos[[#This Row],[DocBeneficiario]],TabProveedores[],3,FALSE))</f>
        <v>MIGUEL GONZALEZ</v>
      </c>
      <c r="K830" s="2" t="s">
        <v>5400</v>
      </c>
      <c r="L830" s="27">
        <v>1523.53</v>
      </c>
      <c r="M830" s="27">
        <v>0</v>
      </c>
      <c r="N830" s="16">
        <v>1523.53</v>
      </c>
      <c r="O830" s="16">
        <v>0</v>
      </c>
      <c r="P830" s="16">
        <v>0</v>
      </c>
      <c r="Q830" s="16">
        <v>0</v>
      </c>
      <c r="R830" s="16">
        <f t="shared" si="76"/>
        <v>1523.53</v>
      </c>
      <c r="S830" s="3" t="s">
        <v>2695</v>
      </c>
      <c r="T830" s="21"/>
      <c r="U830" s="21"/>
      <c r="V830" s="21" t="s">
        <v>3813</v>
      </c>
      <c r="W830" s="2" t="s">
        <v>4011</v>
      </c>
    </row>
    <row r="831" spans="1:23" ht="45">
      <c r="A831">
        <v>790</v>
      </c>
      <c r="B831" s="1">
        <v>45551</v>
      </c>
      <c r="C831" s="3" t="s">
        <v>3116</v>
      </c>
      <c r="D831" t="s">
        <v>5375</v>
      </c>
      <c r="F831">
        <v>4456843</v>
      </c>
      <c r="G831" t="s">
        <v>3242</v>
      </c>
      <c r="H831" s="2" t="str">
        <f>IF(ISBLANK(tblPagos[[#This Row],[CodigoPartida]]),"",VLOOKUP(tblPagos[[#This Row],[CodigoPartida]],Tabla2[],2,FALSE))</f>
        <v>Alimentos y bebidas para personas</v>
      </c>
      <c r="I831" t="s">
        <v>3041</v>
      </c>
      <c r="J831" s="2" t="str">
        <f>IF(ISBLANK(tblPagos[[#This Row],[DocBeneficiario]]),"",VLOOKUP(tblPagos[[#This Row],[DocBeneficiario]],TabProveedores[],3,FALSE))</f>
        <v>FELIX JOSE MORENO</v>
      </c>
      <c r="K831" s="2" t="s">
        <v>5404</v>
      </c>
      <c r="L831" s="27">
        <v>6784</v>
      </c>
      <c r="M831" s="27">
        <v>1085.44</v>
      </c>
      <c r="N831" s="16">
        <v>7869.44</v>
      </c>
      <c r="O831" s="16">
        <v>1085.44</v>
      </c>
      <c r="P831" s="16">
        <v>0</v>
      </c>
      <c r="Q831" s="16">
        <v>6.78</v>
      </c>
      <c r="R831" s="16">
        <f t="shared" si="76"/>
        <v>6777.22</v>
      </c>
      <c r="S831" s="3" t="s">
        <v>5405</v>
      </c>
      <c r="T831" s="21" t="s">
        <v>5120</v>
      </c>
      <c r="U831" s="21" t="s">
        <v>3877</v>
      </c>
      <c r="V831" s="21" t="s">
        <v>3878</v>
      </c>
      <c r="W831" s="2" t="s">
        <v>3244</v>
      </c>
    </row>
    <row r="832" spans="1:23" ht="60">
      <c r="A832">
        <v>791</v>
      </c>
      <c r="B832" s="1">
        <v>45551</v>
      </c>
      <c r="C832" s="3" t="s">
        <v>3116</v>
      </c>
      <c r="D832" t="s">
        <v>5376</v>
      </c>
      <c r="F832">
        <v>4456872</v>
      </c>
      <c r="G832" t="s">
        <v>3161</v>
      </c>
      <c r="H832" s="2" t="str">
        <f>IF(ISBLANK(tblPagos[[#This Row],[CodigoPartida]]),"",VLOOKUP(tblPagos[[#This Row],[CodigoPartida]],Tabla2[],2,FALSE))</f>
        <v>Materiales y útiles de limpieza y aseo</v>
      </c>
      <c r="I832" t="s">
        <v>3041</v>
      </c>
      <c r="J832" s="2" t="str">
        <f>IF(ISBLANK(tblPagos[[#This Row],[DocBeneficiario]]),"",VLOOKUP(tblPagos[[#This Row],[DocBeneficiario]],TabProveedores[],3,FALSE))</f>
        <v>FELIX JOSE MORENO</v>
      </c>
      <c r="K832" s="2" t="s">
        <v>5409</v>
      </c>
      <c r="L832" s="27">
        <v>1364.9</v>
      </c>
      <c r="M832" s="27">
        <v>218.38</v>
      </c>
      <c r="N832" s="16">
        <v>1583.28</v>
      </c>
      <c r="O832" s="16">
        <v>218.38</v>
      </c>
      <c r="P832" s="16">
        <v>0</v>
      </c>
      <c r="Q832" s="16">
        <v>1.36</v>
      </c>
      <c r="R832" s="16">
        <f t="shared" si="76"/>
        <v>1363.5400000000002</v>
      </c>
      <c r="S832" s="3" t="s">
        <v>5410</v>
      </c>
      <c r="T832" s="21" t="s">
        <v>5120</v>
      </c>
      <c r="U832" s="21" t="s">
        <v>3877</v>
      </c>
      <c r="V832" s="21" t="s">
        <v>3878</v>
      </c>
      <c r="W832" s="2" t="s">
        <v>3169</v>
      </c>
    </row>
    <row r="833" spans="1:23" ht="105">
      <c r="A833">
        <v>792</v>
      </c>
      <c r="B833" s="1">
        <v>45551</v>
      </c>
      <c r="C833" s="3" t="s">
        <v>3116</v>
      </c>
      <c r="D833" t="s">
        <v>5377</v>
      </c>
      <c r="F833">
        <v>4456906</v>
      </c>
      <c r="G833" t="s">
        <v>3349</v>
      </c>
      <c r="H833" s="2" t="str">
        <f>IF(ISBLANK(tblPagos[[#This Row],[CodigoPartida]]),"",VLOOKUP(tblPagos[[#This Row],[CodigoPartida]],Tabla2[],2,FALSE))</f>
        <v>Útiles de escritorio, oficina y materiales de instrucción</v>
      </c>
      <c r="I833" t="s">
        <v>3041</v>
      </c>
      <c r="J833" s="2" t="str">
        <f>IF(ISBLANK(tblPagos[[#This Row],[DocBeneficiario]]),"",VLOOKUP(tblPagos[[#This Row],[DocBeneficiario]],TabProveedores[],3,FALSE))</f>
        <v>FELIX JOSE MORENO</v>
      </c>
      <c r="K833" s="2" t="s">
        <v>5418</v>
      </c>
      <c r="L833" s="27">
        <v>9152</v>
      </c>
      <c r="M833" s="27">
        <v>1464.32</v>
      </c>
      <c r="N833" s="16">
        <v>10616.32</v>
      </c>
      <c r="O833" s="16">
        <v>1464.32</v>
      </c>
      <c r="P833" s="16">
        <v>0</v>
      </c>
      <c r="Q833" s="16">
        <v>9.15</v>
      </c>
      <c r="R833" s="16">
        <f t="shared" si="76"/>
        <v>9142.85</v>
      </c>
      <c r="S833" s="3" t="s">
        <v>5414</v>
      </c>
      <c r="T833" s="21" t="s">
        <v>5120</v>
      </c>
      <c r="U833" s="21" t="s">
        <v>3877</v>
      </c>
      <c r="V833" s="21" t="s">
        <v>3878</v>
      </c>
      <c r="W833" s="2" t="s">
        <v>3352</v>
      </c>
    </row>
    <row r="834" spans="1:23" ht="60">
      <c r="A834">
        <v>793</v>
      </c>
      <c r="B834" s="1">
        <v>45551</v>
      </c>
      <c r="C834" s="3" t="s">
        <v>3116</v>
      </c>
      <c r="D834" t="s">
        <v>5378</v>
      </c>
      <c r="F834">
        <v>4456947</v>
      </c>
      <c r="G834" t="s">
        <v>5417</v>
      </c>
      <c r="H834" s="2" t="str">
        <f>IF(ISBLANK(tblPagos[[#This Row],[CodigoPartida]]),"",VLOOKUP(tblPagos[[#This Row],[CodigoPartida]],Tabla2[],2,FALSE))</f>
        <v>Pulpa de madera, papel y cartón</v>
      </c>
      <c r="I834" t="s">
        <v>3041</v>
      </c>
      <c r="J834" s="2" t="str">
        <f>IF(ISBLANK(tblPagos[[#This Row],[DocBeneficiario]]),"",VLOOKUP(tblPagos[[#This Row],[DocBeneficiario]],TabProveedores[],3,FALSE))</f>
        <v>FELIX JOSE MORENO</v>
      </c>
      <c r="K834" s="2" t="s">
        <v>5419</v>
      </c>
      <c r="L834" s="27">
        <v>5660</v>
      </c>
      <c r="M834" s="27">
        <v>905.6</v>
      </c>
      <c r="N834" s="16">
        <v>6565.6</v>
      </c>
      <c r="O834" s="16">
        <v>905.6</v>
      </c>
      <c r="P834" s="16">
        <v>0</v>
      </c>
      <c r="Q834" s="16">
        <v>5.66</v>
      </c>
      <c r="R834" s="16">
        <f t="shared" si="76"/>
        <v>5654.34</v>
      </c>
      <c r="S834" s="3" t="s">
        <v>5420</v>
      </c>
      <c r="T834" s="21" t="s">
        <v>5120</v>
      </c>
      <c r="U834" s="21" t="s">
        <v>3877</v>
      </c>
      <c r="V834" s="21" t="s">
        <v>3878</v>
      </c>
      <c r="W834" s="2" t="s">
        <v>5421</v>
      </c>
    </row>
    <row r="835" spans="1:23" ht="45">
      <c r="A835">
        <v>794</v>
      </c>
      <c r="B835" s="1">
        <v>45551</v>
      </c>
      <c r="C835" s="3" t="s">
        <v>3116</v>
      </c>
      <c r="D835" t="s">
        <v>5379</v>
      </c>
      <c r="F835">
        <v>4456993</v>
      </c>
      <c r="G835" t="s">
        <v>3242</v>
      </c>
      <c r="H835" s="2" t="str">
        <f>IF(ISBLANK(tblPagos[[#This Row],[CodigoPartida]]),"",VLOOKUP(tblPagos[[#This Row],[CodigoPartida]],Tabla2[],2,FALSE))</f>
        <v>Alimentos y bebidas para personas</v>
      </c>
      <c r="I835" t="s">
        <v>3041</v>
      </c>
      <c r="J835" s="2" t="str">
        <f>IF(ISBLANK(tblPagos[[#This Row],[DocBeneficiario]]),"",VLOOKUP(tblPagos[[#This Row],[DocBeneficiario]],TabProveedores[],3,FALSE))</f>
        <v>FELIX JOSE MORENO</v>
      </c>
      <c r="K835" s="2" t="s">
        <v>5425</v>
      </c>
      <c r="L835" s="27">
        <v>8676</v>
      </c>
      <c r="M835" s="27">
        <v>1388.16</v>
      </c>
      <c r="N835" s="16">
        <v>10064.16</v>
      </c>
      <c r="O835" s="16">
        <v>1388.16</v>
      </c>
      <c r="P835" s="16">
        <v>0</v>
      </c>
      <c r="Q835" s="16">
        <v>8.68</v>
      </c>
      <c r="R835" s="16">
        <f t="shared" si="76"/>
        <v>8667.32</v>
      </c>
      <c r="S835" s="3" t="s">
        <v>5426</v>
      </c>
      <c r="T835" s="21" t="s">
        <v>5120</v>
      </c>
      <c r="U835" s="21" t="s">
        <v>3877</v>
      </c>
      <c r="V835" s="21" t="s">
        <v>3878</v>
      </c>
      <c r="W835" s="2" t="s">
        <v>3244</v>
      </c>
    </row>
    <row r="836" spans="1:23" ht="45">
      <c r="A836">
        <v>795</v>
      </c>
      <c r="B836" s="1">
        <v>45551</v>
      </c>
      <c r="C836" s="3" t="s">
        <v>2655</v>
      </c>
      <c r="D836" t="s">
        <v>5380</v>
      </c>
      <c r="F836">
        <v>34448883</v>
      </c>
      <c r="G836" t="s">
        <v>44</v>
      </c>
      <c r="H836" s="2" t="str">
        <f>IF(ISBLANK(tblPagos[[#This Row],[CodigoPartida]]),"",VLOOKUP(tblPagos[[#This Row],[CodigoPartida]],Tabla2[],2,FALSE))</f>
        <v>Remuneraciones por honorarios profesionales</v>
      </c>
      <c r="I836" t="s">
        <v>3036</v>
      </c>
      <c r="J836" s="2" t="str">
        <f>IF(ISBLANK(tblPagos[[#This Row],[DocBeneficiario]]),"",VLOOKUP(tblPagos[[#This Row],[DocBeneficiario]],TabProveedores[],3,FALSE))</f>
        <v>ROBERTH GUTIERREZ</v>
      </c>
      <c r="K836" s="2" t="s">
        <v>5427</v>
      </c>
      <c r="L836" s="27">
        <v>9456</v>
      </c>
      <c r="M836" s="27">
        <v>1512.96</v>
      </c>
      <c r="N836" s="16">
        <v>10968.96</v>
      </c>
      <c r="O836" s="16">
        <v>1512.96</v>
      </c>
      <c r="P836" s="16">
        <v>261.18</v>
      </c>
      <c r="Q836" s="16">
        <v>9.4600000000000009</v>
      </c>
      <c r="R836" s="16">
        <f t="shared" si="76"/>
        <v>9185.36</v>
      </c>
      <c r="S836" s="3" t="s">
        <v>5141</v>
      </c>
      <c r="T836" s="21" t="s">
        <v>5120</v>
      </c>
      <c r="U836" s="21" t="s">
        <v>3812</v>
      </c>
      <c r="V836" s="21" t="s">
        <v>3813</v>
      </c>
      <c r="W836" s="2" t="s">
        <v>3554</v>
      </c>
    </row>
    <row r="837" spans="1:23" ht="45">
      <c r="A837">
        <v>796</v>
      </c>
      <c r="B837" s="1">
        <v>45551</v>
      </c>
      <c r="C837" s="3" t="s">
        <v>3119</v>
      </c>
      <c r="D837" t="s">
        <v>5381</v>
      </c>
      <c r="F837">
        <v>34447803</v>
      </c>
      <c r="G837" t="s">
        <v>3079</v>
      </c>
      <c r="H837" s="2" t="str">
        <f>IF(ISBLANK(tblPagos[[#This Row],[CodigoPartida]]),"",VLOOKUP(tblPagos[[#This Row],[CodigoPartida]],Tabla2[],2,FALSE))</f>
        <v>Donaciones corrientes a personas</v>
      </c>
      <c r="I837" t="s">
        <v>5222</v>
      </c>
      <c r="J837" s="2" t="str">
        <f>IF(ISBLANK(tblPagos[[#This Row],[DocBeneficiario]]),"",VLOOKUP(tblPagos[[#This Row],[DocBeneficiario]],TabProveedores[],3,FALSE))</f>
        <v>YLOUSKA PAZ</v>
      </c>
      <c r="K837" s="2" t="s">
        <v>5428</v>
      </c>
      <c r="L837" s="27">
        <v>7348</v>
      </c>
      <c r="M837" s="27">
        <v>0</v>
      </c>
      <c r="N837" s="16">
        <v>7348</v>
      </c>
      <c r="O837" s="16">
        <v>0</v>
      </c>
      <c r="P837" s="16">
        <v>0</v>
      </c>
      <c r="Q837" s="16">
        <v>0</v>
      </c>
      <c r="R837" s="16">
        <f t="shared" si="76"/>
        <v>7348</v>
      </c>
      <c r="S837" s="3" t="s">
        <v>2695</v>
      </c>
      <c r="T837" s="21"/>
      <c r="U837" s="21"/>
      <c r="V837" s="21" t="s">
        <v>3813</v>
      </c>
      <c r="W837" s="2" t="s">
        <v>3088</v>
      </c>
    </row>
    <row r="838" spans="1:23" ht="45">
      <c r="A838">
        <v>797</v>
      </c>
      <c r="B838" s="1">
        <v>45551</v>
      </c>
      <c r="C838" s="3" t="s">
        <v>4488</v>
      </c>
      <c r="D838" t="s">
        <v>5382</v>
      </c>
      <c r="F838">
        <v>9177218</v>
      </c>
      <c r="G838" t="s">
        <v>3100</v>
      </c>
      <c r="H838" s="2" t="str">
        <f>IF(ISBLANK(tblPagos[[#This Row],[CodigoPartida]]),"",VLOOKUP(tblPagos[[#This Row],[CodigoPartida]],Tabla2[],2,FALSE))</f>
        <v>Impuesto al valor agregado</v>
      </c>
      <c r="I838" t="s">
        <v>2664</v>
      </c>
      <c r="J838" s="2" t="str">
        <f>IF(ISBLANK(tblPagos[[#This Row],[DocBeneficiario]]),"",VLOOKUP(tblPagos[[#This Row],[DocBeneficiario]],TabProveedores[],3,FALSE))</f>
        <v>LOTERIA DEL ZULIA</v>
      </c>
      <c r="K838" s="2" t="s">
        <v>5429</v>
      </c>
      <c r="L838" s="27">
        <v>14959.51</v>
      </c>
      <c r="M838" s="27">
        <v>0</v>
      </c>
      <c r="N838" s="16">
        <v>14959.51</v>
      </c>
      <c r="O838" s="16">
        <v>0</v>
      </c>
      <c r="P838" s="16">
        <v>0</v>
      </c>
      <c r="Q838" s="16">
        <v>0</v>
      </c>
      <c r="R838" s="16">
        <f t="shared" si="76"/>
        <v>14959.51</v>
      </c>
      <c r="S838" s="3" t="s">
        <v>2695</v>
      </c>
      <c r="T838" s="21"/>
      <c r="U838" s="21"/>
      <c r="V838" s="21" t="s">
        <v>3813</v>
      </c>
      <c r="W838" s="2" t="s">
        <v>3114</v>
      </c>
    </row>
    <row r="839" spans="1:23" ht="45">
      <c r="A839">
        <v>798</v>
      </c>
      <c r="B839" s="1">
        <v>45552</v>
      </c>
      <c r="C839" s="3" t="s">
        <v>2655</v>
      </c>
      <c r="D839" t="s">
        <v>5383</v>
      </c>
      <c r="F839">
        <v>22639802</v>
      </c>
      <c r="G839" t="s">
        <v>7</v>
      </c>
      <c r="H839" s="2" t="str">
        <f>IF(ISBLANK(tblPagos[[#This Row],[CodigoPartida]]),"",VLOOKUP(tblPagos[[#This Row],[CodigoPartida]],Tabla2[],2,FALSE))</f>
        <v>Relaciones sociales</v>
      </c>
      <c r="I839" t="s">
        <v>2988</v>
      </c>
      <c r="J839" s="2" t="str">
        <f>IF(ISBLANK(tblPagos[[#This Row],[DocBeneficiario]]),"",VLOOKUP(tblPagos[[#This Row],[DocBeneficiario]],TabProveedores[],3,FALSE))</f>
        <v>INVERSIONES 2008, C.A.</v>
      </c>
      <c r="K839" s="2" t="s">
        <v>5430</v>
      </c>
      <c r="L839" s="27">
        <v>316.72000000000003</v>
      </c>
      <c r="M839" s="27">
        <v>50.68</v>
      </c>
      <c r="N839" s="16">
        <v>367.4</v>
      </c>
      <c r="O839" s="16">
        <v>38.01</v>
      </c>
      <c r="P839" s="16">
        <v>0</v>
      </c>
      <c r="Q839" s="16">
        <v>0.32</v>
      </c>
      <c r="R839" s="16">
        <f t="shared" si="76"/>
        <v>329.07</v>
      </c>
      <c r="S839" s="3" t="s">
        <v>5431</v>
      </c>
      <c r="T839" s="21" t="s">
        <v>5120</v>
      </c>
      <c r="U839" s="21" t="s">
        <v>3877</v>
      </c>
      <c r="V839" s="21" t="s">
        <v>3813</v>
      </c>
      <c r="W839" s="2" t="s">
        <v>9</v>
      </c>
    </row>
    <row r="840" spans="1:23" ht="60">
      <c r="A840">
        <v>799</v>
      </c>
      <c r="B840" s="1">
        <v>45552</v>
      </c>
      <c r="C840" s="3" t="s">
        <v>2655</v>
      </c>
      <c r="D840" t="s">
        <v>5384</v>
      </c>
      <c r="F840">
        <v>22636466</v>
      </c>
      <c r="G840" t="s">
        <v>2936</v>
      </c>
      <c r="H840" s="2" t="str">
        <f>IF(ISBLANK(tblPagos[[#This Row],[CodigoPartida]]),"",VLOOKUP(tblPagos[[#This Row],[CodigoPartida]],Tabla2[],2,FALSE))</f>
        <v>Viáticos y pasajes dentro del país</v>
      </c>
      <c r="I840" t="s">
        <v>2957</v>
      </c>
      <c r="J840" s="2" t="str">
        <f>IF(ISBLANK(tblPagos[[#This Row],[DocBeneficiario]]),"",VLOOKUP(tblPagos[[#This Row],[DocBeneficiario]],TabProveedores[],3,FALSE))</f>
        <v>MERLIN RODRIGUEZ</v>
      </c>
      <c r="K840" s="2" t="s">
        <v>5432</v>
      </c>
      <c r="L840" s="27">
        <v>10658.84</v>
      </c>
      <c r="M840" s="27">
        <v>0</v>
      </c>
      <c r="N840" s="16">
        <v>10658.84</v>
      </c>
      <c r="O840" s="16">
        <v>0</v>
      </c>
      <c r="P840" s="16">
        <v>0</v>
      </c>
      <c r="Q840" s="16">
        <v>0</v>
      </c>
      <c r="R840" s="16">
        <f t="shared" si="76"/>
        <v>10658.84</v>
      </c>
      <c r="S840" s="3" t="s">
        <v>2695</v>
      </c>
      <c r="T840" s="21"/>
      <c r="U840" s="21"/>
      <c r="V840" s="21" t="s">
        <v>3813</v>
      </c>
      <c r="W840" s="2" t="s">
        <v>3073</v>
      </c>
    </row>
    <row r="841" spans="1:23" ht="60">
      <c r="A841">
        <v>800</v>
      </c>
      <c r="B841" s="1">
        <v>45552</v>
      </c>
      <c r="C841" s="3" t="s">
        <v>2655</v>
      </c>
      <c r="D841" t="s">
        <v>5433</v>
      </c>
      <c r="F841">
        <v>22636353</v>
      </c>
      <c r="G841" t="s">
        <v>2936</v>
      </c>
      <c r="H841" s="2" t="str">
        <f>IF(ISBLANK(tblPagos[[#This Row],[CodigoPartida]]),"",VLOOKUP(tblPagos[[#This Row],[CodigoPartida]],Tabla2[],2,FALSE))</f>
        <v>Viáticos y pasajes dentro del país</v>
      </c>
      <c r="I841" t="s">
        <v>2945</v>
      </c>
      <c r="J841" s="2" t="str">
        <f>IF(ISBLANK(tblPagos[[#This Row],[DocBeneficiario]]),"",VLOOKUP(tblPagos[[#This Row],[DocBeneficiario]],TabProveedores[],3,FALSE))</f>
        <v>PEDRO HERRERA</v>
      </c>
      <c r="K841" s="2" t="s">
        <v>5432</v>
      </c>
      <c r="L841" s="27">
        <v>4991.7299999999996</v>
      </c>
      <c r="M841" s="27">
        <v>0</v>
      </c>
      <c r="N841" s="16">
        <v>4991.7299999999996</v>
      </c>
      <c r="O841" s="16">
        <v>0</v>
      </c>
      <c r="P841" s="16">
        <v>0</v>
      </c>
      <c r="Q841" s="16">
        <v>0</v>
      </c>
      <c r="R841" s="16">
        <f t="shared" si="76"/>
        <v>4991.7299999999996</v>
      </c>
      <c r="S841" s="3" t="s">
        <v>2695</v>
      </c>
      <c r="T841" s="21"/>
      <c r="U841" s="21"/>
      <c r="V841" s="21" t="s">
        <v>3813</v>
      </c>
      <c r="W841" s="2" t="s">
        <v>3073</v>
      </c>
    </row>
    <row r="842" spans="1:23" ht="45">
      <c r="A842">
        <v>801</v>
      </c>
      <c r="B842" s="1">
        <v>45552</v>
      </c>
      <c r="C842" s="3" t="s">
        <v>3119</v>
      </c>
      <c r="D842" t="s">
        <v>5437</v>
      </c>
      <c r="F842">
        <v>22638710</v>
      </c>
      <c r="G842" t="s">
        <v>3079</v>
      </c>
      <c r="H842" s="2" t="str">
        <f>IF(ISBLANK(tblPagos[[#This Row],[CodigoPartida]]),"",VLOOKUP(tblPagos[[#This Row],[CodigoPartida]],Tabla2[],2,FALSE))</f>
        <v>Donaciones corrientes a personas</v>
      </c>
      <c r="I842" t="s">
        <v>5226</v>
      </c>
      <c r="J842" s="2" t="str">
        <f>IF(ISBLANK(tblPagos[[#This Row],[DocBeneficiario]]),"",VLOOKUP(tblPagos[[#This Row],[DocBeneficiario]],TabProveedores[],3,FALSE))</f>
        <v>EGLA GONZALEZ</v>
      </c>
      <c r="K842" s="2" t="s">
        <v>5438</v>
      </c>
      <c r="L842" s="27">
        <v>9195</v>
      </c>
      <c r="M842" s="27">
        <v>0</v>
      </c>
      <c r="N842" s="16">
        <v>9195</v>
      </c>
      <c r="O842" s="16">
        <v>0</v>
      </c>
      <c r="P842" s="16">
        <v>0</v>
      </c>
      <c r="Q842" s="16">
        <v>0</v>
      </c>
      <c r="R842" s="16">
        <f>N842-O842-P842-Q842</f>
        <v>9195</v>
      </c>
      <c r="S842" s="3" t="s">
        <v>2695</v>
      </c>
      <c r="T842" s="21"/>
      <c r="U842" s="21"/>
      <c r="V842" s="21" t="s">
        <v>3813</v>
      </c>
      <c r="W842" s="2" t="s">
        <v>3088</v>
      </c>
    </row>
    <row r="843" spans="1:23" ht="45">
      <c r="A843">
        <v>802</v>
      </c>
      <c r="B843" s="1">
        <v>45552</v>
      </c>
      <c r="C843" s="3" t="s">
        <v>2655</v>
      </c>
      <c r="D843" t="s">
        <v>5439</v>
      </c>
      <c r="F843">
        <v>22638490</v>
      </c>
      <c r="G843" t="s">
        <v>3079</v>
      </c>
      <c r="H843" s="2" t="str">
        <f>IF(ISBLANK(tblPagos[[#This Row],[CodigoPartida]]),"",VLOOKUP(tblPagos[[#This Row],[CodigoPartida]],Tabla2[],2,FALSE))</f>
        <v>Donaciones corrientes a personas</v>
      </c>
      <c r="I843" t="s">
        <v>5228</v>
      </c>
      <c r="J843" s="2" t="str">
        <f>IF(ISBLANK(tblPagos[[#This Row],[DocBeneficiario]]),"",VLOOKUP(tblPagos[[#This Row],[DocBeneficiario]],TabProveedores[],3,FALSE))</f>
        <v>ROXIBETH ACEVEDE</v>
      </c>
      <c r="K843" s="2" t="s">
        <v>5479</v>
      </c>
      <c r="L843" s="27">
        <v>7356</v>
      </c>
      <c r="M843" s="27">
        <v>0</v>
      </c>
      <c r="N843" s="16">
        <v>7356</v>
      </c>
      <c r="O843" s="16">
        <v>0</v>
      </c>
      <c r="P843" s="16">
        <v>0</v>
      </c>
      <c r="Q843" s="16">
        <v>0</v>
      </c>
      <c r="R843" s="16">
        <f t="shared" ref="R843:R874" si="77">N843-O843-P843-Q843</f>
        <v>7356</v>
      </c>
      <c r="S843" s="3" t="s">
        <v>2695</v>
      </c>
      <c r="T843" s="21"/>
      <c r="U843" s="21"/>
      <c r="V843" s="21" t="s">
        <v>3813</v>
      </c>
      <c r="W843" s="2" t="s">
        <v>3088</v>
      </c>
    </row>
    <row r="844" spans="1:23" ht="45">
      <c r="A844">
        <v>803</v>
      </c>
      <c r="B844" s="1">
        <v>45552</v>
      </c>
      <c r="C844" s="3" t="s">
        <v>2655</v>
      </c>
      <c r="D844" t="s">
        <v>5440</v>
      </c>
      <c r="F844">
        <v>22638264</v>
      </c>
      <c r="G844" t="s">
        <v>3079</v>
      </c>
      <c r="H844" s="2" t="str">
        <f>IF(ISBLANK(tblPagos[[#This Row],[CodigoPartida]]),"",VLOOKUP(tblPagos[[#This Row],[CodigoPartida]],Tabla2[],2,FALSE))</f>
        <v>Donaciones corrientes a personas</v>
      </c>
      <c r="I844" t="s">
        <v>5230</v>
      </c>
      <c r="J844" s="2" t="str">
        <f>IF(ISBLANK(tblPagos[[#This Row],[DocBeneficiario]]),"",VLOOKUP(tblPagos[[#This Row],[DocBeneficiario]],TabProveedores[],3,FALSE))</f>
        <v>RENY ROMERO</v>
      </c>
      <c r="K844" s="2" t="s">
        <v>5480</v>
      </c>
      <c r="L844" s="27">
        <v>3674</v>
      </c>
      <c r="M844" s="27">
        <v>0</v>
      </c>
      <c r="N844" s="16">
        <v>3674</v>
      </c>
      <c r="O844" s="16">
        <v>0</v>
      </c>
      <c r="P844" s="16">
        <v>0</v>
      </c>
      <c r="Q844" s="16">
        <v>0</v>
      </c>
      <c r="R844" s="16">
        <f t="shared" si="77"/>
        <v>3674</v>
      </c>
      <c r="S844" s="3" t="s">
        <v>2695</v>
      </c>
      <c r="T844" s="21"/>
      <c r="U844" s="21"/>
      <c r="V844" s="21" t="s">
        <v>3813</v>
      </c>
      <c r="W844" s="2" t="s">
        <v>3088</v>
      </c>
    </row>
    <row r="845" spans="1:23" ht="60">
      <c r="A845">
        <v>804</v>
      </c>
      <c r="B845" s="1">
        <v>45552</v>
      </c>
      <c r="C845" s="3" t="s">
        <v>2655</v>
      </c>
      <c r="D845" t="s">
        <v>5441</v>
      </c>
      <c r="F845">
        <v>22648311</v>
      </c>
      <c r="G845" t="s">
        <v>2936</v>
      </c>
      <c r="H845" s="2" t="s">
        <v>4173</v>
      </c>
      <c r="I845" t="s">
        <v>2832</v>
      </c>
      <c r="J845" s="2" t="str">
        <f>IF(ISBLANK(tblPagos[[#This Row],[DocBeneficiario]]),"",VLOOKUP(tblPagos[[#This Row],[DocBeneficiario]],TabProveedores[],3,FALSE))</f>
        <v>MARIA TERESA MEDINA</v>
      </c>
      <c r="K845" s="2" t="s">
        <v>5481</v>
      </c>
      <c r="L845" s="27">
        <v>2758.5</v>
      </c>
      <c r="M845" s="27">
        <v>0</v>
      </c>
      <c r="N845" s="16">
        <v>2758.5</v>
      </c>
      <c r="O845" s="16">
        <v>0</v>
      </c>
      <c r="P845" s="16">
        <v>0</v>
      </c>
      <c r="Q845" s="16">
        <v>0</v>
      </c>
      <c r="R845" s="16">
        <f t="shared" si="77"/>
        <v>2758.5</v>
      </c>
      <c r="S845" s="3" t="s">
        <v>2695</v>
      </c>
      <c r="T845" s="21"/>
      <c r="U845" s="21"/>
      <c r="V845" s="21" t="s">
        <v>3813</v>
      </c>
      <c r="W845" s="2" t="s">
        <v>3073</v>
      </c>
    </row>
    <row r="846" spans="1:23" ht="60">
      <c r="A846">
        <v>805</v>
      </c>
      <c r="B846" s="1">
        <v>45552</v>
      </c>
      <c r="C846" s="3" t="s">
        <v>2655</v>
      </c>
      <c r="D846" t="s">
        <v>5442</v>
      </c>
      <c r="F846">
        <v>22648174</v>
      </c>
      <c r="G846" t="s">
        <v>2936</v>
      </c>
      <c r="H846" s="2" t="str">
        <f>IF(ISBLANK(tblPagos[[#This Row],[CodigoPartida]]),"",VLOOKUP(tblPagos[[#This Row],[CodigoPartida]],Tabla2[],2,FALSE))</f>
        <v>Viáticos y pasajes dentro del país</v>
      </c>
      <c r="I846" t="s">
        <v>2953</v>
      </c>
      <c r="J846" s="2" t="str">
        <f>IF(ISBLANK(tblPagos[[#This Row],[DocBeneficiario]]),"",VLOOKUP(tblPagos[[#This Row],[DocBeneficiario]],TabProveedores[],3,FALSE))</f>
        <v>ANDRELYS CHOURIO</v>
      </c>
      <c r="K846" s="2" t="s">
        <v>5481</v>
      </c>
      <c r="L846" s="27">
        <v>2757.5</v>
      </c>
      <c r="M846" s="27">
        <v>0</v>
      </c>
      <c r="N846" s="16">
        <v>2757.5</v>
      </c>
      <c r="O846" s="16">
        <v>0</v>
      </c>
      <c r="P846" s="16">
        <v>0</v>
      </c>
      <c r="Q846" s="16">
        <v>0</v>
      </c>
      <c r="R846" s="16">
        <f t="shared" si="77"/>
        <v>2757.5</v>
      </c>
      <c r="S846" s="3" t="s">
        <v>2695</v>
      </c>
      <c r="T846" s="21"/>
      <c r="U846" s="21"/>
      <c r="V846" s="21" t="s">
        <v>3813</v>
      </c>
      <c r="W846" s="2" t="s">
        <v>3073</v>
      </c>
    </row>
    <row r="847" spans="1:23" ht="60">
      <c r="A847">
        <v>806</v>
      </c>
      <c r="B847" s="1">
        <v>45552</v>
      </c>
      <c r="C847" s="3" t="s">
        <v>2655</v>
      </c>
      <c r="D847" t="s">
        <v>5443</v>
      </c>
      <c r="F847">
        <v>22648231</v>
      </c>
      <c r="G847" t="s">
        <v>2936</v>
      </c>
      <c r="H847" s="2" t="str">
        <f>IF(ISBLANK(tblPagos[[#This Row],[CodigoPartida]]),"",VLOOKUP(tblPagos[[#This Row],[CodigoPartida]],Tabla2[],2,FALSE))</f>
        <v>Viáticos y pasajes dentro del país</v>
      </c>
      <c r="I847" t="s">
        <v>2941</v>
      </c>
      <c r="J847" s="2" t="str">
        <f>IF(ISBLANK(tblPagos[[#This Row],[DocBeneficiario]]),"",VLOOKUP(tblPagos[[#This Row],[DocBeneficiario]],TabProveedores[],3,FALSE))</f>
        <v>YOMARI LINARES</v>
      </c>
      <c r="K847" s="2" t="s">
        <v>5481</v>
      </c>
      <c r="L847" s="27">
        <v>2751.75</v>
      </c>
      <c r="M847" s="27">
        <v>0</v>
      </c>
      <c r="N847" s="16">
        <v>2751.75</v>
      </c>
      <c r="O847" s="16">
        <v>0</v>
      </c>
      <c r="P847" s="16">
        <v>0</v>
      </c>
      <c r="Q847" s="16">
        <v>0</v>
      </c>
      <c r="R847" s="16">
        <f t="shared" si="77"/>
        <v>2751.75</v>
      </c>
      <c r="S847" s="3" t="s">
        <v>2695</v>
      </c>
      <c r="T847" s="21"/>
      <c r="U847" s="21"/>
      <c r="V847" s="21" t="s">
        <v>3813</v>
      </c>
      <c r="W847" s="2" t="s">
        <v>3073</v>
      </c>
    </row>
    <row r="848" spans="1:23" ht="75">
      <c r="A848">
        <v>807</v>
      </c>
      <c r="B848" s="1">
        <v>45553</v>
      </c>
      <c r="C848" s="3" t="s">
        <v>2655</v>
      </c>
      <c r="D848" t="s">
        <v>5444</v>
      </c>
      <c r="F848">
        <v>22665953</v>
      </c>
      <c r="G848" t="s">
        <v>3079</v>
      </c>
      <c r="H848" s="2" t="str">
        <f>IF(ISBLANK(tblPagos[[#This Row],[CodigoPartida]]),"",VLOOKUP(tblPagos[[#This Row],[CodigoPartida]],Tabla2[],2,FALSE))</f>
        <v>Donaciones corrientes a personas</v>
      </c>
      <c r="I848" t="s">
        <v>5482</v>
      </c>
      <c r="J848" s="2" t="str">
        <f>IF(ISBLANK(tblPagos[[#This Row],[DocBeneficiario]]),"",VLOOKUP(tblPagos[[#This Row],[DocBeneficiario]],TabProveedores[],3,FALSE))</f>
        <v>MARIA ATENCIO</v>
      </c>
      <c r="K848" s="2" t="s">
        <v>5484</v>
      </c>
      <c r="L848" s="27">
        <v>36770</v>
      </c>
      <c r="M848" s="27">
        <v>0</v>
      </c>
      <c r="N848" s="16">
        <v>36770</v>
      </c>
      <c r="O848" s="16">
        <v>0</v>
      </c>
      <c r="P848" s="16">
        <v>0</v>
      </c>
      <c r="Q848" s="16">
        <v>0</v>
      </c>
      <c r="R848" s="16">
        <f t="shared" si="77"/>
        <v>36770</v>
      </c>
      <c r="S848" s="3" t="s">
        <v>2695</v>
      </c>
      <c r="T848" s="21"/>
      <c r="U848" s="21"/>
      <c r="V848" s="21" t="s">
        <v>3813</v>
      </c>
      <c r="W848" s="2" t="s">
        <v>3088</v>
      </c>
    </row>
    <row r="849" spans="1:23" ht="45">
      <c r="A849">
        <v>808</v>
      </c>
      <c r="B849" s="1">
        <v>45553</v>
      </c>
      <c r="C849" s="3" t="s">
        <v>2655</v>
      </c>
      <c r="D849" t="s">
        <v>5445</v>
      </c>
      <c r="F849">
        <v>22669226</v>
      </c>
      <c r="G849" t="s">
        <v>3300</v>
      </c>
      <c r="H849" s="2" t="str">
        <f>IF(ISBLANK(tblPagos[[#This Row],[CodigoPartida]]),"",VLOOKUP(tblPagos[[#This Row],[CodigoPartida]],Tabla2[],2,FALSE))</f>
        <v>Electricidad</v>
      </c>
      <c r="I849" t="s">
        <v>3038</v>
      </c>
      <c r="J849" s="2" t="str">
        <f>IF(ISBLANK(tblPagos[[#This Row],[DocBeneficiario]]),"",VLOOKUP(tblPagos[[#This Row],[DocBeneficiario]],TabProveedores[],3,FALSE))</f>
        <v>CORPOELEC</v>
      </c>
      <c r="K849" s="2" t="s">
        <v>5485</v>
      </c>
      <c r="L849" s="27">
        <v>7756.78</v>
      </c>
      <c r="M849" s="27">
        <v>1241.08</v>
      </c>
      <c r="N849" s="16">
        <v>8997.86</v>
      </c>
      <c r="O849" s="16">
        <v>930.81</v>
      </c>
      <c r="P849" s="16">
        <v>0</v>
      </c>
      <c r="Q849" s="16">
        <v>7.76</v>
      </c>
      <c r="R849" s="16">
        <f t="shared" si="77"/>
        <v>8059.2900000000009</v>
      </c>
      <c r="S849" s="3" t="s">
        <v>5486</v>
      </c>
      <c r="T849" s="21" t="s">
        <v>5120</v>
      </c>
      <c r="U849" s="21" t="s">
        <v>3812</v>
      </c>
      <c r="V849" s="21" t="s">
        <v>3813</v>
      </c>
      <c r="W849" s="2" t="s">
        <v>3303</v>
      </c>
    </row>
    <row r="850" spans="1:23" ht="60">
      <c r="A850">
        <v>809</v>
      </c>
      <c r="B850" s="1">
        <v>45553</v>
      </c>
      <c r="C850" s="3" t="s">
        <v>2655</v>
      </c>
      <c r="D850" t="s">
        <v>5446</v>
      </c>
      <c r="F850">
        <v>22669886</v>
      </c>
      <c r="G850" t="s">
        <v>3162</v>
      </c>
      <c r="H850" s="2" t="str">
        <f>IF(ISBLANK(tblPagos[[#This Row],[CodigoPartida]]),"",VLOOKUP(tblPagos[[#This Row],[CodigoPartida]],Tabla2[],2,FALSE))</f>
        <v>Productos plásticos</v>
      </c>
      <c r="I850" t="s">
        <v>3041</v>
      </c>
      <c r="J850" s="2" t="str">
        <f>IF(ISBLANK(tblPagos[[#This Row],[DocBeneficiario]]),"",VLOOKUP(tblPagos[[#This Row],[DocBeneficiario]],TabProveedores[],3,FALSE))</f>
        <v>FELIX JOSE MORENO</v>
      </c>
      <c r="K850" s="2" t="s">
        <v>5506</v>
      </c>
      <c r="L850" s="27">
        <v>3976.9</v>
      </c>
      <c r="M850" s="27">
        <v>636.29999999999995</v>
      </c>
      <c r="N850" s="16">
        <v>4613.2</v>
      </c>
      <c r="O850" s="16">
        <v>636.29999999999995</v>
      </c>
      <c r="P850" s="16">
        <v>0</v>
      </c>
      <c r="Q850" s="16">
        <v>3.98</v>
      </c>
      <c r="R850" s="16">
        <f t="shared" si="77"/>
        <v>3972.9199999999996</v>
      </c>
      <c r="S850" s="3" t="s">
        <v>5507</v>
      </c>
      <c r="T850" s="21" t="s">
        <v>5120</v>
      </c>
      <c r="U850" s="21" t="s">
        <v>3812</v>
      </c>
      <c r="V850" s="21" t="s">
        <v>3813</v>
      </c>
      <c r="W850" s="2" t="s">
        <v>3957</v>
      </c>
    </row>
    <row r="851" spans="1:23" ht="60">
      <c r="A851">
        <v>810</v>
      </c>
      <c r="B851" s="1">
        <v>45553</v>
      </c>
      <c r="C851" s="3" t="s">
        <v>2655</v>
      </c>
      <c r="D851" t="s">
        <v>5447</v>
      </c>
      <c r="F851">
        <v>22670049</v>
      </c>
      <c r="G851" t="s">
        <v>3287</v>
      </c>
      <c r="H851" s="2" t="str">
        <f>IF(ISBLANK(tblPagos[[#This Row],[CodigoPartida]]),"",VLOOKUP(tblPagos[[#This Row],[CodigoPartida]],Tabla2[],2,FALSE))</f>
        <v>Materiales eléctricos</v>
      </c>
      <c r="I851" t="s">
        <v>3041</v>
      </c>
      <c r="J851" s="2" t="str">
        <f>IF(ISBLANK(tblPagos[[#This Row],[DocBeneficiario]]),"",VLOOKUP(tblPagos[[#This Row],[DocBeneficiario]],TabProveedores[],3,FALSE))</f>
        <v>FELIX JOSE MORENO</v>
      </c>
      <c r="K851" s="2" t="s">
        <v>5508</v>
      </c>
      <c r="L851" s="27">
        <v>4664</v>
      </c>
      <c r="M851" s="27">
        <v>746.24</v>
      </c>
      <c r="N851" s="16">
        <v>5410.24</v>
      </c>
      <c r="O851" s="16">
        <v>746.24</v>
      </c>
      <c r="P851" s="16">
        <v>0</v>
      </c>
      <c r="Q851" s="16">
        <v>4.66</v>
      </c>
      <c r="R851" s="16">
        <f t="shared" si="77"/>
        <v>4659.34</v>
      </c>
      <c r="S851" s="3" t="s">
        <v>5509</v>
      </c>
      <c r="T851" s="21" t="s">
        <v>5120</v>
      </c>
      <c r="U851" s="21" t="s">
        <v>3812</v>
      </c>
      <c r="V851" s="21" t="s">
        <v>3813</v>
      </c>
      <c r="W851" s="2" t="s">
        <v>3289</v>
      </c>
    </row>
    <row r="852" spans="1:23" ht="60">
      <c r="A852">
        <v>811</v>
      </c>
      <c r="B852" s="1">
        <v>45553</v>
      </c>
      <c r="C852" s="3" t="s">
        <v>2655</v>
      </c>
      <c r="D852" t="s">
        <v>5448</v>
      </c>
      <c r="F852">
        <v>22670175</v>
      </c>
      <c r="G852" t="s">
        <v>4652</v>
      </c>
      <c r="H852" s="2" t="str">
        <f>IF(ISBLANK(tblPagos[[#This Row],[CodigoPartida]]),"",VLOOKUP(tblPagos[[#This Row],[CodigoPartida]],Tabla2[],2,FALSE))</f>
        <v>Materiales para instalaciones sanitarias</v>
      </c>
      <c r="I852" t="s">
        <v>3041</v>
      </c>
      <c r="J852" s="2" t="str">
        <f>IF(ISBLANK(tblPagos[[#This Row],[DocBeneficiario]]),"",VLOOKUP(tblPagos[[#This Row],[DocBeneficiario]],TabProveedores[],3,FALSE))</f>
        <v>FELIX JOSE MORENO</v>
      </c>
      <c r="K852" s="2" t="s">
        <v>5514</v>
      </c>
      <c r="L852" s="27">
        <v>6020</v>
      </c>
      <c r="M852" s="27">
        <v>963.2</v>
      </c>
      <c r="N852" s="16">
        <v>6983.2</v>
      </c>
      <c r="O852" s="16">
        <v>963.2</v>
      </c>
      <c r="P852" s="16">
        <v>0</v>
      </c>
      <c r="Q852" s="16">
        <v>6.02</v>
      </c>
      <c r="R852" s="16">
        <f t="shared" si="77"/>
        <v>6013.98</v>
      </c>
      <c r="S852" s="3" t="s">
        <v>5515</v>
      </c>
      <c r="T852" s="21" t="s">
        <v>5120</v>
      </c>
      <c r="U852" s="21" t="s">
        <v>3812</v>
      </c>
      <c r="V852" s="21" t="s">
        <v>3813</v>
      </c>
      <c r="W852" s="2" t="s">
        <v>5516</v>
      </c>
    </row>
    <row r="853" spans="1:23" ht="45">
      <c r="A853">
        <v>812</v>
      </c>
      <c r="B853" s="1">
        <v>45553</v>
      </c>
      <c r="C853" s="3" t="s">
        <v>2655</v>
      </c>
      <c r="D853" t="s">
        <v>5449</v>
      </c>
      <c r="F853">
        <v>22674078</v>
      </c>
      <c r="G853" t="s">
        <v>2936</v>
      </c>
      <c r="H853" s="2" t="str">
        <f>IF(ISBLANK(tblPagos[[#This Row],[CodigoPartida]]),"",VLOOKUP(tblPagos[[#This Row],[CodigoPartida]],Tabla2[],2,FALSE))</f>
        <v>Viáticos y pasajes dentro del país</v>
      </c>
      <c r="I853" t="s">
        <v>2958</v>
      </c>
      <c r="J853" s="2" t="str">
        <f>IF(ISBLANK(tblPagos[[#This Row],[DocBeneficiario]]),"",VLOOKUP(tblPagos[[#This Row],[DocBeneficiario]],TabProveedores[],3,FALSE))</f>
        <v>NELSON BELZAREZ</v>
      </c>
      <c r="K853" s="2" t="s">
        <v>3874</v>
      </c>
      <c r="L853" s="27">
        <v>5603.24</v>
      </c>
      <c r="M853" s="27">
        <v>0</v>
      </c>
      <c r="N853" s="16">
        <v>5603.24</v>
      </c>
      <c r="O853" s="16">
        <v>0</v>
      </c>
      <c r="P853" s="16">
        <v>0</v>
      </c>
      <c r="Q853" s="16">
        <v>0</v>
      </c>
      <c r="R853" s="16">
        <f t="shared" si="77"/>
        <v>5603.24</v>
      </c>
      <c r="S853" s="3" t="s">
        <v>2695</v>
      </c>
      <c r="T853" s="21"/>
      <c r="U853" s="21"/>
      <c r="V853" s="21" t="s">
        <v>3813</v>
      </c>
      <c r="W853" s="2" t="s">
        <v>3073</v>
      </c>
    </row>
    <row r="854" spans="1:23" ht="45">
      <c r="A854">
        <v>813</v>
      </c>
      <c r="B854" s="1">
        <v>45553</v>
      </c>
      <c r="C854" s="3" t="s">
        <v>2655</v>
      </c>
      <c r="D854" t="s">
        <v>5450</v>
      </c>
      <c r="F854">
        <v>22675293</v>
      </c>
      <c r="G854" t="s">
        <v>2936</v>
      </c>
      <c r="H854" s="2" t="str">
        <f>IF(ISBLANK(tblPagos[[#This Row],[CodigoPartida]]),"",VLOOKUP(tblPagos[[#This Row],[CodigoPartida]],Tabla2[],2,FALSE))</f>
        <v>Viáticos y pasajes dentro del país</v>
      </c>
      <c r="I854" t="s">
        <v>4111</v>
      </c>
      <c r="J854" s="2" t="str">
        <f>IF(ISBLANK(tblPagos[[#This Row],[DocBeneficiario]]),"",VLOOKUP(tblPagos[[#This Row],[DocBeneficiario]],TabProveedores[],3,FALSE))</f>
        <v>TRIPPIN EXPEDITIONS</v>
      </c>
      <c r="K854" s="2" t="s">
        <v>5517</v>
      </c>
      <c r="L854" s="27">
        <v>6815.63</v>
      </c>
      <c r="M854" s="27">
        <v>197.83</v>
      </c>
      <c r="N854" s="16">
        <v>7013.46</v>
      </c>
      <c r="O854" s="16">
        <v>148.37</v>
      </c>
      <c r="P854" s="16">
        <v>24.73</v>
      </c>
      <c r="Q854" s="16">
        <v>1.24</v>
      </c>
      <c r="R854" s="16">
        <f t="shared" si="77"/>
        <v>6839.1200000000008</v>
      </c>
      <c r="S854" s="3" t="s">
        <v>5518</v>
      </c>
      <c r="T854" s="21" t="s">
        <v>5120</v>
      </c>
      <c r="U854" s="21" t="s">
        <v>3812</v>
      </c>
      <c r="V854" s="21" t="s">
        <v>3813</v>
      </c>
      <c r="W854" s="2" t="s">
        <v>3073</v>
      </c>
    </row>
    <row r="855" spans="1:23" ht="45">
      <c r="A855">
        <v>814</v>
      </c>
      <c r="B855" s="1">
        <v>45553</v>
      </c>
      <c r="C855" s="3" t="s">
        <v>2655</v>
      </c>
      <c r="D855" t="s">
        <v>5451</v>
      </c>
      <c r="F855">
        <v>22676417</v>
      </c>
      <c r="G855" t="s">
        <v>3079</v>
      </c>
      <c r="H855" s="2" t="str">
        <f>IF(ISBLANK(tblPagos[[#This Row],[CodigoPartida]]),"",VLOOKUP(tblPagos[[#This Row],[CodigoPartida]],Tabla2[],2,FALSE))</f>
        <v>Donaciones corrientes a personas</v>
      </c>
      <c r="I855" t="s">
        <v>5521</v>
      </c>
      <c r="J855" s="2" t="str">
        <f>IF(ISBLANK(tblPagos[[#This Row],[DocBeneficiario]]),"",VLOOKUP(tblPagos[[#This Row],[DocBeneficiario]],TabProveedores[],3,FALSE))</f>
        <v>NERY FUENMAYOR</v>
      </c>
      <c r="K855" s="2" t="s">
        <v>5523</v>
      </c>
      <c r="L855" s="27">
        <v>29416</v>
      </c>
      <c r="M855" s="27">
        <v>0</v>
      </c>
      <c r="N855" s="16">
        <v>29416</v>
      </c>
      <c r="O855" s="16">
        <v>0</v>
      </c>
      <c r="P855" s="16">
        <v>0</v>
      </c>
      <c r="Q855" s="16">
        <v>0</v>
      </c>
      <c r="R855" s="16">
        <f t="shared" si="77"/>
        <v>29416</v>
      </c>
      <c r="S855" s="3" t="s">
        <v>2695</v>
      </c>
      <c r="T855" s="21"/>
      <c r="U855" s="21"/>
      <c r="V855" s="21" t="s">
        <v>3813</v>
      </c>
      <c r="W855" s="2" t="s">
        <v>3088</v>
      </c>
    </row>
    <row r="856" spans="1:23" ht="75">
      <c r="A856">
        <v>815</v>
      </c>
      <c r="B856" s="1">
        <v>45554</v>
      </c>
      <c r="C856" s="3" t="s">
        <v>2655</v>
      </c>
      <c r="D856" t="s">
        <v>5452</v>
      </c>
      <c r="F856">
        <v>22706120</v>
      </c>
      <c r="G856" t="s">
        <v>2936</v>
      </c>
      <c r="H856" s="2" t="str">
        <f>IF(ISBLANK(tblPagos[[#This Row],[CodigoPartida]]),"",VLOOKUP(tblPagos[[#This Row],[CodigoPartida]],Tabla2[],2,FALSE))</f>
        <v>Viáticos y pasajes dentro del país</v>
      </c>
      <c r="I856" t="s">
        <v>2966</v>
      </c>
      <c r="J856" s="2" t="str">
        <f>IF(ISBLANK(tblPagos[[#This Row],[DocBeneficiario]]),"",VLOOKUP(tblPagos[[#This Row],[DocBeneficiario]],TabProveedores[],3,FALSE))</f>
        <v>JOSE LUIS MOLERO</v>
      </c>
      <c r="K856" s="2" t="s">
        <v>5524</v>
      </c>
      <c r="L856" s="27">
        <v>9467.17</v>
      </c>
      <c r="M856" s="27">
        <v>0</v>
      </c>
      <c r="N856" s="16">
        <v>9467.17</v>
      </c>
      <c r="O856" s="16">
        <v>0</v>
      </c>
      <c r="P856" s="16">
        <v>0</v>
      </c>
      <c r="Q856" s="16">
        <v>0</v>
      </c>
      <c r="R856" s="16">
        <f t="shared" si="77"/>
        <v>9467.17</v>
      </c>
      <c r="S856" s="3" t="s">
        <v>2695</v>
      </c>
      <c r="T856" s="21"/>
      <c r="U856" s="21"/>
      <c r="V856" s="21" t="s">
        <v>3813</v>
      </c>
      <c r="W856" s="2" t="s">
        <v>3073</v>
      </c>
    </row>
    <row r="857" spans="1:23" ht="60">
      <c r="A857">
        <v>816</v>
      </c>
      <c r="B857" s="1">
        <v>45554</v>
      </c>
      <c r="C857" s="3" t="s">
        <v>2655</v>
      </c>
      <c r="D857" t="s">
        <v>5453</v>
      </c>
      <c r="F857">
        <v>22706201</v>
      </c>
      <c r="G857" t="s">
        <v>3079</v>
      </c>
      <c r="H857" s="2" t="str">
        <f>IF(ISBLANK(tblPagos[[#This Row],[CodigoPartida]]),"",VLOOKUP(tblPagos[[#This Row],[CodigoPartida]],Tabla2[],2,FALSE))</f>
        <v>Donaciones corrientes a personas</v>
      </c>
      <c r="I857" t="s">
        <v>2972</v>
      </c>
      <c r="J857" s="2" t="str">
        <f>IF(ISBLANK(tblPagos[[#This Row],[DocBeneficiario]]),"",VLOOKUP(tblPagos[[#This Row],[DocBeneficiario]],TabProveedores[],3,FALSE))</f>
        <v>SUMINISTROS MEDIPAZ, C.A.</v>
      </c>
      <c r="K857" s="2" t="s">
        <v>5525</v>
      </c>
      <c r="L857" s="27">
        <v>77592</v>
      </c>
      <c r="M857" s="27">
        <v>0</v>
      </c>
      <c r="N857" s="16">
        <v>77592</v>
      </c>
      <c r="O857" s="16">
        <v>0</v>
      </c>
      <c r="P857" s="16">
        <v>0</v>
      </c>
      <c r="Q857" s="16">
        <v>0</v>
      </c>
      <c r="R857" s="16">
        <f t="shared" si="77"/>
        <v>77592</v>
      </c>
      <c r="S857" s="3" t="s">
        <v>5526</v>
      </c>
      <c r="T857" s="21"/>
      <c r="U857" s="21"/>
      <c r="V857" s="21" t="s">
        <v>3813</v>
      </c>
      <c r="W857" s="2" t="s">
        <v>3087</v>
      </c>
    </row>
    <row r="858" spans="1:23" ht="45">
      <c r="A858">
        <v>817</v>
      </c>
      <c r="B858" s="1">
        <v>45554</v>
      </c>
      <c r="C858" s="3" t="s">
        <v>2655</v>
      </c>
      <c r="D858" t="s">
        <v>5454</v>
      </c>
      <c r="F858">
        <v>22708308</v>
      </c>
      <c r="G858" t="s">
        <v>3079</v>
      </c>
      <c r="H858" s="2" t="str">
        <f>IF(ISBLANK(tblPagos[[#This Row],[CodigoPartida]]),"",VLOOKUP(tblPagos[[#This Row],[CodigoPartida]],Tabla2[],2,FALSE))</f>
        <v>Donaciones corrientes a personas</v>
      </c>
      <c r="I858" t="s">
        <v>2825</v>
      </c>
      <c r="J858" s="2" t="str">
        <f>IF(ISBLANK(tblPagos[[#This Row],[DocBeneficiario]]),"",VLOOKUP(tblPagos[[#This Row],[DocBeneficiario]],TabProveedores[],3,FALSE))</f>
        <v>RICHARD CORONA</v>
      </c>
      <c r="K858" s="2" t="s">
        <v>5527</v>
      </c>
      <c r="L858" s="27">
        <v>5517</v>
      </c>
      <c r="M858" s="27">
        <v>0</v>
      </c>
      <c r="N858" s="16">
        <v>5517</v>
      </c>
      <c r="O858" s="16">
        <v>0</v>
      </c>
      <c r="P858" s="16">
        <v>0</v>
      </c>
      <c r="Q858" s="16">
        <v>0</v>
      </c>
      <c r="R858" s="16">
        <f t="shared" si="77"/>
        <v>5517</v>
      </c>
      <c r="S858" s="3" t="s">
        <v>2695</v>
      </c>
      <c r="T858" s="21"/>
      <c r="U858" s="21"/>
      <c r="V858" s="21" t="s">
        <v>3813</v>
      </c>
      <c r="W858" s="2" t="s">
        <v>3088</v>
      </c>
    </row>
    <row r="859" spans="1:23" ht="75">
      <c r="A859">
        <v>818</v>
      </c>
      <c r="B859" s="1">
        <v>45554</v>
      </c>
      <c r="C859" s="3" t="s">
        <v>2655</v>
      </c>
      <c r="D859" t="s">
        <v>5455</v>
      </c>
      <c r="F859">
        <v>22710584</v>
      </c>
      <c r="G859" t="s">
        <v>2936</v>
      </c>
      <c r="H859" s="2" t="str">
        <f>IF(ISBLANK(tblPagos[[#This Row],[CodigoPartida]]),"",VLOOKUP(tblPagos[[#This Row],[CodigoPartida]],Tabla2[],2,FALSE))</f>
        <v>Viáticos y pasajes dentro del país</v>
      </c>
      <c r="I859" t="s">
        <v>2950</v>
      </c>
      <c r="J859" s="2" t="str">
        <f>IF(ISBLANK(tblPagos[[#This Row],[DocBeneficiario]]),"",VLOOKUP(tblPagos[[#This Row],[DocBeneficiario]],TabProveedores[],3,FALSE))</f>
        <v>LISSETH FLORES</v>
      </c>
      <c r="K859" s="2" t="s">
        <v>5524</v>
      </c>
      <c r="L859" s="27">
        <v>2250.94</v>
      </c>
      <c r="M859" s="27">
        <v>0</v>
      </c>
      <c r="N859" s="16">
        <v>2250.94</v>
      </c>
      <c r="O859" s="16">
        <v>0</v>
      </c>
      <c r="P859" s="16">
        <v>0</v>
      </c>
      <c r="Q859" s="16">
        <v>0</v>
      </c>
      <c r="R859" s="16">
        <f t="shared" si="77"/>
        <v>2250.94</v>
      </c>
      <c r="S859" s="3" t="s">
        <v>2695</v>
      </c>
      <c r="T859" s="21"/>
      <c r="U859" s="21"/>
      <c r="V859" s="21" t="s">
        <v>3813</v>
      </c>
      <c r="W859" s="2" t="s">
        <v>3073</v>
      </c>
    </row>
    <row r="860" spans="1:23" ht="60">
      <c r="A860">
        <v>819</v>
      </c>
      <c r="B860" s="1">
        <v>45554</v>
      </c>
      <c r="C860" s="3" t="s">
        <v>3119</v>
      </c>
      <c r="D860" t="s">
        <v>5456</v>
      </c>
      <c r="F860">
        <v>22711050</v>
      </c>
      <c r="G860" t="s">
        <v>3079</v>
      </c>
      <c r="H860" s="2" t="str">
        <f>IF(ISBLANK(tblPagos[[#This Row],[CodigoPartida]]),"",VLOOKUP(tblPagos[[#This Row],[CodigoPartida]],Tabla2[],2,FALSE))</f>
        <v>Donaciones corrientes a personas</v>
      </c>
      <c r="I860" t="s">
        <v>5236</v>
      </c>
      <c r="J860" s="2" t="str">
        <f>IF(ISBLANK(tblPagos[[#This Row],[DocBeneficiario]]),"",VLOOKUP(tblPagos[[#This Row],[DocBeneficiario]],TabProveedores[],3,FALSE))</f>
        <v>ANA MARIA GONZALEZ</v>
      </c>
      <c r="K860" s="2" t="s">
        <v>5528</v>
      </c>
      <c r="L860" s="27">
        <v>5149</v>
      </c>
      <c r="M860" s="27">
        <v>0</v>
      </c>
      <c r="N860" s="16">
        <v>5149</v>
      </c>
      <c r="O860" s="16">
        <v>0</v>
      </c>
      <c r="P860" s="16">
        <v>0</v>
      </c>
      <c r="Q860" s="16">
        <v>0</v>
      </c>
      <c r="R860" s="16">
        <f t="shared" si="77"/>
        <v>5149</v>
      </c>
      <c r="S860" s="3" t="s">
        <v>2695</v>
      </c>
      <c r="T860" s="21"/>
      <c r="U860" s="21"/>
      <c r="V860" s="21" t="s">
        <v>3813</v>
      </c>
      <c r="W860" s="2" t="s">
        <v>3088</v>
      </c>
    </row>
    <row r="861" spans="1:23" ht="60">
      <c r="A861">
        <v>820</v>
      </c>
      <c r="B861" s="1">
        <v>45554</v>
      </c>
      <c r="C861" s="3" t="s">
        <v>2655</v>
      </c>
      <c r="D861" t="s">
        <v>5457</v>
      </c>
      <c r="F861">
        <v>22711718</v>
      </c>
      <c r="G861" t="s">
        <v>2936</v>
      </c>
      <c r="H861" s="2" t="str">
        <f>IF(ISBLANK(tblPagos[[#This Row],[CodigoPartida]]),"",VLOOKUP(tblPagos[[#This Row],[CodigoPartida]],Tabla2[],2,FALSE))</f>
        <v>Viáticos y pasajes dentro del país</v>
      </c>
      <c r="I861" t="s">
        <v>2941</v>
      </c>
      <c r="J861" s="2" t="str">
        <f>IF(ISBLANK(tblPagos[[#This Row],[DocBeneficiario]]),"",VLOOKUP(tblPagos[[#This Row],[DocBeneficiario]],TabProveedores[],3,FALSE))</f>
        <v>YOMARI LINARES</v>
      </c>
      <c r="K861" s="2" t="s">
        <v>5529</v>
      </c>
      <c r="L861" s="27">
        <v>4214.99</v>
      </c>
      <c r="M861" s="27">
        <v>0</v>
      </c>
      <c r="N861" s="16">
        <v>4214.99</v>
      </c>
      <c r="O861" s="16">
        <v>0</v>
      </c>
      <c r="P861" s="16">
        <v>0</v>
      </c>
      <c r="Q861" s="16">
        <v>0</v>
      </c>
      <c r="R861" s="16">
        <f t="shared" si="77"/>
        <v>4214.99</v>
      </c>
      <c r="S861" s="3" t="s">
        <v>2695</v>
      </c>
      <c r="T861" s="21"/>
      <c r="U861" s="21"/>
      <c r="V861" s="21" t="s">
        <v>3813</v>
      </c>
      <c r="W861" s="2" t="s">
        <v>3073</v>
      </c>
    </row>
    <row r="862" spans="1:23" ht="45">
      <c r="A862">
        <v>821</v>
      </c>
      <c r="B862" s="1">
        <v>45554</v>
      </c>
      <c r="C862" s="3" t="s">
        <v>3119</v>
      </c>
      <c r="D862" t="s">
        <v>5458</v>
      </c>
      <c r="F862">
        <v>22711426</v>
      </c>
      <c r="G862" t="s">
        <v>3079</v>
      </c>
      <c r="H862" s="2" t="str">
        <f>IF(ISBLANK(tblPagos[[#This Row],[CodigoPartida]]),"",VLOOKUP(tblPagos[[#This Row],[CodigoPartida]],Tabla2[],2,FALSE))</f>
        <v>Donaciones corrientes a personas</v>
      </c>
      <c r="I862" t="s">
        <v>5238</v>
      </c>
      <c r="J862" s="2" t="str">
        <f>IF(ISBLANK(tblPagos[[#This Row],[DocBeneficiario]]),"",VLOOKUP(tblPagos[[#This Row],[DocBeneficiario]],TabProveedores[],3,FALSE))</f>
        <v>DIGNA GONZALEZ</v>
      </c>
      <c r="K862" s="2" t="s">
        <v>5530</v>
      </c>
      <c r="L862" s="27">
        <v>3678</v>
      </c>
      <c r="M862" s="27">
        <v>0</v>
      </c>
      <c r="N862" s="16">
        <v>3678</v>
      </c>
      <c r="O862" s="16">
        <v>0</v>
      </c>
      <c r="P862" s="16">
        <v>0</v>
      </c>
      <c r="Q862" s="16">
        <v>0</v>
      </c>
      <c r="R862" s="16">
        <f t="shared" si="77"/>
        <v>3678</v>
      </c>
      <c r="S862" s="3" t="s">
        <v>2695</v>
      </c>
      <c r="T862" s="21"/>
      <c r="U862" s="21"/>
      <c r="V862" s="21" t="s">
        <v>3813</v>
      </c>
      <c r="W862" s="2" t="s">
        <v>3088</v>
      </c>
    </row>
    <row r="863" spans="1:23" ht="45">
      <c r="A863">
        <v>822</v>
      </c>
      <c r="B863" s="1">
        <v>45555</v>
      </c>
      <c r="C863" s="3" t="s">
        <v>2655</v>
      </c>
      <c r="D863" t="s">
        <v>5459</v>
      </c>
      <c r="F863">
        <v>22735257</v>
      </c>
      <c r="G863" t="s">
        <v>2936</v>
      </c>
      <c r="H863" s="2" t="str">
        <f>IF(ISBLANK(tblPagos[[#This Row],[CodigoPartida]]),"",VLOOKUP(tblPagos[[#This Row],[CodigoPartida]],Tabla2[],2,FALSE))</f>
        <v>Viáticos y pasajes dentro del país</v>
      </c>
      <c r="I863" t="s">
        <v>2958</v>
      </c>
      <c r="J863" s="2" t="str">
        <f>IF(ISBLANK(tblPagos[[#This Row],[DocBeneficiario]]),"",VLOOKUP(tblPagos[[#This Row],[DocBeneficiario]],TabProveedores[],3,FALSE))</f>
        <v>NELSON BELZAREZ</v>
      </c>
      <c r="K863" s="2" t="s">
        <v>5531</v>
      </c>
      <c r="L863" s="27">
        <v>3886.08</v>
      </c>
      <c r="M863" s="27">
        <v>0</v>
      </c>
      <c r="N863" s="16">
        <v>3886.08</v>
      </c>
      <c r="O863" s="16">
        <v>0</v>
      </c>
      <c r="P863" s="16">
        <v>0</v>
      </c>
      <c r="Q863" s="16">
        <v>0</v>
      </c>
      <c r="R863" s="16">
        <f t="shared" si="77"/>
        <v>3886.08</v>
      </c>
      <c r="S863" s="3" t="s">
        <v>2695</v>
      </c>
      <c r="T863" s="21"/>
      <c r="U863" s="21"/>
      <c r="V863" s="21" t="s">
        <v>3813</v>
      </c>
      <c r="W863" s="2" t="s">
        <v>3073</v>
      </c>
    </row>
    <row r="864" spans="1:23" ht="45">
      <c r="A864">
        <v>823</v>
      </c>
      <c r="B864" s="1">
        <v>45555</v>
      </c>
      <c r="C864" s="3" t="s">
        <v>2655</v>
      </c>
      <c r="D864" t="s">
        <v>5460</v>
      </c>
      <c r="F864">
        <v>22735137</v>
      </c>
      <c r="G864" t="s">
        <v>7</v>
      </c>
      <c r="H864" s="2" t="str">
        <f>IF(ISBLANK(tblPagos[[#This Row],[CodigoPartida]]),"",VLOOKUP(tblPagos[[#This Row],[CodigoPartida]],Tabla2[],2,FALSE))</f>
        <v>Relaciones sociales</v>
      </c>
      <c r="I864" t="s">
        <v>2988</v>
      </c>
      <c r="J864" s="2" t="str">
        <f>IF(ISBLANK(tblPagos[[#This Row],[DocBeneficiario]]),"",VLOOKUP(tblPagos[[#This Row],[DocBeneficiario]],TabProveedores[],3,FALSE))</f>
        <v>INVERSIONES 2008, C.A.</v>
      </c>
      <c r="K864" s="2" t="s">
        <v>5532</v>
      </c>
      <c r="L864" s="27">
        <v>2377.35</v>
      </c>
      <c r="M864" s="27">
        <v>380.38</v>
      </c>
      <c r="N864" s="16">
        <v>2757.73</v>
      </c>
      <c r="O864" s="16">
        <v>285.27999999999997</v>
      </c>
      <c r="P864" s="16">
        <v>0</v>
      </c>
      <c r="Q864" s="16">
        <v>2.38</v>
      </c>
      <c r="R864" s="16">
        <f t="shared" si="77"/>
        <v>2470.0699999999997</v>
      </c>
      <c r="S864" s="3" t="s">
        <v>5533</v>
      </c>
      <c r="T864" s="21" t="s">
        <v>5120</v>
      </c>
      <c r="U864" s="21" t="s">
        <v>3812</v>
      </c>
      <c r="V864" s="21" t="s">
        <v>3813</v>
      </c>
      <c r="W864" s="2" t="s">
        <v>9</v>
      </c>
    </row>
    <row r="865" spans="1:23" ht="75">
      <c r="A865">
        <v>824</v>
      </c>
      <c r="B865" s="1">
        <v>45555</v>
      </c>
      <c r="C865" s="3" t="s">
        <v>2655</v>
      </c>
      <c r="D865" t="s">
        <v>5461</v>
      </c>
      <c r="F865">
        <v>22747495</v>
      </c>
      <c r="G865" t="s">
        <v>2936</v>
      </c>
      <c r="H865" s="2" t="str">
        <f>IF(ISBLANK(tblPagos[[#This Row],[CodigoPartida]]),"",VLOOKUP(tblPagos[[#This Row],[CodigoPartida]],Tabla2[],2,FALSE))</f>
        <v>Viáticos y pasajes dentro del país</v>
      </c>
      <c r="I865" t="s">
        <v>2957</v>
      </c>
      <c r="J865" s="2" t="str">
        <f>IF(ISBLANK(tblPagos[[#This Row],[DocBeneficiario]]),"",VLOOKUP(tblPagos[[#This Row],[DocBeneficiario]],TabProveedores[],3,FALSE))</f>
        <v>MERLIN RODRIGUEZ</v>
      </c>
      <c r="K865" s="2" t="s">
        <v>5536</v>
      </c>
      <c r="L865" s="27">
        <v>8478.7199999999993</v>
      </c>
      <c r="M865" s="27">
        <v>0</v>
      </c>
      <c r="N865" s="16">
        <v>8478.7199999999993</v>
      </c>
      <c r="O865" s="16">
        <v>0</v>
      </c>
      <c r="P865" s="16">
        <v>0</v>
      </c>
      <c r="Q865" s="16">
        <v>0</v>
      </c>
      <c r="R865" s="16">
        <f t="shared" si="77"/>
        <v>8478.7199999999993</v>
      </c>
      <c r="S865" s="3" t="s">
        <v>2695</v>
      </c>
      <c r="T865" s="21"/>
      <c r="U865" s="21"/>
      <c r="V865" s="21" t="s">
        <v>3813</v>
      </c>
      <c r="W865" s="2" t="s">
        <v>3073</v>
      </c>
    </row>
    <row r="866" spans="1:23" ht="75">
      <c r="A866">
        <v>825</v>
      </c>
      <c r="B866" s="1">
        <v>45555</v>
      </c>
      <c r="C866" s="3" t="s">
        <v>2655</v>
      </c>
      <c r="D866" t="s">
        <v>5462</v>
      </c>
      <c r="F866">
        <v>22747441</v>
      </c>
      <c r="G866" t="s">
        <v>2936</v>
      </c>
      <c r="H866" s="2" t="str">
        <f>IF(ISBLANK(tblPagos[[#This Row],[CodigoPartida]]),"",VLOOKUP(tblPagos[[#This Row],[CodigoPartida]],Tabla2[],2,FALSE))</f>
        <v>Viáticos y pasajes dentro del país</v>
      </c>
      <c r="I866" t="s">
        <v>2965</v>
      </c>
      <c r="J866" s="2" t="str">
        <f>IF(ISBLANK(tblPagos[[#This Row],[DocBeneficiario]]),"",VLOOKUP(tblPagos[[#This Row],[DocBeneficiario]],TabProveedores[],3,FALSE))</f>
        <v>JOAN HUERTA</v>
      </c>
      <c r="K866" s="2" t="s">
        <v>5536</v>
      </c>
      <c r="L866" s="27">
        <v>3743.52</v>
      </c>
      <c r="M866" s="27">
        <v>0</v>
      </c>
      <c r="N866" s="16">
        <v>3743.52</v>
      </c>
      <c r="O866" s="16">
        <v>0</v>
      </c>
      <c r="P866" s="16">
        <v>0</v>
      </c>
      <c r="Q866" s="16">
        <v>0</v>
      </c>
      <c r="R866" s="16">
        <f t="shared" si="77"/>
        <v>3743.52</v>
      </c>
      <c r="S866" s="3" t="s">
        <v>2695</v>
      </c>
      <c r="T866" s="21"/>
      <c r="U866" s="21"/>
      <c r="V866" s="21" t="s">
        <v>3813</v>
      </c>
      <c r="W866" s="2" t="s">
        <v>3073</v>
      </c>
    </row>
    <row r="867" spans="1:23" ht="45">
      <c r="A867">
        <v>826</v>
      </c>
      <c r="B867" s="1">
        <v>45555</v>
      </c>
      <c r="C867" s="3" t="s">
        <v>3119</v>
      </c>
      <c r="D867" t="s">
        <v>5463</v>
      </c>
      <c r="F867">
        <v>22744273</v>
      </c>
      <c r="G867" t="s">
        <v>3079</v>
      </c>
      <c r="H867" s="2" t="str">
        <f>IF(ISBLANK(tblPagos[[#This Row],[CodigoPartida]]),"",VLOOKUP(tblPagos[[#This Row],[CodigoPartida]],Tabla2[],2,FALSE))</f>
        <v>Donaciones corrientes a personas</v>
      </c>
      <c r="I867" t="s">
        <v>4816</v>
      </c>
      <c r="J867" s="2" t="str">
        <f>IF(ISBLANK(tblPagos[[#This Row],[DocBeneficiario]]),"",VLOOKUP(tblPagos[[#This Row],[DocBeneficiario]],TabProveedores[],3,FALSE))</f>
        <v>ROBERTO RINCON</v>
      </c>
      <c r="K867" s="2" t="s">
        <v>5537</v>
      </c>
      <c r="L867" s="27">
        <v>6624</v>
      </c>
      <c r="M867" s="27">
        <v>0</v>
      </c>
      <c r="N867" s="16">
        <v>6624</v>
      </c>
      <c r="O867" s="16">
        <v>0</v>
      </c>
      <c r="P867" s="16">
        <v>0</v>
      </c>
      <c r="Q867" s="16">
        <v>0</v>
      </c>
      <c r="R867" s="16">
        <f t="shared" si="77"/>
        <v>6624</v>
      </c>
      <c r="S867" s="3" t="s">
        <v>2695</v>
      </c>
      <c r="T867" s="21"/>
      <c r="U867" s="21"/>
      <c r="V867" s="21" t="s">
        <v>3813</v>
      </c>
      <c r="W867" s="2" t="s">
        <v>3088</v>
      </c>
    </row>
    <row r="868" spans="1:23" ht="60">
      <c r="A868">
        <v>827</v>
      </c>
      <c r="B868" s="1">
        <v>45556</v>
      </c>
      <c r="C868" s="3" t="s">
        <v>2655</v>
      </c>
      <c r="D868" t="s">
        <v>5464</v>
      </c>
      <c r="F868">
        <v>22770714</v>
      </c>
      <c r="G868" t="s">
        <v>44</v>
      </c>
      <c r="H868" s="2" t="str">
        <f>IF(ISBLANK(tblPagos[[#This Row],[CodigoPartida]]),"",VLOOKUP(tblPagos[[#This Row],[CodigoPartida]],Tabla2[],2,FALSE))</f>
        <v>Remuneraciones por honorarios profesionales</v>
      </c>
      <c r="I868" t="s">
        <v>3036</v>
      </c>
      <c r="J868" s="2" t="str">
        <f>IF(ISBLANK(tblPagos[[#This Row],[DocBeneficiario]]),"",VLOOKUP(tblPagos[[#This Row],[DocBeneficiario]],TabProveedores[],3,FALSE))</f>
        <v>ROBERTH GUTIERREZ</v>
      </c>
      <c r="K868" s="2" t="s">
        <v>5538</v>
      </c>
      <c r="L868" s="27">
        <v>7572.24</v>
      </c>
      <c r="M868" s="27">
        <v>1211.56</v>
      </c>
      <c r="N868" s="16">
        <v>8783.7999999999993</v>
      </c>
      <c r="O868" s="16">
        <v>1211.56</v>
      </c>
      <c r="P868" s="16">
        <v>204.67</v>
      </c>
      <c r="Q868" s="16">
        <v>7.57</v>
      </c>
      <c r="R868" s="16">
        <f t="shared" si="77"/>
        <v>7360</v>
      </c>
      <c r="S868" s="3" t="s">
        <v>5142</v>
      </c>
      <c r="T868" s="21" t="s">
        <v>5120</v>
      </c>
      <c r="U868" s="21" t="s">
        <v>3812</v>
      </c>
      <c r="V868" s="21" t="s">
        <v>3813</v>
      </c>
      <c r="W868" s="2" t="s">
        <v>3554</v>
      </c>
    </row>
    <row r="869" spans="1:23" ht="45">
      <c r="A869">
        <v>828</v>
      </c>
      <c r="B869" s="1">
        <v>45558</v>
      </c>
      <c r="C869" s="3" t="s">
        <v>2655</v>
      </c>
      <c r="D869" t="s">
        <v>5465</v>
      </c>
      <c r="F869">
        <v>22805670</v>
      </c>
      <c r="G869" t="s">
        <v>3079</v>
      </c>
      <c r="H869" s="2" t="str">
        <f>IF(ISBLANK(tblPagos[[#This Row],[CodigoPartida]]),"",VLOOKUP(tblPagos[[#This Row],[CodigoPartida]],Tabla2[],2,FALSE))</f>
        <v>Donaciones corrientes a personas</v>
      </c>
      <c r="I869" t="s">
        <v>5541</v>
      </c>
      <c r="J869" s="2" t="str">
        <f>IF(ISBLANK(tblPagos[[#This Row],[DocBeneficiario]]),"",VLOOKUP(tblPagos[[#This Row],[DocBeneficiario]],TabProveedores[],3,FALSE))</f>
        <v xml:space="preserve">ADIXIO GALICIA </v>
      </c>
      <c r="K869" s="2" t="s">
        <v>5542</v>
      </c>
      <c r="L869" s="27">
        <v>11046</v>
      </c>
      <c r="M869" s="27">
        <v>0</v>
      </c>
      <c r="N869" s="16">
        <v>11046</v>
      </c>
      <c r="O869" s="16">
        <v>0</v>
      </c>
      <c r="P869" s="16">
        <v>0</v>
      </c>
      <c r="Q869" s="16">
        <v>0</v>
      </c>
      <c r="R869" s="16">
        <f t="shared" si="77"/>
        <v>11046</v>
      </c>
      <c r="S869" s="3" t="s">
        <v>2695</v>
      </c>
      <c r="T869" s="21"/>
      <c r="U869" s="21"/>
      <c r="V869" s="21" t="s">
        <v>3813</v>
      </c>
      <c r="W869" s="2" t="s">
        <v>3088</v>
      </c>
    </row>
    <row r="870" spans="1:23" ht="45">
      <c r="A870">
        <v>829</v>
      </c>
      <c r="B870" s="1">
        <v>45558</v>
      </c>
      <c r="C870" s="3" t="s">
        <v>2655</v>
      </c>
      <c r="D870" t="s">
        <v>5466</v>
      </c>
      <c r="F870">
        <v>22807924</v>
      </c>
      <c r="G870" t="s">
        <v>3079</v>
      </c>
      <c r="H870" s="2" t="str">
        <f>IF(ISBLANK(tblPagos[[#This Row],[CodigoPartida]]),"",VLOOKUP(tblPagos[[#This Row],[CodigoPartida]],Tabla2[],2,FALSE))</f>
        <v>Donaciones corrientes a personas</v>
      </c>
      <c r="I870" t="s">
        <v>5331</v>
      </c>
      <c r="J870" s="2" t="str">
        <f>IF(ISBLANK(tblPagos[[#This Row],[DocBeneficiario]]),"",VLOOKUP(tblPagos[[#This Row],[DocBeneficiario]],TabProveedores[],3,FALSE))</f>
        <v>FELIX TREJO</v>
      </c>
      <c r="K870" s="2" t="s">
        <v>5543</v>
      </c>
      <c r="L870" s="27">
        <v>18410</v>
      </c>
      <c r="M870" s="27">
        <v>0</v>
      </c>
      <c r="N870" s="16">
        <v>18410</v>
      </c>
      <c r="O870" s="16">
        <v>0</v>
      </c>
      <c r="P870" s="16">
        <v>0</v>
      </c>
      <c r="Q870" s="16">
        <v>0</v>
      </c>
      <c r="R870" s="16">
        <f t="shared" si="77"/>
        <v>18410</v>
      </c>
      <c r="S870" s="3" t="s">
        <v>2695</v>
      </c>
      <c r="T870" s="21"/>
      <c r="U870" s="21"/>
      <c r="V870" s="21" t="s">
        <v>3813</v>
      </c>
      <c r="W870" s="2" t="s">
        <v>3088</v>
      </c>
    </row>
    <row r="871" spans="1:23" ht="45">
      <c r="A871">
        <v>830</v>
      </c>
      <c r="B871" s="1">
        <v>45558</v>
      </c>
      <c r="C871" s="3" t="s">
        <v>2655</v>
      </c>
      <c r="D871" t="s">
        <v>5467</v>
      </c>
      <c r="F871">
        <v>22805102</v>
      </c>
      <c r="G871" t="s">
        <v>44</v>
      </c>
      <c r="H871" s="2" t="str">
        <f>IF(ISBLANK(tblPagos[[#This Row],[CodigoPartida]]),"",VLOOKUP(tblPagos[[#This Row],[CodigoPartida]],Tabla2[],2,FALSE))</f>
        <v>Remuneraciones por honorarios profesionales</v>
      </c>
      <c r="I871" t="s">
        <v>3034</v>
      </c>
      <c r="J871" s="2" t="str">
        <f>IF(ISBLANK(tblPagos[[#This Row],[DocBeneficiario]]),"",VLOOKUP(tblPagos[[#This Row],[DocBeneficiario]],TabProveedores[],3,FALSE))</f>
        <v>JOSE MIGUEL GUTIERREZ</v>
      </c>
      <c r="K871" s="2" t="s">
        <v>5544</v>
      </c>
      <c r="L871" s="27">
        <v>3277</v>
      </c>
      <c r="M871" s="27">
        <v>0</v>
      </c>
      <c r="N871" s="16">
        <v>3277</v>
      </c>
      <c r="O871" s="16">
        <v>0</v>
      </c>
      <c r="P871" s="16">
        <v>0</v>
      </c>
      <c r="Q871" s="16">
        <v>0</v>
      </c>
      <c r="R871" s="16">
        <f t="shared" si="77"/>
        <v>3277</v>
      </c>
      <c r="S871" s="3" t="s">
        <v>2695</v>
      </c>
      <c r="T871" s="21"/>
      <c r="U871" s="21"/>
      <c r="V871" s="21" t="s">
        <v>3813</v>
      </c>
      <c r="W871" s="2" t="s">
        <v>3554</v>
      </c>
    </row>
    <row r="872" spans="1:23" ht="45">
      <c r="A872">
        <v>831</v>
      </c>
      <c r="B872" s="1">
        <v>45558</v>
      </c>
      <c r="C872" s="3" t="s">
        <v>2655</v>
      </c>
      <c r="D872" t="s">
        <v>5468</v>
      </c>
      <c r="F872">
        <v>22817543</v>
      </c>
      <c r="G872" t="s">
        <v>2936</v>
      </c>
      <c r="H872" s="2" t="str">
        <f>IF(ISBLANK(tblPagos[[#This Row],[CodigoPartida]]),"",VLOOKUP(tblPagos[[#This Row],[CodigoPartida]],Tabla2[],2,FALSE))</f>
        <v>Viáticos y pasajes dentro del país</v>
      </c>
      <c r="I872" t="s">
        <v>2957</v>
      </c>
      <c r="J872" s="2" t="str">
        <f>IF(ISBLANK(tblPagos[[#This Row],[DocBeneficiario]]),"",VLOOKUP(tblPagos[[#This Row],[DocBeneficiario]],TabProveedores[],3,FALSE))</f>
        <v>MERLIN RODRIGUEZ</v>
      </c>
      <c r="K872" s="2" t="s">
        <v>3874</v>
      </c>
      <c r="L872" s="27">
        <v>7446</v>
      </c>
      <c r="M872" s="27">
        <v>0</v>
      </c>
      <c r="N872" s="16">
        <v>7446</v>
      </c>
      <c r="O872" s="16">
        <v>0</v>
      </c>
      <c r="P872" s="16">
        <v>0</v>
      </c>
      <c r="Q872" s="16">
        <v>0</v>
      </c>
      <c r="R872" s="16">
        <f t="shared" si="77"/>
        <v>7446</v>
      </c>
      <c r="S872" s="3" t="s">
        <v>2695</v>
      </c>
      <c r="T872" s="21"/>
      <c r="U872" s="21"/>
      <c r="V872" s="21" t="s">
        <v>3813</v>
      </c>
      <c r="W872" s="2" t="s">
        <v>3073</v>
      </c>
    </row>
    <row r="873" spans="1:23" ht="90">
      <c r="A873">
        <v>832</v>
      </c>
      <c r="B873" s="1">
        <v>45559</v>
      </c>
      <c r="C873" s="3" t="s">
        <v>2655</v>
      </c>
      <c r="D873" t="s">
        <v>5469</v>
      </c>
      <c r="F873">
        <v>22831301</v>
      </c>
      <c r="G873" t="s">
        <v>5357</v>
      </c>
      <c r="H873" s="2" t="str">
        <f>IF(ISBLANK(tblPagos[[#This Row],[CodigoPartida]]),"",VLOOKUP(tblPagos[[#This Row],[CodigoPartida]],Tabla2[],2,FALSE))</f>
        <v>Donaciones corrientes a instituciones sin fines de lucro</v>
      </c>
      <c r="I873" t="s">
        <v>5545</v>
      </c>
      <c r="J873" s="2" t="str">
        <f>IF(ISBLANK(tblPagos[[#This Row],[DocBeneficiario]]),"",VLOOKUP(tblPagos[[#This Row],[DocBeneficiario]],TabProveedores[],3,FALSE))</f>
        <v>DOUGLAS URRIBARRI</v>
      </c>
      <c r="K873" s="2" t="s">
        <v>5547</v>
      </c>
      <c r="L873" s="27">
        <v>11043</v>
      </c>
      <c r="M873" s="27">
        <v>0</v>
      </c>
      <c r="N873" s="16">
        <v>11043</v>
      </c>
      <c r="O873" s="16">
        <v>0</v>
      </c>
      <c r="P873" s="16">
        <v>0</v>
      </c>
      <c r="Q873" s="16">
        <v>0</v>
      </c>
      <c r="R873" s="16">
        <f t="shared" si="77"/>
        <v>11043</v>
      </c>
      <c r="S873" s="3" t="s">
        <v>2695</v>
      </c>
      <c r="T873" s="21"/>
      <c r="U873" s="21"/>
      <c r="V873" s="21" t="s">
        <v>3813</v>
      </c>
      <c r="W873" s="2" t="s">
        <v>3088</v>
      </c>
    </row>
    <row r="874" spans="1:23" ht="60">
      <c r="A874">
        <v>833</v>
      </c>
      <c r="B874" s="1">
        <v>45559</v>
      </c>
      <c r="C874" s="3" t="s">
        <v>2655</v>
      </c>
      <c r="D874" t="s">
        <v>5470</v>
      </c>
      <c r="F874">
        <v>22832484</v>
      </c>
      <c r="G874" t="s">
        <v>7</v>
      </c>
      <c r="H874" s="2" t="str">
        <f>IF(ISBLANK(tblPagos[[#This Row],[CodigoPartida]]),"",VLOOKUP(tblPagos[[#This Row],[CodigoPartida]],Tabla2[],2,FALSE))</f>
        <v>Relaciones sociales</v>
      </c>
      <c r="I874" t="s">
        <v>3004</v>
      </c>
      <c r="J874" s="2" t="str">
        <f>IF(ISBLANK(tblPagos[[#This Row],[DocBeneficiario]]),"",VLOOKUP(tblPagos[[#This Row],[DocBeneficiario]],TabProveedores[],3,FALSE))</f>
        <v>BARRA RESTAURANT SPORT PIAMONTE, C.A</v>
      </c>
      <c r="K874" s="2" t="s">
        <v>5548</v>
      </c>
      <c r="L874" s="27">
        <v>6969.41</v>
      </c>
      <c r="M874" s="27">
        <v>1115.1099999999999</v>
      </c>
      <c r="N874" s="16">
        <v>8084.52</v>
      </c>
      <c r="O874" s="16">
        <v>836.33</v>
      </c>
      <c r="P874" s="16">
        <v>0</v>
      </c>
      <c r="Q874" s="16">
        <v>6.97</v>
      </c>
      <c r="R874" s="16">
        <f t="shared" si="77"/>
        <v>7241.22</v>
      </c>
      <c r="S874" s="3" t="s">
        <v>4773</v>
      </c>
      <c r="T874" s="21" t="s">
        <v>5120</v>
      </c>
      <c r="U874" s="21" t="s">
        <v>3812</v>
      </c>
      <c r="V874" s="21" t="s">
        <v>3813</v>
      </c>
      <c r="W874" s="2" t="s">
        <v>9</v>
      </c>
    </row>
    <row r="875" spans="1:23" ht="75">
      <c r="A875">
        <v>834</v>
      </c>
      <c r="B875" s="1">
        <v>45559</v>
      </c>
      <c r="C875" s="3" t="s">
        <v>2655</v>
      </c>
      <c r="D875" t="s">
        <v>5471</v>
      </c>
      <c r="F875">
        <v>22836575</v>
      </c>
      <c r="G875" t="s">
        <v>3125</v>
      </c>
      <c r="H875" s="2" t="str">
        <f>IF(ISBLANK(tblPagos[[#This Row],[CodigoPartida]]),"",VLOOKUP(tblPagos[[#This Row],[CodigoPartida]],Tabla2[],2,FALSE))</f>
        <v>Aporte patronal para gastos de guarderías y preescolar para hijos e hijas del personal empleado</v>
      </c>
      <c r="I875" t="s">
        <v>3202</v>
      </c>
      <c r="J875" s="2" t="str">
        <f>IF(ISBLANK(tblPagos[[#This Row],[DocBeneficiario]]),"",VLOOKUP(tblPagos[[#This Row],[DocBeneficiario]],TabProveedores[],3,FALSE))</f>
        <v xml:space="preserve">FUNDACION NIÑO ZULIANO </v>
      </c>
      <c r="K875" s="2" t="s">
        <v>5549</v>
      </c>
      <c r="L875" s="27">
        <v>1104.3</v>
      </c>
      <c r="M875" s="27">
        <v>0</v>
      </c>
      <c r="N875" s="16">
        <v>1104.3</v>
      </c>
      <c r="O875" s="16">
        <v>0</v>
      </c>
      <c r="P875" s="16">
        <v>0</v>
      </c>
      <c r="Q875" s="16">
        <v>0</v>
      </c>
      <c r="R875" s="16">
        <f t="shared" ref="R875:R901" si="78">N875-O875-P875-Q875</f>
        <v>1104.3</v>
      </c>
      <c r="S875" s="3" t="s">
        <v>5550</v>
      </c>
      <c r="T875" s="21"/>
      <c r="U875" s="21"/>
      <c r="V875" s="21" t="s">
        <v>3813</v>
      </c>
      <c r="W875" s="2" t="s">
        <v>3128</v>
      </c>
    </row>
    <row r="876" spans="1:23" ht="45">
      <c r="A876">
        <v>835</v>
      </c>
      <c r="B876" s="1">
        <v>45559</v>
      </c>
      <c r="C876" s="3" t="s">
        <v>3119</v>
      </c>
      <c r="D876" t="s">
        <v>5472</v>
      </c>
      <c r="F876">
        <v>22840243</v>
      </c>
      <c r="G876" t="s">
        <v>3079</v>
      </c>
      <c r="H876" s="2" t="str">
        <f>IF(ISBLANK(tblPagos[[#This Row],[CodigoPartida]]),"",VLOOKUP(tblPagos[[#This Row],[CodigoPartida]],Tabla2[],2,FALSE))</f>
        <v>Donaciones corrientes a personas</v>
      </c>
      <c r="I876" t="s">
        <v>2981</v>
      </c>
      <c r="J876" s="2" t="str">
        <f>IF(ISBLANK(tblPagos[[#This Row],[DocBeneficiario]]),"",VLOOKUP(tblPagos[[#This Row],[DocBeneficiario]],TabProveedores[],3,FALSE))</f>
        <v>REDVITAL COMERCIALIZADORA, C.A.</v>
      </c>
      <c r="K876" s="2" t="s">
        <v>5551</v>
      </c>
      <c r="L876" s="27">
        <v>2392.85</v>
      </c>
      <c r="M876" s="27">
        <v>0</v>
      </c>
      <c r="N876" s="16">
        <v>2392.85</v>
      </c>
      <c r="O876" s="16">
        <v>0</v>
      </c>
      <c r="P876" s="16">
        <v>0</v>
      </c>
      <c r="Q876" s="16">
        <v>0</v>
      </c>
      <c r="R876" s="16">
        <f t="shared" si="78"/>
        <v>2392.85</v>
      </c>
      <c r="S876" s="3" t="s">
        <v>3152</v>
      </c>
      <c r="T876" s="21"/>
      <c r="U876" s="21"/>
      <c r="V876" s="21" t="s">
        <v>3813</v>
      </c>
      <c r="W876" s="2" t="s">
        <v>3087</v>
      </c>
    </row>
    <row r="877" spans="1:23" ht="45">
      <c r="A877">
        <v>836</v>
      </c>
      <c r="B877" s="1">
        <v>45559</v>
      </c>
      <c r="C877" s="3" t="s">
        <v>2655</v>
      </c>
      <c r="D877" t="s">
        <v>5473</v>
      </c>
      <c r="F877">
        <v>22841015</v>
      </c>
      <c r="G877" t="s">
        <v>3079</v>
      </c>
      <c r="H877" s="2" t="str">
        <f>IF(ISBLANK(tblPagos[[#This Row],[CodigoPartida]]),"",VLOOKUP(tblPagos[[#This Row],[CodigoPartida]],Tabla2[],2,FALSE))</f>
        <v>Donaciones corrientes a personas</v>
      </c>
      <c r="I877" t="s">
        <v>2981</v>
      </c>
      <c r="J877" s="2" t="str">
        <f>IF(ISBLANK(tblPagos[[#This Row],[DocBeneficiario]]),"",VLOOKUP(tblPagos[[#This Row],[DocBeneficiario]],TabProveedores[],3,FALSE))</f>
        <v>REDVITAL COMERCIALIZADORA, C.A.</v>
      </c>
      <c r="K877" s="2" t="s">
        <v>5552</v>
      </c>
      <c r="L877" s="27">
        <v>588.27</v>
      </c>
      <c r="M877" s="27">
        <v>0</v>
      </c>
      <c r="N877" s="16">
        <v>588.27</v>
      </c>
      <c r="O877" s="16">
        <v>0</v>
      </c>
      <c r="P877" s="16">
        <v>0</v>
      </c>
      <c r="Q877" s="16">
        <v>0</v>
      </c>
      <c r="R877" s="16">
        <f t="shared" si="78"/>
        <v>588.27</v>
      </c>
      <c r="S877" s="3" t="s">
        <v>3152</v>
      </c>
      <c r="T877" s="21"/>
      <c r="U877" s="21"/>
      <c r="V877" s="21" t="s">
        <v>3813</v>
      </c>
      <c r="W877" s="2" t="s">
        <v>3087</v>
      </c>
    </row>
    <row r="878" spans="1:23" ht="45">
      <c r="A878">
        <v>837</v>
      </c>
      <c r="B878" s="1">
        <v>45560</v>
      </c>
      <c r="C878" s="3" t="s">
        <v>2655</v>
      </c>
      <c r="D878" t="s">
        <v>5474</v>
      </c>
      <c r="F878">
        <v>22873192</v>
      </c>
      <c r="G878" t="s">
        <v>3079</v>
      </c>
      <c r="H878" s="2" t="str">
        <f>IF(ISBLANK(tblPagos[[#This Row],[CodigoPartida]]),"",VLOOKUP(tblPagos[[#This Row],[CodigoPartida]],Tabla2[],2,FALSE))</f>
        <v>Donaciones corrientes a personas</v>
      </c>
      <c r="I878" t="s">
        <v>3036</v>
      </c>
      <c r="J878" s="2" t="str">
        <f>IF(ISBLANK(tblPagos[[#This Row],[DocBeneficiario]]),"",VLOOKUP(tblPagos[[#This Row],[DocBeneficiario]],TabProveedores[],3,FALSE))</f>
        <v>ROBERTH GUTIERREZ</v>
      </c>
      <c r="K878" s="2" t="s">
        <v>5553</v>
      </c>
      <c r="L878" s="27">
        <v>12883</v>
      </c>
      <c r="M878" s="27">
        <v>0</v>
      </c>
      <c r="N878" s="16">
        <v>12883</v>
      </c>
      <c r="O878" s="16">
        <v>0</v>
      </c>
      <c r="P878" s="16">
        <v>0</v>
      </c>
      <c r="Q878" s="16">
        <v>0</v>
      </c>
      <c r="R878" s="16">
        <f t="shared" si="78"/>
        <v>12883</v>
      </c>
      <c r="S878" s="3" t="s">
        <v>2695</v>
      </c>
      <c r="T878" s="21"/>
      <c r="U878" s="21"/>
      <c r="V878" s="21" t="s">
        <v>3813</v>
      </c>
      <c r="W878" s="2" t="s">
        <v>3088</v>
      </c>
    </row>
    <row r="879" spans="1:23" ht="45">
      <c r="A879">
        <v>838</v>
      </c>
      <c r="B879" s="1">
        <v>45560</v>
      </c>
      <c r="C879" s="3" t="s">
        <v>2655</v>
      </c>
      <c r="D879" t="s">
        <v>5475</v>
      </c>
      <c r="F879">
        <v>22880255</v>
      </c>
      <c r="G879" t="s">
        <v>3079</v>
      </c>
      <c r="H879" s="2" t="str">
        <f>IF(ISBLANK(tblPagos[[#This Row],[CodigoPartida]]),"",VLOOKUP(tblPagos[[#This Row],[CodigoPartida]],Tabla2[],2,FALSE))</f>
        <v>Donaciones corrientes a personas</v>
      </c>
      <c r="I879" t="s">
        <v>2972</v>
      </c>
      <c r="J879" s="2" t="str">
        <f>IF(ISBLANK(tblPagos[[#This Row],[DocBeneficiario]]),"",VLOOKUP(tblPagos[[#This Row],[DocBeneficiario]],TabProveedores[],3,FALSE))</f>
        <v>SUMINISTROS MEDIPAZ, C.A.</v>
      </c>
      <c r="K879" s="2" t="s">
        <v>5554</v>
      </c>
      <c r="L879" s="27">
        <v>110400</v>
      </c>
      <c r="M879" s="27">
        <v>0</v>
      </c>
      <c r="N879" s="16">
        <v>110400</v>
      </c>
      <c r="O879" s="16">
        <v>0</v>
      </c>
      <c r="P879" s="16">
        <v>0</v>
      </c>
      <c r="Q879" s="16">
        <v>0</v>
      </c>
      <c r="R879" s="16">
        <f t="shared" si="78"/>
        <v>110400</v>
      </c>
      <c r="S879" s="3" t="s">
        <v>5555</v>
      </c>
      <c r="T879" s="21"/>
      <c r="U879" s="21"/>
      <c r="V879" s="21" t="s">
        <v>3813</v>
      </c>
      <c r="W879" s="2" t="s">
        <v>3087</v>
      </c>
    </row>
    <row r="880" spans="1:23" ht="75">
      <c r="A880">
        <v>839</v>
      </c>
      <c r="B880" s="1">
        <v>45561</v>
      </c>
      <c r="C880" s="3" t="s">
        <v>2655</v>
      </c>
      <c r="D880" t="s">
        <v>5476</v>
      </c>
      <c r="F880">
        <v>22906900</v>
      </c>
      <c r="G880" t="s">
        <v>2936</v>
      </c>
      <c r="H880" s="2" t="str">
        <f>IF(ISBLANK(tblPagos[[#This Row],[CodigoPartida]]),"",VLOOKUP(tblPagos[[#This Row],[CodigoPartida]],Tabla2[],2,FALSE))</f>
        <v>Viáticos y pasajes dentro del país</v>
      </c>
      <c r="I880" t="s">
        <v>2957</v>
      </c>
      <c r="J880" s="2" t="str">
        <f>IF(ISBLANK(tblPagos[[#This Row],[DocBeneficiario]]),"",VLOOKUP(tblPagos[[#This Row],[DocBeneficiario]],TabProveedores[],3,FALSE))</f>
        <v>MERLIN RODRIGUEZ</v>
      </c>
      <c r="K880" s="2" t="s">
        <v>5558</v>
      </c>
      <c r="L880" s="27">
        <v>5726.49</v>
      </c>
      <c r="M880" s="27">
        <v>0</v>
      </c>
      <c r="N880" s="16">
        <v>5726.49</v>
      </c>
      <c r="O880" s="16">
        <v>0</v>
      </c>
      <c r="P880" s="16">
        <v>0</v>
      </c>
      <c r="Q880" s="16">
        <v>0</v>
      </c>
      <c r="R880" s="16">
        <f t="shared" si="78"/>
        <v>5726.49</v>
      </c>
      <c r="S880" s="3" t="s">
        <v>2695</v>
      </c>
      <c r="T880" s="21"/>
      <c r="U880" s="21"/>
      <c r="V880" s="21" t="s">
        <v>3813</v>
      </c>
      <c r="W880" s="2" t="s">
        <v>3073</v>
      </c>
    </row>
    <row r="881" spans="1:23" ht="45">
      <c r="A881">
        <v>840</v>
      </c>
      <c r="B881" s="1">
        <v>45561</v>
      </c>
      <c r="C881" s="3" t="s">
        <v>2655</v>
      </c>
      <c r="D881" t="s">
        <v>5477</v>
      </c>
      <c r="F881">
        <v>22906986</v>
      </c>
      <c r="G881" t="s">
        <v>2936</v>
      </c>
      <c r="H881" s="2" t="str">
        <f>IF(ISBLANK(tblPagos[[#This Row],[CodigoPartida]]),"",VLOOKUP(tblPagos[[#This Row],[CodigoPartida]],Tabla2[],2,FALSE))</f>
        <v>Viáticos y pasajes dentro del país</v>
      </c>
      <c r="I881" t="s">
        <v>2958</v>
      </c>
      <c r="J881" s="2" t="str">
        <f>IF(ISBLANK(tblPagos[[#This Row],[DocBeneficiario]]),"",VLOOKUP(tblPagos[[#This Row],[DocBeneficiario]],TabProveedores[],3,FALSE))</f>
        <v>NELSON BELZAREZ</v>
      </c>
      <c r="K881" s="2" t="s">
        <v>5559</v>
      </c>
      <c r="L881" s="27">
        <v>1857.24</v>
      </c>
      <c r="M881" s="27">
        <v>0</v>
      </c>
      <c r="N881" s="16">
        <v>1857.24</v>
      </c>
      <c r="O881" s="16">
        <v>0</v>
      </c>
      <c r="P881" s="16">
        <v>0</v>
      </c>
      <c r="Q881" s="16">
        <v>0</v>
      </c>
      <c r="R881" s="16">
        <f t="shared" si="78"/>
        <v>1857.24</v>
      </c>
      <c r="S881" s="3" t="s">
        <v>2695</v>
      </c>
      <c r="T881" s="21"/>
      <c r="U881" s="21"/>
      <c r="V881" s="21" t="s">
        <v>3813</v>
      </c>
      <c r="W881" s="2" t="s">
        <v>3073</v>
      </c>
    </row>
    <row r="882" spans="1:23" ht="45">
      <c r="A882">
        <v>841</v>
      </c>
      <c r="B882" s="1">
        <v>45562</v>
      </c>
      <c r="C882" s="3" t="s">
        <v>2655</v>
      </c>
      <c r="D882" t="s">
        <v>5478</v>
      </c>
      <c r="F882">
        <v>22927186</v>
      </c>
      <c r="G882" t="s">
        <v>2936</v>
      </c>
      <c r="H882" s="2" t="str">
        <f>IF(ISBLANK(tblPagos[[#This Row],[CodigoPartida]]),"",VLOOKUP(tblPagos[[#This Row],[CodigoPartida]],Tabla2[],2,FALSE))</f>
        <v>Viáticos y pasajes dentro del país</v>
      </c>
      <c r="I882" t="s">
        <v>2954</v>
      </c>
      <c r="J882" s="2" t="str">
        <f>IF(ISBLANK(tblPagos[[#This Row],[DocBeneficiario]]),"",VLOOKUP(tblPagos[[#This Row],[DocBeneficiario]],TabProveedores[],3,FALSE))</f>
        <v>ALEXANDER TORRES</v>
      </c>
      <c r="K882" s="2" t="s">
        <v>5560</v>
      </c>
      <c r="L882" s="27">
        <v>2920.1</v>
      </c>
      <c r="M882" s="27">
        <v>0</v>
      </c>
      <c r="N882" s="16">
        <v>2920.1</v>
      </c>
      <c r="O882" s="16">
        <v>0</v>
      </c>
      <c r="P882" s="16">
        <v>0</v>
      </c>
      <c r="Q882" s="16">
        <v>0</v>
      </c>
      <c r="R882" s="16">
        <f t="shared" si="78"/>
        <v>2920.1</v>
      </c>
      <c r="S882" s="3" t="s">
        <v>2695</v>
      </c>
      <c r="T882" s="21"/>
      <c r="U882" s="21"/>
      <c r="V882" s="21" t="s">
        <v>3813</v>
      </c>
      <c r="W882" s="2" t="s">
        <v>3073</v>
      </c>
    </row>
    <row r="883" spans="1:23" ht="60">
      <c r="A883">
        <v>842</v>
      </c>
      <c r="B883" s="1">
        <v>45562</v>
      </c>
      <c r="C883" s="3" t="s">
        <v>2655</v>
      </c>
      <c r="D883" t="s">
        <v>5561</v>
      </c>
      <c r="F883">
        <v>22950237</v>
      </c>
      <c r="G883" t="s">
        <v>2936</v>
      </c>
      <c r="H883" s="2" t="str">
        <f>IF(ISBLANK(tblPagos[[#This Row],[CodigoPartida]]),"",VLOOKUP(tblPagos[[#This Row],[CodigoPartida]],Tabla2[],2,FALSE))</f>
        <v>Viáticos y pasajes dentro del país</v>
      </c>
      <c r="I883" t="s">
        <v>2957</v>
      </c>
      <c r="J883" s="2" t="str">
        <f>IF(ISBLANK(tblPagos[[#This Row],[DocBeneficiario]]),"",VLOOKUP(tblPagos[[#This Row],[DocBeneficiario]],TabProveedores[],3,FALSE))</f>
        <v>MERLIN RODRIGUEZ</v>
      </c>
      <c r="K883" s="2" t="s">
        <v>5562</v>
      </c>
      <c r="L883" s="27">
        <v>5634</v>
      </c>
      <c r="M883" s="27">
        <v>0</v>
      </c>
      <c r="N883" s="16">
        <v>5634</v>
      </c>
      <c r="O883" s="16">
        <v>0</v>
      </c>
      <c r="P883" s="16">
        <v>0</v>
      </c>
      <c r="Q883" s="16">
        <v>0</v>
      </c>
      <c r="R883" s="16">
        <f t="shared" si="78"/>
        <v>5634</v>
      </c>
      <c r="S883" s="3" t="s">
        <v>2695</v>
      </c>
      <c r="T883" s="21"/>
      <c r="U883" s="21"/>
      <c r="V883" s="21" t="s">
        <v>3813</v>
      </c>
      <c r="W883" s="2" t="s">
        <v>3073</v>
      </c>
    </row>
    <row r="884" spans="1:23" ht="30">
      <c r="A884">
        <v>843</v>
      </c>
      <c r="B884" s="1">
        <v>45563</v>
      </c>
      <c r="C884" s="3" t="s">
        <v>2655</v>
      </c>
      <c r="D884" t="s">
        <v>5564</v>
      </c>
      <c r="F884">
        <v>22969991</v>
      </c>
      <c r="G884" t="s">
        <v>3079</v>
      </c>
      <c r="H884" s="2" t="str">
        <f>IF(ISBLANK(tblPagos[[#This Row],[CodigoPartida]]),"",VLOOKUP(tblPagos[[#This Row],[CodigoPartida]],Tabla2[],2,FALSE))</f>
        <v>Donaciones corrientes a personas</v>
      </c>
      <c r="I884" t="s">
        <v>5565</v>
      </c>
      <c r="J884" s="2" t="str">
        <f>IF(ISBLANK(tblPagos[[#This Row],[DocBeneficiario]]),"",VLOOKUP(tblPagos[[#This Row],[DocBeneficiario]],TabProveedores[],3,FALSE))</f>
        <v>JOHANNA PINEDA</v>
      </c>
      <c r="K884" s="2" t="s">
        <v>5567</v>
      </c>
      <c r="L884" s="27">
        <v>18435</v>
      </c>
      <c r="M884" s="27">
        <v>0</v>
      </c>
      <c r="N884" s="16">
        <v>18435</v>
      </c>
      <c r="O884" s="16">
        <v>0</v>
      </c>
      <c r="P884" s="16">
        <v>0</v>
      </c>
      <c r="Q884" s="16">
        <v>0</v>
      </c>
      <c r="R884" s="16">
        <f t="shared" si="78"/>
        <v>18435</v>
      </c>
      <c r="S884" s="3" t="s">
        <v>2695</v>
      </c>
      <c r="T884" s="21"/>
      <c r="U884" s="21"/>
      <c r="V884" s="21" t="s">
        <v>3813</v>
      </c>
      <c r="W884" s="2" t="s">
        <v>3088</v>
      </c>
    </row>
    <row r="885" spans="1:23" ht="90">
      <c r="A885">
        <v>844</v>
      </c>
      <c r="B885" s="1">
        <v>45565</v>
      </c>
      <c r="C885" s="3" t="s">
        <v>2655</v>
      </c>
      <c r="D885" t="s">
        <v>5570</v>
      </c>
      <c r="F885">
        <v>23016734</v>
      </c>
      <c r="G885" t="s">
        <v>2936</v>
      </c>
      <c r="H885" s="2" t="str">
        <f>IF(ISBLANK(tblPagos[[#This Row],[CodigoPartida]]),"",VLOOKUP(tblPagos[[#This Row],[CodigoPartida]],Tabla2[],2,FALSE))</f>
        <v>Viáticos y pasajes dentro del país</v>
      </c>
      <c r="I885" t="s">
        <v>2957</v>
      </c>
      <c r="J885" s="2" t="str">
        <f>IF(ISBLANK(tblPagos[[#This Row],[DocBeneficiario]]),"",VLOOKUP(tblPagos[[#This Row],[DocBeneficiario]],TabProveedores[],3,FALSE))</f>
        <v>MERLIN RODRIGUEZ</v>
      </c>
      <c r="K885" s="2" t="s">
        <v>5571</v>
      </c>
      <c r="L885" s="27">
        <v>7352.8</v>
      </c>
      <c r="M885" s="27">
        <v>0</v>
      </c>
      <c r="N885" s="16">
        <v>7352.8</v>
      </c>
      <c r="O885" s="16">
        <v>0</v>
      </c>
      <c r="P885" s="16">
        <v>0</v>
      </c>
      <c r="Q885" s="16">
        <v>0</v>
      </c>
      <c r="R885" s="16">
        <f t="shared" si="78"/>
        <v>7352.8</v>
      </c>
      <c r="S885" s="3" t="s">
        <v>2695</v>
      </c>
      <c r="T885" s="21"/>
      <c r="U885" s="21"/>
      <c r="V885" s="21" t="s">
        <v>3813</v>
      </c>
      <c r="W885" s="2" t="s">
        <v>3073</v>
      </c>
    </row>
    <row r="886" spans="1:23" ht="45">
      <c r="A886">
        <v>845</v>
      </c>
      <c r="B886" s="1">
        <v>45565</v>
      </c>
      <c r="C886" s="3" t="s">
        <v>3691</v>
      </c>
      <c r="D886" t="s">
        <v>5572</v>
      </c>
      <c r="G886" t="s">
        <v>3935</v>
      </c>
      <c r="H886" s="2" t="str">
        <f>IF(ISBLANK(tblPagos[[#This Row],[CodigoPartida]]),"",VLOOKUP(tblPagos[[#This Row],[CodigoPartida]],Tabla2[],2,FALSE))</f>
        <v>Sueldos básicos personal fijo a tiempo completo</v>
      </c>
      <c r="I886" t="s">
        <v>2664</v>
      </c>
      <c r="J886" s="2" t="str">
        <f>IF(ISBLANK(tblPagos[[#This Row],[DocBeneficiario]]),"",VLOOKUP(tblPagos[[#This Row],[DocBeneficiario]],TabProveedores[],3,FALSE))</f>
        <v>LOTERIA DEL ZULIA</v>
      </c>
      <c r="K886" s="2" t="s">
        <v>5573</v>
      </c>
      <c r="L886" s="27"/>
      <c r="M886" s="27">
        <v>0</v>
      </c>
      <c r="N886" s="16"/>
      <c r="O886" s="16">
        <v>0</v>
      </c>
      <c r="P886" s="16">
        <v>0</v>
      </c>
      <c r="Q886" s="16">
        <v>0</v>
      </c>
      <c r="R886" s="16">
        <f t="shared" si="78"/>
        <v>0</v>
      </c>
      <c r="S886" s="3" t="s">
        <v>2695</v>
      </c>
      <c r="T886" s="21"/>
      <c r="U886" s="21"/>
      <c r="V886" s="21" t="s">
        <v>3878</v>
      </c>
      <c r="W886" s="2" t="s">
        <v>3694</v>
      </c>
    </row>
    <row r="887" spans="1:23" ht="45">
      <c r="A887">
        <v>846</v>
      </c>
      <c r="B887" s="1">
        <v>45565</v>
      </c>
      <c r="C887" s="3" t="s">
        <v>4488</v>
      </c>
      <c r="D887" t="s">
        <v>5574</v>
      </c>
      <c r="G887" t="s">
        <v>3470</v>
      </c>
      <c r="H887" s="2" t="str">
        <f>IF(ISBLANK(tblPagos[[#This Row],[CodigoPartida]]),"",VLOOKUP(tblPagos[[#This Row],[CodigoPartida]],Tabla2[],2,FALSE))</f>
        <v>Comisiones y gastos bancarios</v>
      </c>
      <c r="I887" t="s">
        <v>2664</v>
      </c>
      <c r="J887" s="2" t="str">
        <f>IF(ISBLANK(tblPagos[[#This Row],[DocBeneficiario]]),"",VLOOKUP(tblPagos[[#This Row],[DocBeneficiario]],TabProveedores[],3,FALSE))</f>
        <v>LOTERIA DEL ZULIA</v>
      </c>
      <c r="K887" s="2" t="s">
        <v>5578</v>
      </c>
      <c r="L887" s="27">
        <v>1.54</v>
      </c>
      <c r="M887" s="27">
        <v>0</v>
      </c>
      <c r="N887" s="16">
        <v>1.54</v>
      </c>
      <c r="O887" s="16">
        <v>0</v>
      </c>
      <c r="P887" s="16">
        <v>0</v>
      </c>
      <c r="Q887" s="16">
        <v>0</v>
      </c>
      <c r="R887" s="16">
        <f t="shared" si="78"/>
        <v>1.54</v>
      </c>
      <c r="S887" s="3" t="s">
        <v>5579</v>
      </c>
      <c r="T887" s="21"/>
      <c r="U887" s="21"/>
      <c r="V887" s="21" t="s">
        <v>3813</v>
      </c>
      <c r="W887" s="2" t="s">
        <v>3472</v>
      </c>
    </row>
    <row r="888" spans="1:23" ht="45">
      <c r="A888">
        <v>847</v>
      </c>
      <c r="B888" s="1">
        <v>45565</v>
      </c>
      <c r="C888" s="3" t="s">
        <v>3116</v>
      </c>
      <c r="D888" t="s">
        <v>5575</v>
      </c>
      <c r="G888" t="s">
        <v>3470</v>
      </c>
      <c r="H888" s="2" t="str">
        <f>IF(ISBLANK(tblPagos[[#This Row],[CodigoPartida]]),"",VLOOKUP(tblPagos[[#This Row],[CodigoPartida]],Tabla2[],2,FALSE))</f>
        <v>Comisiones y gastos bancarios</v>
      </c>
      <c r="I888" t="s">
        <v>2664</v>
      </c>
      <c r="J888" s="2" t="str">
        <f>IF(ISBLANK(tblPagos[[#This Row],[DocBeneficiario]]),"",VLOOKUP(tblPagos[[#This Row],[DocBeneficiario]],TabProveedores[],3,FALSE))</f>
        <v>LOTERIA DEL ZULIA</v>
      </c>
      <c r="K888" s="2" t="s">
        <v>5578</v>
      </c>
      <c r="L888" s="27">
        <v>207.18</v>
      </c>
      <c r="M888" s="27">
        <v>0</v>
      </c>
      <c r="N888" s="16">
        <v>207.18</v>
      </c>
      <c r="O888" s="16">
        <v>0</v>
      </c>
      <c r="P888" s="16">
        <v>0</v>
      </c>
      <c r="Q888" s="16">
        <v>0</v>
      </c>
      <c r="R888" s="16">
        <f t="shared" si="78"/>
        <v>207.18</v>
      </c>
      <c r="S888" s="3" t="s">
        <v>5579</v>
      </c>
      <c r="T888" s="21"/>
      <c r="U888" s="21"/>
      <c r="V888" s="21" t="s">
        <v>3878</v>
      </c>
      <c r="W888" s="2" t="s">
        <v>3472</v>
      </c>
    </row>
    <row r="889" spans="1:23" ht="45">
      <c r="A889">
        <v>848</v>
      </c>
      <c r="B889" s="1">
        <v>45565</v>
      </c>
      <c r="C889" s="3" t="s">
        <v>3119</v>
      </c>
      <c r="D889" t="s">
        <v>5576</v>
      </c>
      <c r="G889" t="s">
        <v>3470</v>
      </c>
      <c r="H889" s="2" t="str">
        <f>IF(ISBLANK(tblPagos[[#This Row],[CodigoPartida]]),"",VLOOKUP(tblPagos[[#This Row],[CodigoPartida]],Tabla2[],2,FALSE))</f>
        <v>Comisiones y gastos bancarios</v>
      </c>
      <c r="I889" t="s">
        <v>2664</v>
      </c>
      <c r="J889" s="2" t="str">
        <f>IF(ISBLANK(tblPagos[[#This Row],[DocBeneficiario]]),"",VLOOKUP(tblPagos[[#This Row],[DocBeneficiario]],TabProveedores[],3,FALSE))</f>
        <v>LOTERIA DEL ZULIA</v>
      </c>
      <c r="K889" s="2" t="s">
        <v>5578</v>
      </c>
      <c r="L889" s="27">
        <v>187.3</v>
      </c>
      <c r="M889" s="27">
        <v>0</v>
      </c>
      <c r="N889" s="16">
        <v>187.3</v>
      </c>
      <c r="O889" s="16">
        <v>0</v>
      </c>
      <c r="P889" s="16">
        <v>0</v>
      </c>
      <c r="Q889" s="16">
        <v>0</v>
      </c>
      <c r="R889" s="16">
        <f t="shared" si="78"/>
        <v>187.3</v>
      </c>
      <c r="S889" s="3" t="s">
        <v>5579</v>
      </c>
      <c r="T889" s="21"/>
      <c r="U889" s="21"/>
      <c r="V889" s="21" t="s">
        <v>3813</v>
      </c>
      <c r="W889" s="2" t="s">
        <v>3472</v>
      </c>
    </row>
    <row r="890" spans="1:23" ht="45">
      <c r="A890">
        <v>849</v>
      </c>
      <c r="B890" s="1">
        <v>45565</v>
      </c>
      <c r="C890" s="3" t="s">
        <v>2655</v>
      </c>
      <c r="D890" t="s">
        <v>5577</v>
      </c>
      <c r="G890" t="s">
        <v>3470</v>
      </c>
      <c r="H890" s="2" t="str">
        <f>IF(ISBLANK(tblPagos[[#This Row],[CodigoPartida]]),"",VLOOKUP(tblPagos[[#This Row],[CodigoPartida]],Tabla2[],2,FALSE))</f>
        <v>Comisiones y gastos bancarios</v>
      </c>
      <c r="I890" t="s">
        <v>2664</v>
      </c>
      <c r="J890" s="2" t="str">
        <f>IF(ISBLANK(tblPagos[[#This Row],[DocBeneficiario]]),"",VLOOKUP(tblPagos[[#This Row],[DocBeneficiario]],TabProveedores[],3,FALSE))</f>
        <v>LOTERIA DEL ZULIA</v>
      </c>
      <c r="K890" s="2" t="s">
        <v>5578</v>
      </c>
      <c r="L890" s="27">
        <v>3032.82</v>
      </c>
      <c r="M890" s="27">
        <v>0</v>
      </c>
      <c r="N890" s="16">
        <v>3032.82</v>
      </c>
      <c r="O890" s="16">
        <v>0</v>
      </c>
      <c r="P890" s="16">
        <v>0</v>
      </c>
      <c r="Q890" s="16">
        <v>0</v>
      </c>
      <c r="R890" s="16">
        <f t="shared" si="78"/>
        <v>3032.82</v>
      </c>
      <c r="S890" s="3" t="s">
        <v>5579</v>
      </c>
      <c r="T890" s="21"/>
      <c r="U890" s="21"/>
      <c r="V890" s="21" t="s">
        <v>3813</v>
      </c>
      <c r="W890" s="2" t="s">
        <v>3472</v>
      </c>
    </row>
    <row r="891" spans="1:23" ht="75">
      <c r="A891">
        <v>850</v>
      </c>
      <c r="B891" s="1">
        <v>45566</v>
      </c>
      <c r="C891" s="3" t="s">
        <v>2655</v>
      </c>
      <c r="D891" t="s">
        <v>5581</v>
      </c>
      <c r="G891" t="s">
        <v>3079</v>
      </c>
      <c r="H891" s="2" t="str">
        <f>IF(ISBLANK(tblPagos[[#This Row],[CodigoPartida]]),"",VLOOKUP(tblPagos[[#This Row],[CodigoPartida]],Tabla2[],2,FALSE))</f>
        <v>Donaciones corrientes a personas</v>
      </c>
      <c r="I891" t="s">
        <v>5582</v>
      </c>
      <c r="J891" s="2" t="str">
        <f>IF(ISBLANK(tblPagos[[#This Row],[DocBeneficiario]]),"",VLOOKUP(tblPagos[[#This Row],[DocBeneficiario]],TabProveedores[],3,FALSE))</f>
        <v>JANELTH PETIT</v>
      </c>
      <c r="K891" s="2" t="s">
        <v>5583</v>
      </c>
      <c r="L891" s="27">
        <v>59072</v>
      </c>
      <c r="M891" s="27">
        <v>0</v>
      </c>
      <c r="N891" s="16">
        <v>59072</v>
      </c>
      <c r="O891" s="16">
        <v>0</v>
      </c>
      <c r="P891" s="16">
        <v>0</v>
      </c>
      <c r="Q891" s="16">
        <v>0</v>
      </c>
      <c r="R891" s="16">
        <f t="shared" si="78"/>
        <v>59072</v>
      </c>
      <c r="S891" s="3"/>
      <c r="T891" s="21"/>
      <c r="U891" s="21"/>
      <c r="V891" s="21" t="s">
        <v>3813</v>
      </c>
      <c r="W891" s="2" t="s">
        <v>3088</v>
      </c>
    </row>
    <row r="892" spans="1:23" ht="45">
      <c r="A892">
        <v>851</v>
      </c>
      <c r="B892" s="1">
        <v>45567</v>
      </c>
      <c r="C892" s="3" t="s">
        <v>2655</v>
      </c>
      <c r="D892" t="s">
        <v>5590</v>
      </c>
      <c r="G892" t="s">
        <v>3079</v>
      </c>
      <c r="H892" s="2" t="str">
        <f>IF(ISBLANK(tblPagos[[#This Row],[CodigoPartida]]),"",VLOOKUP(tblPagos[[#This Row],[CodigoPartida]],Tabla2[],2,FALSE))</f>
        <v>Donaciones corrientes a personas</v>
      </c>
      <c r="I892" t="s">
        <v>2972</v>
      </c>
      <c r="J892" s="2" t="str">
        <f>IF(ISBLANK(tblPagos[[#This Row],[DocBeneficiario]]),"",VLOOKUP(tblPagos[[#This Row],[DocBeneficiario]],TabProveedores[],3,FALSE))</f>
        <v>SUMINISTROS MEDIPAZ, C.A.</v>
      </c>
      <c r="K892" s="2" t="s">
        <v>5591</v>
      </c>
      <c r="L892" s="27">
        <v>92000</v>
      </c>
      <c r="M892" s="27">
        <v>0</v>
      </c>
      <c r="N892" s="16">
        <v>92000</v>
      </c>
      <c r="O892" s="16">
        <v>0</v>
      </c>
      <c r="P892" s="16">
        <v>0</v>
      </c>
      <c r="Q892" s="16">
        <v>0</v>
      </c>
      <c r="R892" s="16">
        <f t="shared" si="78"/>
        <v>92000</v>
      </c>
      <c r="S892" s="3" t="s">
        <v>5592</v>
      </c>
      <c r="T892" s="21"/>
      <c r="U892" s="21"/>
      <c r="V892" s="21" t="s">
        <v>3813</v>
      </c>
      <c r="W892" s="2" t="s">
        <v>3087</v>
      </c>
    </row>
    <row r="893" spans="1:23" ht="60">
      <c r="A893">
        <v>852</v>
      </c>
      <c r="B893" s="1">
        <v>45567</v>
      </c>
      <c r="C893" s="3" t="s">
        <v>2655</v>
      </c>
      <c r="D893" t="s">
        <v>5593</v>
      </c>
      <c r="G893" t="s">
        <v>814</v>
      </c>
      <c r="H893" s="2" t="str">
        <f>IF(ISBLANK(tblPagos[[#This Row],[CodigoPartida]]),"",VLOOKUP(tblPagos[[#This Row],[CodigoPartida]],Tabla2[],2,FALSE))</f>
        <v xml:space="preserve">Servicios de telefonía prestados por instituciones privadas </v>
      </c>
      <c r="I893" t="s">
        <v>3035</v>
      </c>
      <c r="J893" s="2" t="str">
        <f>IF(ISBLANK(tblPagos[[#This Row],[DocBeneficiario]]),"",VLOOKUP(tblPagos[[#This Row],[DocBeneficiario]],TabProveedores[],3,FALSE))</f>
        <v>CORPORACION DIGITEL</v>
      </c>
      <c r="K893" s="2" t="s">
        <v>5594</v>
      </c>
      <c r="L893" s="27">
        <v>2720.47</v>
      </c>
      <c r="M893" s="27">
        <v>0</v>
      </c>
      <c r="N893" s="16">
        <v>2720.47</v>
      </c>
      <c r="O893" s="16">
        <v>0</v>
      </c>
      <c r="P893" s="16">
        <v>0</v>
      </c>
      <c r="Q893" s="16">
        <v>0</v>
      </c>
      <c r="R893" s="16">
        <f t="shared" si="78"/>
        <v>2720.47</v>
      </c>
      <c r="S893" s="3" t="s">
        <v>3152</v>
      </c>
      <c r="T893" s="21"/>
      <c r="U893" s="21"/>
      <c r="V893" s="21" t="s">
        <v>3813</v>
      </c>
      <c r="W893" s="2" t="s">
        <v>2661</v>
      </c>
    </row>
    <row r="894" spans="1:23" ht="45">
      <c r="A894">
        <v>853</v>
      </c>
      <c r="B894" s="1">
        <v>45568</v>
      </c>
      <c r="C894" s="3" t="s">
        <v>2655</v>
      </c>
      <c r="D894" t="s">
        <v>5595</v>
      </c>
      <c r="G894" t="s">
        <v>42</v>
      </c>
      <c r="H894" s="2" t="str">
        <f>IF(ISBLANK(tblPagos[[#This Row],[CodigoPartida]]),"",VLOOKUP(tblPagos[[#This Row],[CodigoPartida]],Tabla2[],2,FALSE))</f>
        <v>Remuneraciones al personal contratado a tiempo determinado</v>
      </c>
      <c r="I894" t="s">
        <v>3387</v>
      </c>
      <c r="J894" s="2" t="str">
        <f>IF(ISBLANK(tblPagos[[#This Row],[DocBeneficiario]]),"",VLOOKUP(tblPagos[[#This Row],[DocBeneficiario]],TabProveedores[],3,FALSE))</f>
        <v>DANIEL MOLERO</v>
      </c>
      <c r="K894" s="2" t="s">
        <v>5389</v>
      </c>
      <c r="L894" s="27">
        <v>2315</v>
      </c>
      <c r="M894" s="27">
        <v>0</v>
      </c>
      <c r="N894" s="16">
        <v>2315</v>
      </c>
      <c r="O894" s="16">
        <v>0</v>
      </c>
      <c r="P894" s="16">
        <v>0</v>
      </c>
      <c r="Q894" s="16">
        <v>0</v>
      </c>
      <c r="R894" s="16">
        <f t="shared" si="78"/>
        <v>2315</v>
      </c>
      <c r="S894" s="3"/>
      <c r="T894" s="21"/>
      <c r="U894" s="21"/>
      <c r="V894" s="21" t="s">
        <v>3813</v>
      </c>
      <c r="W894" s="2" t="s">
        <v>5110</v>
      </c>
    </row>
    <row r="895" spans="1:23" ht="45">
      <c r="A895">
        <v>854</v>
      </c>
      <c r="B895" s="1">
        <v>45568</v>
      </c>
      <c r="C895" s="3" t="s">
        <v>2655</v>
      </c>
      <c r="D895" t="s">
        <v>5596</v>
      </c>
      <c r="G895" t="s">
        <v>44</v>
      </c>
      <c r="H895" s="2" t="str">
        <f>IF(ISBLANK(tblPagos[[#This Row],[CodigoPartida]]),"",VLOOKUP(tblPagos[[#This Row],[CodigoPartida]],Tabla2[],2,FALSE))</f>
        <v>Remuneraciones por honorarios profesionales</v>
      </c>
      <c r="I895" t="s">
        <v>3034</v>
      </c>
      <c r="J895" s="2" t="str">
        <f>IF(ISBLANK(tblPagos[[#This Row],[DocBeneficiario]]),"",VLOOKUP(tblPagos[[#This Row],[DocBeneficiario]],TabProveedores[],3,FALSE))</f>
        <v>JOSE MIGUEL GUTIERREZ</v>
      </c>
      <c r="K895" s="2" t="s">
        <v>5597</v>
      </c>
      <c r="L895" s="27">
        <v>2515</v>
      </c>
      <c r="M895" s="27">
        <v>0</v>
      </c>
      <c r="N895" s="16">
        <v>2515</v>
      </c>
      <c r="O895" s="16">
        <v>0</v>
      </c>
      <c r="P895" s="16">
        <v>0</v>
      </c>
      <c r="Q895" s="16">
        <v>0</v>
      </c>
      <c r="R895" s="16">
        <f t="shared" si="78"/>
        <v>2515</v>
      </c>
      <c r="S895" s="3"/>
      <c r="T895" s="21"/>
      <c r="U895" s="21"/>
      <c r="V895" s="21" t="s">
        <v>3813</v>
      </c>
      <c r="W895" s="2" t="s">
        <v>3554</v>
      </c>
    </row>
    <row r="896" spans="1:23" ht="45">
      <c r="A896">
        <v>855</v>
      </c>
      <c r="B896" s="1">
        <v>45568</v>
      </c>
      <c r="C896" s="3" t="s">
        <v>4488</v>
      </c>
      <c r="D896" t="s">
        <v>5610</v>
      </c>
      <c r="H896" s="2" t="str">
        <f>IF(ISBLANK(tblPagos[[#This Row],[CodigoPartida]]),"",VLOOKUP(tblPagos[[#This Row],[CodigoPartida]],Tabla2[],2,FALSE))</f>
        <v/>
      </c>
      <c r="I896" t="s">
        <v>2982</v>
      </c>
      <c r="J896" s="2" t="str">
        <f>IF(ISBLANK(tblPagos[[#This Row],[DocBeneficiario]]),"",VLOOKUP(tblPagos[[#This Row],[DocBeneficiario]],TabProveedores[],3,FALSE))</f>
        <v>SEDATEZ</v>
      </c>
      <c r="K896" s="2" t="s">
        <v>5627</v>
      </c>
      <c r="L896" s="27">
        <v>199.33</v>
      </c>
      <c r="M896" s="27">
        <v>0</v>
      </c>
      <c r="N896" s="16">
        <v>199.33</v>
      </c>
      <c r="O896" s="16">
        <v>0</v>
      </c>
      <c r="P896" s="16">
        <v>0</v>
      </c>
      <c r="Q896" s="16">
        <v>0</v>
      </c>
      <c r="R896" s="16">
        <f t="shared" si="78"/>
        <v>199.33</v>
      </c>
      <c r="S896" s="3" t="s">
        <v>5629</v>
      </c>
      <c r="T896" s="21"/>
      <c r="U896" s="21"/>
      <c r="V896" s="21" t="s">
        <v>3813</v>
      </c>
      <c r="W896" s="2" t="s">
        <v>2738</v>
      </c>
    </row>
    <row r="897" spans="1:23" ht="30">
      <c r="A897">
        <v>856</v>
      </c>
      <c r="B897" s="1">
        <v>45568</v>
      </c>
      <c r="C897" s="3" t="s">
        <v>4488</v>
      </c>
      <c r="D897" t="s">
        <v>5611</v>
      </c>
      <c r="H897" s="2" t="str">
        <f>IF(ISBLANK(tblPagos[[#This Row],[CodigoPartida]]),"",VLOOKUP(tblPagos[[#This Row],[CodigoPartida]],Tabla2[],2,FALSE))</f>
        <v/>
      </c>
      <c r="I897" t="s">
        <v>2664</v>
      </c>
      <c r="J897" s="2" t="str">
        <f>IF(ISBLANK(tblPagos[[#This Row],[DocBeneficiario]]),"",VLOOKUP(tblPagos[[#This Row],[DocBeneficiario]],TabProveedores[],3,FALSE))</f>
        <v>LOTERIA DEL ZULIA</v>
      </c>
      <c r="K897" s="2" t="s">
        <v>5628</v>
      </c>
      <c r="L897" s="27">
        <v>2125.21</v>
      </c>
      <c r="M897" s="27">
        <v>0</v>
      </c>
      <c r="N897" s="16">
        <v>2125.21</v>
      </c>
      <c r="O897" s="16">
        <v>0</v>
      </c>
      <c r="P897" s="16">
        <v>0</v>
      </c>
      <c r="Q897" s="16">
        <v>0</v>
      </c>
      <c r="R897" s="16">
        <f t="shared" si="78"/>
        <v>2125.21</v>
      </c>
      <c r="S897" s="3" t="s">
        <v>5629</v>
      </c>
      <c r="T897" s="21"/>
      <c r="U897" s="21"/>
      <c r="V897" s="21" t="s">
        <v>3813</v>
      </c>
      <c r="W897" s="2" t="s">
        <v>3114</v>
      </c>
    </row>
    <row r="898" spans="1:23" ht="45">
      <c r="A898">
        <v>857</v>
      </c>
      <c r="B898" s="1">
        <v>45568</v>
      </c>
      <c r="C898" s="3" t="s">
        <v>4488</v>
      </c>
      <c r="D898" t="s">
        <v>5612</v>
      </c>
      <c r="H898" s="2" t="str">
        <f>IF(ISBLANK(tblPagos[[#This Row],[CodigoPartida]]),"",VLOOKUP(tblPagos[[#This Row],[CodigoPartida]],Tabla2[],2,FALSE))</f>
        <v/>
      </c>
      <c r="I898" t="s">
        <v>2664</v>
      </c>
      <c r="J898" s="2" t="str">
        <f>IF(ISBLANK(tblPagos[[#This Row],[DocBeneficiario]]),"",VLOOKUP(tblPagos[[#This Row],[DocBeneficiario]],TabProveedores[],3,FALSE))</f>
        <v>LOTERIA DEL ZULIA</v>
      </c>
      <c r="K898" s="2" t="s">
        <v>5630</v>
      </c>
      <c r="L898" s="27">
        <v>13278.4</v>
      </c>
      <c r="M898" s="27">
        <v>0</v>
      </c>
      <c r="N898" s="16">
        <v>13278.4</v>
      </c>
      <c r="O898" s="16">
        <v>0</v>
      </c>
      <c r="P898" s="16">
        <v>0</v>
      </c>
      <c r="Q898" s="16">
        <v>0</v>
      </c>
      <c r="R898" s="16">
        <f t="shared" si="78"/>
        <v>13278.4</v>
      </c>
      <c r="S898" s="3" t="s">
        <v>5631</v>
      </c>
      <c r="T898" s="21"/>
      <c r="U898" s="21"/>
      <c r="V898" s="21" t="s">
        <v>3813</v>
      </c>
      <c r="W898" s="2" t="s">
        <v>3114</v>
      </c>
    </row>
    <row r="899" spans="1:23" ht="60">
      <c r="A899">
        <v>858</v>
      </c>
      <c r="B899" s="1">
        <v>45568</v>
      </c>
      <c r="C899" s="3" t="s">
        <v>2655</v>
      </c>
      <c r="D899" t="s">
        <v>5613</v>
      </c>
      <c r="G899" t="s">
        <v>2936</v>
      </c>
      <c r="H899" s="2" t="str">
        <f>IF(ISBLANK(tblPagos[[#This Row],[CodigoPartida]]),"",VLOOKUP(tblPagos[[#This Row],[CodigoPartida]],Tabla2[],2,FALSE))</f>
        <v>Viáticos y pasajes dentro del país</v>
      </c>
      <c r="I899" t="s">
        <v>2945</v>
      </c>
      <c r="J899" s="2" t="str">
        <f>IF(ISBLANK(tblPagos[[#This Row],[DocBeneficiario]]),"",VLOOKUP(tblPagos[[#This Row],[DocBeneficiario]],TabProveedores[],3,FALSE))</f>
        <v>PEDRO HERRERA</v>
      </c>
      <c r="K899" s="2" t="s">
        <v>5632</v>
      </c>
      <c r="L899" s="27">
        <v>5436.06</v>
      </c>
      <c r="M899" s="27">
        <v>0</v>
      </c>
      <c r="N899" s="16">
        <v>5436.06</v>
      </c>
      <c r="O899" s="16">
        <v>0</v>
      </c>
      <c r="P899" s="16">
        <v>0</v>
      </c>
      <c r="Q899" s="16">
        <v>0</v>
      </c>
      <c r="R899" s="16">
        <f t="shared" si="78"/>
        <v>5436.06</v>
      </c>
      <c r="S899" s="3"/>
      <c r="T899" s="21"/>
      <c r="U899" s="21"/>
      <c r="V899" s="21" t="s">
        <v>3813</v>
      </c>
      <c r="W899" s="2" t="s">
        <v>3073</v>
      </c>
    </row>
    <row r="900" spans="1:23" ht="45">
      <c r="A900">
        <v>859</v>
      </c>
      <c r="B900" s="1">
        <v>45568</v>
      </c>
      <c r="C900" s="3" t="s">
        <v>2655</v>
      </c>
      <c r="D900" t="s">
        <v>5614</v>
      </c>
      <c r="G900" t="s">
        <v>2936</v>
      </c>
      <c r="H900" s="2" t="str">
        <f>IF(ISBLANK(tblPagos[[#This Row],[CodigoPartida]]),"",VLOOKUP(tblPagos[[#This Row],[CodigoPartida]],Tabla2[],2,FALSE))</f>
        <v>Viáticos y pasajes dentro del país</v>
      </c>
      <c r="I900" t="s">
        <v>2965</v>
      </c>
      <c r="J900" s="2" t="str">
        <f>IF(ISBLANK(tblPagos[[#This Row],[DocBeneficiario]]),"",VLOOKUP(tblPagos[[#This Row],[DocBeneficiario]],TabProveedores[],3,FALSE))</f>
        <v>JOAN HUERTA</v>
      </c>
      <c r="K900" s="2" t="s">
        <v>5633</v>
      </c>
      <c r="L900" s="27">
        <v>4592.92</v>
      </c>
      <c r="M900" s="27">
        <v>0</v>
      </c>
      <c r="N900" s="16">
        <v>4592.92</v>
      </c>
      <c r="O900" s="16">
        <v>0</v>
      </c>
      <c r="P900" s="16">
        <v>0</v>
      </c>
      <c r="Q900" s="16">
        <v>0</v>
      </c>
      <c r="R900" s="16">
        <f t="shared" si="78"/>
        <v>4592.92</v>
      </c>
      <c r="S900" s="3"/>
      <c r="T900" s="21"/>
      <c r="U900" s="21"/>
      <c r="V900" s="21" t="s">
        <v>3813</v>
      </c>
      <c r="W900" s="2" t="s">
        <v>3073</v>
      </c>
    </row>
    <row r="901" spans="1:23" ht="75">
      <c r="A901">
        <v>860</v>
      </c>
      <c r="B901" s="1">
        <v>45568</v>
      </c>
      <c r="C901" s="3" t="s">
        <v>3119</v>
      </c>
      <c r="D901" t="s">
        <v>5615</v>
      </c>
      <c r="G901" t="s">
        <v>3079</v>
      </c>
      <c r="H901" s="2" t="str">
        <f>IF(ISBLANK(tblPagos[[#This Row],[CodigoPartida]]),"",VLOOKUP(tblPagos[[#This Row],[CodigoPartida]],Tabla2[],2,FALSE))</f>
        <v>Donaciones corrientes a personas</v>
      </c>
      <c r="I901" t="s">
        <v>3638</v>
      </c>
      <c r="J901" s="2" t="str">
        <f>IF(ISBLANK(tblPagos[[#This Row],[DocBeneficiario]]),"",VLOOKUP(tblPagos[[#This Row],[DocBeneficiario]],TabProveedores[],3,FALSE))</f>
        <v>YUPELY VERA</v>
      </c>
      <c r="K901" s="2" t="s">
        <v>5634</v>
      </c>
      <c r="L901" s="27">
        <v>3698</v>
      </c>
      <c r="M901" s="27">
        <v>0</v>
      </c>
      <c r="N901" s="16">
        <v>3698</v>
      </c>
      <c r="O901" s="16">
        <v>0</v>
      </c>
      <c r="P901" s="16">
        <v>0</v>
      </c>
      <c r="Q901" s="16">
        <v>0</v>
      </c>
      <c r="R901" s="16">
        <f t="shared" si="78"/>
        <v>3698</v>
      </c>
      <c r="S901" s="3"/>
      <c r="T901" s="21"/>
      <c r="U901" s="21"/>
      <c r="V901" s="21" t="s">
        <v>3813</v>
      </c>
      <c r="W901" s="2" t="s">
        <v>3088</v>
      </c>
    </row>
    <row r="902" spans="1:23" ht="60">
      <c r="A902">
        <v>861</v>
      </c>
      <c r="B902" s="1">
        <v>45568</v>
      </c>
      <c r="C902" s="3" t="s">
        <v>2655</v>
      </c>
      <c r="D902" t="s">
        <v>5616</v>
      </c>
      <c r="G902" t="s">
        <v>42</v>
      </c>
      <c r="H902" s="2" t="str">
        <f>IF(ISBLANK(tblPagos[[#This Row],[CodigoPartida]]),"",VLOOKUP(tblPagos[[#This Row],[CodigoPartida]],Tabla2[],2,FALSE))</f>
        <v>Remuneraciones al personal contratado a tiempo determinado</v>
      </c>
      <c r="I902" t="s">
        <v>3036</v>
      </c>
      <c r="J902" s="2" t="str">
        <f>IF(ISBLANK(tblPagos[[#This Row],[DocBeneficiario]]),"",VLOOKUP(tblPagos[[#This Row],[DocBeneficiario]],TabProveedores[],3,FALSE))</f>
        <v>ROBERTH GUTIERREZ</v>
      </c>
      <c r="K902" s="2" t="s">
        <v>5664</v>
      </c>
      <c r="L902" s="27">
        <v>30508.51</v>
      </c>
      <c r="M902" s="27">
        <v>4881.3599999999997</v>
      </c>
      <c r="N902" s="16">
        <v>35389.870000000003</v>
      </c>
      <c r="O902" s="16">
        <v>4881.3599999999997</v>
      </c>
      <c r="P902" s="16">
        <v>892.76</v>
      </c>
      <c r="Q902" s="16">
        <v>30.51</v>
      </c>
      <c r="R902" s="16">
        <f t="shared" ref="R902:R912" si="79">N902-O902-P902-Q902</f>
        <v>29585.240000000005</v>
      </c>
      <c r="S902" s="3" t="s">
        <v>5143</v>
      </c>
      <c r="T902" s="21" t="s">
        <v>5646</v>
      </c>
      <c r="U902" s="21" t="s">
        <v>3877</v>
      </c>
      <c r="V902" s="21" t="s">
        <v>3813</v>
      </c>
      <c r="W902" s="2" t="s">
        <v>3554</v>
      </c>
    </row>
    <row r="903" spans="1:23" ht="90">
      <c r="A903">
        <v>862</v>
      </c>
      <c r="B903" s="1">
        <v>45568</v>
      </c>
      <c r="C903" s="3" t="s">
        <v>2655</v>
      </c>
      <c r="D903" t="s">
        <v>5617</v>
      </c>
      <c r="G903" t="s">
        <v>3186</v>
      </c>
      <c r="H903" s="2" t="str">
        <f>IF(ISBLANK(tblPagos[[#This Row],[CodigoPartida]]),"",VLOOKUP(tblPagos[[#This Row],[CodigoPartida]],Tabla2[],2,FALSE))</f>
        <v>Conservación  y  reparaciones  menores  de  máquinas,  muebles  y demás equipos de oficina y alojamiento</v>
      </c>
      <c r="I903" t="s">
        <v>3332</v>
      </c>
      <c r="J903" s="2" t="str">
        <f>IF(ISBLANK(tblPagos[[#This Row],[DocBeneficiario]]),"",VLOOKUP(tblPagos[[#This Row],[DocBeneficiario]],TabProveedores[],3,FALSE))</f>
        <v>TECNO ECO IMPRESIONES, C.A.</v>
      </c>
      <c r="K903" s="2" t="s">
        <v>5647</v>
      </c>
      <c r="L903" s="27">
        <v>5889.6</v>
      </c>
      <c r="M903" s="27">
        <v>942.34</v>
      </c>
      <c r="N903" s="16">
        <v>6831.94</v>
      </c>
      <c r="O903" s="16">
        <v>706.75</v>
      </c>
      <c r="P903" s="16">
        <v>117.79</v>
      </c>
      <c r="Q903" s="16">
        <v>5.89</v>
      </c>
      <c r="R903" s="16">
        <f t="shared" si="79"/>
        <v>6001.5099999999993</v>
      </c>
      <c r="S903" s="3" t="s">
        <v>5183</v>
      </c>
      <c r="T903" s="21" t="s">
        <v>5646</v>
      </c>
      <c r="U903" s="21" t="s">
        <v>3877</v>
      </c>
      <c r="V903" s="21" t="s">
        <v>3813</v>
      </c>
      <c r="W903" s="2" t="s">
        <v>5648</v>
      </c>
    </row>
    <row r="904" spans="1:23" ht="45">
      <c r="A904">
        <v>863</v>
      </c>
      <c r="B904" s="1">
        <v>45568</v>
      </c>
      <c r="C904" s="3" t="s">
        <v>2655</v>
      </c>
      <c r="D904" t="s">
        <v>5618</v>
      </c>
      <c r="G904" t="s">
        <v>3079</v>
      </c>
      <c r="H904" s="2" t="str">
        <f>IF(ISBLANK(tblPagos[[#This Row],[CodigoPartida]]),"",VLOOKUP(tblPagos[[#This Row],[CodigoPartida]],Tabla2[],2,FALSE))</f>
        <v>Donaciones corrientes a personas</v>
      </c>
      <c r="I904" t="s">
        <v>3041</v>
      </c>
      <c r="J904" s="2" t="str">
        <f>IF(ISBLANK(tblPagos[[#This Row],[DocBeneficiario]]),"",VLOOKUP(tblPagos[[#This Row],[DocBeneficiario]],TabProveedores[],3,FALSE))</f>
        <v>FELIX JOSE MORENO</v>
      </c>
      <c r="K904" s="2" t="s">
        <v>5651</v>
      </c>
      <c r="L904" s="27">
        <v>9839.2800000000007</v>
      </c>
      <c r="M904" s="27">
        <v>1574.28</v>
      </c>
      <c r="N904" s="16">
        <v>11413.56</v>
      </c>
      <c r="O904" s="16">
        <v>1574.28</v>
      </c>
      <c r="P904" s="16">
        <v>0</v>
      </c>
      <c r="Q904" s="16">
        <v>9.84</v>
      </c>
      <c r="R904" s="16">
        <f t="shared" si="79"/>
        <v>9829.4399999999987</v>
      </c>
      <c r="S904" s="3" t="s">
        <v>5652</v>
      </c>
      <c r="T904" s="21" t="s">
        <v>5646</v>
      </c>
      <c r="U904" s="21" t="s">
        <v>3877</v>
      </c>
      <c r="V904" s="21" t="s">
        <v>3813</v>
      </c>
      <c r="W904" s="2" t="s">
        <v>3087</v>
      </c>
    </row>
    <row r="905" spans="1:23" ht="45">
      <c r="A905">
        <v>864</v>
      </c>
      <c r="B905" s="1">
        <v>45568</v>
      </c>
      <c r="C905" s="3" t="s">
        <v>2655</v>
      </c>
      <c r="D905" t="s">
        <v>5619</v>
      </c>
      <c r="G905" t="s">
        <v>7</v>
      </c>
      <c r="H905" s="2" t="str">
        <f>IF(ISBLANK(tblPagos[[#This Row],[CodigoPartida]]),"",VLOOKUP(tblPagos[[#This Row],[CodigoPartida]],Tabla2[],2,FALSE))</f>
        <v>Relaciones sociales</v>
      </c>
      <c r="I905" t="s">
        <v>3004</v>
      </c>
      <c r="J905" s="2" t="str">
        <f>IF(ISBLANK(tblPagos[[#This Row],[DocBeneficiario]]),"",VLOOKUP(tblPagos[[#This Row],[DocBeneficiario]],TabProveedores[],3,FALSE))</f>
        <v>BARRA RESTAURANT SPORT PIAMONTE, C.A</v>
      </c>
      <c r="K905" s="2" t="s">
        <v>5657</v>
      </c>
      <c r="L905" s="27">
        <v>9776.35</v>
      </c>
      <c r="M905" s="27">
        <v>1564.22</v>
      </c>
      <c r="N905" s="16">
        <v>11340.57</v>
      </c>
      <c r="O905" s="16">
        <v>1173.1600000000001</v>
      </c>
      <c r="P905" s="16">
        <v>0</v>
      </c>
      <c r="Q905" s="16">
        <v>9.7799999999999994</v>
      </c>
      <c r="R905" s="16">
        <f t="shared" si="79"/>
        <v>10157.629999999999</v>
      </c>
      <c r="S905" s="3" t="s">
        <v>4735</v>
      </c>
      <c r="T905" s="21" t="s">
        <v>5646</v>
      </c>
      <c r="U905" s="21" t="s">
        <v>3877</v>
      </c>
      <c r="V905" s="21" t="s">
        <v>3813</v>
      </c>
      <c r="W905" s="2" t="s">
        <v>9</v>
      </c>
    </row>
    <row r="906" spans="1:23" ht="75">
      <c r="A906">
        <v>865</v>
      </c>
      <c r="B906" s="1">
        <v>45568</v>
      </c>
      <c r="C906" s="3" t="s">
        <v>2655</v>
      </c>
      <c r="D906" t="s">
        <v>5620</v>
      </c>
      <c r="G906" t="s">
        <v>44</v>
      </c>
      <c r="H906" s="2" t="str">
        <f>IF(ISBLANK(tblPagos[[#This Row],[CodigoPartida]]),"",VLOOKUP(tblPagos[[#This Row],[CodigoPartida]],Tabla2[],2,FALSE))</f>
        <v>Remuneraciones por honorarios profesionales</v>
      </c>
      <c r="I906" t="s">
        <v>3496</v>
      </c>
      <c r="J906" s="2" t="str">
        <f>IF(ISBLANK(tblPagos[[#This Row],[DocBeneficiario]]),"",VLOOKUP(tblPagos[[#This Row],[DocBeneficiario]],TabProveedores[],3,FALSE))</f>
        <v>SANTIAGO DE LEON PRODUCCIONES</v>
      </c>
      <c r="K906" s="2" t="s">
        <v>5658</v>
      </c>
      <c r="L906" s="27">
        <v>5536.5</v>
      </c>
      <c r="M906" s="27">
        <v>885.84</v>
      </c>
      <c r="N906" s="16">
        <v>6422.34</v>
      </c>
      <c r="O906" s="16">
        <v>664.38</v>
      </c>
      <c r="P906" s="16">
        <v>143.6</v>
      </c>
      <c r="Q906" s="16">
        <v>5.54</v>
      </c>
      <c r="R906" s="16">
        <f t="shared" si="79"/>
        <v>5608.82</v>
      </c>
      <c r="S906" s="3" t="s">
        <v>5659</v>
      </c>
      <c r="T906" s="21"/>
      <c r="U906" s="21"/>
      <c r="V906" s="21" t="s">
        <v>3813</v>
      </c>
      <c r="W906" s="2" t="s">
        <v>3554</v>
      </c>
    </row>
    <row r="907" spans="1:23" ht="60">
      <c r="A907">
        <v>866</v>
      </c>
      <c r="B907" s="1">
        <v>45569</v>
      </c>
      <c r="C907" s="3" t="s">
        <v>2655</v>
      </c>
      <c r="D907" t="s">
        <v>5621</v>
      </c>
      <c r="G907" t="s">
        <v>2936</v>
      </c>
      <c r="H907" s="2" t="str">
        <f>IF(ISBLANK(tblPagos[[#This Row],[CodigoPartida]]),"",VLOOKUP(tblPagos[[#This Row],[CodigoPartida]],Tabla2[],2,FALSE))</f>
        <v>Viáticos y pasajes dentro del país</v>
      </c>
      <c r="I907" t="s">
        <v>2953</v>
      </c>
      <c r="J907" s="2" t="str">
        <f>IF(ISBLANK(tblPagos[[#This Row],[DocBeneficiario]]),"",VLOOKUP(tblPagos[[#This Row],[DocBeneficiario]],TabProveedores[],3,FALSE))</f>
        <v>ANDRELYS CHOURIO</v>
      </c>
      <c r="K907" s="2" t="s">
        <v>5665</v>
      </c>
      <c r="L907" s="27">
        <v>1886.49</v>
      </c>
      <c r="M907" s="27">
        <v>0</v>
      </c>
      <c r="N907" s="16">
        <v>1886.49</v>
      </c>
      <c r="O907" s="16">
        <v>0</v>
      </c>
      <c r="P907" s="16">
        <v>0</v>
      </c>
      <c r="Q907" s="16">
        <v>0</v>
      </c>
      <c r="R907" s="16">
        <f t="shared" si="79"/>
        <v>1886.49</v>
      </c>
      <c r="S907" s="3"/>
      <c r="T907" s="21"/>
      <c r="U907" s="21"/>
      <c r="V907" s="21" t="s">
        <v>3813</v>
      </c>
      <c r="W907" s="2" t="s">
        <v>3073</v>
      </c>
    </row>
    <row r="908" spans="1:23" ht="60">
      <c r="A908">
        <v>867</v>
      </c>
      <c r="B908" s="1">
        <v>45569</v>
      </c>
      <c r="C908" s="3" t="s">
        <v>2655</v>
      </c>
      <c r="D908" t="s">
        <v>5622</v>
      </c>
      <c r="G908" t="s">
        <v>2936</v>
      </c>
      <c r="H908" s="2" t="str">
        <f>IF(ISBLANK(tblPagos[[#This Row],[CodigoPartida]]),"",VLOOKUP(tblPagos[[#This Row],[CodigoPartida]],Tabla2[],2,FALSE))</f>
        <v>Viáticos y pasajes dentro del país</v>
      </c>
      <c r="I908" t="s">
        <v>2950</v>
      </c>
      <c r="J908" s="2" t="str">
        <f>IF(ISBLANK(tblPagos[[#This Row],[DocBeneficiario]]),"",VLOOKUP(tblPagos[[#This Row],[DocBeneficiario]],TabProveedores[],3,FALSE))</f>
        <v>LISSETH FLORES</v>
      </c>
      <c r="K908" s="2" t="s">
        <v>5666</v>
      </c>
      <c r="L908" s="27">
        <v>1908.34</v>
      </c>
      <c r="M908" s="27">
        <v>0</v>
      </c>
      <c r="N908" s="16">
        <v>1908.34</v>
      </c>
      <c r="O908" s="16">
        <v>0</v>
      </c>
      <c r="P908" s="16">
        <v>0</v>
      </c>
      <c r="Q908" s="16">
        <v>0</v>
      </c>
      <c r="R908" s="16">
        <f t="shared" si="79"/>
        <v>1908.34</v>
      </c>
      <c r="S908" s="3"/>
      <c r="T908" s="21"/>
      <c r="U908" s="21"/>
      <c r="V908" s="21" t="s">
        <v>3813</v>
      </c>
      <c r="W908" s="2" t="s">
        <v>3073</v>
      </c>
    </row>
    <row r="909" spans="1:23" ht="60">
      <c r="A909">
        <v>868</v>
      </c>
      <c r="B909" s="1">
        <v>45569</v>
      </c>
      <c r="C909" s="3" t="s">
        <v>2655</v>
      </c>
      <c r="D909" t="s">
        <v>5623</v>
      </c>
      <c r="G909" t="s">
        <v>2936</v>
      </c>
      <c r="H909" s="2" t="str">
        <f>IF(ISBLANK(tblPagos[[#This Row],[CodigoPartida]]),"",VLOOKUP(tblPagos[[#This Row],[CodigoPartida]],Tabla2[],2,FALSE))</f>
        <v>Viáticos y pasajes dentro del país</v>
      </c>
      <c r="I909" t="s">
        <v>2949</v>
      </c>
      <c r="J909" s="2" t="str">
        <f>IF(ISBLANK(tblPagos[[#This Row],[DocBeneficiario]]),"",VLOOKUP(tblPagos[[#This Row],[DocBeneficiario]],TabProveedores[],3,FALSE))</f>
        <v>LUDYS YEPEZ</v>
      </c>
      <c r="K909" s="2" t="s">
        <v>5666</v>
      </c>
      <c r="L909" s="27">
        <v>1908.68</v>
      </c>
      <c r="M909" s="27">
        <v>0</v>
      </c>
      <c r="N909" s="16">
        <v>1908.68</v>
      </c>
      <c r="O909" s="16">
        <v>0</v>
      </c>
      <c r="P909" s="16">
        <v>0</v>
      </c>
      <c r="Q909" s="16">
        <v>0</v>
      </c>
      <c r="R909" s="16">
        <f t="shared" si="79"/>
        <v>1908.68</v>
      </c>
      <c r="S909" s="3"/>
      <c r="T909" s="21"/>
      <c r="U909" s="21"/>
      <c r="V909" s="21" t="s">
        <v>3813</v>
      </c>
      <c r="W909" s="2" t="s">
        <v>3073</v>
      </c>
    </row>
    <row r="910" spans="1:23" ht="60">
      <c r="A910">
        <v>869</v>
      </c>
      <c r="B910" s="1">
        <v>45569</v>
      </c>
      <c r="C910" s="3" t="s">
        <v>2655</v>
      </c>
      <c r="D910" t="s">
        <v>5624</v>
      </c>
      <c r="G910" t="s">
        <v>2936</v>
      </c>
      <c r="H910" s="2" t="str">
        <f>IF(ISBLANK(tblPagos[[#This Row],[CodigoPartida]]),"",VLOOKUP(tblPagos[[#This Row],[CodigoPartida]],Tabla2[],2,FALSE))</f>
        <v>Viáticos y pasajes dentro del país</v>
      </c>
      <c r="I910" t="s">
        <v>2941</v>
      </c>
      <c r="J910" s="2" t="str">
        <f>IF(ISBLANK(tblPagos[[#This Row],[DocBeneficiario]]),"",VLOOKUP(tblPagos[[#This Row],[DocBeneficiario]],TabProveedores[],3,FALSE))</f>
        <v>YOMARI LINARES</v>
      </c>
      <c r="K910" s="2" t="s">
        <v>5665</v>
      </c>
      <c r="L910" s="27">
        <v>3906.14</v>
      </c>
      <c r="M910" s="27">
        <v>0</v>
      </c>
      <c r="N910" s="16">
        <v>3906.14</v>
      </c>
      <c r="O910" s="16">
        <v>0</v>
      </c>
      <c r="P910" s="16">
        <v>0</v>
      </c>
      <c r="Q910" s="16">
        <v>0</v>
      </c>
      <c r="R910" s="16">
        <f t="shared" si="79"/>
        <v>3906.14</v>
      </c>
      <c r="S910" s="3"/>
      <c r="T910" s="21"/>
      <c r="U910" s="21"/>
      <c r="V910" s="21" t="s">
        <v>3813</v>
      </c>
      <c r="W910" s="2" t="s">
        <v>3073</v>
      </c>
    </row>
    <row r="911" spans="1:23" ht="60">
      <c r="A911">
        <v>870</v>
      </c>
      <c r="B911" s="1">
        <v>45569</v>
      </c>
      <c r="C911" s="3" t="s">
        <v>2655</v>
      </c>
      <c r="D911" t="s">
        <v>5625</v>
      </c>
      <c r="G911" t="s">
        <v>2936</v>
      </c>
      <c r="H911" s="2" t="str">
        <f>IF(ISBLANK(tblPagos[[#This Row],[CodigoPartida]]),"",VLOOKUP(tblPagos[[#This Row],[CodigoPartida]],Tabla2[],2,FALSE))</f>
        <v>Viáticos y pasajes dentro del país</v>
      </c>
      <c r="I911" t="s">
        <v>2958</v>
      </c>
      <c r="J911" s="2" t="str">
        <f>IF(ISBLANK(tblPagos[[#This Row],[DocBeneficiario]]),"",VLOOKUP(tblPagos[[#This Row],[DocBeneficiario]],TabProveedores[],3,FALSE))</f>
        <v>NELSON BELZAREZ</v>
      </c>
      <c r="K911" s="2" t="s">
        <v>5665</v>
      </c>
      <c r="L911" s="27">
        <v>4039.31</v>
      </c>
      <c r="M911" s="27">
        <v>0</v>
      </c>
      <c r="N911" s="16">
        <v>4039.31</v>
      </c>
      <c r="O911" s="16">
        <v>0</v>
      </c>
      <c r="P911" s="16">
        <v>0</v>
      </c>
      <c r="Q911" s="16">
        <v>0</v>
      </c>
      <c r="R911" s="16">
        <f t="shared" si="79"/>
        <v>4039.31</v>
      </c>
      <c r="S911" s="3"/>
      <c r="T911" s="21"/>
      <c r="U911" s="21"/>
      <c r="V911" s="21" t="s">
        <v>3813</v>
      </c>
      <c r="W911" s="2" t="s">
        <v>3073</v>
      </c>
    </row>
    <row r="912" spans="1:23" ht="75">
      <c r="A912">
        <v>871</v>
      </c>
      <c r="B912" s="1">
        <v>45569</v>
      </c>
      <c r="C912" s="3" t="s">
        <v>2655</v>
      </c>
      <c r="D912" t="s">
        <v>5626</v>
      </c>
      <c r="G912" t="s">
        <v>3079</v>
      </c>
      <c r="H912" s="2" t="str">
        <f>IF(ISBLANK(tblPagos[[#This Row],[CodigoPartida]]),"",VLOOKUP(tblPagos[[#This Row],[CodigoPartida]],Tabla2[],2,FALSE))</f>
        <v>Donaciones corrientes a personas</v>
      </c>
      <c r="I912" t="s">
        <v>5358</v>
      </c>
      <c r="J912" s="2" t="str">
        <f>IF(ISBLANK(tblPagos[[#This Row],[DocBeneficiario]]),"",VLOOKUP(tblPagos[[#This Row],[DocBeneficiario]],TabProveedores[],3,FALSE))</f>
        <v>ARQUIDEOCESIS DE MCBO</v>
      </c>
      <c r="K912" s="2" t="s">
        <v>5360</v>
      </c>
      <c r="L912" s="27">
        <v>11097</v>
      </c>
      <c r="M912" s="27">
        <v>0</v>
      </c>
      <c r="N912" s="16">
        <v>11097</v>
      </c>
      <c r="O912" s="16">
        <v>0</v>
      </c>
      <c r="P912" s="16">
        <v>0</v>
      </c>
      <c r="Q912" s="16">
        <v>0</v>
      </c>
      <c r="R912" s="16">
        <f t="shared" si="79"/>
        <v>11097</v>
      </c>
      <c r="S912" s="3"/>
      <c r="T912" s="21"/>
      <c r="U912" s="21"/>
      <c r="V912" s="21" t="s">
        <v>3813</v>
      </c>
      <c r="W912" s="2" t="s">
        <v>3088</v>
      </c>
    </row>
    <row r="913" spans="1:23" ht="60">
      <c r="A913">
        <v>872</v>
      </c>
      <c r="B913" s="33">
        <v>45569</v>
      </c>
      <c r="C913" s="3" t="s">
        <v>2655</v>
      </c>
      <c r="D913" t="s">
        <v>5635</v>
      </c>
      <c r="G913" t="s">
        <v>42</v>
      </c>
      <c r="H913" s="34" t="str">
        <f>IF(ISBLANK(tblPagos[[#This Row],[CodigoPartida]]),"",VLOOKUP(tblPagos[[#This Row],[CodigoPartida]],Tabla2[],2,FALSE))</f>
        <v>Remuneraciones al personal contratado a tiempo determinado</v>
      </c>
      <c r="I913" t="s">
        <v>4802</v>
      </c>
      <c r="J913" s="34" t="str">
        <f>IF(ISBLANK(tblPagos[[#This Row],[DocBeneficiario]]),"",VLOOKUP(tblPagos[[#This Row],[DocBeneficiario]],TabProveedores[],3,FALSE))</f>
        <v>NILDA MARIA NIÑO</v>
      </c>
      <c r="K913" s="2" t="s">
        <v>5667</v>
      </c>
      <c r="L913" s="27">
        <v>9833.4</v>
      </c>
      <c r="M913" s="27">
        <v>1573.34</v>
      </c>
      <c r="N913" s="16">
        <v>11406.74</v>
      </c>
      <c r="O913" s="16">
        <v>1573.34</v>
      </c>
      <c r="P913" s="16">
        <v>272.5</v>
      </c>
      <c r="Q913" s="16">
        <v>9.83</v>
      </c>
      <c r="R913" s="16">
        <f t="shared" ref="R913:R944" si="80">N913-O913-P913-Q913</f>
        <v>9551.07</v>
      </c>
      <c r="S913" s="3" t="s">
        <v>5668</v>
      </c>
      <c r="T913" s="21" t="s">
        <v>5669</v>
      </c>
      <c r="U913" s="21" t="s">
        <v>3812</v>
      </c>
      <c r="V913" s="21" t="s">
        <v>3813</v>
      </c>
      <c r="W913" s="2" t="s">
        <v>3554</v>
      </c>
    </row>
    <row r="914" spans="1:23" ht="45">
      <c r="A914">
        <v>873</v>
      </c>
      <c r="B914" s="33">
        <v>45569</v>
      </c>
      <c r="C914" s="3" t="s">
        <v>2655</v>
      </c>
      <c r="D914" t="s">
        <v>5636</v>
      </c>
      <c r="G914" t="s">
        <v>3069</v>
      </c>
      <c r="H914" s="34" t="str">
        <f>IF(ISBLANK(tblPagos[[#This Row],[CodigoPartida]]),"",VLOOKUP(tblPagos[[#This Row],[CodigoPartida]],Tabla2[],2,FALSE))</f>
        <v>Complemento al personal empleado por comisión de servicios</v>
      </c>
      <c r="I914" t="s">
        <v>2956</v>
      </c>
      <c r="J914" s="34" t="str">
        <f>IF(ISBLANK(tblPagos[[#This Row],[DocBeneficiario]]),"",VLOOKUP(tblPagos[[#This Row],[DocBeneficiario]],TabProveedores[],3,FALSE))</f>
        <v>MIGUEL GONZALEZ</v>
      </c>
      <c r="K914" s="2" t="s">
        <v>3737</v>
      </c>
      <c r="L914" s="27">
        <v>1523.53</v>
      </c>
      <c r="M914" s="27">
        <v>0</v>
      </c>
      <c r="N914" s="16">
        <v>1523.53</v>
      </c>
      <c r="O914" s="16">
        <v>0</v>
      </c>
      <c r="P914" s="16">
        <v>0</v>
      </c>
      <c r="Q914" s="16">
        <v>0</v>
      </c>
      <c r="R914" s="16">
        <f t="shared" si="80"/>
        <v>1523.53</v>
      </c>
      <c r="S914" s="3"/>
      <c r="T914" s="21"/>
      <c r="U914" s="21"/>
      <c r="V914" s="21" t="s">
        <v>3813</v>
      </c>
      <c r="W914" s="2" t="s">
        <v>4011</v>
      </c>
    </row>
    <row r="915" spans="1:23" ht="45">
      <c r="A915">
        <v>874</v>
      </c>
      <c r="B915" s="33">
        <v>45569</v>
      </c>
      <c r="C915" s="3" t="s">
        <v>2655</v>
      </c>
      <c r="D915" t="s">
        <v>5637</v>
      </c>
      <c r="G915" t="s">
        <v>3079</v>
      </c>
      <c r="H915" s="34" t="str">
        <f>IF(ISBLANK(tblPagos[[#This Row],[CodigoPartida]]),"",VLOOKUP(tblPagos[[#This Row],[CodigoPartida]],Tabla2[],2,FALSE))</f>
        <v>Donaciones corrientes a personas</v>
      </c>
      <c r="I915" t="s">
        <v>5670</v>
      </c>
      <c r="J915" s="34" t="str">
        <f>IF(ISBLANK(tblPagos[[#This Row],[DocBeneficiario]]),"",VLOOKUP(tblPagos[[#This Row],[DocBeneficiario]],TabProveedores[],3,FALSE))</f>
        <v>DORIS VILLALOBOS</v>
      </c>
      <c r="K915" s="2" t="s">
        <v>5672</v>
      </c>
      <c r="L915" s="27">
        <v>11096</v>
      </c>
      <c r="M915" s="27">
        <v>0</v>
      </c>
      <c r="N915" s="16">
        <v>11096</v>
      </c>
      <c r="O915" s="16">
        <v>0</v>
      </c>
      <c r="P915" s="16">
        <v>0</v>
      </c>
      <c r="Q915" s="16">
        <v>0</v>
      </c>
      <c r="R915" s="16">
        <f t="shared" si="80"/>
        <v>11096</v>
      </c>
      <c r="S915" s="3"/>
      <c r="T915" s="21"/>
      <c r="U915" s="21"/>
      <c r="V915" s="21" t="s">
        <v>3813</v>
      </c>
      <c r="W915" s="2" t="s">
        <v>3088</v>
      </c>
    </row>
    <row r="916" spans="1:23" ht="90">
      <c r="A916">
        <v>875</v>
      </c>
      <c r="B916" s="33">
        <v>45569</v>
      </c>
      <c r="C916" s="3" t="s">
        <v>2655</v>
      </c>
      <c r="D916" t="s">
        <v>5638</v>
      </c>
      <c r="G916" t="s">
        <v>4785</v>
      </c>
      <c r="H916" s="34" t="str">
        <f>IF(ISBLANK(tblPagos[[#This Row],[CodigoPartida]]),"",VLOOKUP(tblPagos[[#This Row],[CodigoPartida]],Tabla2[],2,FALSE))</f>
        <v>Repuestos y accesorios para equipos de transporte</v>
      </c>
      <c r="I916" t="s">
        <v>3043</v>
      </c>
      <c r="J916" s="34" t="str">
        <f>IF(ISBLANK(tblPagos[[#This Row],[DocBeneficiario]]),"",VLOOKUP(tblPagos[[#This Row],[DocBeneficiario]],TabProveedores[],3,FALSE))</f>
        <v>REPUESTOS ALIRON, C.A</v>
      </c>
      <c r="K916" s="2" t="s">
        <v>5673</v>
      </c>
      <c r="L916" s="27">
        <v>4086</v>
      </c>
      <c r="M916" s="27">
        <v>653.76</v>
      </c>
      <c r="N916" s="16">
        <v>4739.76</v>
      </c>
      <c r="O916" s="16">
        <v>490.32</v>
      </c>
      <c r="P916" s="16">
        <v>0</v>
      </c>
      <c r="Q916" s="16">
        <v>4.09</v>
      </c>
      <c r="R916" s="16">
        <f t="shared" si="80"/>
        <v>4245.3500000000004</v>
      </c>
      <c r="S916" s="3" t="s">
        <v>5674</v>
      </c>
      <c r="T916" s="21" t="s">
        <v>5646</v>
      </c>
      <c r="U916" s="21" t="s">
        <v>3877</v>
      </c>
      <c r="V916" s="21" t="s">
        <v>3813</v>
      </c>
      <c r="W916" s="2" t="s">
        <v>4789</v>
      </c>
    </row>
    <row r="917" spans="1:23" ht="105">
      <c r="A917">
        <v>876</v>
      </c>
      <c r="B917" s="33">
        <v>45569</v>
      </c>
      <c r="C917" s="3" t="s">
        <v>2655</v>
      </c>
      <c r="D917" t="s">
        <v>5639</v>
      </c>
      <c r="G917" t="s">
        <v>2936</v>
      </c>
      <c r="H917" s="34" t="str">
        <f>IF(ISBLANK(tblPagos[[#This Row],[CodigoPartida]]),"",VLOOKUP(tblPagos[[#This Row],[CodigoPartida]],Tabla2[],2,FALSE))</f>
        <v>Viáticos y pasajes dentro del país</v>
      </c>
      <c r="I917" t="s">
        <v>2966</v>
      </c>
      <c r="J917" s="34" t="str">
        <f>IF(ISBLANK(tblPagos[[#This Row],[DocBeneficiario]]),"",VLOOKUP(tblPagos[[#This Row],[DocBeneficiario]],TabProveedores[],3,FALSE))</f>
        <v>JOSE LUIS MOLERO</v>
      </c>
      <c r="K917" s="2" t="s">
        <v>5677</v>
      </c>
      <c r="L917" s="27">
        <v>8589.08</v>
      </c>
      <c r="M917" s="27">
        <v>0</v>
      </c>
      <c r="N917" s="16">
        <v>8589.02</v>
      </c>
      <c r="O917" s="16">
        <v>0</v>
      </c>
      <c r="P917" s="16">
        <v>0</v>
      </c>
      <c r="Q917" s="16">
        <v>0</v>
      </c>
      <c r="R917" s="16">
        <f t="shared" si="80"/>
        <v>8589.02</v>
      </c>
      <c r="S917" s="3"/>
      <c r="T917" s="21"/>
      <c r="U917" s="21"/>
      <c r="V917" s="21" t="s">
        <v>3813</v>
      </c>
      <c r="W917" s="2" t="s">
        <v>3073</v>
      </c>
    </row>
    <row r="918" spans="1:23">
      <c r="A918">
        <v>877</v>
      </c>
      <c r="B918" s="33"/>
      <c r="D918" t="s">
        <v>5640</v>
      </c>
      <c r="H918" s="34" t="str">
        <f>IF(ISBLANK(tblPagos[[#This Row],[CodigoPartida]]),"",VLOOKUP(tblPagos[[#This Row],[CodigoPartida]],Tabla2[],2,FALSE))</f>
        <v/>
      </c>
      <c r="J918" s="34" t="str">
        <f>IF(ISBLANK(tblPagos[[#This Row],[DocBeneficiario]]),"",VLOOKUP(tblPagos[[#This Row],[DocBeneficiario]],TabProveedores[],3,FALSE))</f>
        <v/>
      </c>
      <c r="K918" s="2"/>
      <c r="L918" s="27"/>
      <c r="M918" s="27"/>
      <c r="N918" s="16"/>
      <c r="O918" s="16"/>
      <c r="P918" s="16"/>
      <c r="Q918" s="16"/>
      <c r="R918" s="16">
        <f t="shared" si="80"/>
        <v>0</v>
      </c>
      <c r="S918" s="3"/>
      <c r="T918" s="21"/>
      <c r="U918" s="21"/>
      <c r="V918" s="21"/>
      <c r="W918" s="2"/>
    </row>
    <row r="919" spans="1:23">
      <c r="A919">
        <v>878</v>
      </c>
      <c r="B919" s="33"/>
      <c r="D919" t="s">
        <v>5641</v>
      </c>
      <c r="H919" s="34" t="str">
        <f>IF(ISBLANK(tblPagos[[#This Row],[CodigoPartida]]),"",VLOOKUP(tblPagos[[#This Row],[CodigoPartida]],Tabla2[],2,FALSE))</f>
        <v/>
      </c>
      <c r="J919" s="34" t="str">
        <f>IF(ISBLANK(tblPagos[[#This Row],[DocBeneficiario]]),"",VLOOKUP(tblPagos[[#This Row],[DocBeneficiario]],TabProveedores[],3,FALSE))</f>
        <v/>
      </c>
      <c r="K919" s="2"/>
      <c r="L919" s="27"/>
      <c r="M919" s="27"/>
      <c r="N919" s="16"/>
      <c r="O919" s="16"/>
      <c r="P919" s="16"/>
      <c r="Q919" s="16"/>
      <c r="R919" s="16">
        <f t="shared" si="80"/>
        <v>0</v>
      </c>
      <c r="S919" s="3"/>
      <c r="T919" s="21"/>
      <c r="U919" s="21"/>
      <c r="V919" s="21"/>
      <c r="W919" s="2"/>
    </row>
    <row r="920" spans="1:23">
      <c r="A920">
        <v>879</v>
      </c>
      <c r="B920" s="33"/>
      <c r="D920" t="s">
        <v>5642</v>
      </c>
      <c r="H920" s="34" t="str">
        <f>IF(ISBLANK(tblPagos[[#This Row],[CodigoPartida]]),"",VLOOKUP(tblPagos[[#This Row],[CodigoPartida]],Tabla2[],2,FALSE))</f>
        <v/>
      </c>
      <c r="J920" s="34" t="str">
        <f>IF(ISBLANK(tblPagos[[#This Row],[DocBeneficiario]]),"",VLOOKUP(tblPagos[[#This Row],[DocBeneficiario]],TabProveedores[],3,FALSE))</f>
        <v/>
      </c>
      <c r="K920" s="2"/>
      <c r="L920" s="27"/>
      <c r="M920" s="27"/>
      <c r="N920" s="16"/>
      <c r="O920" s="16"/>
      <c r="P920" s="16"/>
      <c r="Q920" s="16"/>
      <c r="R920" s="16">
        <f t="shared" si="80"/>
        <v>0</v>
      </c>
      <c r="S920" s="3"/>
      <c r="T920" s="21"/>
      <c r="U920" s="21"/>
      <c r="V920" s="21"/>
      <c r="W920" s="2"/>
    </row>
    <row r="921" spans="1:23">
      <c r="A921">
        <v>880</v>
      </c>
      <c r="B921" s="33"/>
      <c r="D921" t="s">
        <v>5643</v>
      </c>
      <c r="H921" s="34" t="str">
        <f>IF(ISBLANK(tblPagos[[#This Row],[CodigoPartida]]),"",VLOOKUP(tblPagos[[#This Row],[CodigoPartida]],Tabla2[],2,FALSE))</f>
        <v/>
      </c>
      <c r="J921" s="34" t="str">
        <f>IF(ISBLANK(tblPagos[[#This Row],[DocBeneficiario]]),"",VLOOKUP(tblPagos[[#This Row],[DocBeneficiario]],TabProveedores[],3,FALSE))</f>
        <v/>
      </c>
      <c r="K921" s="2"/>
      <c r="L921" s="27"/>
      <c r="M921" s="27"/>
      <c r="N921" s="16"/>
      <c r="O921" s="16"/>
      <c r="P921" s="16"/>
      <c r="Q921" s="16"/>
      <c r="R921" s="16">
        <f t="shared" si="80"/>
        <v>0</v>
      </c>
      <c r="S921" s="3"/>
      <c r="T921" s="21"/>
      <c r="U921" s="21"/>
      <c r="V921" s="21"/>
      <c r="W921" s="2"/>
    </row>
    <row r="922" spans="1:23">
      <c r="A922">
        <v>881</v>
      </c>
      <c r="B922" s="33"/>
      <c r="D922" t="s">
        <v>5644</v>
      </c>
      <c r="H922" s="34" t="str">
        <f>IF(ISBLANK(tblPagos[[#This Row],[CodigoPartida]]),"",VLOOKUP(tblPagos[[#This Row],[CodigoPartida]],Tabla2[],2,FALSE))</f>
        <v/>
      </c>
      <c r="J922" s="34" t="str">
        <f>IF(ISBLANK(tblPagos[[#This Row],[DocBeneficiario]]),"",VLOOKUP(tblPagos[[#This Row],[DocBeneficiario]],TabProveedores[],3,FALSE))</f>
        <v/>
      </c>
      <c r="K922" s="2"/>
      <c r="L922" s="27"/>
      <c r="M922" s="27"/>
      <c r="N922" s="16"/>
      <c r="O922" s="16"/>
      <c r="P922" s="16"/>
      <c r="Q922" s="16"/>
      <c r="R922" s="16">
        <f t="shared" si="80"/>
        <v>0</v>
      </c>
      <c r="S922" s="3"/>
      <c r="T922" s="21"/>
      <c r="U922" s="21"/>
      <c r="V922" s="21"/>
      <c r="W922" s="2"/>
    </row>
    <row r="923" spans="1:23">
      <c r="A923">
        <v>882</v>
      </c>
      <c r="B923" s="33"/>
      <c r="D923" t="s">
        <v>5645</v>
      </c>
      <c r="H923" s="34" t="str">
        <f>IF(ISBLANK(tblPagos[[#This Row],[CodigoPartida]]),"",VLOOKUP(tblPagos[[#This Row],[CodigoPartida]],Tabla2[],2,FALSE))</f>
        <v/>
      </c>
      <c r="J923" s="34" t="str">
        <f>IF(ISBLANK(tblPagos[[#This Row],[DocBeneficiario]]),"",VLOOKUP(tblPagos[[#This Row],[DocBeneficiario]],TabProveedores[],3,FALSE))</f>
        <v/>
      </c>
      <c r="K923" s="2"/>
      <c r="L923" s="27"/>
      <c r="M923" s="27"/>
      <c r="N923" s="16"/>
      <c r="O923" s="16"/>
      <c r="P923" s="16"/>
      <c r="Q923" s="16"/>
      <c r="R923" s="16">
        <f t="shared" si="80"/>
        <v>0</v>
      </c>
      <c r="S923" s="3"/>
      <c r="T923" s="21"/>
      <c r="U923" s="21"/>
      <c r="V923" s="21"/>
      <c r="W923" s="2"/>
    </row>
    <row r="924" spans="1:23">
      <c r="A924">
        <v>883</v>
      </c>
      <c r="B924" s="33"/>
      <c r="H924" s="34" t="str">
        <f>IF(ISBLANK(tblPagos[[#This Row],[CodigoPartida]]),"",VLOOKUP(tblPagos[[#This Row],[CodigoPartida]],Tabla2[],2,FALSE))</f>
        <v/>
      </c>
      <c r="J924" s="34" t="str">
        <f>IF(ISBLANK(tblPagos[[#This Row],[DocBeneficiario]]),"",VLOOKUP(tblPagos[[#This Row],[DocBeneficiario]],TabProveedores[],3,FALSE))</f>
        <v/>
      </c>
      <c r="K924" s="2"/>
      <c r="L924" s="27"/>
      <c r="M924" s="27"/>
      <c r="N924" s="16"/>
      <c r="O924" s="16"/>
      <c r="P924" s="16"/>
      <c r="Q924" s="16"/>
      <c r="R924" s="16">
        <f t="shared" si="80"/>
        <v>0</v>
      </c>
      <c r="S924" s="3"/>
      <c r="T924" s="21"/>
      <c r="U924" s="21"/>
      <c r="V924" s="21"/>
      <c r="W924" s="2"/>
    </row>
    <row r="925" spans="1:23">
      <c r="A925">
        <v>884</v>
      </c>
      <c r="B925" s="33"/>
      <c r="H925" s="34" t="str">
        <f>IF(ISBLANK(tblPagos[[#This Row],[CodigoPartida]]),"",VLOOKUP(tblPagos[[#This Row],[CodigoPartida]],Tabla2[],2,FALSE))</f>
        <v/>
      </c>
      <c r="J925" s="34" t="str">
        <f>IF(ISBLANK(tblPagos[[#This Row],[DocBeneficiario]]),"",VLOOKUP(tblPagos[[#This Row],[DocBeneficiario]],TabProveedores[],3,FALSE))</f>
        <v/>
      </c>
      <c r="K925" s="2"/>
      <c r="L925" s="27"/>
      <c r="M925" s="27"/>
      <c r="N925" s="16"/>
      <c r="O925" s="16"/>
      <c r="P925" s="16"/>
      <c r="Q925" s="16"/>
      <c r="R925" s="16">
        <f t="shared" si="80"/>
        <v>0</v>
      </c>
      <c r="S925" s="3"/>
      <c r="T925" s="21"/>
      <c r="U925" s="21"/>
      <c r="V925" s="21"/>
      <c r="W925" s="2"/>
    </row>
    <row r="926" spans="1:23">
      <c r="A926">
        <v>885</v>
      </c>
      <c r="B926" s="33"/>
      <c r="H926" s="34" t="str">
        <f>IF(ISBLANK(tblPagos[[#This Row],[CodigoPartida]]),"",VLOOKUP(tblPagos[[#This Row],[CodigoPartida]],Tabla2[],2,FALSE))</f>
        <v/>
      </c>
      <c r="J926" s="34" t="str">
        <f>IF(ISBLANK(tblPagos[[#This Row],[DocBeneficiario]]),"",VLOOKUP(tblPagos[[#This Row],[DocBeneficiario]],TabProveedores[],3,FALSE))</f>
        <v/>
      </c>
      <c r="K926" s="2"/>
      <c r="L926" s="27"/>
      <c r="M926" s="27"/>
      <c r="N926" s="16"/>
      <c r="O926" s="16"/>
      <c r="P926" s="16"/>
      <c r="Q926" s="16"/>
      <c r="R926" s="16">
        <f t="shared" si="80"/>
        <v>0</v>
      </c>
      <c r="S926" s="3"/>
      <c r="T926" s="21"/>
      <c r="U926" s="21"/>
      <c r="V926" s="21"/>
      <c r="W926" s="2"/>
    </row>
    <row r="927" spans="1:23">
      <c r="A927">
        <v>886</v>
      </c>
      <c r="B927" s="33"/>
      <c r="H927" s="34" t="str">
        <f>IF(ISBLANK(tblPagos[[#This Row],[CodigoPartida]]),"",VLOOKUP(tblPagos[[#This Row],[CodigoPartida]],Tabla2[],2,FALSE))</f>
        <v/>
      </c>
      <c r="J927" s="34" t="str">
        <f>IF(ISBLANK(tblPagos[[#This Row],[DocBeneficiario]]),"",VLOOKUP(tblPagos[[#This Row],[DocBeneficiario]],TabProveedores[],3,FALSE))</f>
        <v/>
      </c>
      <c r="K927" s="2"/>
      <c r="L927" s="27"/>
      <c r="M927" s="27"/>
      <c r="N927" s="16"/>
      <c r="O927" s="16"/>
      <c r="P927" s="16"/>
      <c r="Q927" s="16"/>
      <c r="R927" s="16">
        <f t="shared" si="80"/>
        <v>0</v>
      </c>
      <c r="S927" s="3"/>
      <c r="T927" s="21"/>
      <c r="U927" s="21"/>
      <c r="V927" s="21"/>
      <c r="W927" s="2"/>
    </row>
    <row r="928" spans="1:23">
      <c r="A928">
        <v>887</v>
      </c>
      <c r="B928" s="33"/>
      <c r="H928" s="34" t="str">
        <f>IF(ISBLANK(tblPagos[[#This Row],[CodigoPartida]]),"",VLOOKUP(tblPagos[[#This Row],[CodigoPartida]],Tabla2[],2,FALSE))</f>
        <v/>
      </c>
      <c r="J928" s="34" t="str">
        <f>IF(ISBLANK(tblPagos[[#This Row],[DocBeneficiario]]),"",VLOOKUP(tblPagos[[#This Row],[DocBeneficiario]],TabProveedores[],3,FALSE))</f>
        <v/>
      </c>
      <c r="K928" s="2"/>
      <c r="L928" s="27"/>
      <c r="M928" s="27"/>
      <c r="N928" s="16"/>
      <c r="O928" s="16"/>
      <c r="P928" s="16"/>
      <c r="Q928" s="16"/>
      <c r="R928" s="16">
        <f t="shared" si="80"/>
        <v>0</v>
      </c>
      <c r="S928" s="3"/>
      <c r="T928" s="21"/>
      <c r="U928" s="21"/>
      <c r="V928" s="21"/>
      <c r="W928" s="2"/>
    </row>
    <row r="929" spans="1:23">
      <c r="A929">
        <v>888</v>
      </c>
      <c r="B929" s="33"/>
      <c r="H929" s="34" t="str">
        <f>IF(ISBLANK(tblPagos[[#This Row],[CodigoPartida]]),"",VLOOKUP(tblPagos[[#This Row],[CodigoPartida]],Tabla2[],2,FALSE))</f>
        <v/>
      </c>
      <c r="J929" s="34" t="str">
        <f>IF(ISBLANK(tblPagos[[#This Row],[DocBeneficiario]]),"",VLOOKUP(tblPagos[[#This Row],[DocBeneficiario]],TabProveedores[],3,FALSE))</f>
        <v/>
      </c>
      <c r="K929" s="2"/>
      <c r="L929" s="27"/>
      <c r="M929" s="27"/>
      <c r="N929" s="16"/>
      <c r="O929" s="16"/>
      <c r="P929" s="16"/>
      <c r="Q929" s="16"/>
      <c r="R929" s="16">
        <f t="shared" si="80"/>
        <v>0</v>
      </c>
      <c r="S929" s="3"/>
      <c r="T929" s="21"/>
      <c r="U929" s="21"/>
      <c r="V929" s="21"/>
      <c r="W929" s="2"/>
    </row>
    <row r="930" spans="1:23">
      <c r="A930">
        <v>889</v>
      </c>
      <c r="B930" s="33"/>
      <c r="H930" s="34" t="str">
        <f>IF(ISBLANK(tblPagos[[#This Row],[CodigoPartida]]),"",VLOOKUP(tblPagos[[#This Row],[CodigoPartida]],Tabla2[],2,FALSE))</f>
        <v/>
      </c>
      <c r="J930" s="34" t="str">
        <f>IF(ISBLANK(tblPagos[[#This Row],[DocBeneficiario]]),"",VLOOKUP(tblPagos[[#This Row],[DocBeneficiario]],TabProveedores[],3,FALSE))</f>
        <v/>
      </c>
      <c r="K930" s="2"/>
      <c r="L930" s="27"/>
      <c r="M930" s="27"/>
      <c r="N930" s="16"/>
      <c r="O930" s="16"/>
      <c r="P930" s="16"/>
      <c r="Q930" s="16"/>
      <c r="R930" s="16">
        <f t="shared" si="80"/>
        <v>0</v>
      </c>
      <c r="S930" s="3"/>
      <c r="T930" s="21"/>
      <c r="U930" s="21"/>
      <c r="V930" s="21"/>
      <c r="W930" s="2"/>
    </row>
    <row r="931" spans="1:23">
      <c r="A931">
        <v>890</v>
      </c>
      <c r="B931" s="33"/>
      <c r="H931" s="34" t="str">
        <f>IF(ISBLANK(tblPagos[[#This Row],[CodigoPartida]]),"",VLOOKUP(tblPagos[[#This Row],[CodigoPartida]],Tabla2[],2,FALSE))</f>
        <v/>
      </c>
      <c r="J931" s="34" t="str">
        <f>IF(ISBLANK(tblPagos[[#This Row],[DocBeneficiario]]),"",VLOOKUP(tblPagos[[#This Row],[DocBeneficiario]],TabProveedores[],3,FALSE))</f>
        <v/>
      </c>
      <c r="K931" s="2"/>
      <c r="L931" s="27"/>
      <c r="M931" s="27"/>
      <c r="N931" s="16"/>
      <c r="O931" s="16"/>
      <c r="P931" s="16"/>
      <c r="Q931" s="16"/>
      <c r="R931" s="16">
        <f t="shared" si="80"/>
        <v>0</v>
      </c>
      <c r="S931" s="3"/>
      <c r="T931" s="21"/>
      <c r="U931" s="21"/>
      <c r="V931" s="21"/>
      <c r="W931" s="2"/>
    </row>
    <row r="932" spans="1:23">
      <c r="A932">
        <v>891</v>
      </c>
      <c r="B932" s="33"/>
      <c r="H932" s="34" t="str">
        <f>IF(ISBLANK(tblPagos[[#This Row],[CodigoPartida]]),"",VLOOKUP(tblPagos[[#This Row],[CodigoPartida]],Tabla2[],2,FALSE))</f>
        <v/>
      </c>
      <c r="J932" s="34" t="str">
        <f>IF(ISBLANK(tblPagos[[#This Row],[DocBeneficiario]]),"",VLOOKUP(tblPagos[[#This Row],[DocBeneficiario]],TabProveedores[],3,FALSE))</f>
        <v/>
      </c>
      <c r="K932" s="2"/>
      <c r="L932" s="27"/>
      <c r="M932" s="27"/>
      <c r="N932" s="16"/>
      <c r="O932" s="16"/>
      <c r="P932" s="16"/>
      <c r="Q932" s="16"/>
      <c r="R932" s="16">
        <f t="shared" si="80"/>
        <v>0</v>
      </c>
      <c r="S932" s="3"/>
      <c r="T932" s="21"/>
      <c r="U932" s="21"/>
      <c r="V932" s="21"/>
      <c r="W932" s="2"/>
    </row>
    <row r="933" spans="1:23">
      <c r="A933">
        <v>892</v>
      </c>
      <c r="B933" s="33"/>
      <c r="H933" s="34" t="str">
        <f>IF(ISBLANK(tblPagos[[#This Row],[CodigoPartida]]),"",VLOOKUP(tblPagos[[#This Row],[CodigoPartida]],Tabla2[],2,FALSE))</f>
        <v/>
      </c>
      <c r="J933" s="34" t="str">
        <f>IF(ISBLANK(tblPagos[[#This Row],[DocBeneficiario]]),"",VLOOKUP(tblPagos[[#This Row],[DocBeneficiario]],TabProveedores[],3,FALSE))</f>
        <v/>
      </c>
      <c r="K933" s="2"/>
      <c r="L933" s="27"/>
      <c r="M933" s="27"/>
      <c r="N933" s="16"/>
      <c r="O933" s="16"/>
      <c r="P933" s="16"/>
      <c r="Q933" s="16"/>
      <c r="R933" s="16">
        <f t="shared" si="80"/>
        <v>0</v>
      </c>
      <c r="S933" s="3"/>
      <c r="T933" s="21"/>
      <c r="U933" s="21"/>
      <c r="V933" s="21"/>
      <c r="W933" s="2"/>
    </row>
    <row r="934" spans="1:23">
      <c r="A934">
        <v>893</v>
      </c>
      <c r="B934" s="33"/>
      <c r="H934" s="34" t="str">
        <f>IF(ISBLANK(tblPagos[[#This Row],[CodigoPartida]]),"",VLOOKUP(tblPagos[[#This Row],[CodigoPartida]],Tabla2[],2,FALSE))</f>
        <v/>
      </c>
      <c r="J934" s="34" t="str">
        <f>IF(ISBLANK(tblPagos[[#This Row],[DocBeneficiario]]),"",VLOOKUP(tblPagos[[#This Row],[DocBeneficiario]],TabProveedores[],3,FALSE))</f>
        <v/>
      </c>
      <c r="K934" s="2"/>
      <c r="L934" s="27"/>
      <c r="M934" s="27"/>
      <c r="N934" s="16"/>
      <c r="O934" s="16"/>
      <c r="P934" s="16"/>
      <c r="Q934" s="16"/>
      <c r="R934" s="16">
        <f t="shared" si="80"/>
        <v>0</v>
      </c>
      <c r="S934" s="3"/>
      <c r="T934" s="21"/>
      <c r="U934" s="21"/>
      <c r="V934" s="21"/>
      <c r="W934" s="2"/>
    </row>
    <row r="935" spans="1:23">
      <c r="A935">
        <v>894</v>
      </c>
      <c r="B935" s="33"/>
      <c r="H935" s="34" t="str">
        <f>IF(ISBLANK(tblPagos[[#This Row],[CodigoPartida]]),"",VLOOKUP(tblPagos[[#This Row],[CodigoPartida]],Tabla2[],2,FALSE))</f>
        <v/>
      </c>
      <c r="J935" s="34" t="str">
        <f>IF(ISBLANK(tblPagos[[#This Row],[DocBeneficiario]]),"",VLOOKUP(tblPagos[[#This Row],[DocBeneficiario]],TabProveedores[],3,FALSE))</f>
        <v/>
      </c>
      <c r="K935" s="2"/>
      <c r="L935" s="27"/>
      <c r="M935" s="27"/>
      <c r="N935" s="16"/>
      <c r="O935" s="16"/>
      <c r="P935" s="16"/>
      <c r="Q935" s="16"/>
      <c r="R935" s="16">
        <f t="shared" si="80"/>
        <v>0</v>
      </c>
      <c r="S935" s="3"/>
      <c r="T935" s="21"/>
      <c r="U935" s="21"/>
      <c r="V935" s="21"/>
      <c r="W935" s="2"/>
    </row>
    <row r="936" spans="1:23">
      <c r="A936">
        <v>895</v>
      </c>
      <c r="B936" s="33"/>
      <c r="H936" s="34" t="str">
        <f>IF(ISBLANK(tblPagos[[#This Row],[CodigoPartida]]),"",VLOOKUP(tblPagos[[#This Row],[CodigoPartida]],Tabla2[],2,FALSE))</f>
        <v/>
      </c>
      <c r="J936" s="34" t="str">
        <f>IF(ISBLANK(tblPagos[[#This Row],[DocBeneficiario]]),"",VLOOKUP(tblPagos[[#This Row],[DocBeneficiario]],TabProveedores[],3,FALSE))</f>
        <v/>
      </c>
      <c r="K936" s="2"/>
      <c r="L936" s="27"/>
      <c r="M936" s="27"/>
      <c r="N936" s="16"/>
      <c r="O936" s="16"/>
      <c r="P936" s="16"/>
      <c r="Q936" s="16"/>
      <c r="R936" s="16">
        <f t="shared" si="80"/>
        <v>0</v>
      </c>
      <c r="S936" s="3"/>
      <c r="T936" s="21"/>
      <c r="U936" s="21"/>
      <c r="V936" s="21"/>
      <c r="W936" s="2"/>
    </row>
    <row r="937" spans="1:23">
      <c r="A937">
        <v>896</v>
      </c>
      <c r="B937" s="33"/>
      <c r="H937" s="34" t="str">
        <f>IF(ISBLANK(tblPagos[[#This Row],[CodigoPartida]]),"",VLOOKUP(tblPagos[[#This Row],[CodigoPartida]],Tabla2[],2,FALSE))</f>
        <v/>
      </c>
      <c r="J937" s="34" t="str">
        <f>IF(ISBLANK(tblPagos[[#This Row],[DocBeneficiario]]),"",VLOOKUP(tblPagos[[#This Row],[DocBeneficiario]],TabProveedores[],3,FALSE))</f>
        <v/>
      </c>
      <c r="K937" s="2"/>
      <c r="L937" s="27"/>
      <c r="M937" s="27"/>
      <c r="N937" s="16"/>
      <c r="O937" s="16"/>
      <c r="P937" s="16"/>
      <c r="Q937" s="16"/>
      <c r="R937" s="16">
        <f t="shared" si="80"/>
        <v>0</v>
      </c>
      <c r="S937" s="3"/>
      <c r="T937" s="21"/>
      <c r="U937" s="21"/>
      <c r="V937" s="21"/>
      <c r="W937" s="2"/>
    </row>
    <row r="938" spans="1:23">
      <c r="A938">
        <v>897</v>
      </c>
      <c r="B938" s="33"/>
      <c r="H938" s="34" t="str">
        <f>IF(ISBLANK(tblPagos[[#This Row],[CodigoPartida]]),"",VLOOKUP(tblPagos[[#This Row],[CodigoPartida]],Tabla2[],2,FALSE))</f>
        <v/>
      </c>
      <c r="J938" s="34" t="str">
        <f>IF(ISBLANK(tblPagos[[#This Row],[DocBeneficiario]]),"",VLOOKUP(tblPagos[[#This Row],[DocBeneficiario]],TabProveedores[],3,FALSE))</f>
        <v/>
      </c>
      <c r="K938" s="2"/>
      <c r="L938" s="27"/>
      <c r="M938" s="27"/>
      <c r="N938" s="16"/>
      <c r="O938" s="16"/>
      <c r="P938" s="16"/>
      <c r="Q938" s="16"/>
      <c r="R938" s="16">
        <f t="shared" si="80"/>
        <v>0</v>
      </c>
      <c r="S938" s="3"/>
      <c r="T938" s="21"/>
      <c r="U938" s="21"/>
      <c r="V938" s="21"/>
      <c r="W938" s="2"/>
    </row>
    <row r="939" spans="1:23">
      <c r="A939">
        <v>898</v>
      </c>
      <c r="B939" s="33"/>
      <c r="H939" s="34" t="str">
        <f>IF(ISBLANK(tblPagos[[#This Row],[CodigoPartida]]),"",VLOOKUP(tblPagos[[#This Row],[CodigoPartida]],Tabla2[],2,FALSE))</f>
        <v/>
      </c>
      <c r="J939" s="34" t="str">
        <f>IF(ISBLANK(tblPagos[[#This Row],[DocBeneficiario]]),"",VLOOKUP(tblPagos[[#This Row],[DocBeneficiario]],TabProveedores[],3,FALSE))</f>
        <v/>
      </c>
      <c r="K939" s="2"/>
      <c r="L939" s="27"/>
      <c r="M939" s="27"/>
      <c r="N939" s="16"/>
      <c r="O939" s="16"/>
      <c r="P939" s="16"/>
      <c r="Q939" s="16"/>
      <c r="R939" s="16">
        <f t="shared" si="80"/>
        <v>0</v>
      </c>
      <c r="S939" s="3"/>
      <c r="T939" s="21"/>
      <c r="U939" s="21"/>
      <c r="V939" s="21"/>
      <c r="W939" s="2"/>
    </row>
    <row r="940" spans="1:23">
      <c r="A940">
        <v>899</v>
      </c>
      <c r="B940" s="33"/>
      <c r="H940" s="34" t="str">
        <f>IF(ISBLANK(tblPagos[[#This Row],[CodigoPartida]]),"",VLOOKUP(tblPagos[[#This Row],[CodigoPartida]],Tabla2[],2,FALSE))</f>
        <v/>
      </c>
      <c r="J940" s="34" t="str">
        <f>IF(ISBLANK(tblPagos[[#This Row],[DocBeneficiario]]),"",VLOOKUP(tblPagos[[#This Row],[DocBeneficiario]],TabProveedores[],3,FALSE))</f>
        <v/>
      </c>
      <c r="K940" s="2"/>
      <c r="L940" s="27"/>
      <c r="M940" s="27"/>
      <c r="N940" s="16"/>
      <c r="O940" s="16"/>
      <c r="P940" s="16"/>
      <c r="Q940" s="16"/>
      <c r="R940" s="16">
        <f t="shared" si="80"/>
        <v>0</v>
      </c>
      <c r="S940" s="3"/>
      <c r="T940" s="21"/>
      <c r="U940" s="21"/>
      <c r="V940" s="21"/>
      <c r="W940" s="2"/>
    </row>
    <row r="941" spans="1:23">
      <c r="A941">
        <v>900</v>
      </c>
      <c r="B941" s="33"/>
      <c r="H941" s="34" t="str">
        <f>IF(ISBLANK(tblPagos[[#This Row],[CodigoPartida]]),"",VLOOKUP(tblPagos[[#This Row],[CodigoPartida]],Tabla2[],2,FALSE))</f>
        <v/>
      </c>
      <c r="J941" s="34" t="str">
        <f>IF(ISBLANK(tblPagos[[#This Row],[DocBeneficiario]]),"",VLOOKUP(tblPagos[[#This Row],[DocBeneficiario]],TabProveedores[],3,FALSE))</f>
        <v/>
      </c>
      <c r="K941" s="2"/>
      <c r="L941" s="27"/>
      <c r="M941" s="27"/>
      <c r="N941" s="16"/>
      <c r="O941" s="16"/>
      <c r="P941" s="16"/>
      <c r="Q941" s="16"/>
      <c r="R941" s="16">
        <f t="shared" si="80"/>
        <v>0</v>
      </c>
      <c r="S941" s="3"/>
      <c r="T941" s="21"/>
      <c r="U941" s="21"/>
      <c r="V941" s="21"/>
      <c r="W941" s="2"/>
    </row>
    <row r="942" spans="1:23">
      <c r="A942">
        <v>901</v>
      </c>
      <c r="B942" s="33"/>
      <c r="H942" s="34" t="str">
        <f>IF(ISBLANK(tblPagos[[#This Row],[CodigoPartida]]),"",VLOOKUP(tblPagos[[#This Row],[CodigoPartida]],Tabla2[],2,FALSE))</f>
        <v/>
      </c>
      <c r="J942" s="34" t="str">
        <f>IF(ISBLANK(tblPagos[[#This Row],[DocBeneficiario]]),"",VLOOKUP(tblPagos[[#This Row],[DocBeneficiario]],TabProveedores[],3,FALSE))</f>
        <v/>
      </c>
      <c r="K942" s="2"/>
      <c r="L942" s="27"/>
      <c r="M942" s="27"/>
      <c r="N942" s="16"/>
      <c r="O942" s="16"/>
      <c r="P942" s="16"/>
      <c r="Q942" s="16"/>
      <c r="R942" s="16">
        <f t="shared" si="80"/>
        <v>0</v>
      </c>
      <c r="S942" s="3"/>
      <c r="T942" s="21"/>
      <c r="U942" s="21"/>
      <c r="V942" s="21"/>
      <c r="W942" s="2"/>
    </row>
    <row r="943" spans="1:23">
      <c r="A943">
        <v>902</v>
      </c>
      <c r="B943" s="33"/>
      <c r="H943" s="34" t="str">
        <f>IF(ISBLANK(tblPagos[[#This Row],[CodigoPartida]]),"",VLOOKUP(tblPagos[[#This Row],[CodigoPartida]],Tabla2[],2,FALSE))</f>
        <v/>
      </c>
      <c r="J943" s="34" t="str">
        <f>IF(ISBLANK(tblPagos[[#This Row],[DocBeneficiario]]),"",VLOOKUP(tblPagos[[#This Row],[DocBeneficiario]],TabProveedores[],3,FALSE))</f>
        <v/>
      </c>
      <c r="K943" s="2"/>
      <c r="L943" s="27"/>
      <c r="M943" s="27"/>
      <c r="N943" s="16"/>
      <c r="O943" s="16"/>
      <c r="P943" s="16"/>
      <c r="Q943" s="16"/>
      <c r="R943" s="16">
        <f t="shared" si="80"/>
        <v>0</v>
      </c>
      <c r="S943" s="3"/>
      <c r="T943" s="21"/>
      <c r="U943" s="21"/>
      <c r="V943" s="21"/>
      <c r="W943" s="2"/>
    </row>
    <row r="944" spans="1:23">
      <c r="A944">
        <v>903</v>
      </c>
      <c r="B944" s="33"/>
      <c r="H944" s="34" t="str">
        <f>IF(ISBLANK(tblPagos[[#This Row],[CodigoPartida]]),"",VLOOKUP(tblPagos[[#This Row],[CodigoPartida]],Tabla2[],2,FALSE))</f>
        <v/>
      </c>
      <c r="J944" s="34" t="str">
        <f>IF(ISBLANK(tblPagos[[#This Row],[DocBeneficiario]]),"",VLOOKUP(tblPagos[[#This Row],[DocBeneficiario]],TabProveedores[],3,FALSE))</f>
        <v/>
      </c>
      <c r="K944" s="2"/>
      <c r="L944" s="27"/>
      <c r="M944" s="27"/>
      <c r="N944" s="16"/>
      <c r="O944" s="16"/>
      <c r="P944" s="16"/>
      <c r="Q944" s="16"/>
      <c r="R944" s="16">
        <f t="shared" si="80"/>
        <v>0</v>
      </c>
      <c r="S944" s="3"/>
      <c r="T944" s="21"/>
      <c r="U944" s="21"/>
      <c r="V944" s="21"/>
      <c r="W944" s="2"/>
    </row>
    <row r="945" spans="1:23">
      <c r="A945">
        <v>904</v>
      </c>
      <c r="B945" s="33"/>
      <c r="H945" s="34" t="str">
        <f>IF(ISBLANK(tblPagos[[#This Row],[CodigoPartida]]),"",VLOOKUP(tblPagos[[#This Row],[CodigoPartida]],Tabla2[],2,FALSE))</f>
        <v/>
      </c>
      <c r="J945" s="34" t="str">
        <f>IF(ISBLANK(tblPagos[[#This Row],[DocBeneficiario]]),"",VLOOKUP(tblPagos[[#This Row],[DocBeneficiario]],TabProveedores[],3,FALSE))</f>
        <v/>
      </c>
      <c r="K945" s="2"/>
      <c r="L945" s="27"/>
      <c r="M945" s="27"/>
      <c r="N945" s="16"/>
      <c r="O945" s="16"/>
      <c r="P945" s="16"/>
      <c r="Q945" s="16"/>
      <c r="R945" s="16">
        <f t="shared" ref="R945:R976" si="81">N945-O945-P945-Q945</f>
        <v>0</v>
      </c>
      <c r="S945" s="3"/>
      <c r="T945" s="21"/>
      <c r="U945" s="21"/>
      <c r="V945" s="21"/>
      <c r="W945" s="2"/>
    </row>
    <row r="946" spans="1:23">
      <c r="A946">
        <v>905</v>
      </c>
      <c r="B946" s="33"/>
      <c r="H946" s="34" t="str">
        <f>IF(ISBLANK(tblPagos[[#This Row],[CodigoPartida]]),"",VLOOKUP(tblPagos[[#This Row],[CodigoPartida]],Tabla2[],2,FALSE))</f>
        <v/>
      </c>
      <c r="J946" s="34" t="str">
        <f>IF(ISBLANK(tblPagos[[#This Row],[DocBeneficiario]]),"",VLOOKUP(tblPagos[[#This Row],[DocBeneficiario]],TabProveedores[],3,FALSE))</f>
        <v/>
      </c>
      <c r="K946" s="2"/>
      <c r="L946" s="27"/>
      <c r="M946" s="27"/>
      <c r="N946" s="16"/>
      <c r="O946" s="16"/>
      <c r="P946" s="16"/>
      <c r="Q946" s="16"/>
      <c r="R946" s="16">
        <f t="shared" si="81"/>
        <v>0</v>
      </c>
      <c r="S946" s="3"/>
      <c r="T946" s="21"/>
      <c r="U946" s="21"/>
      <c r="V946" s="21"/>
      <c r="W946" s="2"/>
    </row>
    <row r="947" spans="1:23">
      <c r="A947">
        <v>906</v>
      </c>
      <c r="B947" s="33"/>
      <c r="H947" s="34" t="str">
        <f>IF(ISBLANK(tblPagos[[#This Row],[CodigoPartida]]),"",VLOOKUP(tblPagos[[#This Row],[CodigoPartida]],Tabla2[],2,FALSE))</f>
        <v/>
      </c>
      <c r="J947" s="34" t="str">
        <f>IF(ISBLANK(tblPagos[[#This Row],[DocBeneficiario]]),"",VLOOKUP(tblPagos[[#This Row],[DocBeneficiario]],TabProveedores[],3,FALSE))</f>
        <v/>
      </c>
      <c r="K947" s="2"/>
      <c r="L947" s="27"/>
      <c r="M947" s="27"/>
      <c r="N947" s="16"/>
      <c r="O947" s="16"/>
      <c r="P947" s="16"/>
      <c r="Q947" s="16"/>
      <c r="R947" s="16">
        <f t="shared" si="81"/>
        <v>0</v>
      </c>
      <c r="S947" s="3"/>
      <c r="T947" s="21"/>
      <c r="U947" s="21"/>
      <c r="V947" s="21"/>
      <c r="W947" s="2"/>
    </row>
    <row r="948" spans="1:23">
      <c r="A948">
        <v>907</v>
      </c>
      <c r="B948" s="33"/>
      <c r="H948" s="34" t="str">
        <f>IF(ISBLANK(tblPagos[[#This Row],[CodigoPartida]]),"",VLOOKUP(tblPagos[[#This Row],[CodigoPartida]],Tabla2[],2,FALSE))</f>
        <v/>
      </c>
      <c r="J948" s="34" t="str">
        <f>IF(ISBLANK(tblPagos[[#This Row],[DocBeneficiario]]),"",VLOOKUP(tblPagos[[#This Row],[DocBeneficiario]],TabProveedores[],3,FALSE))</f>
        <v/>
      </c>
      <c r="K948" s="2"/>
      <c r="L948" s="27"/>
      <c r="M948" s="27"/>
      <c r="N948" s="16"/>
      <c r="O948" s="16"/>
      <c r="P948" s="16"/>
      <c r="Q948" s="16"/>
      <c r="R948" s="16">
        <f t="shared" si="81"/>
        <v>0</v>
      </c>
      <c r="S948" s="3"/>
      <c r="T948" s="21"/>
      <c r="U948" s="21"/>
      <c r="V948" s="21"/>
      <c r="W948" s="2"/>
    </row>
    <row r="949" spans="1:23">
      <c r="A949">
        <v>908</v>
      </c>
      <c r="B949" s="33"/>
      <c r="H949" s="34" t="str">
        <f>IF(ISBLANK(tblPagos[[#This Row],[CodigoPartida]]),"",VLOOKUP(tblPagos[[#This Row],[CodigoPartida]],Tabla2[],2,FALSE))</f>
        <v/>
      </c>
      <c r="J949" s="34" t="str">
        <f>IF(ISBLANK(tblPagos[[#This Row],[DocBeneficiario]]),"",VLOOKUP(tblPagos[[#This Row],[DocBeneficiario]],TabProveedores[],3,FALSE))</f>
        <v/>
      </c>
      <c r="K949" s="2"/>
      <c r="L949" s="27"/>
      <c r="M949" s="27"/>
      <c r="N949" s="16"/>
      <c r="O949" s="16"/>
      <c r="P949" s="16"/>
      <c r="Q949" s="16"/>
      <c r="R949" s="16">
        <f t="shared" si="81"/>
        <v>0</v>
      </c>
      <c r="S949" s="3"/>
      <c r="T949" s="21"/>
      <c r="U949" s="21"/>
      <c r="V949" s="21"/>
      <c r="W949" s="2"/>
    </row>
    <row r="950" spans="1:23">
      <c r="A950">
        <v>909</v>
      </c>
      <c r="B950" s="33"/>
      <c r="H950" s="34" t="str">
        <f>IF(ISBLANK(tblPagos[[#This Row],[CodigoPartida]]),"",VLOOKUP(tblPagos[[#This Row],[CodigoPartida]],Tabla2[],2,FALSE))</f>
        <v/>
      </c>
      <c r="J950" s="34" t="str">
        <f>IF(ISBLANK(tblPagos[[#This Row],[DocBeneficiario]]),"",VLOOKUP(tblPagos[[#This Row],[DocBeneficiario]],TabProveedores[],3,FALSE))</f>
        <v/>
      </c>
      <c r="K950" s="2"/>
      <c r="L950" s="27"/>
      <c r="M950" s="27"/>
      <c r="N950" s="16"/>
      <c r="O950" s="16"/>
      <c r="P950" s="16"/>
      <c r="Q950" s="16"/>
      <c r="R950" s="16">
        <f t="shared" si="81"/>
        <v>0</v>
      </c>
      <c r="S950" s="3"/>
      <c r="T950" s="21"/>
      <c r="U950" s="21"/>
      <c r="V950" s="21"/>
      <c r="W950" s="2"/>
    </row>
    <row r="951" spans="1:23">
      <c r="A951">
        <v>910</v>
      </c>
      <c r="B951" s="33"/>
      <c r="H951" s="34" t="str">
        <f>IF(ISBLANK(tblPagos[[#This Row],[CodigoPartida]]),"",VLOOKUP(tblPagos[[#This Row],[CodigoPartida]],Tabla2[],2,FALSE))</f>
        <v/>
      </c>
      <c r="J951" s="34" t="str">
        <f>IF(ISBLANK(tblPagos[[#This Row],[DocBeneficiario]]),"",VLOOKUP(tblPagos[[#This Row],[DocBeneficiario]],TabProveedores[],3,FALSE))</f>
        <v/>
      </c>
      <c r="K951" s="2"/>
      <c r="L951" s="27"/>
      <c r="M951" s="27"/>
      <c r="N951" s="16"/>
      <c r="O951" s="16"/>
      <c r="P951" s="16"/>
      <c r="Q951" s="16"/>
      <c r="R951" s="16">
        <f t="shared" si="81"/>
        <v>0</v>
      </c>
      <c r="S951" s="3"/>
      <c r="T951" s="21"/>
      <c r="U951" s="21"/>
      <c r="V951" s="21"/>
      <c r="W951" s="2"/>
    </row>
    <row r="952" spans="1:23">
      <c r="A952">
        <v>911</v>
      </c>
      <c r="B952" s="33"/>
      <c r="H952" s="34" t="str">
        <f>IF(ISBLANK(tblPagos[[#This Row],[CodigoPartida]]),"",VLOOKUP(tblPagos[[#This Row],[CodigoPartida]],Tabla2[],2,FALSE))</f>
        <v/>
      </c>
      <c r="J952" s="34" t="str">
        <f>IF(ISBLANK(tblPagos[[#This Row],[DocBeneficiario]]),"",VLOOKUP(tblPagos[[#This Row],[DocBeneficiario]],TabProveedores[],3,FALSE))</f>
        <v/>
      </c>
      <c r="K952" s="2"/>
      <c r="L952" s="27"/>
      <c r="M952" s="27"/>
      <c r="N952" s="16"/>
      <c r="O952" s="16"/>
      <c r="P952" s="16"/>
      <c r="Q952" s="16"/>
      <c r="R952" s="16">
        <f t="shared" si="81"/>
        <v>0</v>
      </c>
      <c r="S952" s="3"/>
      <c r="T952" s="21"/>
      <c r="U952" s="21"/>
      <c r="V952" s="21"/>
      <c r="W952" s="2"/>
    </row>
    <row r="953" spans="1:23">
      <c r="A953">
        <v>912</v>
      </c>
      <c r="B953" s="33"/>
      <c r="H953" s="34" t="str">
        <f>IF(ISBLANK(tblPagos[[#This Row],[CodigoPartida]]),"",VLOOKUP(tblPagos[[#This Row],[CodigoPartida]],Tabla2[],2,FALSE))</f>
        <v/>
      </c>
      <c r="J953" s="34" t="str">
        <f>IF(ISBLANK(tblPagos[[#This Row],[DocBeneficiario]]),"",VLOOKUP(tblPagos[[#This Row],[DocBeneficiario]],TabProveedores[],3,FALSE))</f>
        <v/>
      </c>
      <c r="K953" s="2"/>
      <c r="L953" s="27"/>
      <c r="M953" s="27"/>
      <c r="N953" s="16"/>
      <c r="O953" s="16"/>
      <c r="P953" s="16"/>
      <c r="Q953" s="16"/>
      <c r="R953" s="16">
        <f t="shared" si="81"/>
        <v>0</v>
      </c>
      <c r="S953" s="3"/>
      <c r="T953" s="21"/>
      <c r="U953" s="21"/>
      <c r="V953" s="21"/>
      <c r="W953" s="2"/>
    </row>
    <row r="954" spans="1:23">
      <c r="A954">
        <v>913</v>
      </c>
      <c r="B954" s="33"/>
      <c r="H954" s="34" t="str">
        <f>IF(ISBLANK(tblPagos[[#This Row],[CodigoPartida]]),"",VLOOKUP(tblPagos[[#This Row],[CodigoPartida]],Tabla2[],2,FALSE))</f>
        <v/>
      </c>
      <c r="J954" s="34" t="str">
        <f>IF(ISBLANK(tblPagos[[#This Row],[DocBeneficiario]]),"",VLOOKUP(tblPagos[[#This Row],[DocBeneficiario]],TabProveedores[],3,FALSE))</f>
        <v/>
      </c>
      <c r="K954" s="2"/>
      <c r="L954" s="27"/>
      <c r="M954" s="27"/>
      <c r="N954" s="16"/>
      <c r="O954" s="16"/>
      <c r="P954" s="16"/>
      <c r="Q954" s="16"/>
      <c r="R954" s="16">
        <f t="shared" si="81"/>
        <v>0</v>
      </c>
      <c r="S954" s="3"/>
      <c r="T954" s="21"/>
      <c r="U954" s="21"/>
      <c r="V954" s="21"/>
      <c r="W954" s="2"/>
    </row>
    <row r="955" spans="1:23">
      <c r="A955">
        <v>914</v>
      </c>
      <c r="B955" s="33"/>
      <c r="H955" s="34" t="str">
        <f>IF(ISBLANK(tblPagos[[#This Row],[CodigoPartida]]),"",VLOOKUP(tblPagos[[#This Row],[CodigoPartida]],Tabla2[],2,FALSE))</f>
        <v/>
      </c>
      <c r="J955" s="34" t="str">
        <f>IF(ISBLANK(tblPagos[[#This Row],[DocBeneficiario]]),"",VLOOKUP(tblPagos[[#This Row],[DocBeneficiario]],TabProveedores[],3,FALSE))</f>
        <v/>
      </c>
      <c r="K955" s="2"/>
      <c r="L955" s="27"/>
      <c r="M955" s="27"/>
      <c r="N955" s="16"/>
      <c r="O955" s="16"/>
      <c r="P955" s="16"/>
      <c r="Q955" s="16"/>
      <c r="R955" s="16">
        <f t="shared" si="81"/>
        <v>0</v>
      </c>
      <c r="S955" s="3"/>
      <c r="T955" s="21"/>
      <c r="U955" s="21"/>
      <c r="V955" s="21"/>
      <c r="W955" s="2"/>
    </row>
    <row r="956" spans="1:23">
      <c r="A956">
        <v>915</v>
      </c>
      <c r="B956" s="33"/>
      <c r="H956" s="34" t="str">
        <f>IF(ISBLANK(tblPagos[[#This Row],[CodigoPartida]]),"",VLOOKUP(tblPagos[[#This Row],[CodigoPartida]],Tabla2[],2,FALSE))</f>
        <v/>
      </c>
      <c r="J956" s="34" t="str">
        <f>IF(ISBLANK(tblPagos[[#This Row],[DocBeneficiario]]),"",VLOOKUP(tblPagos[[#This Row],[DocBeneficiario]],TabProveedores[],3,FALSE))</f>
        <v/>
      </c>
      <c r="K956" s="2"/>
      <c r="L956" s="27"/>
      <c r="M956" s="27"/>
      <c r="N956" s="16"/>
      <c r="O956" s="16"/>
      <c r="P956" s="16"/>
      <c r="Q956" s="16"/>
      <c r="R956" s="16">
        <f t="shared" si="81"/>
        <v>0</v>
      </c>
      <c r="S956" s="3"/>
      <c r="T956" s="21"/>
      <c r="U956" s="21"/>
      <c r="V956" s="21"/>
      <c r="W956" s="2"/>
    </row>
    <row r="957" spans="1:23">
      <c r="A957">
        <v>916</v>
      </c>
      <c r="B957" s="33"/>
      <c r="H957" s="34" t="str">
        <f>IF(ISBLANK(tblPagos[[#This Row],[CodigoPartida]]),"",VLOOKUP(tblPagos[[#This Row],[CodigoPartida]],Tabla2[],2,FALSE))</f>
        <v/>
      </c>
      <c r="J957" s="34" t="str">
        <f>IF(ISBLANK(tblPagos[[#This Row],[DocBeneficiario]]),"",VLOOKUP(tblPagos[[#This Row],[DocBeneficiario]],TabProveedores[],3,FALSE))</f>
        <v/>
      </c>
      <c r="K957" s="2"/>
      <c r="L957" s="27"/>
      <c r="M957" s="27"/>
      <c r="N957" s="16"/>
      <c r="O957" s="16"/>
      <c r="P957" s="16"/>
      <c r="Q957" s="16"/>
      <c r="R957" s="16">
        <f t="shared" si="81"/>
        <v>0</v>
      </c>
      <c r="S957" s="3"/>
      <c r="T957" s="21"/>
      <c r="U957" s="21"/>
      <c r="V957" s="21"/>
      <c r="W957" s="2"/>
    </row>
    <row r="958" spans="1:23">
      <c r="A958">
        <v>917</v>
      </c>
      <c r="B958" s="33"/>
      <c r="H958" s="34" t="str">
        <f>IF(ISBLANK(tblPagos[[#This Row],[CodigoPartida]]),"",VLOOKUP(tblPagos[[#This Row],[CodigoPartida]],Tabla2[],2,FALSE))</f>
        <v/>
      </c>
      <c r="J958" s="34" t="str">
        <f>IF(ISBLANK(tblPagos[[#This Row],[DocBeneficiario]]),"",VLOOKUP(tblPagos[[#This Row],[DocBeneficiario]],TabProveedores[],3,FALSE))</f>
        <v/>
      </c>
      <c r="K958" s="2"/>
      <c r="L958" s="27"/>
      <c r="M958" s="27"/>
      <c r="N958" s="16"/>
      <c r="O958" s="16"/>
      <c r="P958" s="16"/>
      <c r="Q958" s="16"/>
      <c r="R958" s="16">
        <f t="shared" si="81"/>
        <v>0</v>
      </c>
      <c r="S958" s="3"/>
      <c r="T958" s="21"/>
      <c r="U958" s="21"/>
      <c r="V958" s="21"/>
      <c r="W958" s="2"/>
    </row>
    <row r="959" spans="1:23">
      <c r="A959">
        <v>918</v>
      </c>
      <c r="B959" s="33"/>
      <c r="H959" s="34" t="str">
        <f>IF(ISBLANK(tblPagos[[#This Row],[CodigoPartida]]),"",VLOOKUP(tblPagos[[#This Row],[CodigoPartida]],Tabla2[],2,FALSE))</f>
        <v/>
      </c>
      <c r="J959" s="34" t="str">
        <f>IF(ISBLANK(tblPagos[[#This Row],[DocBeneficiario]]),"",VLOOKUP(tblPagos[[#This Row],[DocBeneficiario]],TabProveedores[],3,FALSE))</f>
        <v/>
      </c>
      <c r="K959" s="2"/>
      <c r="L959" s="27"/>
      <c r="M959" s="27"/>
      <c r="N959" s="16"/>
      <c r="O959" s="16"/>
      <c r="P959" s="16"/>
      <c r="Q959" s="16"/>
      <c r="R959" s="16">
        <f t="shared" si="81"/>
        <v>0</v>
      </c>
      <c r="S959" s="3"/>
      <c r="T959" s="21"/>
      <c r="U959" s="21"/>
      <c r="V959" s="21"/>
      <c r="W959" s="2"/>
    </row>
    <row r="960" spans="1:23">
      <c r="A960">
        <v>919</v>
      </c>
      <c r="B960" s="33"/>
      <c r="H960" s="34" t="str">
        <f>IF(ISBLANK(tblPagos[[#This Row],[CodigoPartida]]),"",VLOOKUP(tblPagos[[#This Row],[CodigoPartida]],Tabla2[],2,FALSE))</f>
        <v/>
      </c>
      <c r="J960" s="34" t="str">
        <f>IF(ISBLANK(tblPagos[[#This Row],[DocBeneficiario]]),"",VLOOKUP(tblPagos[[#This Row],[DocBeneficiario]],TabProveedores[],3,FALSE))</f>
        <v/>
      </c>
      <c r="K960" s="2"/>
      <c r="L960" s="27"/>
      <c r="M960" s="27"/>
      <c r="N960" s="16"/>
      <c r="O960" s="16"/>
      <c r="P960" s="16"/>
      <c r="Q960" s="16"/>
      <c r="R960" s="16">
        <f t="shared" si="81"/>
        <v>0</v>
      </c>
      <c r="S960" s="3"/>
      <c r="T960" s="21"/>
      <c r="U960" s="21"/>
      <c r="V960" s="21"/>
      <c r="W960" s="2"/>
    </row>
    <row r="961" spans="1:23">
      <c r="A961">
        <v>920</v>
      </c>
      <c r="B961" s="33"/>
      <c r="H961" s="34" t="str">
        <f>IF(ISBLANK(tblPagos[[#This Row],[CodigoPartida]]),"",VLOOKUP(tblPagos[[#This Row],[CodigoPartida]],Tabla2[],2,FALSE))</f>
        <v/>
      </c>
      <c r="J961" s="34" t="str">
        <f>IF(ISBLANK(tblPagos[[#This Row],[DocBeneficiario]]),"",VLOOKUP(tblPagos[[#This Row],[DocBeneficiario]],TabProveedores[],3,FALSE))</f>
        <v/>
      </c>
      <c r="K961" s="2"/>
      <c r="L961" s="27"/>
      <c r="M961" s="27"/>
      <c r="N961" s="16"/>
      <c r="O961" s="16"/>
      <c r="P961" s="16"/>
      <c r="Q961" s="16"/>
      <c r="R961" s="16">
        <f t="shared" si="81"/>
        <v>0</v>
      </c>
      <c r="S961" s="3"/>
      <c r="T961" s="21"/>
      <c r="U961" s="21"/>
      <c r="V961" s="21"/>
      <c r="W961" s="2"/>
    </row>
    <row r="962" spans="1:23">
      <c r="A962">
        <v>921</v>
      </c>
      <c r="B962" s="33"/>
      <c r="H962" s="34" t="str">
        <f>IF(ISBLANK(tblPagos[[#This Row],[CodigoPartida]]),"",VLOOKUP(tblPagos[[#This Row],[CodigoPartida]],Tabla2[],2,FALSE))</f>
        <v/>
      </c>
      <c r="J962" s="34" t="str">
        <f>IF(ISBLANK(tblPagos[[#This Row],[DocBeneficiario]]),"",VLOOKUP(tblPagos[[#This Row],[DocBeneficiario]],TabProveedores[],3,FALSE))</f>
        <v/>
      </c>
      <c r="K962" s="2"/>
      <c r="L962" s="27"/>
      <c r="M962" s="27"/>
      <c r="N962" s="16"/>
      <c r="O962" s="16"/>
      <c r="P962" s="16"/>
      <c r="Q962" s="16"/>
      <c r="R962" s="16">
        <f t="shared" si="81"/>
        <v>0</v>
      </c>
      <c r="S962" s="3"/>
      <c r="T962" s="21"/>
      <c r="U962" s="21"/>
      <c r="V962" s="21"/>
      <c r="W962" s="2"/>
    </row>
    <row r="963" spans="1:23">
      <c r="A963">
        <v>922</v>
      </c>
      <c r="B963" s="33"/>
      <c r="H963" s="34" t="str">
        <f>IF(ISBLANK(tblPagos[[#This Row],[CodigoPartida]]),"",VLOOKUP(tblPagos[[#This Row],[CodigoPartida]],Tabla2[],2,FALSE))</f>
        <v/>
      </c>
      <c r="J963" s="34" t="str">
        <f>IF(ISBLANK(tblPagos[[#This Row],[DocBeneficiario]]),"",VLOOKUP(tblPagos[[#This Row],[DocBeneficiario]],TabProveedores[],3,FALSE))</f>
        <v/>
      </c>
      <c r="K963" s="2"/>
      <c r="L963" s="27"/>
      <c r="M963" s="27"/>
      <c r="N963" s="16"/>
      <c r="O963" s="16"/>
      <c r="P963" s="16"/>
      <c r="Q963" s="16"/>
      <c r="R963" s="16">
        <f t="shared" si="81"/>
        <v>0</v>
      </c>
      <c r="S963" s="3"/>
      <c r="T963" s="21"/>
      <c r="U963" s="21"/>
      <c r="V963" s="21"/>
      <c r="W963" s="2"/>
    </row>
    <row r="964" spans="1:23">
      <c r="A964">
        <v>923</v>
      </c>
      <c r="B964" s="33"/>
      <c r="H964" s="34" t="str">
        <f>IF(ISBLANK(tblPagos[[#This Row],[CodigoPartida]]),"",VLOOKUP(tblPagos[[#This Row],[CodigoPartida]],Tabla2[],2,FALSE))</f>
        <v/>
      </c>
      <c r="J964" s="34" t="str">
        <f>IF(ISBLANK(tblPagos[[#This Row],[DocBeneficiario]]),"",VLOOKUP(tblPagos[[#This Row],[DocBeneficiario]],TabProveedores[],3,FALSE))</f>
        <v/>
      </c>
      <c r="K964" s="2"/>
      <c r="L964" s="27"/>
      <c r="M964" s="27"/>
      <c r="N964" s="16"/>
      <c r="O964" s="16"/>
      <c r="P964" s="16"/>
      <c r="Q964" s="16"/>
      <c r="R964" s="16">
        <f t="shared" si="81"/>
        <v>0</v>
      </c>
      <c r="S964" s="3"/>
      <c r="T964" s="21"/>
      <c r="U964" s="21"/>
      <c r="V964" s="21"/>
      <c r="W964" s="2"/>
    </row>
    <row r="965" spans="1:23">
      <c r="A965">
        <v>924</v>
      </c>
      <c r="B965" s="33"/>
      <c r="H965" s="34" t="str">
        <f>IF(ISBLANK(tblPagos[[#This Row],[CodigoPartida]]),"",VLOOKUP(tblPagos[[#This Row],[CodigoPartida]],Tabla2[],2,FALSE))</f>
        <v/>
      </c>
      <c r="J965" s="34" t="str">
        <f>IF(ISBLANK(tblPagos[[#This Row],[DocBeneficiario]]),"",VLOOKUP(tblPagos[[#This Row],[DocBeneficiario]],TabProveedores[],3,FALSE))</f>
        <v/>
      </c>
      <c r="K965" s="2"/>
      <c r="L965" s="27"/>
      <c r="M965" s="27"/>
      <c r="N965" s="16"/>
      <c r="O965" s="16"/>
      <c r="P965" s="16"/>
      <c r="Q965" s="16"/>
      <c r="R965" s="16">
        <f t="shared" si="81"/>
        <v>0</v>
      </c>
      <c r="S965" s="3"/>
      <c r="T965" s="21"/>
      <c r="U965" s="21"/>
      <c r="V965" s="21"/>
      <c r="W965" s="2"/>
    </row>
    <row r="966" spans="1:23">
      <c r="A966">
        <v>925</v>
      </c>
      <c r="B966" s="33"/>
      <c r="H966" s="34" t="str">
        <f>IF(ISBLANK(tblPagos[[#This Row],[CodigoPartida]]),"",VLOOKUP(tblPagos[[#This Row],[CodigoPartida]],Tabla2[],2,FALSE))</f>
        <v/>
      </c>
      <c r="J966" s="34" t="str">
        <f>IF(ISBLANK(tblPagos[[#This Row],[DocBeneficiario]]),"",VLOOKUP(tblPagos[[#This Row],[DocBeneficiario]],TabProveedores[],3,FALSE))</f>
        <v/>
      </c>
      <c r="K966" s="2"/>
      <c r="L966" s="27"/>
      <c r="M966" s="27"/>
      <c r="N966" s="16"/>
      <c r="O966" s="16"/>
      <c r="P966" s="16"/>
      <c r="Q966" s="16"/>
      <c r="R966" s="16">
        <f t="shared" si="81"/>
        <v>0</v>
      </c>
      <c r="S966" s="3"/>
      <c r="T966" s="21"/>
      <c r="U966" s="21"/>
      <c r="V966" s="21"/>
      <c r="W966" s="2"/>
    </row>
    <row r="967" spans="1:23">
      <c r="A967">
        <v>926</v>
      </c>
      <c r="B967" s="33"/>
      <c r="H967" s="34" t="str">
        <f>IF(ISBLANK(tblPagos[[#This Row],[CodigoPartida]]),"",VLOOKUP(tblPagos[[#This Row],[CodigoPartida]],Tabla2[],2,FALSE))</f>
        <v/>
      </c>
      <c r="J967" s="34" t="str">
        <f>IF(ISBLANK(tblPagos[[#This Row],[DocBeneficiario]]),"",VLOOKUP(tblPagos[[#This Row],[DocBeneficiario]],TabProveedores[],3,FALSE))</f>
        <v/>
      </c>
      <c r="K967" s="2"/>
      <c r="L967" s="27"/>
      <c r="M967" s="27"/>
      <c r="N967" s="16"/>
      <c r="O967" s="16"/>
      <c r="P967" s="16"/>
      <c r="Q967" s="16"/>
      <c r="R967" s="16">
        <f t="shared" si="81"/>
        <v>0</v>
      </c>
      <c r="S967" s="3"/>
      <c r="T967" s="21"/>
      <c r="U967" s="21"/>
      <c r="V967" s="21"/>
      <c r="W967" s="2"/>
    </row>
    <row r="968" spans="1:23">
      <c r="A968">
        <v>927</v>
      </c>
      <c r="B968" s="33"/>
      <c r="H968" s="34" t="str">
        <f>IF(ISBLANK(tblPagos[[#This Row],[CodigoPartida]]),"",VLOOKUP(tblPagos[[#This Row],[CodigoPartida]],Tabla2[],2,FALSE))</f>
        <v/>
      </c>
      <c r="J968" s="34" t="str">
        <f>IF(ISBLANK(tblPagos[[#This Row],[DocBeneficiario]]),"",VLOOKUP(tblPagos[[#This Row],[DocBeneficiario]],TabProveedores[],3,FALSE))</f>
        <v/>
      </c>
      <c r="K968" s="2"/>
      <c r="L968" s="27"/>
      <c r="M968" s="27"/>
      <c r="N968" s="16"/>
      <c r="O968" s="16"/>
      <c r="P968" s="16"/>
      <c r="Q968" s="16"/>
      <c r="R968" s="16">
        <f t="shared" si="81"/>
        <v>0</v>
      </c>
      <c r="S968" s="3"/>
      <c r="T968" s="21"/>
      <c r="U968" s="21"/>
      <c r="V968" s="21"/>
      <c r="W968" s="2"/>
    </row>
    <row r="969" spans="1:23">
      <c r="A969">
        <v>928</v>
      </c>
      <c r="B969" s="33"/>
      <c r="H969" s="34" t="str">
        <f>IF(ISBLANK(tblPagos[[#This Row],[CodigoPartida]]),"",VLOOKUP(tblPagos[[#This Row],[CodigoPartida]],Tabla2[],2,FALSE))</f>
        <v/>
      </c>
      <c r="J969" s="34" t="str">
        <f>IF(ISBLANK(tblPagos[[#This Row],[DocBeneficiario]]),"",VLOOKUP(tblPagos[[#This Row],[DocBeneficiario]],TabProveedores[],3,FALSE))</f>
        <v/>
      </c>
      <c r="K969" s="2"/>
      <c r="L969" s="27"/>
      <c r="M969" s="27"/>
      <c r="N969" s="16"/>
      <c r="O969" s="16"/>
      <c r="P969" s="16"/>
      <c r="Q969" s="16"/>
      <c r="R969" s="16">
        <f t="shared" si="81"/>
        <v>0</v>
      </c>
      <c r="S969" s="3"/>
      <c r="T969" s="21"/>
      <c r="U969" s="21"/>
      <c r="V969" s="21"/>
      <c r="W969" s="2"/>
    </row>
    <row r="970" spans="1:23">
      <c r="A970">
        <v>929</v>
      </c>
      <c r="B970" s="33"/>
      <c r="H970" s="34" t="str">
        <f>IF(ISBLANK(tblPagos[[#This Row],[CodigoPartida]]),"",VLOOKUP(tblPagos[[#This Row],[CodigoPartida]],Tabla2[],2,FALSE))</f>
        <v/>
      </c>
      <c r="J970" s="34" t="str">
        <f>IF(ISBLANK(tblPagos[[#This Row],[DocBeneficiario]]),"",VLOOKUP(tblPagos[[#This Row],[DocBeneficiario]],TabProveedores[],3,FALSE))</f>
        <v/>
      </c>
      <c r="K970" s="2"/>
      <c r="L970" s="27"/>
      <c r="M970" s="27"/>
      <c r="N970" s="16"/>
      <c r="O970" s="16"/>
      <c r="P970" s="16"/>
      <c r="Q970" s="16"/>
      <c r="R970" s="16">
        <f t="shared" si="81"/>
        <v>0</v>
      </c>
      <c r="S970" s="3"/>
      <c r="T970" s="21"/>
      <c r="U970" s="21"/>
      <c r="V970" s="21"/>
      <c r="W970" s="2"/>
    </row>
    <row r="971" spans="1:23">
      <c r="A971">
        <v>930</v>
      </c>
      <c r="B971" s="33"/>
      <c r="H971" s="34" t="str">
        <f>IF(ISBLANK(tblPagos[[#This Row],[CodigoPartida]]),"",VLOOKUP(tblPagos[[#This Row],[CodigoPartida]],Tabla2[],2,FALSE))</f>
        <v/>
      </c>
      <c r="J971" s="34" t="str">
        <f>IF(ISBLANK(tblPagos[[#This Row],[DocBeneficiario]]),"",VLOOKUP(tblPagos[[#This Row],[DocBeneficiario]],TabProveedores[],3,FALSE))</f>
        <v/>
      </c>
      <c r="K971" s="2"/>
      <c r="L971" s="27"/>
      <c r="M971" s="27"/>
      <c r="N971" s="16"/>
      <c r="O971" s="16"/>
      <c r="P971" s="16"/>
      <c r="Q971" s="16"/>
      <c r="R971" s="16">
        <f t="shared" si="81"/>
        <v>0</v>
      </c>
      <c r="S971" s="3"/>
      <c r="T971" s="21"/>
      <c r="U971" s="21"/>
      <c r="V971" s="21"/>
      <c r="W971" s="2"/>
    </row>
    <row r="972" spans="1:23">
      <c r="A972">
        <v>931</v>
      </c>
      <c r="B972" s="33"/>
      <c r="H972" s="34" t="str">
        <f>IF(ISBLANK(tblPagos[[#This Row],[CodigoPartida]]),"",VLOOKUP(tblPagos[[#This Row],[CodigoPartida]],Tabla2[],2,FALSE))</f>
        <v/>
      </c>
      <c r="J972" s="34" t="str">
        <f>IF(ISBLANK(tblPagos[[#This Row],[DocBeneficiario]]),"",VLOOKUP(tblPagos[[#This Row],[DocBeneficiario]],TabProveedores[],3,FALSE))</f>
        <v/>
      </c>
      <c r="K972" s="2"/>
      <c r="L972" s="27"/>
      <c r="M972" s="27"/>
      <c r="N972" s="16"/>
      <c r="O972" s="16"/>
      <c r="P972" s="16"/>
      <c r="Q972" s="16"/>
      <c r="R972" s="16">
        <f t="shared" si="81"/>
        <v>0</v>
      </c>
      <c r="S972" s="3"/>
      <c r="T972" s="21"/>
      <c r="U972" s="21"/>
      <c r="V972" s="21"/>
      <c r="W972" s="2"/>
    </row>
    <row r="973" spans="1:23">
      <c r="A973">
        <v>932</v>
      </c>
      <c r="B973" s="33"/>
      <c r="H973" s="34" t="str">
        <f>IF(ISBLANK(tblPagos[[#This Row],[CodigoPartida]]),"",VLOOKUP(tblPagos[[#This Row],[CodigoPartida]],Tabla2[],2,FALSE))</f>
        <v/>
      </c>
      <c r="J973" s="34" t="str">
        <f>IF(ISBLANK(tblPagos[[#This Row],[DocBeneficiario]]),"",VLOOKUP(tblPagos[[#This Row],[DocBeneficiario]],TabProveedores[],3,FALSE))</f>
        <v/>
      </c>
      <c r="K973" s="2"/>
      <c r="L973" s="27"/>
      <c r="M973" s="27"/>
      <c r="N973" s="16"/>
      <c r="O973" s="16"/>
      <c r="P973" s="16"/>
      <c r="Q973" s="16"/>
      <c r="R973" s="16">
        <f t="shared" si="81"/>
        <v>0</v>
      </c>
      <c r="S973" s="3"/>
      <c r="T973" s="21"/>
      <c r="U973" s="21"/>
      <c r="V973" s="21"/>
      <c r="W973" s="2"/>
    </row>
    <row r="974" spans="1:23">
      <c r="A974">
        <v>933</v>
      </c>
      <c r="B974" s="33"/>
      <c r="H974" s="34" t="str">
        <f>IF(ISBLANK(tblPagos[[#This Row],[CodigoPartida]]),"",VLOOKUP(tblPagos[[#This Row],[CodigoPartida]],Tabla2[],2,FALSE))</f>
        <v/>
      </c>
      <c r="J974" s="34" t="str">
        <f>IF(ISBLANK(tblPagos[[#This Row],[DocBeneficiario]]),"",VLOOKUP(tblPagos[[#This Row],[DocBeneficiario]],TabProveedores[],3,FALSE))</f>
        <v/>
      </c>
      <c r="K974" s="2"/>
      <c r="L974" s="27"/>
      <c r="M974" s="27"/>
      <c r="N974" s="16"/>
      <c r="O974" s="16"/>
      <c r="P974" s="16"/>
      <c r="Q974" s="16"/>
      <c r="R974" s="16">
        <f t="shared" si="81"/>
        <v>0</v>
      </c>
      <c r="S974" s="3"/>
      <c r="T974" s="21"/>
      <c r="U974" s="21"/>
      <c r="V974" s="21"/>
      <c r="W974" s="2"/>
    </row>
    <row r="975" spans="1:23">
      <c r="A975">
        <v>934</v>
      </c>
      <c r="B975" s="33"/>
      <c r="H975" s="34" t="str">
        <f>IF(ISBLANK(tblPagos[[#This Row],[CodigoPartida]]),"",VLOOKUP(tblPagos[[#This Row],[CodigoPartida]],Tabla2[],2,FALSE))</f>
        <v/>
      </c>
      <c r="J975" s="34" t="str">
        <f>IF(ISBLANK(tblPagos[[#This Row],[DocBeneficiario]]),"",VLOOKUP(tblPagos[[#This Row],[DocBeneficiario]],TabProveedores[],3,FALSE))</f>
        <v/>
      </c>
      <c r="K975" s="2"/>
      <c r="L975" s="27"/>
      <c r="M975" s="27"/>
      <c r="N975" s="16"/>
      <c r="O975" s="16"/>
      <c r="P975" s="16"/>
      <c r="Q975" s="16"/>
      <c r="R975" s="16">
        <f t="shared" si="81"/>
        <v>0</v>
      </c>
      <c r="S975" s="3"/>
      <c r="T975" s="21"/>
      <c r="U975" s="21"/>
      <c r="V975" s="21"/>
      <c r="W975" s="2"/>
    </row>
    <row r="976" spans="1:23">
      <c r="A976">
        <v>935</v>
      </c>
      <c r="B976" s="33"/>
      <c r="H976" s="34" t="str">
        <f>IF(ISBLANK(tblPagos[[#This Row],[CodigoPartida]]),"",VLOOKUP(tblPagos[[#This Row],[CodigoPartida]],Tabla2[],2,FALSE))</f>
        <v/>
      </c>
      <c r="J976" s="34" t="str">
        <f>IF(ISBLANK(tblPagos[[#This Row],[DocBeneficiario]]),"",VLOOKUP(tblPagos[[#This Row],[DocBeneficiario]],TabProveedores[],3,FALSE))</f>
        <v/>
      </c>
      <c r="K976" s="2"/>
      <c r="L976" s="27"/>
      <c r="M976" s="27"/>
      <c r="N976" s="16"/>
      <c r="O976" s="16"/>
      <c r="P976" s="16"/>
      <c r="Q976" s="16"/>
      <c r="R976" s="16">
        <f t="shared" si="81"/>
        <v>0</v>
      </c>
      <c r="S976" s="3"/>
      <c r="T976" s="21"/>
      <c r="U976" s="21"/>
      <c r="V976" s="21"/>
      <c r="W976" s="2"/>
    </row>
    <row r="977" spans="1:23">
      <c r="A977">
        <v>936</v>
      </c>
      <c r="B977" s="33"/>
      <c r="H977" s="34" t="str">
        <f>IF(ISBLANK(tblPagos[[#This Row],[CodigoPartida]]),"",VLOOKUP(tblPagos[[#This Row],[CodigoPartida]],Tabla2[],2,FALSE))</f>
        <v/>
      </c>
      <c r="J977" s="34" t="str">
        <f>IF(ISBLANK(tblPagos[[#This Row],[DocBeneficiario]]),"",VLOOKUP(tblPagos[[#This Row],[DocBeneficiario]],TabProveedores[],3,FALSE))</f>
        <v/>
      </c>
      <c r="K977" s="2"/>
      <c r="L977" s="27"/>
      <c r="M977" s="27"/>
      <c r="N977" s="16"/>
      <c r="O977" s="16"/>
      <c r="P977" s="16"/>
      <c r="Q977" s="16"/>
      <c r="R977" s="16">
        <f t="shared" ref="R977:R1008" si="82">N977-O977-P977-Q977</f>
        <v>0</v>
      </c>
      <c r="S977" s="3"/>
      <c r="T977" s="21"/>
      <c r="U977" s="21"/>
      <c r="V977" s="21"/>
      <c r="W977" s="2"/>
    </row>
    <row r="978" spans="1:23">
      <c r="A978">
        <v>937</v>
      </c>
      <c r="B978" s="33"/>
      <c r="H978" s="34" t="str">
        <f>IF(ISBLANK(tblPagos[[#This Row],[CodigoPartida]]),"",VLOOKUP(tblPagos[[#This Row],[CodigoPartida]],Tabla2[],2,FALSE))</f>
        <v/>
      </c>
      <c r="J978" s="34" t="str">
        <f>IF(ISBLANK(tblPagos[[#This Row],[DocBeneficiario]]),"",VLOOKUP(tblPagos[[#This Row],[DocBeneficiario]],TabProveedores[],3,FALSE))</f>
        <v/>
      </c>
      <c r="K978" s="2"/>
      <c r="L978" s="27"/>
      <c r="M978" s="27"/>
      <c r="N978" s="16"/>
      <c r="O978" s="16"/>
      <c r="P978" s="16"/>
      <c r="Q978" s="16"/>
      <c r="R978" s="16">
        <f t="shared" si="82"/>
        <v>0</v>
      </c>
      <c r="S978" s="3"/>
      <c r="T978" s="21"/>
      <c r="U978" s="21"/>
      <c r="V978" s="21"/>
      <c r="W978" s="2"/>
    </row>
    <row r="979" spans="1:23">
      <c r="A979">
        <v>938</v>
      </c>
      <c r="B979" s="33"/>
      <c r="H979" s="34" t="str">
        <f>IF(ISBLANK(tblPagos[[#This Row],[CodigoPartida]]),"",VLOOKUP(tblPagos[[#This Row],[CodigoPartida]],Tabla2[],2,FALSE))</f>
        <v/>
      </c>
      <c r="J979" s="34" t="str">
        <f>IF(ISBLANK(tblPagos[[#This Row],[DocBeneficiario]]),"",VLOOKUP(tblPagos[[#This Row],[DocBeneficiario]],TabProveedores[],3,FALSE))</f>
        <v/>
      </c>
      <c r="K979" s="2"/>
      <c r="L979" s="27"/>
      <c r="M979" s="27"/>
      <c r="N979" s="16"/>
      <c r="O979" s="16"/>
      <c r="P979" s="16"/>
      <c r="Q979" s="16"/>
      <c r="R979" s="16">
        <f t="shared" si="82"/>
        <v>0</v>
      </c>
      <c r="S979" s="3"/>
      <c r="T979" s="21"/>
      <c r="U979" s="21"/>
      <c r="V979" s="21"/>
      <c r="W979" s="2"/>
    </row>
    <row r="980" spans="1:23">
      <c r="A980">
        <v>939</v>
      </c>
      <c r="B980" s="33"/>
      <c r="H980" s="34" t="str">
        <f>IF(ISBLANK(tblPagos[[#This Row],[CodigoPartida]]),"",VLOOKUP(tblPagos[[#This Row],[CodigoPartida]],Tabla2[],2,FALSE))</f>
        <v/>
      </c>
      <c r="J980" s="34" t="str">
        <f>IF(ISBLANK(tblPagos[[#This Row],[DocBeneficiario]]),"",VLOOKUP(tblPagos[[#This Row],[DocBeneficiario]],TabProveedores[],3,FALSE))</f>
        <v/>
      </c>
      <c r="K980" s="2"/>
      <c r="L980" s="27"/>
      <c r="M980" s="27"/>
      <c r="N980" s="16"/>
      <c r="O980" s="16"/>
      <c r="P980" s="16"/>
      <c r="Q980" s="16"/>
      <c r="R980" s="16">
        <f t="shared" si="82"/>
        <v>0</v>
      </c>
      <c r="S980" s="3"/>
      <c r="T980" s="21"/>
      <c r="U980" s="21"/>
      <c r="V980" s="21"/>
      <c r="W980" s="2"/>
    </row>
    <row r="981" spans="1:23">
      <c r="A981">
        <v>940</v>
      </c>
      <c r="B981" s="33"/>
      <c r="H981" s="34" t="str">
        <f>IF(ISBLANK(tblPagos[[#This Row],[CodigoPartida]]),"",VLOOKUP(tblPagos[[#This Row],[CodigoPartida]],Tabla2[],2,FALSE))</f>
        <v/>
      </c>
      <c r="J981" s="34" t="str">
        <f>IF(ISBLANK(tblPagos[[#This Row],[DocBeneficiario]]),"",VLOOKUP(tblPagos[[#This Row],[DocBeneficiario]],TabProveedores[],3,FALSE))</f>
        <v/>
      </c>
      <c r="K981" s="2"/>
      <c r="L981" s="27"/>
      <c r="M981" s="27"/>
      <c r="N981" s="16"/>
      <c r="O981" s="16"/>
      <c r="P981" s="16"/>
      <c r="Q981" s="16"/>
      <c r="R981" s="16">
        <f t="shared" si="82"/>
        <v>0</v>
      </c>
      <c r="S981" s="3"/>
      <c r="T981" s="21"/>
      <c r="U981" s="21"/>
      <c r="V981" s="21"/>
      <c r="W981" s="2"/>
    </row>
    <row r="982" spans="1:23">
      <c r="A982">
        <v>941</v>
      </c>
      <c r="B982" s="33"/>
      <c r="H982" s="34" t="str">
        <f>IF(ISBLANK(tblPagos[[#This Row],[CodigoPartida]]),"",VLOOKUP(tblPagos[[#This Row],[CodigoPartida]],Tabla2[],2,FALSE))</f>
        <v/>
      </c>
      <c r="J982" s="34" t="str">
        <f>IF(ISBLANK(tblPagos[[#This Row],[DocBeneficiario]]),"",VLOOKUP(tblPagos[[#This Row],[DocBeneficiario]],TabProveedores[],3,FALSE))</f>
        <v/>
      </c>
      <c r="K982" s="2"/>
      <c r="L982" s="27"/>
      <c r="M982" s="27"/>
      <c r="N982" s="16"/>
      <c r="O982" s="16"/>
      <c r="P982" s="16"/>
      <c r="Q982" s="16"/>
      <c r="R982" s="16">
        <f t="shared" si="82"/>
        <v>0</v>
      </c>
      <c r="S982" s="3"/>
      <c r="T982" s="21"/>
      <c r="U982" s="21"/>
      <c r="V982" s="21"/>
      <c r="W982" s="2"/>
    </row>
    <row r="983" spans="1:23">
      <c r="A983">
        <v>942</v>
      </c>
      <c r="B983" s="33"/>
      <c r="H983" s="34" t="str">
        <f>IF(ISBLANK(tblPagos[[#This Row],[CodigoPartida]]),"",VLOOKUP(tblPagos[[#This Row],[CodigoPartida]],Tabla2[],2,FALSE))</f>
        <v/>
      </c>
      <c r="J983" s="34" t="str">
        <f>IF(ISBLANK(tblPagos[[#This Row],[DocBeneficiario]]),"",VLOOKUP(tblPagos[[#This Row],[DocBeneficiario]],TabProveedores[],3,FALSE))</f>
        <v/>
      </c>
      <c r="K983" s="2"/>
      <c r="L983" s="27"/>
      <c r="M983" s="27"/>
      <c r="N983" s="16"/>
      <c r="O983" s="16"/>
      <c r="P983" s="16"/>
      <c r="Q983" s="16"/>
      <c r="R983" s="16">
        <f t="shared" si="82"/>
        <v>0</v>
      </c>
      <c r="S983" s="3"/>
      <c r="T983" s="21"/>
      <c r="U983" s="21"/>
      <c r="V983" s="21"/>
      <c r="W983" s="2"/>
    </row>
    <row r="984" spans="1:23">
      <c r="A984">
        <v>943</v>
      </c>
      <c r="B984" s="33"/>
      <c r="H984" s="34" t="str">
        <f>IF(ISBLANK(tblPagos[[#This Row],[CodigoPartida]]),"",VLOOKUP(tblPagos[[#This Row],[CodigoPartida]],Tabla2[],2,FALSE))</f>
        <v/>
      </c>
      <c r="J984" s="34" t="str">
        <f>IF(ISBLANK(tblPagos[[#This Row],[DocBeneficiario]]),"",VLOOKUP(tblPagos[[#This Row],[DocBeneficiario]],TabProveedores[],3,FALSE))</f>
        <v/>
      </c>
      <c r="K984" s="2"/>
      <c r="L984" s="27"/>
      <c r="M984" s="27"/>
      <c r="N984" s="16"/>
      <c r="O984" s="16"/>
      <c r="P984" s="16"/>
      <c r="Q984" s="16"/>
      <c r="R984" s="16">
        <f t="shared" si="82"/>
        <v>0</v>
      </c>
      <c r="S984" s="3"/>
      <c r="T984" s="21"/>
      <c r="U984" s="21"/>
      <c r="V984" s="21"/>
      <c r="W984" s="2"/>
    </row>
    <row r="985" spans="1:23">
      <c r="A985">
        <v>944</v>
      </c>
      <c r="B985" s="33"/>
      <c r="H985" s="34" t="str">
        <f>IF(ISBLANK(tblPagos[[#This Row],[CodigoPartida]]),"",VLOOKUP(tblPagos[[#This Row],[CodigoPartida]],Tabla2[],2,FALSE))</f>
        <v/>
      </c>
      <c r="J985" s="34" t="str">
        <f>IF(ISBLANK(tblPagos[[#This Row],[DocBeneficiario]]),"",VLOOKUP(tblPagos[[#This Row],[DocBeneficiario]],TabProveedores[],3,FALSE))</f>
        <v/>
      </c>
      <c r="K985" s="2"/>
      <c r="L985" s="27"/>
      <c r="M985" s="27"/>
      <c r="N985" s="16"/>
      <c r="O985" s="16"/>
      <c r="P985" s="16"/>
      <c r="Q985" s="16"/>
      <c r="R985" s="16">
        <f t="shared" si="82"/>
        <v>0</v>
      </c>
      <c r="S985" s="3"/>
      <c r="T985" s="21"/>
      <c r="U985" s="21"/>
      <c r="V985" s="21"/>
      <c r="W985" s="2"/>
    </row>
    <row r="986" spans="1:23">
      <c r="A986">
        <v>945</v>
      </c>
      <c r="B986" s="33"/>
      <c r="H986" s="34" t="str">
        <f>IF(ISBLANK(tblPagos[[#This Row],[CodigoPartida]]),"",VLOOKUP(tblPagos[[#This Row],[CodigoPartida]],Tabla2[],2,FALSE))</f>
        <v/>
      </c>
      <c r="J986" s="34" t="str">
        <f>IF(ISBLANK(tblPagos[[#This Row],[DocBeneficiario]]),"",VLOOKUP(tblPagos[[#This Row],[DocBeneficiario]],TabProveedores[],3,FALSE))</f>
        <v/>
      </c>
      <c r="K986" s="2"/>
      <c r="L986" s="27"/>
      <c r="M986" s="27"/>
      <c r="N986" s="16"/>
      <c r="O986" s="16"/>
      <c r="P986" s="16"/>
      <c r="Q986" s="16"/>
      <c r="R986" s="16">
        <f t="shared" si="82"/>
        <v>0</v>
      </c>
      <c r="S986" s="3"/>
      <c r="T986" s="21"/>
      <c r="U986" s="21"/>
      <c r="V986" s="21"/>
      <c r="W986" s="2"/>
    </row>
    <row r="987" spans="1:23">
      <c r="A987">
        <v>946</v>
      </c>
      <c r="B987" s="33"/>
      <c r="H987" s="34" t="str">
        <f>IF(ISBLANK(tblPagos[[#This Row],[CodigoPartida]]),"",VLOOKUP(tblPagos[[#This Row],[CodigoPartida]],Tabla2[],2,FALSE))</f>
        <v/>
      </c>
      <c r="J987" s="34" t="str">
        <f>IF(ISBLANK(tblPagos[[#This Row],[DocBeneficiario]]),"",VLOOKUP(tblPagos[[#This Row],[DocBeneficiario]],TabProveedores[],3,FALSE))</f>
        <v/>
      </c>
      <c r="K987" s="2"/>
      <c r="L987" s="27"/>
      <c r="M987" s="27"/>
      <c r="N987" s="16"/>
      <c r="O987" s="16"/>
      <c r="P987" s="16"/>
      <c r="Q987" s="16"/>
      <c r="R987" s="16">
        <f t="shared" si="82"/>
        <v>0</v>
      </c>
      <c r="S987" s="3"/>
      <c r="T987" s="21"/>
      <c r="U987" s="21"/>
      <c r="V987" s="21"/>
      <c r="W987" s="2"/>
    </row>
    <row r="988" spans="1:23">
      <c r="A988">
        <v>947</v>
      </c>
      <c r="B988" s="33"/>
      <c r="H988" s="34" t="str">
        <f>IF(ISBLANK(tblPagos[[#This Row],[CodigoPartida]]),"",VLOOKUP(tblPagos[[#This Row],[CodigoPartida]],Tabla2[],2,FALSE))</f>
        <v/>
      </c>
      <c r="J988" s="34" t="str">
        <f>IF(ISBLANK(tblPagos[[#This Row],[DocBeneficiario]]),"",VLOOKUP(tblPagos[[#This Row],[DocBeneficiario]],TabProveedores[],3,FALSE))</f>
        <v/>
      </c>
      <c r="K988" s="2"/>
      <c r="L988" s="27"/>
      <c r="M988" s="27"/>
      <c r="N988" s="16"/>
      <c r="O988" s="16"/>
      <c r="P988" s="16"/>
      <c r="Q988" s="16"/>
      <c r="R988" s="16">
        <f t="shared" si="82"/>
        <v>0</v>
      </c>
      <c r="S988" s="3"/>
      <c r="T988" s="21"/>
      <c r="U988" s="21"/>
      <c r="V988" s="21"/>
      <c r="W988" s="2"/>
    </row>
    <row r="989" spans="1:23">
      <c r="A989">
        <v>948</v>
      </c>
      <c r="B989" s="33"/>
      <c r="H989" s="34" t="str">
        <f>IF(ISBLANK(tblPagos[[#This Row],[CodigoPartida]]),"",VLOOKUP(tblPagos[[#This Row],[CodigoPartida]],Tabla2[],2,FALSE))</f>
        <v/>
      </c>
      <c r="J989" s="34" t="str">
        <f>IF(ISBLANK(tblPagos[[#This Row],[DocBeneficiario]]),"",VLOOKUP(tblPagos[[#This Row],[DocBeneficiario]],TabProveedores[],3,FALSE))</f>
        <v/>
      </c>
      <c r="K989" s="2"/>
      <c r="L989" s="27"/>
      <c r="M989" s="27"/>
      <c r="N989" s="16"/>
      <c r="O989" s="16"/>
      <c r="P989" s="16"/>
      <c r="Q989" s="16"/>
      <c r="R989" s="16">
        <f t="shared" si="82"/>
        <v>0</v>
      </c>
      <c r="S989" s="3"/>
      <c r="T989" s="21"/>
      <c r="U989" s="21"/>
      <c r="V989" s="21"/>
      <c r="W989" s="2"/>
    </row>
    <row r="990" spans="1:23">
      <c r="A990">
        <v>949</v>
      </c>
      <c r="B990" s="33"/>
      <c r="H990" s="34" t="str">
        <f>IF(ISBLANK(tblPagos[[#This Row],[CodigoPartida]]),"",VLOOKUP(tblPagos[[#This Row],[CodigoPartida]],Tabla2[],2,FALSE))</f>
        <v/>
      </c>
      <c r="J990" s="34" t="str">
        <f>IF(ISBLANK(tblPagos[[#This Row],[DocBeneficiario]]),"",VLOOKUP(tblPagos[[#This Row],[DocBeneficiario]],TabProveedores[],3,FALSE))</f>
        <v/>
      </c>
      <c r="K990" s="2"/>
      <c r="L990" s="27"/>
      <c r="M990" s="27"/>
      <c r="N990" s="16"/>
      <c r="O990" s="16"/>
      <c r="P990" s="16"/>
      <c r="Q990" s="16"/>
      <c r="R990" s="16">
        <f t="shared" si="82"/>
        <v>0</v>
      </c>
      <c r="S990" s="3"/>
      <c r="T990" s="21"/>
      <c r="U990" s="21"/>
      <c r="V990" s="21"/>
      <c r="W990" s="2"/>
    </row>
    <row r="991" spans="1:23">
      <c r="A991">
        <v>950</v>
      </c>
      <c r="B991" s="33"/>
      <c r="H991" s="34" t="str">
        <f>IF(ISBLANK(tblPagos[[#This Row],[CodigoPartida]]),"",VLOOKUP(tblPagos[[#This Row],[CodigoPartida]],Tabla2[],2,FALSE))</f>
        <v/>
      </c>
      <c r="J991" s="34" t="str">
        <f>IF(ISBLANK(tblPagos[[#This Row],[DocBeneficiario]]),"",VLOOKUP(tblPagos[[#This Row],[DocBeneficiario]],TabProveedores[],3,FALSE))</f>
        <v/>
      </c>
      <c r="K991" s="2"/>
      <c r="L991" s="27"/>
      <c r="M991" s="27"/>
      <c r="N991" s="16"/>
      <c r="O991" s="16"/>
      <c r="P991" s="16"/>
      <c r="Q991" s="16"/>
      <c r="R991" s="16">
        <f t="shared" si="82"/>
        <v>0</v>
      </c>
      <c r="S991" s="3"/>
      <c r="T991" s="21"/>
      <c r="U991" s="21"/>
      <c r="V991" s="21"/>
      <c r="W991" s="2"/>
    </row>
    <row r="992" spans="1:23">
      <c r="A992">
        <v>951</v>
      </c>
      <c r="B992" s="33"/>
      <c r="H992" s="34" t="str">
        <f>IF(ISBLANK(tblPagos[[#This Row],[CodigoPartida]]),"",VLOOKUP(tblPagos[[#This Row],[CodigoPartida]],Tabla2[],2,FALSE))</f>
        <v/>
      </c>
      <c r="J992" s="34" t="str">
        <f>IF(ISBLANK(tblPagos[[#This Row],[DocBeneficiario]]),"",VLOOKUP(tblPagos[[#This Row],[DocBeneficiario]],TabProveedores[],3,FALSE))</f>
        <v/>
      </c>
      <c r="K992" s="2"/>
      <c r="L992" s="27"/>
      <c r="M992" s="27"/>
      <c r="N992" s="16"/>
      <c r="O992" s="16"/>
      <c r="P992" s="16"/>
      <c r="Q992" s="16"/>
      <c r="R992" s="16">
        <f t="shared" si="82"/>
        <v>0</v>
      </c>
      <c r="S992" s="3"/>
      <c r="T992" s="21"/>
      <c r="U992" s="21"/>
      <c r="V992" s="21"/>
      <c r="W992" s="2"/>
    </row>
    <row r="993" spans="1:23">
      <c r="A993">
        <v>952</v>
      </c>
      <c r="B993" s="33"/>
      <c r="H993" s="34" t="str">
        <f>IF(ISBLANK(tblPagos[[#This Row],[CodigoPartida]]),"",VLOOKUP(tblPagos[[#This Row],[CodigoPartida]],Tabla2[],2,FALSE))</f>
        <v/>
      </c>
      <c r="J993" s="34" t="str">
        <f>IF(ISBLANK(tblPagos[[#This Row],[DocBeneficiario]]),"",VLOOKUP(tblPagos[[#This Row],[DocBeneficiario]],TabProveedores[],3,FALSE))</f>
        <v/>
      </c>
      <c r="K993" s="2"/>
      <c r="L993" s="27"/>
      <c r="M993" s="27"/>
      <c r="N993" s="16"/>
      <c r="O993" s="16"/>
      <c r="P993" s="16"/>
      <c r="Q993" s="16"/>
      <c r="R993" s="16">
        <f t="shared" si="82"/>
        <v>0</v>
      </c>
      <c r="S993" s="3"/>
      <c r="T993" s="21"/>
      <c r="U993" s="21"/>
      <c r="V993" s="21"/>
      <c r="W993" s="2"/>
    </row>
    <row r="994" spans="1:23">
      <c r="A994">
        <v>953</v>
      </c>
      <c r="B994" s="33"/>
      <c r="H994" s="34" t="str">
        <f>IF(ISBLANK(tblPagos[[#This Row],[CodigoPartida]]),"",VLOOKUP(tblPagos[[#This Row],[CodigoPartida]],Tabla2[],2,FALSE))</f>
        <v/>
      </c>
      <c r="J994" s="34" t="str">
        <f>IF(ISBLANK(tblPagos[[#This Row],[DocBeneficiario]]),"",VLOOKUP(tblPagos[[#This Row],[DocBeneficiario]],TabProveedores[],3,FALSE))</f>
        <v/>
      </c>
      <c r="K994" s="2"/>
      <c r="L994" s="27"/>
      <c r="M994" s="27"/>
      <c r="N994" s="16"/>
      <c r="O994" s="16"/>
      <c r="P994" s="16"/>
      <c r="Q994" s="16"/>
      <c r="R994" s="16">
        <f t="shared" si="82"/>
        <v>0</v>
      </c>
      <c r="S994" s="3"/>
      <c r="T994" s="21"/>
      <c r="U994" s="21"/>
      <c r="V994" s="21"/>
      <c r="W994" s="2"/>
    </row>
    <row r="995" spans="1:23">
      <c r="A995">
        <v>954</v>
      </c>
      <c r="B995" s="33"/>
      <c r="H995" s="34" t="str">
        <f>IF(ISBLANK(tblPagos[[#This Row],[CodigoPartida]]),"",VLOOKUP(tblPagos[[#This Row],[CodigoPartida]],Tabla2[],2,FALSE))</f>
        <v/>
      </c>
      <c r="J995" s="34" t="str">
        <f>IF(ISBLANK(tblPagos[[#This Row],[DocBeneficiario]]),"",VLOOKUP(tblPagos[[#This Row],[DocBeneficiario]],TabProveedores[],3,FALSE))</f>
        <v/>
      </c>
      <c r="K995" s="2"/>
      <c r="L995" s="27"/>
      <c r="M995" s="27"/>
      <c r="N995" s="16"/>
      <c r="O995" s="16"/>
      <c r="P995" s="16"/>
      <c r="Q995" s="16"/>
      <c r="R995" s="16">
        <f t="shared" si="82"/>
        <v>0</v>
      </c>
      <c r="S995" s="3"/>
      <c r="T995" s="21"/>
      <c r="U995" s="21"/>
      <c r="V995" s="21"/>
      <c r="W995" s="2"/>
    </row>
    <row r="996" spans="1:23">
      <c r="A996">
        <v>955</v>
      </c>
      <c r="B996" s="33"/>
      <c r="H996" s="34" t="str">
        <f>IF(ISBLANK(tblPagos[[#This Row],[CodigoPartida]]),"",VLOOKUP(tblPagos[[#This Row],[CodigoPartida]],Tabla2[],2,FALSE))</f>
        <v/>
      </c>
      <c r="J996" s="34" t="str">
        <f>IF(ISBLANK(tblPagos[[#This Row],[DocBeneficiario]]),"",VLOOKUP(tblPagos[[#This Row],[DocBeneficiario]],TabProveedores[],3,FALSE))</f>
        <v/>
      </c>
      <c r="K996" s="2"/>
      <c r="L996" s="27"/>
      <c r="M996" s="27"/>
      <c r="N996" s="16"/>
      <c r="O996" s="16"/>
      <c r="P996" s="16"/>
      <c r="Q996" s="16"/>
      <c r="R996" s="16">
        <f t="shared" si="82"/>
        <v>0</v>
      </c>
      <c r="S996" s="3"/>
      <c r="T996" s="21"/>
      <c r="U996" s="21"/>
      <c r="V996" s="21"/>
      <c r="W996" s="2"/>
    </row>
    <row r="997" spans="1:23">
      <c r="A997">
        <v>956</v>
      </c>
      <c r="B997" s="33"/>
      <c r="H997" s="34" t="str">
        <f>IF(ISBLANK(tblPagos[[#This Row],[CodigoPartida]]),"",VLOOKUP(tblPagos[[#This Row],[CodigoPartida]],Tabla2[],2,FALSE))</f>
        <v/>
      </c>
      <c r="J997" s="34" t="str">
        <f>IF(ISBLANK(tblPagos[[#This Row],[DocBeneficiario]]),"",VLOOKUP(tblPagos[[#This Row],[DocBeneficiario]],TabProveedores[],3,FALSE))</f>
        <v/>
      </c>
      <c r="K997" s="2"/>
      <c r="L997" s="27"/>
      <c r="M997" s="27"/>
      <c r="N997" s="16"/>
      <c r="O997" s="16"/>
      <c r="P997" s="16"/>
      <c r="Q997" s="16"/>
      <c r="R997" s="16">
        <f t="shared" si="82"/>
        <v>0</v>
      </c>
      <c r="S997" s="3"/>
      <c r="T997" s="21"/>
      <c r="U997" s="21"/>
      <c r="V997" s="21"/>
      <c r="W997" s="2"/>
    </row>
    <row r="998" spans="1:23">
      <c r="A998">
        <v>957</v>
      </c>
      <c r="B998" s="33"/>
      <c r="H998" s="34" t="str">
        <f>IF(ISBLANK(tblPagos[[#This Row],[CodigoPartida]]),"",VLOOKUP(tblPagos[[#This Row],[CodigoPartida]],Tabla2[],2,FALSE))</f>
        <v/>
      </c>
      <c r="J998" s="34" t="str">
        <f>IF(ISBLANK(tblPagos[[#This Row],[DocBeneficiario]]),"",VLOOKUP(tblPagos[[#This Row],[DocBeneficiario]],TabProveedores[],3,FALSE))</f>
        <v/>
      </c>
      <c r="K998" s="2"/>
      <c r="L998" s="27"/>
      <c r="M998" s="27"/>
      <c r="N998" s="16"/>
      <c r="O998" s="16"/>
      <c r="P998" s="16"/>
      <c r="Q998" s="16"/>
      <c r="R998" s="16">
        <f t="shared" si="82"/>
        <v>0</v>
      </c>
      <c r="S998" s="3"/>
      <c r="T998" s="21"/>
      <c r="U998" s="21"/>
      <c r="V998" s="21"/>
      <c r="W998" s="2"/>
    </row>
    <row r="999" spans="1:23">
      <c r="A999">
        <v>958</v>
      </c>
      <c r="B999" s="33"/>
      <c r="H999" s="34" t="str">
        <f>IF(ISBLANK(tblPagos[[#This Row],[CodigoPartida]]),"",VLOOKUP(tblPagos[[#This Row],[CodigoPartida]],Tabla2[],2,FALSE))</f>
        <v/>
      </c>
      <c r="J999" s="34" t="str">
        <f>IF(ISBLANK(tblPagos[[#This Row],[DocBeneficiario]]),"",VLOOKUP(tblPagos[[#This Row],[DocBeneficiario]],TabProveedores[],3,FALSE))</f>
        <v/>
      </c>
      <c r="K999" s="2"/>
      <c r="L999" s="27"/>
      <c r="M999" s="27"/>
      <c r="N999" s="16"/>
      <c r="O999" s="16"/>
      <c r="P999" s="16"/>
      <c r="Q999" s="16"/>
      <c r="R999" s="16">
        <f t="shared" si="82"/>
        <v>0</v>
      </c>
      <c r="S999" s="3"/>
      <c r="T999" s="21"/>
      <c r="U999" s="21"/>
      <c r="V999" s="21"/>
      <c r="W999" s="2"/>
    </row>
    <row r="1000" spans="1:23">
      <c r="A1000">
        <v>959</v>
      </c>
      <c r="B1000" s="33"/>
      <c r="H1000" s="34" t="str">
        <f>IF(ISBLANK(tblPagos[[#This Row],[CodigoPartida]]),"",VLOOKUP(tblPagos[[#This Row],[CodigoPartida]],Tabla2[],2,FALSE))</f>
        <v/>
      </c>
      <c r="J1000" s="34" t="str">
        <f>IF(ISBLANK(tblPagos[[#This Row],[DocBeneficiario]]),"",VLOOKUP(tblPagos[[#This Row],[DocBeneficiario]],TabProveedores[],3,FALSE))</f>
        <v/>
      </c>
      <c r="K1000" s="2"/>
      <c r="L1000" s="27"/>
      <c r="M1000" s="27"/>
      <c r="N1000" s="16"/>
      <c r="O1000" s="16"/>
      <c r="P1000" s="16"/>
      <c r="Q1000" s="16"/>
      <c r="R1000" s="16">
        <f t="shared" si="82"/>
        <v>0</v>
      </c>
      <c r="S1000" s="3"/>
      <c r="T1000" s="21"/>
      <c r="U1000" s="21"/>
      <c r="V1000" s="21"/>
      <c r="W1000" s="2"/>
    </row>
    <row r="1001" spans="1:23">
      <c r="A1001">
        <v>960</v>
      </c>
      <c r="B1001" s="33"/>
      <c r="H1001" s="34" t="str">
        <f>IF(ISBLANK(tblPagos[[#This Row],[CodigoPartida]]),"",VLOOKUP(tblPagos[[#This Row],[CodigoPartida]],Tabla2[],2,FALSE))</f>
        <v/>
      </c>
      <c r="J1001" s="34" t="str">
        <f>IF(ISBLANK(tblPagos[[#This Row],[DocBeneficiario]]),"",VLOOKUP(tblPagos[[#This Row],[DocBeneficiario]],TabProveedores[],3,FALSE))</f>
        <v/>
      </c>
      <c r="K1001" s="2"/>
      <c r="L1001" s="27"/>
      <c r="M1001" s="27"/>
      <c r="N1001" s="16"/>
      <c r="O1001" s="16"/>
      <c r="P1001" s="16"/>
      <c r="Q1001" s="16"/>
      <c r="R1001" s="16">
        <f t="shared" si="82"/>
        <v>0</v>
      </c>
      <c r="S1001" s="3"/>
      <c r="T1001" s="21"/>
      <c r="U1001" s="21"/>
      <c r="V1001" s="21"/>
      <c r="W1001" s="2"/>
    </row>
    <row r="1002" spans="1:23">
      <c r="A1002">
        <v>961</v>
      </c>
      <c r="B1002" s="33"/>
      <c r="H1002" s="34" t="str">
        <f>IF(ISBLANK(tblPagos[[#This Row],[CodigoPartida]]),"",VLOOKUP(tblPagos[[#This Row],[CodigoPartida]],Tabla2[],2,FALSE))</f>
        <v/>
      </c>
      <c r="J1002" s="34" t="str">
        <f>IF(ISBLANK(tblPagos[[#This Row],[DocBeneficiario]]),"",VLOOKUP(tblPagos[[#This Row],[DocBeneficiario]],TabProveedores[],3,FALSE))</f>
        <v/>
      </c>
      <c r="K1002" s="2"/>
      <c r="L1002" s="27"/>
      <c r="M1002" s="27"/>
      <c r="N1002" s="16"/>
      <c r="O1002" s="16"/>
      <c r="P1002" s="16"/>
      <c r="Q1002" s="16"/>
      <c r="R1002" s="16">
        <f t="shared" si="82"/>
        <v>0</v>
      </c>
      <c r="S1002" s="3"/>
      <c r="T1002" s="21"/>
      <c r="U1002" s="21"/>
      <c r="V1002" s="21"/>
      <c r="W1002" s="2"/>
    </row>
    <row r="1003" spans="1:23">
      <c r="A1003">
        <v>962</v>
      </c>
      <c r="B1003" s="33"/>
      <c r="H1003" s="34" t="str">
        <f>IF(ISBLANK(tblPagos[[#This Row],[CodigoPartida]]),"",VLOOKUP(tblPagos[[#This Row],[CodigoPartida]],Tabla2[],2,FALSE))</f>
        <v/>
      </c>
      <c r="J1003" s="34" t="str">
        <f>IF(ISBLANK(tblPagos[[#This Row],[DocBeneficiario]]),"",VLOOKUP(tblPagos[[#This Row],[DocBeneficiario]],TabProveedores[],3,FALSE))</f>
        <v/>
      </c>
      <c r="K1003" s="2"/>
      <c r="L1003" s="27"/>
      <c r="M1003" s="27"/>
      <c r="N1003" s="16"/>
      <c r="O1003" s="16"/>
      <c r="P1003" s="16"/>
      <c r="Q1003" s="16"/>
      <c r="R1003" s="16">
        <f t="shared" si="82"/>
        <v>0</v>
      </c>
      <c r="S1003" s="3"/>
      <c r="T1003" s="21"/>
      <c r="U1003" s="21"/>
      <c r="V1003" s="21"/>
      <c r="W1003" s="2"/>
    </row>
    <row r="1004" spans="1:23">
      <c r="A1004">
        <v>963</v>
      </c>
      <c r="B1004" s="33"/>
      <c r="H1004" s="34" t="str">
        <f>IF(ISBLANK(tblPagos[[#This Row],[CodigoPartida]]),"",VLOOKUP(tblPagos[[#This Row],[CodigoPartida]],Tabla2[],2,FALSE))</f>
        <v/>
      </c>
      <c r="J1004" s="34" t="str">
        <f>IF(ISBLANK(tblPagos[[#This Row],[DocBeneficiario]]),"",VLOOKUP(tblPagos[[#This Row],[DocBeneficiario]],TabProveedores[],3,FALSE))</f>
        <v/>
      </c>
      <c r="K1004" s="2"/>
      <c r="L1004" s="27"/>
      <c r="M1004" s="27"/>
      <c r="N1004" s="16"/>
      <c r="O1004" s="16"/>
      <c r="P1004" s="16"/>
      <c r="Q1004" s="16"/>
      <c r="R1004" s="16">
        <f t="shared" si="82"/>
        <v>0</v>
      </c>
      <c r="S1004" s="3"/>
      <c r="T1004" s="21"/>
      <c r="U1004" s="21"/>
      <c r="V1004" s="21"/>
      <c r="W1004" s="2"/>
    </row>
    <row r="1005" spans="1:23">
      <c r="A1005">
        <v>964</v>
      </c>
      <c r="B1005" s="33"/>
      <c r="H1005" s="34" t="str">
        <f>IF(ISBLANK(tblPagos[[#This Row],[CodigoPartida]]),"",VLOOKUP(tblPagos[[#This Row],[CodigoPartida]],Tabla2[],2,FALSE))</f>
        <v/>
      </c>
      <c r="J1005" s="34" t="str">
        <f>IF(ISBLANK(tblPagos[[#This Row],[DocBeneficiario]]),"",VLOOKUP(tblPagos[[#This Row],[DocBeneficiario]],TabProveedores[],3,FALSE))</f>
        <v/>
      </c>
      <c r="K1005" s="2"/>
      <c r="L1005" s="27"/>
      <c r="M1005" s="27"/>
      <c r="N1005" s="16"/>
      <c r="O1005" s="16"/>
      <c r="P1005" s="16"/>
      <c r="Q1005" s="16"/>
      <c r="R1005" s="16">
        <f t="shared" si="82"/>
        <v>0</v>
      </c>
      <c r="S1005" s="3"/>
      <c r="T1005" s="21"/>
      <c r="U1005" s="21"/>
      <c r="V1005" s="21"/>
      <c r="W1005" s="2"/>
    </row>
    <row r="1006" spans="1:23">
      <c r="A1006">
        <v>965</v>
      </c>
      <c r="B1006" s="33"/>
      <c r="H1006" s="34" t="str">
        <f>IF(ISBLANK(tblPagos[[#This Row],[CodigoPartida]]),"",VLOOKUP(tblPagos[[#This Row],[CodigoPartida]],Tabla2[],2,FALSE))</f>
        <v/>
      </c>
      <c r="J1006" s="34" t="str">
        <f>IF(ISBLANK(tblPagos[[#This Row],[DocBeneficiario]]),"",VLOOKUP(tblPagos[[#This Row],[DocBeneficiario]],TabProveedores[],3,FALSE))</f>
        <v/>
      </c>
      <c r="K1006" s="2"/>
      <c r="L1006" s="27"/>
      <c r="M1006" s="27"/>
      <c r="N1006" s="16"/>
      <c r="O1006" s="16"/>
      <c r="P1006" s="16"/>
      <c r="Q1006" s="16"/>
      <c r="R1006" s="16">
        <f t="shared" si="82"/>
        <v>0</v>
      </c>
      <c r="S1006" s="3"/>
      <c r="T1006" s="21"/>
      <c r="U1006" s="21"/>
      <c r="V1006" s="21"/>
      <c r="W1006" s="2"/>
    </row>
    <row r="1007" spans="1:23">
      <c r="A1007">
        <v>966</v>
      </c>
      <c r="B1007" s="33"/>
      <c r="H1007" s="34" t="str">
        <f>IF(ISBLANK(tblPagos[[#This Row],[CodigoPartida]]),"",VLOOKUP(tblPagos[[#This Row],[CodigoPartida]],Tabla2[],2,FALSE))</f>
        <v/>
      </c>
      <c r="J1007" s="34" t="str">
        <f>IF(ISBLANK(tblPagos[[#This Row],[DocBeneficiario]]),"",VLOOKUP(tblPagos[[#This Row],[DocBeneficiario]],TabProveedores[],3,FALSE))</f>
        <v/>
      </c>
      <c r="K1007" s="2"/>
      <c r="L1007" s="27"/>
      <c r="M1007" s="27"/>
      <c r="N1007" s="16"/>
      <c r="O1007" s="16"/>
      <c r="P1007" s="16"/>
      <c r="Q1007" s="16"/>
      <c r="R1007" s="16">
        <f t="shared" si="82"/>
        <v>0</v>
      </c>
      <c r="S1007" s="3"/>
      <c r="T1007" s="21"/>
      <c r="U1007" s="21"/>
      <c r="V1007" s="21"/>
      <c r="W1007" s="2"/>
    </row>
    <row r="1008" spans="1:23">
      <c r="A1008">
        <v>967</v>
      </c>
      <c r="B1008" s="33"/>
      <c r="H1008" s="34" t="str">
        <f>IF(ISBLANK(tblPagos[[#This Row],[CodigoPartida]]),"",VLOOKUP(tblPagos[[#This Row],[CodigoPartida]],Tabla2[],2,FALSE))</f>
        <v/>
      </c>
      <c r="J1008" s="34" t="str">
        <f>IF(ISBLANK(tblPagos[[#This Row],[DocBeneficiario]]),"",VLOOKUP(tblPagos[[#This Row],[DocBeneficiario]],TabProveedores[],3,FALSE))</f>
        <v/>
      </c>
      <c r="K1008" s="2"/>
      <c r="L1008" s="27"/>
      <c r="M1008" s="27"/>
      <c r="N1008" s="16"/>
      <c r="O1008" s="16"/>
      <c r="P1008" s="16"/>
      <c r="Q1008" s="16"/>
      <c r="R1008" s="16">
        <f t="shared" si="82"/>
        <v>0</v>
      </c>
      <c r="S1008" s="3"/>
      <c r="T1008" s="21"/>
      <c r="U1008" s="21"/>
      <c r="V1008" s="21"/>
      <c r="W1008" s="2"/>
    </row>
    <row r="1009" spans="1:23">
      <c r="A1009">
        <v>968</v>
      </c>
      <c r="B1009" s="33"/>
      <c r="H1009" s="34" t="str">
        <f>IF(ISBLANK(tblPagos[[#This Row],[CodigoPartida]]),"",VLOOKUP(tblPagos[[#This Row],[CodigoPartida]],Tabla2[],2,FALSE))</f>
        <v/>
      </c>
      <c r="J1009" s="34" t="str">
        <f>IF(ISBLANK(tblPagos[[#This Row],[DocBeneficiario]]),"",VLOOKUP(tblPagos[[#This Row],[DocBeneficiario]],TabProveedores[],3,FALSE))</f>
        <v/>
      </c>
      <c r="K1009" s="2"/>
      <c r="L1009" s="27"/>
      <c r="M1009" s="27"/>
      <c r="N1009" s="16"/>
      <c r="O1009" s="16"/>
      <c r="P1009" s="16"/>
      <c r="Q1009" s="16"/>
      <c r="R1009" s="16">
        <f t="shared" ref="R1009:R1040" si="83">N1009-O1009-P1009-Q1009</f>
        <v>0</v>
      </c>
      <c r="S1009" s="3"/>
      <c r="T1009" s="21"/>
      <c r="U1009" s="21"/>
      <c r="V1009" s="21"/>
      <c r="W1009" s="2"/>
    </row>
    <row r="1010" spans="1:23">
      <c r="A1010">
        <v>969</v>
      </c>
      <c r="B1010" s="33"/>
      <c r="H1010" s="34" t="str">
        <f>IF(ISBLANK(tblPagos[[#This Row],[CodigoPartida]]),"",VLOOKUP(tblPagos[[#This Row],[CodigoPartida]],Tabla2[],2,FALSE))</f>
        <v/>
      </c>
      <c r="J1010" s="34" t="str">
        <f>IF(ISBLANK(tblPagos[[#This Row],[DocBeneficiario]]),"",VLOOKUP(tblPagos[[#This Row],[DocBeneficiario]],TabProveedores[],3,FALSE))</f>
        <v/>
      </c>
      <c r="K1010" s="2"/>
      <c r="L1010" s="27"/>
      <c r="M1010" s="27"/>
      <c r="N1010" s="16"/>
      <c r="O1010" s="16"/>
      <c r="P1010" s="16"/>
      <c r="Q1010" s="16"/>
      <c r="R1010" s="16">
        <f t="shared" si="83"/>
        <v>0</v>
      </c>
      <c r="S1010" s="3"/>
      <c r="T1010" s="21"/>
      <c r="U1010" s="21"/>
      <c r="V1010" s="21"/>
      <c r="W1010" s="2"/>
    </row>
    <row r="1011" spans="1:23">
      <c r="A1011">
        <v>970</v>
      </c>
      <c r="B1011" s="33"/>
      <c r="H1011" s="34" t="str">
        <f>IF(ISBLANK(tblPagos[[#This Row],[CodigoPartida]]),"",VLOOKUP(tblPagos[[#This Row],[CodigoPartida]],Tabla2[],2,FALSE))</f>
        <v/>
      </c>
      <c r="J1011" s="34" t="str">
        <f>IF(ISBLANK(tblPagos[[#This Row],[DocBeneficiario]]),"",VLOOKUP(tblPagos[[#This Row],[DocBeneficiario]],TabProveedores[],3,FALSE))</f>
        <v/>
      </c>
      <c r="K1011" s="2"/>
      <c r="L1011" s="27"/>
      <c r="M1011" s="27"/>
      <c r="N1011" s="16"/>
      <c r="O1011" s="16"/>
      <c r="P1011" s="16"/>
      <c r="Q1011" s="16"/>
      <c r="R1011" s="16">
        <f t="shared" si="83"/>
        <v>0</v>
      </c>
      <c r="S1011" s="3"/>
      <c r="T1011" s="21"/>
      <c r="U1011" s="21"/>
      <c r="V1011" s="21"/>
      <c r="W1011" s="2"/>
    </row>
    <row r="1012" spans="1:23">
      <c r="A1012">
        <v>971</v>
      </c>
      <c r="B1012" s="33"/>
      <c r="H1012" s="34" t="str">
        <f>IF(ISBLANK(tblPagos[[#This Row],[CodigoPartida]]),"",VLOOKUP(tblPagos[[#This Row],[CodigoPartida]],Tabla2[],2,FALSE))</f>
        <v/>
      </c>
      <c r="J1012" s="34" t="str">
        <f>IF(ISBLANK(tblPagos[[#This Row],[DocBeneficiario]]),"",VLOOKUP(tblPagos[[#This Row],[DocBeneficiario]],TabProveedores[],3,FALSE))</f>
        <v/>
      </c>
      <c r="K1012" s="2"/>
      <c r="L1012" s="27"/>
      <c r="M1012" s="27"/>
      <c r="N1012" s="16"/>
      <c r="O1012" s="16"/>
      <c r="P1012" s="16"/>
      <c r="Q1012" s="16"/>
      <c r="R1012" s="16">
        <f t="shared" si="83"/>
        <v>0</v>
      </c>
      <c r="S1012" s="3"/>
      <c r="T1012" s="21"/>
      <c r="U1012" s="21"/>
      <c r="V1012" s="21"/>
      <c r="W1012" s="2"/>
    </row>
    <row r="1013" spans="1:23">
      <c r="A1013">
        <v>972</v>
      </c>
      <c r="B1013" s="33"/>
      <c r="H1013" s="34" t="str">
        <f>IF(ISBLANK(tblPagos[[#This Row],[CodigoPartida]]),"",VLOOKUP(tblPagos[[#This Row],[CodigoPartida]],Tabla2[],2,FALSE))</f>
        <v/>
      </c>
      <c r="J1013" s="34" t="str">
        <f>IF(ISBLANK(tblPagos[[#This Row],[DocBeneficiario]]),"",VLOOKUP(tblPagos[[#This Row],[DocBeneficiario]],TabProveedores[],3,FALSE))</f>
        <v/>
      </c>
      <c r="K1013" s="2"/>
      <c r="L1013" s="27"/>
      <c r="M1013" s="27"/>
      <c r="N1013" s="16"/>
      <c r="O1013" s="16"/>
      <c r="P1013" s="16"/>
      <c r="Q1013" s="16"/>
      <c r="R1013" s="16">
        <f t="shared" si="83"/>
        <v>0</v>
      </c>
      <c r="S1013" s="3"/>
      <c r="T1013" s="21"/>
      <c r="U1013" s="21"/>
      <c r="V1013" s="21"/>
      <c r="W1013" s="2"/>
    </row>
    <row r="1014" spans="1:23">
      <c r="A1014">
        <v>973</v>
      </c>
      <c r="B1014" s="33"/>
      <c r="H1014" s="34" t="str">
        <f>IF(ISBLANK(tblPagos[[#This Row],[CodigoPartida]]),"",VLOOKUP(tblPagos[[#This Row],[CodigoPartida]],Tabla2[],2,FALSE))</f>
        <v/>
      </c>
      <c r="J1014" s="34" t="str">
        <f>IF(ISBLANK(tblPagos[[#This Row],[DocBeneficiario]]),"",VLOOKUP(tblPagos[[#This Row],[DocBeneficiario]],TabProveedores[],3,FALSE))</f>
        <v/>
      </c>
      <c r="K1014" s="2"/>
      <c r="L1014" s="27"/>
      <c r="M1014" s="27"/>
      <c r="N1014" s="16"/>
      <c r="O1014" s="16"/>
      <c r="P1014" s="16"/>
      <c r="Q1014" s="16"/>
      <c r="R1014" s="16">
        <f t="shared" si="83"/>
        <v>0</v>
      </c>
      <c r="S1014" s="3"/>
      <c r="T1014" s="21"/>
      <c r="U1014" s="21"/>
      <c r="V1014" s="21"/>
      <c r="W1014" s="2"/>
    </row>
    <row r="1015" spans="1:23">
      <c r="A1015">
        <v>974</v>
      </c>
      <c r="B1015" s="33"/>
      <c r="H1015" s="34" t="str">
        <f>IF(ISBLANK(tblPagos[[#This Row],[CodigoPartida]]),"",VLOOKUP(tblPagos[[#This Row],[CodigoPartida]],Tabla2[],2,FALSE))</f>
        <v/>
      </c>
      <c r="J1015" s="34" t="str">
        <f>IF(ISBLANK(tblPagos[[#This Row],[DocBeneficiario]]),"",VLOOKUP(tblPagos[[#This Row],[DocBeneficiario]],TabProveedores[],3,FALSE))</f>
        <v/>
      </c>
      <c r="K1015" s="2"/>
      <c r="L1015" s="27"/>
      <c r="M1015" s="27"/>
      <c r="N1015" s="16"/>
      <c r="O1015" s="16"/>
      <c r="P1015" s="16"/>
      <c r="Q1015" s="16"/>
      <c r="R1015" s="16">
        <f t="shared" si="83"/>
        <v>0</v>
      </c>
      <c r="S1015" s="3"/>
      <c r="T1015" s="21"/>
      <c r="U1015" s="21"/>
      <c r="V1015" s="21"/>
      <c r="W1015" s="2"/>
    </row>
    <row r="1016" spans="1:23">
      <c r="A1016">
        <v>975</v>
      </c>
      <c r="B1016" s="33"/>
      <c r="H1016" s="34" t="str">
        <f>IF(ISBLANK(tblPagos[[#This Row],[CodigoPartida]]),"",VLOOKUP(tblPagos[[#This Row],[CodigoPartida]],Tabla2[],2,FALSE))</f>
        <v/>
      </c>
      <c r="J1016" s="34" t="str">
        <f>IF(ISBLANK(tblPagos[[#This Row],[DocBeneficiario]]),"",VLOOKUP(tblPagos[[#This Row],[DocBeneficiario]],TabProveedores[],3,FALSE))</f>
        <v/>
      </c>
      <c r="K1016" s="2"/>
      <c r="L1016" s="27"/>
      <c r="M1016" s="27"/>
      <c r="N1016" s="16"/>
      <c r="O1016" s="16"/>
      <c r="P1016" s="16"/>
      <c r="Q1016" s="16"/>
      <c r="R1016" s="16">
        <f t="shared" si="83"/>
        <v>0</v>
      </c>
      <c r="S1016" s="3"/>
      <c r="T1016" s="21"/>
      <c r="U1016" s="21"/>
      <c r="V1016" s="21"/>
      <c r="W1016" s="2"/>
    </row>
    <row r="1017" spans="1:23">
      <c r="A1017">
        <v>976</v>
      </c>
      <c r="B1017" s="33"/>
      <c r="H1017" s="34" t="str">
        <f>IF(ISBLANK(tblPagos[[#This Row],[CodigoPartida]]),"",VLOOKUP(tblPagos[[#This Row],[CodigoPartida]],Tabla2[],2,FALSE))</f>
        <v/>
      </c>
      <c r="J1017" s="34" t="str">
        <f>IF(ISBLANK(tblPagos[[#This Row],[DocBeneficiario]]),"",VLOOKUP(tblPagos[[#This Row],[DocBeneficiario]],TabProveedores[],3,FALSE))</f>
        <v/>
      </c>
      <c r="K1017" s="2"/>
      <c r="L1017" s="27"/>
      <c r="M1017" s="27"/>
      <c r="N1017" s="16"/>
      <c r="O1017" s="16"/>
      <c r="P1017" s="16"/>
      <c r="Q1017" s="16"/>
      <c r="R1017" s="16">
        <f t="shared" si="83"/>
        <v>0</v>
      </c>
      <c r="S1017" s="3"/>
      <c r="T1017" s="21"/>
      <c r="U1017" s="21"/>
      <c r="V1017" s="21"/>
      <c r="W1017" s="2"/>
    </row>
    <row r="1018" spans="1:23">
      <c r="A1018">
        <v>977</v>
      </c>
      <c r="B1018" s="33"/>
      <c r="H1018" s="34" t="str">
        <f>IF(ISBLANK(tblPagos[[#This Row],[CodigoPartida]]),"",VLOOKUP(tblPagos[[#This Row],[CodigoPartida]],Tabla2[],2,FALSE))</f>
        <v/>
      </c>
      <c r="J1018" s="34" t="str">
        <f>IF(ISBLANK(tblPagos[[#This Row],[DocBeneficiario]]),"",VLOOKUP(tblPagos[[#This Row],[DocBeneficiario]],TabProveedores[],3,FALSE))</f>
        <v/>
      </c>
      <c r="K1018" s="2"/>
      <c r="L1018" s="27"/>
      <c r="M1018" s="27"/>
      <c r="N1018" s="16"/>
      <c r="O1018" s="16"/>
      <c r="P1018" s="16"/>
      <c r="Q1018" s="16"/>
      <c r="R1018" s="16">
        <f t="shared" si="83"/>
        <v>0</v>
      </c>
      <c r="S1018" s="3"/>
      <c r="T1018" s="21"/>
      <c r="U1018" s="21"/>
      <c r="V1018" s="21"/>
      <c r="W1018" s="2"/>
    </row>
    <row r="1019" spans="1:23">
      <c r="A1019">
        <v>978</v>
      </c>
      <c r="B1019" s="33"/>
      <c r="H1019" s="34" t="str">
        <f>IF(ISBLANK(tblPagos[[#This Row],[CodigoPartida]]),"",VLOOKUP(tblPagos[[#This Row],[CodigoPartida]],Tabla2[],2,FALSE))</f>
        <v/>
      </c>
      <c r="J1019" s="34" t="str">
        <f>IF(ISBLANK(tblPagos[[#This Row],[DocBeneficiario]]),"",VLOOKUP(tblPagos[[#This Row],[DocBeneficiario]],TabProveedores[],3,FALSE))</f>
        <v/>
      </c>
      <c r="K1019" s="2"/>
      <c r="L1019" s="27"/>
      <c r="M1019" s="27"/>
      <c r="N1019" s="16"/>
      <c r="O1019" s="16"/>
      <c r="P1019" s="16"/>
      <c r="Q1019" s="16"/>
      <c r="R1019" s="16">
        <f t="shared" si="83"/>
        <v>0</v>
      </c>
      <c r="S1019" s="3"/>
      <c r="T1019" s="21"/>
      <c r="U1019" s="21"/>
      <c r="V1019" s="21"/>
      <c r="W1019" s="2"/>
    </row>
    <row r="1020" spans="1:23">
      <c r="A1020">
        <v>979</v>
      </c>
      <c r="B1020" s="33"/>
      <c r="H1020" s="34" t="str">
        <f>IF(ISBLANK(tblPagos[[#This Row],[CodigoPartida]]),"",VLOOKUP(tblPagos[[#This Row],[CodigoPartida]],Tabla2[],2,FALSE))</f>
        <v/>
      </c>
      <c r="J1020" s="34" t="str">
        <f>IF(ISBLANK(tblPagos[[#This Row],[DocBeneficiario]]),"",VLOOKUP(tblPagos[[#This Row],[DocBeneficiario]],TabProveedores[],3,FALSE))</f>
        <v/>
      </c>
      <c r="K1020" s="2"/>
      <c r="L1020" s="27"/>
      <c r="M1020" s="27"/>
      <c r="N1020" s="16"/>
      <c r="O1020" s="16"/>
      <c r="P1020" s="16"/>
      <c r="Q1020" s="16"/>
      <c r="R1020" s="16">
        <f t="shared" si="83"/>
        <v>0</v>
      </c>
      <c r="S1020" s="3"/>
      <c r="T1020" s="21"/>
      <c r="U1020" s="21"/>
      <c r="V1020" s="21"/>
      <c r="W1020" s="2"/>
    </row>
    <row r="1021" spans="1:23">
      <c r="A1021">
        <v>980</v>
      </c>
      <c r="B1021" s="33"/>
      <c r="H1021" s="34" t="str">
        <f>IF(ISBLANK(tblPagos[[#This Row],[CodigoPartida]]),"",VLOOKUP(tblPagos[[#This Row],[CodigoPartida]],Tabla2[],2,FALSE))</f>
        <v/>
      </c>
      <c r="J1021" s="34" t="str">
        <f>IF(ISBLANK(tblPagos[[#This Row],[DocBeneficiario]]),"",VLOOKUP(tblPagos[[#This Row],[DocBeneficiario]],TabProveedores[],3,FALSE))</f>
        <v/>
      </c>
      <c r="K1021" s="2"/>
      <c r="L1021" s="27"/>
      <c r="M1021" s="27"/>
      <c r="N1021" s="16"/>
      <c r="O1021" s="16"/>
      <c r="P1021" s="16"/>
      <c r="Q1021" s="16"/>
      <c r="R1021" s="16">
        <f t="shared" si="83"/>
        <v>0</v>
      </c>
      <c r="S1021" s="3"/>
      <c r="T1021" s="21"/>
      <c r="U1021" s="21"/>
      <c r="V1021" s="21"/>
      <c r="W1021" s="2"/>
    </row>
    <row r="1022" spans="1:23">
      <c r="A1022">
        <v>981</v>
      </c>
      <c r="B1022" s="33"/>
      <c r="H1022" s="34" t="str">
        <f>IF(ISBLANK(tblPagos[[#This Row],[CodigoPartida]]),"",VLOOKUP(tblPagos[[#This Row],[CodigoPartida]],Tabla2[],2,FALSE))</f>
        <v/>
      </c>
      <c r="J1022" s="34" t="str">
        <f>IF(ISBLANK(tblPagos[[#This Row],[DocBeneficiario]]),"",VLOOKUP(tblPagos[[#This Row],[DocBeneficiario]],TabProveedores[],3,FALSE))</f>
        <v/>
      </c>
      <c r="K1022" s="2"/>
      <c r="L1022" s="27"/>
      <c r="M1022" s="27"/>
      <c r="N1022" s="16"/>
      <c r="O1022" s="16"/>
      <c r="P1022" s="16"/>
      <c r="Q1022" s="16"/>
      <c r="R1022" s="16">
        <f t="shared" si="83"/>
        <v>0</v>
      </c>
      <c r="S1022" s="3"/>
      <c r="T1022" s="21"/>
      <c r="U1022" s="21"/>
      <c r="V1022" s="21"/>
      <c r="W1022" s="2"/>
    </row>
    <row r="1023" spans="1:23">
      <c r="A1023">
        <v>982</v>
      </c>
      <c r="B1023" s="33"/>
      <c r="H1023" s="34" t="str">
        <f>IF(ISBLANK(tblPagos[[#This Row],[CodigoPartida]]),"",VLOOKUP(tblPagos[[#This Row],[CodigoPartida]],Tabla2[],2,FALSE))</f>
        <v/>
      </c>
      <c r="J1023" s="34" t="str">
        <f>IF(ISBLANK(tblPagos[[#This Row],[DocBeneficiario]]),"",VLOOKUP(tblPagos[[#This Row],[DocBeneficiario]],TabProveedores[],3,FALSE))</f>
        <v/>
      </c>
      <c r="K1023" s="2"/>
      <c r="L1023" s="27"/>
      <c r="M1023" s="27"/>
      <c r="N1023" s="16"/>
      <c r="O1023" s="16"/>
      <c r="P1023" s="16"/>
      <c r="Q1023" s="16"/>
      <c r="R1023" s="16">
        <f t="shared" si="83"/>
        <v>0</v>
      </c>
      <c r="S1023" s="3"/>
      <c r="T1023" s="21"/>
      <c r="U1023" s="21"/>
      <c r="V1023" s="21"/>
      <c r="W1023" s="2"/>
    </row>
    <row r="1024" spans="1:23">
      <c r="A1024">
        <v>983</v>
      </c>
      <c r="B1024" s="33"/>
      <c r="H1024" s="34" t="str">
        <f>IF(ISBLANK(tblPagos[[#This Row],[CodigoPartida]]),"",VLOOKUP(tblPagos[[#This Row],[CodigoPartida]],Tabla2[],2,FALSE))</f>
        <v/>
      </c>
      <c r="J1024" s="34" t="str">
        <f>IF(ISBLANK(tblPagos[[#This Row],[DocBeneficiario]]),"",VLOOKUP(tblPagos[[#This Row],[DocBeneficiario]],TabProveedores[],3,FALSE))</f>
        <v/>
      </c>
      <c r="K1024" s="2"/>
      <c r="L1024" s="27"/>
      <c r="M1024" s="27"/>
      <c r="N1024" s="16"/>
      <c r="O1024" s="16"/>
      <c r="P1024" s="16"/>
      <c r="Q1024" s="16"/>
      <c r="R1024" s="16">
        <f t="shared" si="83"/>
        <v>0</v>
      </c>
      <c r="S1024" s="3"/>
      <c r="T1024" s="21"/>
      <c r="U1024" s="21"/>
      <c r="V1024" s="21"/>
      <c r="W1024" s="2"/>
    </row>
    <row r="1025" spans="1:23">
      <c r="A1025">
        <v>984</v>
      </c>
      <c r="B1025" s="33"/>
      <c r="H1025" s="34" t="str">
        <f>IF(ISBLANK(tblPagos[[#This Row],[CodigoPartida]]),"",VLOOKUP(tblPagos[[#This Row],[CodigoPartida]],Tabla2[],2,FALSE))</f>
        <v/>
      </c>
      <c r="J1025" s="34" t="str">
        <f>IF(ISBLANK(tblPagos[[#This Row],[DocBeneficiario]]),"",VLOOKUP(tblPagos[[#This Row],[DocBeneficiario]],TabProveedores[],3,FALSE))</f>
        <v/>
      </c>
      <c r="K1025" s="2"/>
      <c r="L1025" s="27"/>
      <c r="M1025" s="27"/>
      <c r="N1025" s="16"/>
      <c r="O1025" s="16"/>
      <c r="P1025" s="16"/>
      <c r="Q1025" s="16"/>
      <c r="R1025" s="16">
        <f t="shared" si="83"/>
        <v>0</v>
      </c>
      <c r="S1025" s="3"/>
      <c r="T1025" s="21"/>
      <c r="U1025" s="21"/>
      <c r="V1025" s="21"/>
      <c r="W1025" s="2"/>
    </row>
    <row r="1026" spans="1:23">
      <c r="A1026">
        <v>985</v>
      </c>
      <c r="B1026" s="33"/>
      <c r="H1026" s="34" t="str">
        <f>IF(ISBLANK(tblPagos[[#This Row],[CodigoPartida]]),"",VLOOKUP(tblPagos[[#This Row],[CodigoPartida]],Tabla2[],2,FALSE))</f>
        <v/>
      </c>
      <c r="J1026" s="34" t="str">
        <f>IF(ISBLANK(tblPagos[[#This Row],[DocBeneficiario]]),"",VLOOKUP(tblPagos[[#This Row],[DocBeneficiario]],TabProveedores[],3,FALSE))</f>
        <v/>
      </c>
      <c r="K1026" s="2"/>
      <c r="L1026" s="27"/>
      <c r="M1026" s="27"/>
      <c r="N1026" s="16"/>
      <c r="O1026" s="16"/>
      <c r="P1026" s="16"/>
      <c r="Q1026" s="16"/>
      <c r="R1026" s="16">
        <f t="shared" si="83"/>
        <v>0</v>
      </c>
      <c r="S1026" s="3"/>
      <c r="T1026" s="21"/>
      <c r="U1026" s="21"/>
      <c r="V1026" s="21"/>
      <c r="W1026" s="2"/>
    </row>
    <row r="1027" spans="1:23">
      <c r="A1027">
        <v>986</v>
      </c>
      <c r="B1027" s="33"/>
      <c r="H1027" s="34" t="str">
        <f>IF(ISBLANK(tblPagos[[#This Row],[CodigoPartida]]),"",VLOOKUP(tblPagos[[#This Row],[CodigoPartida]],Tabla2[],2,FALSE))</f>
        <v/>
      </c>
      <c r="J1027" s="34" t="str">
        <f>IF(ISBLANK(tblPagos[[#This Row],[DocBeneficiario]]),"",VLOOKUP(tblPagos[[#This Row],[DocBeneficiario]],TabProveedores[],3,FALSE))</f>
        <v/>
      </c>
      <c r="K1027" s="2"/>
      <c r="L1027" s="27"/>
      <c r="M1027" s="27"/>
      <c r="N1027" s="16"/>
      <c r="O1027" s="16"/>
      <c r="P1027" s="16"/>
      <c r="Q1027" s="16"/>
      <c r="R1027" s="16">
        <f t="shared" si="83"/>
        <v>0</v>
      </c>
      <c r="S1027" s="3"/>
      <c r="T1027" s="21"/>
      <c r="U1027" s="21"/>
      <c r="V1027" s="21"/>
      <c r="W1027" s="2"/>
    </row>
    <row r="1028" spans="1:23">
      <c r="A1028">
        <v>987</v>
      </c>
      <c r="B1028" s="33"/>
      <c r="H1028" s="34" t="str">
        <f>IF(ISBLANK(tblPagos[[#This Row],[CodigoPartida]]),"",VLOOKUP(tblPagos[[#This Row],[CodigoPartida]],Tabla2[],2,FALSE))</f>
        <v/>
      </c>
      <c r="J1028" s="34" t="str">
        <f>IF(ISBLANK(tblPagos[[#This Row],[DocBeneficiario]]),"",VLOOKUP(tblPagos[[#This Row],[DocBeneficiario]],TabProveedores[],3,FALSE))</f>
        <v/>
      </c>
      <c r="K1028" s="2"/>
      <c r="L1028" s="27"/>
      <c r="M1028" s="27"/>
      <c r="N1028" s="16"/>
      <c r="O1028" s="16"/>
      <c r="P1028" s="16"/>
      <c r="Q1028" s="16"/>
      <c r="R1028" s="16">
        <f t="shared" si="83"/>
        <v>0</v>
      </c>
      <c r="S1028" s="3"/>
      <c r="T1028" s="21"/>
      <c r="U1028" s="21"/>
      <c r="V1028" s="21"/>
      <c r="W1028" s="2"/>
    </row>
    <row r="1029" spans="1:23">
      <c r="A1029">
        <v>988</v>
      </c>
      <c r="B1029" s="33"/>
      <c r="H1029" s="34" t="str">
        <f>IF(ISBLANK(tblPagos[[#This Row],[CodigoPartida]]),"",VLOOKUP(tblPagos[[#This Row],[CodigoPartida]],Tabla2[],2,FALSE))</f>
        <v/>
      </c>
      <c r="J1029" s="34" t="str">
        <f>IF(ISBLANK(tblPagos[[#This Row],[DocBeneficiario]]),"",VLOOKUP(tblPagos[[#This Row],[DocBeneficiario]],TabProveedores[],3,FALSE))</f>
        <v/>
      </c>
      <c r="K1029" s="2"/>
      <c r="L1029" s="27"/>
      <c r="M1029" s="27"/>
      <c r="N1029" s="16"/>
      <c r="O1029" s="16"/>
      <c r="P1029" s="16"/>
      <c r="Q1029" s="16"/>
      <c r="R1029" s="16">
        <f t="shared" si="83"/>
        <v>0</v>
      </c>
      <c r="S1029" s="3"/>
      <c r="T1029" s="21"/>
      <c r="U1029" s="21"/>
      <c r="V1029" s="21"/>
      <c r="W1029" s="2"/>
    </row>
    <row r="1030" spans="1:23">
      <c r="A1030">
        <v>989</v>
      </c>
      <c r="B1030" s="33"/>
      <c r="H1030" s="34" t="str">
        <f>IF(ISBLANK(tblPagos[[#This Row],[CodigoPartida]]),"",VLOOKUP(tblPagos[[#This Row],[CodigoPartida]],Tabla2[],2,FALSE))</f>
        <v/>
      </c>
      <c r="J1030" s="34" t="str">
        <f>IF(ISBLANK(tblPagos[[#This Row],[DocBeneficiario]]),"",VLOOKUP(tblPagos[[#This Row],[DocBeneficiario]],TabProveedores[],3,FALSE))</f>
        <v/>
      </c>
      <c r="K1030" s="2"/>
      <c r="L1030" s="27"/>
      <c r="M1030" s="27"/>
      <c r="N1030" s="16"/>
      <c r="O1030" s="16"/>
      <c r="P1030" s="16"/>
      <c r="Q1030" s="16"/>
      <c r="R1030" s="16">
        <f t="shared" si="83"/>
        <v>0</v>
      </c>
      <c r="S1030" s="3"/>
      <c r="T1030" s="21"/>
      <c r="U1030" s="21"/>
      <c r="V1030" s="21"/>
      <c r="W1030" s="2"/>
    </row>
    <row r="1031" spans="1:23">
      <c r="A1031">
        <v>990</v>
      </c>
      <c r="B1031" s="33"/>
      <c r="H1031" s="34" t="str">
        <f>IF(ISBLANK(tblPagos[[#This Row],[CodigoPartida]]),"",VLOOKUP(tblPagos[[#This Row],[CodigoPartida]],Tabla2[],2,FALSE))</f>
        <v/>
      </c>
      <c r="J1031" s="34" t="str">
        <f>IF(ISBLANK(tblPagos[[#This Row],[DocBeneficiario]]),"",VLOOKUP(tblPagos[[#This Row],[DocBeneficiario]],TabProveedores[],3,FALSE))</f>
        <v/>
      </c>
      <c r="K1031" s="2"/>
      <c r="L1031" s="27"/>
      <c r="M1031" s="27"/>
      <c r="N1031" s="16"/>
      <c r="O1031" s="16"/>
      <c r="P1031" s="16"/>
      <c r="Q1031" s="16"/>
      <c r="R1031" s="16">
        <f t="shared" si="83"/>
        <v>0</v>
      </c>
      <c r="S1031" s="3"/>
      <c r="T1031" s="21"/>
      <c r="U1031" s="21"/>
      <c r="V1031" s="21"/>
      <c r="W1031" s="2"/>
    </row>
    <row r="1032" spans="1:23">
      <c r="A1032">
        <v>991</v>
      </c>
      <c r="B1032" s="33"/>
      <c r="H1032" s="34" t="str">
        <f>IF(ISBLANK(tblPagos[[#This Row],[CodigoPartida]]),"",VLOOKUP(tblPagos[[#This Row],[CodigoPartida]],Tabla2[],2,FALSE))</f>
        <v/>
      </c>
      <c r="J1032" s="34" t="str">
        <f>IF(ISBLANK(tblPagos[[#This Row],[DocBeneficiario]]),"",VLOOKUP(tblPagos[[#This Row],[DocBeneficiario]],TabProveedores[],3,FALSE))</f>
        <v/>
      </c>
      <c r="K1032" s="2"/>
      <c r="L1032" s="27"/>
      <c r="M1032" s="27"/>
      <c r="N1032" s="16"/>
      <c r="O1032" s="16"/>
      <c r="P1032" s="16"/>
      <c r="Q1032" s="16"/>
      <c r="R1032" s="16">
        <f t="shared" si="83"/>
        <v>0</v>
      </c>
      <c r="S1032" s="3"/>
      <c r="T1032" s="21"/>
      <c r="U1032" s="21"/>
      <c r="V1032" s="21"/>
      <c r="W1032" s="2"/>
    </row>
    <row r="1033" spans="1:23">
      <c r="A1033">
        <v>992</v>
      </c>
      <c r="B1033" s="33"/>
      <c r="H1033" s="34" t="str">
        <f>IF(ISBLANK(tblPagos[[#This Row],[CodigoPartida]]),"",VLOOKUP(tblPagos[[#This Row],[CodigoPartida]],Tabla2[],2,FALSE))</f>
        <v/>
      </c>
      <c r="J1033" s="34" t="str">
        <f>IF(ISBLANK(tblPagos[[#This Row],[DocBeneficiario]]),"",VLOOKUP(tblPagos[[#This Row],[DocBeneficiario]],TabProveedores[],3,FALSE))</f>
        <v/>
      </c>
      <c r="K1033" s="2"/>
      <c r="L1033" s="27"/>
      <c r="M1033" s="27"/>
      <c r="N1033" s="16"/>
      <c r="O1033" s="16"/>
      <c r="P1033" s="16"/>
      <c r="Q1033" s="16"/>
      <c r="R1033" s="16">
        <f t="shared" si="83"/>
        <v>0</v>
      </c>
      <c r="S1033" s="3"/>
      <c r="T1033" s="21"/>
      <c r="U1033" s="21"/>
      <c r="V1033" s="21"/>
      <c r="W1033" s="2"/>
    </row>
    <row r="1034" spans="1:23">
      <c r="A1034">
        <v>993</v>
      </c>
      <c r="B1034" s="33"/>
      <c r="H1034" s="34" t="str">
        <f>IF(ISBLANK(tblPagos[[#This Row],[CodigoPartida]]),"",VLOOKUP(tblPagos[[#This Row],[CodigoPartida]],Tabla2[],2,FALSE))</f>
        <v/>
      </c>
      <c r="J1034" s="34" t="str">
        <f>IF(ISBLANK(tblPagos[[#This Row],[DocBeneficiario]]),"",VLOOKUP(tblPagos[[#This Row],[DocBeneficiario]],TabProveedores[],3,FALSE))</f>
        <v/>
      </c>
      <c r="K1034" s="2"/>
      <c r="L1034" s="27"/>
      <c r="M1034" s="27"/>
      <c r="N1034" s="16"/>
      <c r="O1034" s="16"/>
      <c r="P1034" s="16"/>
      <c r="Q1034" s="16"/>
      <c r="R1034" s="16">
        <f t="shared" si="83"/>
        <v>0</v>
      </c>
      <c r="S1034" s="3"/>
      <c r="T1034" s="21"/>
      <c r="U1034" s="21"/>
      <c r="V1034" s="21"/>
      <c r="W1034" s="2"/>
    </row>
    <row r="1035" spans="1:23">
      <c r="A1035">
        <v>994</v>
      </c>
      <c r="B1035" s="33"/>
      <c r="H1035" s="34" t="str">
        <f>IF(ISBLANK(tblPagos[[#This Row],[CodigoPartida]]),"",VLOOKUP(tblPagos[[#This Row],[CodigoPartida]],Tabla2[],2,FALSE))</f>
        <v/>
      </c>
      <c r="J1035" s="34" t="str">
        <f>IF(ISBLANK(tblPagos[[#This Row],[DocBeneficiario]]),"",VLOOKUP(tblPagos[[#This Row],[DocBeneficiario]],TabProveedores[],3,FALSE))</f>
        <v/>
      </c>
      <c r="K1035" s="2"/>
      <c r="L1035" s="27"/>
      <c r="M1035" s="27"/>
      <c r="N1035" s="16"/>
      <c r="O1035" s="16"/>
      <c r="P1035" s="16"/>
      <c r="Q1035" s="16"/>
      <c r="R1035" s="16">
        <f t="shared" si="83"/>
        <v>0</v>
      </c>
      <c r="S1035" s="3"/>
      <c r="T1035" s="21"/>
      <c r="U1035" s="21"/>
      <c r="V1035" s="21"/>
      <c r="W1035" s="2"/>
    </row>
    <row r="1036" spans="1:23">
      <c r="A1036">
        <v>995</v>
      </c>
      <c r="B1036" s="33"/>
      <c r="H1036" s="34" t="str">
        <f>IF(ISBLANK(tblPagos[[#This Row],[CodigoPartida]]),"",VLOOKUP(tblPagos[[#This Row],[CodigoPartida]],Tabla2[],2,FALSE))</f>
        <v/>
      </c>
      <c r="J1036" s="34" t="str">
        <f>IF(ISBLANK(tblPagos[[#This Row],[DocBeneficiario]]),"",VLOOKUP(tblPagos[[#This Row],[DocBeneficiario]],TabProveedores[],3,FALSE))</f>
        <v/>
      </c>
      <c r="K1036" s="2"/>
      <c r="L1036" s="27"/>
      <c r="M1036" s="27"/>
      <c r="N1036" s="16"/>
      <c r="O1036" s="16"/>
      <c r="P1036" s="16"/>
      <c r="Q1036" s="16"/>
      <c r="R1036" s="16">
        <f t="shared" si="83"/>
        <v>0</v>
      </c>
      <c r="S1036" s="3"/>
      <c r="T1036" s="21"/>
      <c r="U1036" s="21"/>
      <c r="V1036" s="21"/>
      <c r="W1036" s="2"/>
    </row>
    <row r="1037" spans="1:23">
      <c r="A1037">
        <v>996</v>
      </c>
      <c r="B1037" s="33"/>
      <c r="H1037" s="34" t="str">
        <f>IF(ISBLANK(tblPagos[[#This Row],[CodigoPartida]]),"",VLOOKUP(tblPagos[[#This Row],[CodigoPartida]],Tabla2[],2,FALSE))</f>
        <v/>
      </c>
      <c r="J1037" s="34" t="str">
        <f>IF(ISBLANK(tblPagos[[#This Row],[DocBeneficiario]]),"",VLOOKUP(tblPagos[[#This Row],[DocBeneficiario]],TabProveedores[],3,FALSE))</f>
        <v/>
      </c>
      <c r="K1037" s="2"/>
      <c r="L1037" s="27"/>
      <c r="M1037" s="27"/>
      <c r="N1037" s="16"/>
      <c r="O1037" s="16"/>
      <c r="P1037" s="16"/>
      <c r="Q1037" s="16"/>
      <c r="R1037" s="16">
        <f t="shared" si="83"/>
        <v>0</v>
      </c>
      <c r="S1037" s="3"/>
      <c r="T1037" s="21"/>
      <c r="U1037" s="21"/>
      <c r="V1037" s="21"/>
      <c r="W1037" s="2"/>
    </row>
    <row r="1038" spans="1:23">
      <c r="A1038">
        <v>997</v>
      </c>
      <c r="B1038" s="33"/>
      <c r="H1038" s="34" t="str">
        <f>IF(ISBLANK(tblPagos[[#This Row],[CodigoPartida]]),"",VLOOKUP(tblPagos[[#This Row],[CodigoPartida]],Tabla2[],2,FALSE))</f>
        <v/>
      </c>
      <c r="J1038" s="34" t="str">
        <f>IF(ISBLANK(tblPagos[[#This Row],[DocBeneficiario]]),"",VLOOKUP(tblPagos[[#This Row],[DocBeneficiario]],TabProveedores[],3,FALSE))</f>
        <v/>
      </c>
      <c r="K1038" s="2"/>
      <c r="L1038" s="27"/>
      <c r="M1038" s="27"/>
      <c r="N1038" s="16"/>
      <c r="O1038" s="16"/>
      <c r="P1038" s="16"/>
      <c r="Q1038" s="16"/>
      <c r="R1038" s="16">
        <f t="shared" si="83"/>
        <v>0</v>
      </c>
      <c r="S1038" s="3"/>
      <c r="T1038" s="21"/>
      <c r="U1038" s="21"/>
      <c r="V1038" s="21"/>
      <c r="W1038" s="2"/>
    </row>
    <row r="1039" spans="1:23">
      <c r="A1039">
        <v>998</v>
      </c>
      <c r="B1039" s="33"/>
      <c r="H1039" s="34" t="str">
        <f>IF(ISBLANK(tblPagos[[#This Row],[CodigoPartida]]),"",VLOOKUP(tblPagos[[#This Row],[CodigoPartida]],Tabla2[],2,FALSE))</f>
        <v/>
      </c>
      <c r="J1039" s="34" t="str">
        <f>IF(ISBLANK(tblPagos[[#This Row],[DocBeneficiario]]),"",VLOOKUP(tblPagos[[#This Row],[DocBeneficiario]],TabProveedores[],3,FALSE))</f>
        <v/>
      </c>
      <c r="K1039" s="2"/>
      <c r="L1039" s="27"/>
      <c r="M1039" s="27"/>
      <c r="N1039" s="16"/>
      <c r="O1039" s="16"/>
      <c r="P1039" s="16"/>
      <c r="Q1039" s="16"/>
      <c r="R1039" s="16">
        <f t="shared" si="83"/>
        <v>0</v>
      </c>
      <c r="S1039" s="3"/>
      <c r="T1039" s="21"/>
      <c r="U1039" s="21"/>
      <c r="V1039" s="21"/>
      <c r="W1039" s="2"/>
    </row>
    <row r="1040" spans="1:23">
      <c r="A1040">
        <v>999</v>
      </c>
      <c r="B1040" s="33"/>
      <c r="H1040" s="34" t="str">
        <f>IF(ISBLANK(tblPagos[[#This Row],[CodigoPartida]]),"",VLOOKUP(tblPagos[[#This Row],[CodigoPartida]],Tabla2[],2,FALSE))</f>
        <v/>
      </c>
      <c r="J1040" s="34" t="str">
        <f>IF(ISBLANK(tblPagos[[#This Row],[DocBeneficiario]]),"",VLOOKUP(tblPagos[[#This Row],[DocBeneficiario]],TabProveedores[],3,FALSE))</f>
        <v/>
      </c>
      <c r="K1040" s="2"/>
      <c r="L1040" s="27"/>
      <c r="M1040" s="27"/>
      <c r="N1040" s="16"/>
      <c r="O1040" s="16"/>
      <c r="P1040" s="16"/>
      <c r="Q1040" s="16"/>
      <c r="R1040" s="16">
        <f t="shared" si="83"/>
        <v>0</v>
      </c>
      <c r="S1040" s="3"/>
      <c r="T1040" s="21"/>
      <c r="U1040" s="21"/>
      <c r="V1040" s="21"/>
      <c r="W1040" s="2"/>
    </row>
    <row r="1041" spans="2:23">
      <c r="B1041" s="33"/>
      <c r="H1041" s="34" t="str">
        <f>IF(ISBLANK(tblPagos[[#This Row],[CodigoPartida]]),"",VLOOKUP(tblPagos[[#This Row],[CodigoPartida]],Tabla2[],2,FALSE))</f>
        <v/>
      </c>
      <c r="J1041" s="34" t="str">
        <f>IF(ISBLANK(tblPagos[[#This Row],[DocBeneficiario]]),"",VLOOKUP(tblPagos[[#This Row],[DocBeneficiario]],TabProveedores[],3,FALSE))</f>
        <v/>
      </c>
      <c r="K1041" s="2"/>
      <c r="L1041" s="27"/>
      <c r="M1041" s="27"/>
      <c r="N1041" s="16"/>
      <c r="O1041" s="16"/>
      <c r="P1041" s="16"/>
      <c r="Q1041" s="16"/>
      <c r="R1041" s="16">
        <f t="shared" ref="R1041:R1072" si="84">N1041-O1041-P1041-Q1041</f>
        <v>0</v>
      </c>
      <c r="S1041" s="3"/>
      <c r="T1041" s="21"/>
      <c r="U1041" s="21"/>
      <c r="V1041" s="21"/>
      <c r="W1041" s="2"/>
    </row>
    <row r="1042" spans="2:23">
      <c r="B1042" s="33"/>
      <c r="H1042" s="34" t="str">
        <f>IF(ISBLANK(tblPagos[[#This Row],[CodigoPartida]]),"",VLOOKUP(tblPagos[[#This Row],[CodigoPartida]],Tabla2[],2,FALSE))</f>
        <v/>
      </c>
      <c r="J1042" s="34" t="str">
        <f>IF(ISBLANK(tblPagos[[#This Row],[DocBeneficiario]]),"",VLOOKUP(tblPagos[[#This Row],[DocBeneficiario]],TabProveedores[],3,FALSE))</f>
        <v/>
      </c>
      <c r="K1042" s="2"/>
      <c r="L1042" s="27"/>
      <c r="M1042" s="27"/>
      <c r="N1042" s="16"/>
      <c r="O1042" s="16"/>
      <c r="P1042" s="16"/>
      <c r="Q1042" s="16"/>
      <c r="R1042" s="16">
        <f t="shared" si="84"/>
        <v>0</v>
      </c>
      <c r="S1042" s="3"/>
      <c r="T1042" s="21"/>
      <c r="U1042" s="21"/>
      <c r="V1042" s="21"/>
      <c r="W1042" s="2"/>
    </row>
    <row r="1043" spans="2:23">
      <c r="B1043" s="33"/>
      <c r="H1043" s="34" t="str">
        <f>IF(ISBLANK(tblPagos[[#This Row],[CodigoPartida]]),"",VLOOKUP(tblPagos[[#This Row],[CodigoPartida]],Tabla2[],2,FALSE))</f>
        <v/>
      </c>
      <c r="J1043" s="34" t="str">
        <f>IF(ISBLANK(tblPagos[[#This Row],[DocBeneficiario]]),"",VLOOKUP(tblPagos[[#This Row],[DocBeneficiario]],TabProveedores[],3,FALSE))</f>
        <v/>
      </c>
      <c r="K1043" s="2"/>
      <c r="L1043" s="27"/>
      <c r="M1043" s="27"/>
      <c r="N1043" s="16"/>
      <c r="O1043" s="16"/>
      <c r="P1043" s="16"/>
      <c r="Q1043" s="16"/>
      <c r="R1043" s="16">
        <f t="shared" si="84"/>
        <v>0</v>
      </c>
      <c r="S1043" s="3"/>
      <c r="T1043" s="21"/>
      <c r="U1043" s="21"/>
      <c r="V1043" s="21"/>
      <c r="W1043" s="2"/>
    </row>
    <row r="1044" spans="2:23">
      <c r="B1044" s="33"/>
      <c r="H1044" s="34" t="str">
        <f>IF(ISBLANK(tblPagos[[#This Row],[CodigoPartida]]),"",VLOOKUP(tblPagos[[#This Row],[CodigoPartida]],Tabla2[],2,FALSE))</f>
        <v/>
      </c>
      <c r="J1044" s="34" t="str">
        <f>IF(ISBLANK(tblPagos[[#This Row],[DocBeneficiario]]),"",VLOOKUP(tblPagos[[#This Row],[DocBeneficiario]],TabProveedores[],3,FALSE))</f>
        <v/>
      </c>
      <c r="K1044" s="2"/>
      <c r="L1044" s="27"/>
      <c r="M1044" s="27"/>
      <c r="N1044" s="16"/>
      <c r="O1044" s="16"/>
      <c r="P1044" s="16"/>
      <c r="Q1044" s="16"/>
      <c r="R1044" s="16">
        <f t="shared" si="84"/>
        <v>0</v>
      </c>
      <c r="S1044" s="3"/>
      <c r="T1044" s="21"/>
      <c r="U1044" s="21"/>
      <c r="V1044" s="21"/>
      <c r="W1044" s="2"/>
    </row>
    <row r="1045" spans="2:23">
      <c r="B1045" s="33"/>
      <c r="H1045" s="34" t="str">
        <f>IF(ISBLANK(tblPagos[[#This Row],[CodigoPartida]]),"",VLOOKUP(tblPagos[[#This Row],[CodigoPartida]],Tabla2[],2,FALSE))</f>
        <v/>
      </c>
      <c r="J1045" s="34" t="str">
        <f>IF(ISBLANK(tblPagos[[#This Row],[DocBeneficiario]]),"",VLOOKUP(tblPagos[[#This Row],[DocBeneficiario]],TabProveedores[],3,FALSE))</f>
        <v/>
      </c>
      <c r="K1045" s="2"/>
      <c r="L1045" s="27"/>
      <c r="M1045" s="27"/>
      <c r="N1045" s="16"/>
      <c r="O1045" s="16"/>
      <c r="P1045" s="16"/>
      <c r="Q1045" s="16"/>
      <c r="R1045" s="16">
        <f t="shared" si="84"/>
        <v>0</v>
      </c>
      <c r="S1045" s="3"/>
      <c r="T1045" s="21"/>
      <c r="U1045" s="21"/>
      <c r="V1045" s="21"/>
      <c r="W1045" s="2"/>
    </row>
    <row r="1046" spans="2:23">
      <c r="B1046" s="33"/>
      <c r="H1046" s="34" t="str">
        <f>IF(ISBLANK(tblPagos[[#This Row],[CodigoPartida]]),"",VLOOKUP(tblPagos[[#This Row],[CodigoPartida]],Tabla2[],2,FALSE))</f>
        <v/>
      </c>
      <c r="J1046" s="34" t="str">
        <f>IF(ISBLANK(tblPagos[[#This Row],[DocBeneficiario]]),"",VLOOKUP(tblPagos[[#This Row],[DocBeneficiario]],TabProveedores[],3,FALSE))</f>
        <v/>
      </c>
      <c r="K1046" s="2"/>
      <c r="L1046" s="27"/>
      <c r="M1046" s="27"/>
      <c r="N1046" s="16"/>
      <c r="O1046" s="16"/>
      <c r="P1046" s="16"/>
      <c r="Q1046" s="16"/>
      <c r="R1046" s="16">
        <f t="shared" si="84"/>
        <v>0</v>
      </c>
      <c r="S1046" s="3"/>
      <c r="T1046" s="21"/>
      <c r="U1046" s="21"/>
      <c r="V1046" s="21"/>
      <c r="W1046" s="2"/>
    </row>
    <row r="1047" spans="2:23">
      <c r="B1047" s="33"/>
      <c r="H1047" s="34" t="str">
        <f>IF(ISBLANK(tblPagos[[#This Row],[CodigoPartida]]),"",VLOOKUP(tblPagos[[#This Row],[CodigoPartida]],Tabla2[],2,FALSE))</f>
        <v/>
      </c>
      <c r="J1047" s="34" t="str">
        <f>IF(ISBLANK(tblPagos[[#This Row],[DocBeneficiario]]),"",VLOOKUP(tblPagos[[#This Row],[DocBeneficiario]],TabProveedores[],3,FALSE))</f>
        <v/>
      </c>
      <c r="K1047" s="2"/>
      <c r="L1047" s="27"/>
      <c r="M1047" s="27"/>
      <c r="N1047" s="16"/>
      <c r="O1047" s="16"/>
      <c r="P1047" s="16"/>
      <c r="Q1047" s="16"/>
      <c r="R1047" s="16">
        <f t="shared" si="84"/>
        <v>0</v>
      </c>
      <c r="S1047" s="3"/>
      <c r="T1047" s="21"/>
      <c r="U1047" s="21"/>
      <c r="V1047" s="21"/>
      <c r="W1047" s="2"/>
    </row>
    <row r="1048" spans="2:23">
      <c r="B1048" s="33"/>
      <c r="H1048" s="34" t="str">
        <f>IF(ISBLANK(tblPagos[[#This Row],[CodigoPartida]]),"",VLOOKUP(tblPagos[[#This Row],[CodigoPartida]],Tabla2[],2,FALSE))</f>
        <v/>
      </c>
      <c r="J1048" s="34" t="str">
        <f>IF(ISBLANK(tblPagos[[#This Row],[DocBeneficiario]]),"",VLOOKUP(tblPagos[[#This Row],[DocBeneficiario]],TabProveedores[],3,FALSE))</f>
        <v/>
      </c>
      <c r="K1048" s="2"/>
      <c r="L1048" s="27"/>
      <c r="M1048" s="27"/>
      <c r="N1048" s="16"/>
      <c r="O1048" s="16"/>
      <c r="P1048" s="16"/>
      <c r="Q1048" s="16"/>
      <c r="R1048" s="16">
        <f t="shared" si="84"/>
        <v>0</v>
      </c>
      <c r="S1048" s="3"/>
      <c r="T1048" s="21"/>
      <c r="U1048" s="21"/>
      <c r="V1048" s="21"/>
      <c r="W1048" s="2"/>
    </row>
    <row r="1049" spans="2:23">
      <c r="B1049" s="33"/>
      <c r="H1049" s="34" t="str">
        <f>IF(ISBLANK(tblPagos[[#This Row],[CodigoPartida]]),"",VLOOKUP(tblPagos[[#This Row],[CodigoPartida]],Tabla2[],2,FALSE))</f>
        <v/>
      </c>
      <c r="J1049" s="34" t="str">
        <f>IF(ISBLANK(tblPagos[[#This Row],[DocBeneficiario]]),"",VLOOKUP(tblPagos[[#This Row],[DocBeneficiario]],TabProveedores[],3,FALSE))</f>
        <v/>
      </c>
      <c r="K1049" s="2"/>
      <c r="L1049" s="27"/>
      <c r="M1049" s="27"/>
      <c r="N1049" s="16"/>
      <c r="O1049" s="16"/>
      <c r="P1049" s="16"/>
      <c r="Q1049" s="16"/>
      <c r="R1049" s="16">
        <f t="shared" si="84"/>
        <v>0</v>
      </c>
      <c r="S1049" s="3"/>
      <c r="T1049" s="21"/>
      <c r="U1049" s="21"/>
      <c r="V1049" s="21"/>
      <c r="W1049" s="2"/>
    </row>
    <row r="1050" spans="2:23">
      <c r="B1050" s="33"/>
      <c r="H1050" s="34" t="str">
        <f>IF(ISBLANK(tblPagos[[#This Row],[CodigoPartida]]),"",VLOOKUP(tblPagos[[#This Row],[CodigoPartida]],Tabla2[],2,FALSE))</f>
        <v/>
      </c>
      <c r="J1050" s="34" t="str">
        <f>IF(ISBLANK(tblPagos[[#This Row],[DocBeneficiario]]),"",VLOOKUP(tblPagos[[#This Row],[DocBeneficiario]],TabProveedores[],3,FALSE))</f>
        <v/>
      </c>
      <c r="K1050" s="2"/>
      <c r="L1050" s="27"/>
      <c r="M1050" s="27"/>
      <c r="N1050" s="16"/>
      <c r="O1050" s="16"/>
      <c r="P1050" s="16"/>
      <c r="Q1050" s="16"/>
      <c r="R1050" s="16">
        <f t="shared" si="84"/>
        <v>0</v>
      </c>
      <c r="S1050" s="3"/>
      <c r="T1050" s="21"/>
      <c r="U1050" s="21"/>
      <c r="V1050" s="21"/>
      <c r="W1050" s="2"/>
    </row>
    <row r="1051" spans="2:23">
      <c r="B1051" s="33"/>
      <c r="H1051" s="34" t="str">
        <f>IF(ISBLANK(tblPagos[[#This Row],[CodigoPartida]]),"",VLOOKUP(tblPagos[[#This Row],[CodigoPartida]],Tabla2[],2,FALSE))</f>
        <v/>
      </c>
      <c r="J1051" s="34" t="str">
        <f>IF(ISBLANK(tblPagos[[#This Row],[DocBeneficiario]]),"",VLOOKUP(tblPagos[[#This Row],[DocBeneficiario]],TabProveedores[],3,FALSE))</f>
        <v/>
      </c>
      <c r="K1051" s="2"/>
      <c r="L1051" s="27"/>
      <c r="M1051" s="27"/>
      <c r="N1051" s="16"/>
      <c r="O1051" s="16"/>
      <c r="P1051" s="16"/>
      <c r="Q1051" s="16"/>
      <c r="R1051" s="16">
        <f t="shared" si="84"/>
        <v>0</v>
      </c>
      <c r="S1051" s="3"/>
      <c r="T1051" s="21"/>
      <c r="U1051" s="21"/>
      <c r="V1051" s="21"/>
      <c r="W1051" s="2"/>
    </row>
    <row r="1052" spans="2:23">
      <c r="B1052" s="33"/>
      <c r="H1052" s="34" t="str">
        <f>IF(ISBLANK(tblPagos[[#This Row],[CodigoPartida]]),"",VLOOKUP(tblPagos[[#This Row],[CodigoPartida]],Tabla2[],2,FALSE))</f>
        <v/>
      </c>
      <c r="J1052" s="34" t="str">
        <f>IF(ISBLANK(tblPagos[[#This Row],[DocBeneficiario]]),"",VLOOKUP(tblPagos[[#This Row],[DocBeneficiario]],TabProveedores[],3,FALSE))</f>
        <v/>
      </c>
      <c r="K1052" s="2"/>
      <c r="L1052" s="27"/>
      <c r="M1052" s="27"/>
      <c r="N1052" s="16"/>
      <c r="O1052" s="16"/>
      <c r="P1052" s="16"/>
      <c r="Q1052" s="16"/>
      <c r="R1052" s="16">
        <f t="shared" si="84"/>
        <v>0</v>
      </c>
      <c r="S1052" s="3"/>
      <c r="T1052" s="21"/>
      <c r="U1052" s="21"/>
      <c r="V1052" s="21"/>
      <c r="W1052" s="2"/>
    </row>
    <row r="1053" spans="2:23">
      <c r="B1053" s="33"/>
      <c r="H1053" s="34" t="str">
        <f>IF(ISBLANK(tblPagos[[#This Row],[CodigoPartida]]),"",VLOOKUP(tblPagos[[#This Row],[CodigoPartida]],Tabla2[],2,FALSE))</f>
        <v/>
      </c>
      <c r="J1053" s="34" t="str">
        <f>IF(ISBLANK(tblPagos[[#This Row],[DocBeneficiario]]),"",VLOOKUP(tblPagos[[#This Row],[DocBeneficiario]],TabProveedores[],3,FALSE))</f>
        <v/>
      </c>
      <c r="K1053" s="2"/>
      <c r="L1053" s="27"/>
      <c r="M1053" s="27"/>
      <c r="N1053" s="16"/>
      <c r="O1053" s="16"/>
      <c r="P1053" s="16"/>
      <c r="Q1053" s="16"/>
      <c r="R1053" s="16">
        <f t="shared" si="84"/>
        <v>0</v>
      </c>
      <c r="S1053" s="3"/>
      <c r="T1053" s="21"/>
      <c r="U1053" s="21"/>
      <c r="V1053" s="21"/>
      <c r="W1053" s="2"/>
    </row>
    <row r="1054" spans="2:23">
      <c r="B1054" s="33"/>
      <c r="H1054" s="34" t="str">
        <f>IF(ISBLANK(tblPagos[[#This Row],[CodigoPartida]]),"",VLOOKUP(tblPagos[[#This Row],[CodigoPartida]],Tabla2[],2,FALSE))</f>
        <v/>
      </c>
      <c r="J1054" s="34" t="str">
        <f>IF(ISBLANK(tblPagos[[#This Row],[DocBeneficiario]]),"",VLOOKUP(tblPagos[[#This Row],[DocBeneficiario]],TabProveedores[],3,FALSE))</f>
        <v/>
      </c>
      <c r="K1054" s="2"/>
      <c r="L1054" s="27"/>
      <c r="M1054" s="27"/>
      <c r="N1054" s="16"/>
      <c r="O1054" s="16"/>
      <c r="P1054" s="16"/>
      <c r="Q1054" s="16"/>
      <c r="R1054" s="16">
        <f t="shared" si="84"/>
        <v>0</v>
      </c>
      <c r="S1054" s="3"/>
      <c r="T1054" s="21"/>
      <c r="U1054" s="21"/>
      <c r="V1054" s="21"/>
      <c r="W1054" s="2"/>
    </row>
    <row r="1055" spans="2:23">
      <c r="B1055" s="33"/>
      <c r="H1055" s="34" t="str">
        <f>IF(ISBLANK(tblPagos[[#This Row],[CodigoPartida]]),"",VLOOKUP(tblPagos[[#This Row],[CodigoPartida]],Tabla2[],2,FALSE))</f>
        <v/>
      </c>
      <c r="J1055" s="34" t="str">
        <f>IF(ISBLANK(tblPagos[[#This Row],[DocBeneficiario]]),"",VLOOKUP(tblPagos[[#This Row],[DocBeneficiario]],TabProveedores[],3,FALSE))</f>
        <v/>
      </c>
      <c r="K1055" s="2"/>
      <c r="L1055" s="27"/>
      <c r="M1055" s="27"/>
      <c r="N1055" s="16"/>
      <c r="O1055" s="16"/>
      <c r="P1055" s="16"/>
      <c r="Q1055" s="16"/>
      <c r="R1055" s="16">
        <f t="shared" si="84"/>
        <v>0</v>
      </c>
      <c r="S1055" s="3"/>
      <c r="T1055" s="21"/>
      <c r="U1055" s="21"/>
      <c r="V1055" s="21"/>
      <c r="W1055" s="2"/>
    </row>
    <row r="1056" spans="2:23">
      <c r="B1056" s="33"/>
      <c r="H1056" s="34" t="str">
        <f>IF(ISBLANK(tblPagos[[#This Row],[CodigoPartida]]),"",VLOOKUP(tblPagos[[#This Row],[CodigoPartida]],Tabla2[],2,FALSE))</f>
        <v/>
      </c>
      <c r="J1056" s="34" t="str">
        <f>IF(ISBLANK(tblPagos[[#This Row],[DocBeneficiario]]),"",VLOOKUP(tblPagos[[#This Row],[DocBeneficiario]],TabProveedores[],3,FALSE))</f>
        <v/>
      </c>
      <c r="K1056" s="2"/>
      <c r="L1056" s="27"/>
      <c r="M1056" s="27"/>
      <c r="N1056" s="16"/>
      <c r="O1056" s="16"/>
      <c r="P1056" s="16"/>
      <c r="Q1056" s="16"/>
      <c r="R1056" s="16">
        <f t="shared" si="84"/>
        <v>0</v>
      </c>
      <c r="S1056" s="3"/>
      <c r="T1056" s="21"/>
      <c r="U1056" s="21"/>
      <c r="V1056" s="21"/>
      <c r="W1056" s="2"/>
    </row>
    <row r="1057" spans="2:23">
      <c r="B1057" s="33"/>
      <c r="H1057" s="34" t="str">
        <f>IF(ISBLANK(tblPagos[[#This Row],[CodigoPartida]]),"",VLOOKUP(tblPagos[[#This Row],[CodigoPartida]],Tabla2[],2,FALSE))</f>
        <v/>
      </c>
      <c r="J1057" s="34" t="str">
        <f>IF(ISBLANK(tblPagos[[#This Row],[DocBeneficiario]]),"",VLOOKUP(tblPagos[[#This Row],[DocBeneficiario]],TabProveedores[],3,FALSE))</f>
        <v/>
      </c>
      <c r="K1057" s="2"/>
      <c r="L1057" s="27"/>
      <c r="M1057" s="27"/>
      <c r="N1057" s="16"/>
      <c r="O1057" s="16"/>
      <c r="P1057" s="16"/>
      <c r="Q1057" s="16"/>
      <c r="R1057" s="16">
        <f t="shared" si="84"/>
        <v>0</v>
      </c>
      <c r="S1057" s="3"/>
      <c r="T1057" s="21"/>
      <c r="U1057" s="21"/>
      <c r="V1057" s="21"/>
      <c r="W1057" s="2"/>
    </row>
    <row r="1058" spans="2:23">
      <c r="B1058" s="33"/>
      <c r="H1058" s="34" t="str">
        <f>IF(ISBLANK(tblPagos[[#This Row],[CodigoPartida]]),"",VLOOKUP(tblPagos[[#This Row],[CodigoPartida]],Tabla2[],2,FALSE))</f>
        <v/>
      </c>
      <c r="J1058" s="34" t="str">
        <f>IF(ISBLANK(tblPagos[[#This Row],[DocBeneficiario]]),"",VLOOKUP(tblPagos[[#This Row],[DocBeneficiario]],TabProveedores[],3,FALSE))</f>
        <v/>
      </c>
      <c r="K1058" s="2"/>
      <c r="L1058" s="27"/>
      <c r="M1058" s="27"/>
      <c r="N1058" s="16"/>
      <c r="O1058" s="16"/>
      <c r="P1058" s="16"/>
      <c r="Q1058" s="16"/>
      <c r="R1058" s="16">
        <f t="shared" si="84"/>
        <v>0</v>
      </c>
      <c r="S1058" s="3"/>
      <c r="T1058" s="21"/>
      <c r="U1058" s="21"/>
      <c r="V1058" s="21"/>
      <c r="W1058" s="2"/>
    </row>
    <row r="1059" spans="2:23">
      <c r="B1059" s="33"/>
      <c r="H1059" s="34" t="str">
        <f>IF(ISBLANK(tblPagos[[#This Row],[CodigoPartida]]),"",VLOOKUP(tblPagos[[#This Row],[CodigoPartida]],Tabla2[],2,FALSE))</f>
        <v/>
      </c>
      <c r="J1059" s="34" t="str">
        <f>IF(ISBLANK(tblPagos[[#This Row],[DocBeneficiario]]),"",VLOOKUP(tblPagos[[#This Row],[DocBeneficiario]],TabProveedores[],3,FALSE))</f>
        <v/>
      </c>
      <c r="K1059" s="2"/>
      <c r="L1059" s="27"/>
      <c r="M1059" s="27"/>
      <c r="N1059" s="16"/>
      <c r="O1059" s="16"/>
      <c r="P1059" s="16"/>
      <c r="Q1059" s="16"/>
      <c r="R1059" s="16">
        <f t="shared" si="84"/>
        <v>0</v>
      </c>
      <c r="S1059" s="3"/>
      <c r="T1059" s="21"/>
      <c r="U1059" s="21"/>
      <c r="V1059" s="21"/>
      <c r="W1059" s="2"/>
    </row>
    <row r="1060" spans="2:23">
      <c r="B1060" s="33"/>
      <c r="H1060" s="34" t="str">
        <f>IF(ISBLANK(tblPagos[[#This Row],[CodigoPartida]]),"",VLOOKUP(tblPagos[[#This Row],[CodigoPartida]],Tabla2[],2,FALSE))</f>
        <v/>
      </c>
      <c r="J1060" s="34" t="str">
        <f>IF(ISBLANK(tblPagos[[#This Row],[DocBeneficiario]]),"",VLOOKUP(tblPagos[[#This Row],[DocBeneficiario]],TabProveedores[],3,FALSE))</f>
        <v/>
      </c>
      <c r="K1060" s="2"/>
      <c r="L1060" s="27"/>
      <c r="M1060" s="27"/>
      <c r="N1060" s="16"/>
      <c r="O1060" s="16"/>
      <c r="P1060" s="16"/>
      <c r="Q1060" s="16"/>
      <c r="R1060" s="16">
        <f t="shared" si="84"/>
        <v>0</v>
      </c>
      <c r="S1060" s="3"/>
      <c r="T1060" s="21"/>
      <c r="U1060" s="21"/>
      <c r="V1060" s="21"/>
      <c r="W1060" s="2"/>
    </row>
    <row r="1061" spans="2:23">
      <c r="B1061" s="33"/>
      <c r="H1061" s="34" t="str">
        <f>IF(ISBLANK(tblPagos[[#This Row],[CodigoPartida]]),"",VLOOKUP(tblPagos[[#This Row],[CodigoPartida]],Tabla2[],2,FALSE))</f>
        <v/>
      </c>
      <c r="J1061" s="34" t="str">
        <f>IF(ISBLANK(tblPagos[[#This Row],[DocBeneficiario]]),"",VLOOKUP(tblPagos[[#This Row],[DocBeneficiario]],TabProveedores[],3,FALSE))</f>
        <v/>
      </c>
      <c r="K1061" s="2"/>
      <c r="L1061" s="27"/>
      <c r="M1061" s="27"/>
      <c r="N1061" s="16"/>
      <c r="O1061" s="16"/>
      <c r="P1061" s="16"/>
      <c r="Q1061" s="16"/>
      <c r="R1061" s="16">
        <f t="shared" si="84"/>
        <v>0</v>
      </c>
      <c r="S1061" s="3"/>
      <c r="T1061" s="21"/>
      <c r="U1061" s="21"/>
      <c r="V1061" s="21"/>
      <c r="W1061" s="2"/>
    </row>
    <row r="1062" spans="2:23">
      <c r="B1062" s="33"/>
      <c r="H1062" s="34" t="str">
        <f>IF(ISBLANK(tblPagos[[#This Row],[CodigoPartida]]),"",VLOOKUP(tblPagos[[#This Row],[CodigoPartida]],Tabla2[],2,FALSE))</f>
        <v/>
      </c>
      <c r="J1062" s="34" t="str">
        <f>IF(ISBLANK(tblPagos[[#This Row],[DocBeneficiario]]),"",VLOOKUP(tblPagos[[#This Row],[DocBeneficiario]],TabProveedores[],3,FALSE))</f>
        <v/>
      </c>
      <c r="K1062" s="2"/>
      <c r="L1062" s="27"/>
      <c r="M1062" s="27"/>
      <c r="N1062" s="16"/>
      <c r="O1062" s="16"/>
      <c r="P1062" s="16"/>
      <c r="Q1062" s="16"/>
      <c r="R1062" s="16">
        <f t="shared" si="84"/>
        <v>0</v>
      </c>
      <c r="S1062" s="3"/>
      <c r="T1062" s="21"/>
      <c r="U1062" s="21"/>
      <c r="V1062" s="21"/>
      <c r="W1062" s="2"/>
    </row>
    <row r="1063" spans="2:23">
      <c r="B1063" s="33"/>
      <c r="H1063" s="34" t="str">
        <f>IF(ISBLANK(tblPagos[[#This Row],[CodigoPartida]]),"",VLOOKUP(tblPagos[[#This Row],[CodigoPartida]],Tabla2[],2,FALSE))</f>
        <v/>
      </c>
      <c r="J1063" s="34" t="str">
        <f>IF(ISBLANK(tblPagos[[#This Row],[DocBeneficiario]]),"",VLOOKUP(tblPagos[[#This Row],[DocBeneficiario]],TabProveedores[],3,FALSE))</f>
        <v/>
      </c>
      <c r="K1063" s="2"/>
      <c r="L1063" s="27"/>
      <c r="M1063" s="27"/>
      <c r="N1063" s="16"/>
      <c r="O1063" s="16"/>
      <c r="P1063" s="16"/>
      <c r="Q1063" s="16"/>
      <c r="R1063" s="16">
        <f t="shared" si="84"/>
        <v>0</v>
      </c>
      <c r="S1063" s="3"/>
      <c r="T1063" s="21"/>
      <c r="U1063" s="21"/>
      <c r="V1063" s="21"/>
      <c r="W1063" s="2"/>
    </row>
    <row r="1064" spans="2:23">
      <c r="B1064" s="33"/>
      <c r="H1064" s="34" t="str">
        <f>IF(ISBLANK(tblPagos[[#This Row],[CodigoPartida]]),"",VLOOKUP(tblPagos[[#This Row],[CodigoPartida]],Tabla2[],2,FALSE))</f>
        <v/>
      </c>
      <c r="J1064" s="34" t="str">
        <f>IF(ISBLANK(tblPagos[[#This Row],[DocBeneficiario]]),"",VLOOKUP(tblPagos[[#This Row],[DocBeneficiario]],TabProveedores[],3,FALSE))</f>
        <v/>
      </c>
      <c r="K1064" s="2"/>
      <c r="L1064" s="27"/>
      <c r="M1064" s="27"/>
      <c r="N1064" s="16"/>
      <c r="O1064" s="16"/>
      <c r="P1064" s="16"/>
      <c r="Q1064" s="16"/>
      <c r="R1064" s="16">
        <f t="shared" si="84"/>
        <v>0</v>
      </c>
      <c r="S1064" s="3"/>
      <c r="T1064" s="21"/>
      <c r="U1064" s="21"/>
      <c r="V1064" s="21"/>
      <c r="W1064" s="2"/>
    </row>
    <row r="1065" spans="2:23">
      <c r="B1065" s="33"/>
      <c r="H1065" s="34" t="str">
        <f>IF(ISBLANK(tblPagos[[#This Row],[CodigoPartida]]),"",VLOOKUP(tblPagos[[#This Row],[CodigoPartida]],Tabla2[],2,FALSE))</f>
        <v/>
      </c>
      <c r="J1065" s="34" t="str">
        <f>IF(ISBLANK(tblPagos[[#This Row],[DocBeneficiario]]),"",VLOOKUP(tblPagos[[#This Row],[DocBeneficiario]],TabProveedores[],3,FALSE))</f>
        <v/>
      </c>
      <c r="K1065" s="2"/>
      <c r="L1065" s="27"/>
      <c r="M1065" s="27"/>
      <c r="N1065" s="16"/>
      <c r="O1065" s="16"/>
      <c r="P1065" s="16"/>
      <c r="Q1065" s="16"/>
      <c r="R1065" s="16">
        <f t="shared" si="84"/>
        <v>0</v>
      </c>
      <c r="S1065" s="3"/>
      <c r="T1065" s="21"/>
      <c r="U1065" s="21"/>
      <c r="V1065" s="21"/>
      <c r="W1065" s="2"/>
    </row>
    <row r="1066" spans="2:23">
      <c r="B1066" s="33"/>
      <c r="H1066" s="34" t="str">
        <f>IF(ISBLANK(tblPagos[[#This Row],[CodigoPartida]]),"",VLOOKUP(tblPagos[[#This Row],[CodigoPartida]],Tabla2[],2,FALSE))</f>
        <v/>
      </c>
      <c r="J1066" s="34" t="str">
        <f>IF(ISBLANK(tblPagos[[#This Row],[DocBeneficiario]]),"",VLOOKUP(tblPagos[[#This Row],[DocBeneficiario]],TabProveedores[],3,FALSE))</f>
        <v/>
      </c>
      <c r="K1066" s="2"/>
      <c r="L1066" s="27"/>
      <c r="M1066" s="27"/>
      <c r="N1066" s="16"/>
      <c r="O1066" s="16"/>
      <c r="P1066" s="16"/>
      <c r="Q1066" s="16"/>
      <c r="R1066" s="16">
        <f t="shared" si="84"/>
        <v>0</v>
      </c>
      <c r="S1066" s="3"/>
      <c r="T1066" s="21"/>
      <c r="U1066" s="21"/>
      <c r="V1066" s="21"/>
      <c r="W1066" s="2"/>
    </row>
    <row r="1067" spans="2:23">
      <c r="B1067" s="33"/>
      <c r="H1067" s="34" t="str">
        <f>IF(ISBLANK(tblPagos[[#This Row],[CodigoPartida]]),"",VLOOKUP(tblPagos[[#This Row],[CodigoPartida]],Tabla2[],2,FALSE))</f>
        <v/>
      </c>
      <c r="J1067" s="34" t="str">
        <f>IF(ISBLANK(tblPagos[[#This Row],[DocBeneficiario]]),"",VLOOKUP(tblPagos[[#This Row],[DocBeneficiario]],TabProveedores[],3,FALSE))</f>
        <v/>
      </c>
      <c r="K1067" s="2"/>
      <c r="L1067" s="27"/>
      <c r="M1067" s="27"/>
      <c r="N1067" s="16"/>
      <c r="O1067" s="16"/>
      <c r="P1067" s="16"/>
      <c r="Q1067" s="16"/>
      <c r="R1067" s="16">
        <f t="shared" si="84"/>
        <v>0</v>
      </c>
      <c r="S1067" s="3"/>
      <c r="T1067" s="21"/>
      <c r="U1067" s="21"/>
      <c r="V1067" s="21"/>
      <c r="W1067" s="2"/>
    </row>
    <row r="1068" spans="2:23">
      <c r="B1068" s="33"/>
      <c r="H1068" s="34" t="str">
        <f>IF(ISBLANK(tblPagos[[#This Row],[CodigoPartida]]),"",VLOOKUP(tblPagos[[#This Row],[CodigoPartida]],Tabla2[],2,FALSE))</f>
        <v/>
      </c>
      <c r="J1068" s="34" t="str">
        <f>IF(ISBLANK(tblPagos[[#This Row],[DocBeneficiario]]),"",VLOOKUP(tblPagos[[#This Row],[DocBeneficiario]],TabProveedores[],3,FALSE))</f>
        <v/>
      </c>
      <c r="K1068" s="2"/>
      <c r="L1068" s="27"/>
      <c r="M1068" s="27"/>
      <c r="N1068" s="16"/>
      <c r="O1068" s="16"/>
      <c r="P1068" s="16"/>
      <c r="Q1068" s="16"/>
      <c r="R1068" s="16">
        <f t="shared" si="84"/>
        <v>0</v>
      </c>
      <c r="S1068" s="3"/>
      <c r="T1068" s="21"/>
      <c r="U1068" s="21"/>
      <c r="V1068" s="21"/>
      <c r="W1068" s="2"/>
    </row>
    <row r="1069" spans="2:23">
      <c r="B1069" s="33"/>
      <c r="H1069" s="34" t="str">
        <f>IF(ISBLANK(tblPagos[[#This Row],[CodigoPartida]]),"",VLOOKUP(tblPagos[[#This Row],[CodigoPartida]],Tabla2[],2,FALSE))</f>
        <v/>
      </c>
      <c r="J1069" s="34" t="str">
        <f>IF(ISBLANK(tblPagos[[#This Row],[DocBeneficiario]]),"",VLOOKUP(tblPagos[[#This Row],[DocBeneficiario]],TabProveedores[],3,FALSE))</f>
        <v/>
      </c>
      <c r="K1069" s="2"/>
      <c r="L1069" s="27"/>
      <c r="M1069" s="27"/>
      <c r="N1069" s="16"/>
      <c r="O1069" s="16"/>
      <c r="P1069" s="16"/>
      <c r="Q1069" s="16"/>
      <c r="R1069" s="16">
        <f t="shared" si="84"/>
        <v>0</v>
      </c>
      <c r="S1069" s="3"/>
      <c r="T1069" s="21"/>
      <c r="U1069" s="21"/>
      <c r="V1069" s="21"/>
      <c r="W1069" s="2"/>
    </row>
    <row r="1070" spans="2:23">
      <c r="B1070" s="33"/>
      <c r="H1070" s="34" t="str">
        <f>IF(ISBLANK(tblPagos[[#This Row],[CodigoPartida]]),"",VLOOKUP(tblPagos[[#This Row],[CodigoPartida]],Tabla2[],2,FALSE))</f>
        <v/>
      </c>
      <c r="J1070" s="34" t="str">
        <f>IF(ISBLANK(tblPagos[[#This Row],[DocBeneficiario]]),"",VLOOKUP(tblPagos[[#This Row],[DocBeneficiario]],TabProveedores[],3,FALSE))</f>
        <v/>
      </c>
      <c r="K1070" s="2"/>
      <c r="L1070" s="27"/>
      <c r="M1070" s="27"/>
      <c r="N1070" s="16"/>
      <c r="O1070" s="16"/>
      <c r="P1070" s="16"/>
      <c r="Q1070" s="16"/>
      <c r="R1070" s="16">
        <f t="shared" si="84"/>
        <v>0</v>
      </c>
      <c r="S1070" s="3"/>
      <c r="T1070" s="21"/>
      <c r="U1070" s="21"/>
      <c r="V1070" s="21"/>
      <c r="W1070" s="2"/>
    </row>
    <row r="1071" spans="2:23">
      <c r="B1071" s="33"/>
      <c r="H1071" s="34" t="str">
        <f>IF(ISBLANK(tblPagos[[#This Row],[CodigoPartida]]),"",VLOOKUP(tblPagos[[#This Row],[CodigoPartida]],Tabla2[],2,FALSE))</f>
        <v/>
      </c>
      <c r="J1071" s="34" t="str">
        <f>IF(ISBLANK(tblPagos[[#This Row],[DocBeneficiario]]),"",VLOOKUP(tblPagos[[#This Row],[DocBeneficiario]],TabProveedores[],3,FALSE))</f>
        <v/>
      </c>
      <c r="K1071" s="2"/>
      <c r="L1071" s="27"/>
      <c r="M1071" s="27"/>
      <c r="N1071" s="16"/>
      <c r="O1071" s="16"/>
      <c r="P1071" s="16"/>
      <c r="Q1071" s="16"/>
      <c r="R1071" s="16">
        <f t="shared" si="84"/>
        <v>0</v>
      </c>
      <c r="S1071" s="3"/>
      <c r="T1071" s="21"/>
      <c r="U1071" s="21"/>
      <c r="V1071" s="21"/>
      <c r="W1071" s="2"/>
    </row>
    <row r="1072" spans="2:23">
      <c r="B1072" s="33"/>
      <c r="H1072" s="34" t="str">
        <f>IF(ISBLANK(tblPagos[[#This Row],[CodigoPartida]]),"",VLOOKUP(tblPagos[[#This Row],[CodigoPartida]],Tabla2[],2,FALSE))</f>
        <v/>
      </c>
      <c r="J1072" s="34" t="str">
        <f>IF(ISBLANK(tblPagos[[#This Row],[DocBeneficiario]]),"",VLOOKUP(tblPagos[[#This Row],[DocBeneficiario]],TabProveedores[],3,FALSE))</f>
        <v/>
      </c>
      <c r="K1072" s="2"/>
      <c r="L1072" s="27"/>
      <c r="M1072" s="27"/>
      <c r="N1072" s="16"/>
      <c r="O1072" s="16"/>
      <c r="P1072" s="16"/>
      <c r="Q1072" s="16"/>
      <c r="R1072" s="16">
        <f t="shared" si="84"/>
        <v>0</v>
      </c>
      <c r="S1072" s="3"/>
      <c r="T1072" s="21"/>
      <c r="U1072" s="21"/>
      <c r="V1072" s="21"/>
      <c r="W1072" s="2"/>
    </row>
    <row r="1073" spans="2:23">
      <c r="B1073" s="33"/>
      <c r="H1073" s="34" t="str">
        <f>IF(ISBLANK(tblPagos[[#This Row],[CodigoPartida]]),"",VLOOKUP(tblPagos[[#This Row],[CodigoPartida]],Tabla2[],2,FALSE))</f>
        <v/>
      </c>
      <c r="J1073" s="34" t="str">
        <f>IF(ISBLANK(tblPagos[[#This Row],[DocBeneficiario]]),"",VLOOKUP(tblPagos[[#This Row],[DocBeneficiario]],TabProveedores[],3,FALSE))</f>
        <v/>
      </c>
      <c r="K1073" s="2"/>
      <c r="L1073" s="27"/>
      <c r="M1073" s="27"/>
      <c r="N1073" s="16"/>
      <c r="O1073" s="16"/>
      <c r="P1073" s="16"/>
      <c r="Q1073" s="16"/>
      <c r="R1073" s="16">
        <f t="shared" ref="R1073:R1104" si="85">N1073-O1073-P1073-Q1073</f>
        <v>0</v>
      </c>
      <c r="S1073" s="3"/>
      <c r="T1073" s="21"/>
      <c r="U1073" s="21"/>
      <c r="V1073" s="21"/>
      <c r="W1073" s="2"/>
    </row>
    <row r="1074" spans="2:23">
      <c r="B1074" s="33"/>
      <c r="H1074" s="34" t="str">
        <f>IF(ISBLANK(tblPagos[[#This Row],[CodigoPartida]]),"",VLOOKUP(tblPagos[[#This Row],[CodigoPartida]],Tabla2[],2,FALSE))</f>
        <v/>
      </c>
      <c r="J1074" s="34" t="str">
        <f>IF(ISBLANK(tblPagos[[#This Row],[DocBeneficiario]]),"",VLOOKUP(tblPagos[[#This Row],[DocBeneficiario]],TabProveedores[],3,FALSE))</f>
        <v/>
      </c>
      <c r="K1074" s="2"/>
      <c r="L1074" s="27"/>
      <c r="M1074" s="27"/>
      <c r="N1074" s="16"/>
      <c r="O1074" s="16"/>
      <c r="P1074" s="16"/>
      <c r="Q1074" s="16"/>
      <c r="R1074" s="16">
        <f t="shared" si="85"/>
        <v>0</v>
      </c>
      <c r="S1074" s="3"/>
      <c r="T1074" s="21"/>
      <c r="U1074" s="21"/>
      <c r="V1074" s="21"/>
      <c r="W1074" s="2"/>
    </row>
    <row r="1075" spans="2:23">
      <c r="B1075" s="33"/>
      <c r="H1075" s="34" t="str">
        <f>IF(ISBLANK(tblPagos[[#This Row],[CodigoPartida]]),"",VLOOKUP(tblPagos[[#This Row],[CodigoPartida]],Tabla2[],2,FALSE))</f>
        <v/>
      </c>
      <c r="J1075" s="34" t="str">
        <f>IF(ISBLANK(tblPagos[[#This Row],[DocBeneficiario]]),"",VLOOKUP(tblPagos[[#This Row],[DocBeneficiario]],TabProveedores[],3,FALSE))</f>
        <v/>
      </c>
      <c r="K1075" s="2"/>
      <c r="L1075" s="27"/>
      <c r="M1075" s="27"/>
      <c r="N1075" s="16"/>
      <c r="O1075" s="16"/>
      <c r="P1075" s="16"/>
      <c r="Q1075" s="16"/>
      <c r="R1075" s="16">
        <f t="shared" si="85"/>
        <v>0</v>
      </c>
      <c r="S1075" s="3"/>
      <c r="T1075" s="21"/>
      <c r="U1075" s="21"/>
      <c r="V1075" s="21"/>
      <c r="W1075" s="2"/>
    </row>
    <row r="1076" spans="2:23">
      <c r="B1076" s="33"/>
      <c r="H1076" s="34" t="str">
        <f>IF(ISBLANK(tblPagos[[#This Row],[CodigoPartida]]),"",VLOOKUP(tblPagos[[#This Row],[CodigoPartida]],Tabla2[],2,FALSE))</f>
        <v/>
      </c>
      <c r="J1076" s="34" t="str">
        <f>IF(ISBLANK(tblPagos[[#This Row],[DocBeneficiario]]),"",VLOOKUP(tblPagos[[#This Row],[DocBeneficiario]],TabProveedores[],3,FALSE))</f>
        <v/>
      </c>
      <c r="K1076" s="2"/>
      <c r="L1076" s="27"/>
      <c r="M1076" s="27"/>
      <c r="N1076" s="16"/>
      <c r="O1076" s="16"/>
      <c r="P1076" s="16"/>
      <c r="Q1076" s="16"/>
      <c r="R1076" s="16">
        <f t="shared" si="85"/>
        <v>0</v>
      </c>
      <c r="S1076" s="3"/>
      <c r="T1076" s="21"/>
      <c r="U1076" s="21"/>
      <c r="V1076" s="21"/>
      <c r="W1076" s="2"/>
    </row>
    <row r="1077" spans="2:23">
      <c r="B1077" s="33"/>
      <c r="H1077" s="34" t="str">
        <f>IF(ISBLANK(tblPagos[[#This Row],[CodigoPartida]]),"",VLOOKUP(tblPagos[[#This Row],[CodigoPartida]],Tabla2[],2,FALSE))</f>
        <v/>
      </c>
      <c r="J1077" s="34" t="str">
        <f>IF(ISBLANK(tblPagos[[#This Row],[DocBeneficiario]]),"",VLOOKUP(tblPagos[[#This Row],[DocBeneficiario]],TabProveedores[],3,FALSE))</f>
        <v/>
      </c>
      <c r="K1077" s="2"/>
      <c r="L1077" s="27"/>
      <c r="M1077" s="27"/>
      <c r="N1077" s="16"/>
      <c r="O1077" s="16"/>
      <c r="P1077" s="16"/>
      <c r="Q1077" s="16"/>
      <c r="R1077" s="16">
        <f t="shared" si="85"/>
        <v>0</v>
      </c>
      <c r="S1077" s="3"/>
      <c r="T1077" s="21"/>
      <c r="U1077" s="21"/>
      <c r="V1077" s="21"/>
      <c r="W1077" s="2"/>
    </row>
    <row r="1078" spans="2:23">
      <c r="B1078" s="33"/>
      <c r="H1078" s="34" t="str">
        <f>IF(ISBLANK(tblPagos[[#This Row],[CodigoPartida]]),"",VLOOKUP(tblPagos[[#This Row],[CodigoPartida]],Tabla2[],2,FALSE))</f>
        <v/>
      </c>
      <c r="J1078" s="34" t="str">
        <f>IF(ISBLANK(tblPagos[[#This Row],[DocBeneficiario]]),"",VLOOKUP(tblPagos[[#This Row],[DocBeneficiario]],TabProveedores[],3,FALSE))</f>
        <v/>
      </c>
      <c r="K1078" s="2"/>
      <c r="L1078" s="27"/>
      <c r="M1078" s="27"/>
      <c r="N1078" s="16"/>
      <c r="O1078" s="16"/>
      <c r="P1078" s="16"/>
      <c r="Q1078" s="16"/>
      <c r="R1078" s="16">
        <f t="shared" si="85"/>
        <v>0</v>
      </c>
      <c r="S1078" s="3"/>
      <c r="T1078" s="21"/>
      <c r="U1078" s="21"/>
      <c r="V1078" s="21"/>
      <c r="W1078" s="2"/>
    </row>
    <row r="1079" spans="2:23">
      <c r="B1079" s="33"/>
      <c r="H1079" s="34" t="str">
        <f>IF(ISBLANK(tblPagos[[#This Row],[CodigoPartida]]),"",VLOOKUP(tblPagos[[#This Row],[CodigoPartida]],Tabla2[],2,FALSE))</f>
        <v/>
      </c>
      <c r="J1079" s="34" t="str">
        <f>IF(ISBLANK(tblPagos[[#This Row],[DocBeneficiario]]),"",VLOOKUP(tblPagos[[#This Row],[DocBeneficiario]],TabProveedores[],3,FALSE))</f>
        <v/>
      </c>
      <c r="K1079" s="2"/>
      <c r="L1079" s="27"/>
      <c r="M1079" s="27"/>
      <c r="N1079" s="16"/>
      <c r="O1079" s="16"/>
      <c r="P1079" s="16"/>
      <c r="Q1079" s="16"/>
      <c r="R1079" s="16">
        <f t="shared" si="85"/>
        <v>0</v>
      </c>
      <c r="S1079" s="3"/>
      <c r="T1079" s="21"/>
      <c r="U1079" s="21"/>
      <c r="V1079" s="21"/>
      <c r="W1079" s="2"/>
    </row>
    <row r="1080" spans="2:23">
      <c r="B1080" s="33"/>
      <c r="H1080" s="34" t="str">
        <f>IF(ISBLANK(tblPagos[[#This Row],[CodigoPartida]]),"",VLOOKUP(tblPagos[[#This Row],[CodigoPartida]],Tabla2[],2,FALSE))</f>
        <v/>
      </c>
      <c r="J1080" s="34" t="str">
        <f>IF(ISBLANK(tblPagos[[#This Row],[DocBeneficiario]]),"",VLOOKUP(tblPagos[[#This Row],[DocBeneficiario]],TabProveedores[],3,FALSE))</f>
        <v/>
      </c>
      <c r="K1080" s="2"/>
      <c r="L1080" s="27"/>
      <c r="M1080" s="27"/>
      <c r="N1080" s="16"/>
      <c r="O1080" s="16"/>
      <c r="P1080" s="16"/>
      <c r="Q1080" s="16"/>
      <c r="R1080" s="16">
        <f t="shared" si="85"/>
        <v>0</v>
      </c>
      <c r="S1080" s="3"/>
      <c r="T1080" s="21"/>
      <c r="U1080" s="21"/>
      <c r="V1080" s="21"/>
      <c r="W1080" s="2"/>
    </row>
    <row r="1081" spans="2:23">
      <c r="B1081" s="33"/>
      <c r="H1081" s="34" t="str">
        <f>IF(ISBLANK(tblPagos[[#This Row],[CodigoPartida]]),"",VLOOKUP(tblPagos[[#This Row],[CodigoPartida]],Tabla2[],2,FALSE))</f>
        <v/>
      </c>
      <c r="J1081" s="34" t="str">
        <f>IF(ISBLANK(tblPagos[[#This Row],[DocBeneficiario]]),"",VLOOKUP(tblPagos[[#This Row],[DocBeneficiario]],TabProveedores[],3,FALSE))</f>
        <v/>
      </c>
      <c r="K1081" s="2"/>
      <c r="L1081" s="27"/>
      <c r="M1081" s="27"/>
      <c r="N1081" s="16"/>
      <c r="O1081" s="16"/>
      <c r="P1081" s="16"/>
      <c r="Q1081" s="16"/>
      <c r="R1081" s="16">
        <f t="shared" si="85"/>
        <v>0</v>
      </c>
      <c r="S1081" s="3"/>
      <c r="T1081" s="21"/>
      <c r="U1081" s="21"/>
      <c r="V1081" s="21"/>
      <c r="W1081" s="2"/>
    </row>
    <row r="1082" spans="2:23">
      <c r="B1082" s="33"/>
      <c r="H1082" s="34" t="str">
        <f>IF(ISBLANK(tblPagos[[#This Row],[CodigoPartida]]),"",VLOOKUP(tblPagos[[#This Row],[CodigoPartida]],Tabla2[],2,FALSE))</f>
        <v/>
      </c>
      <c r="J1082" s="34" t="str">
        <f>IF(ISBLANK(tblPagos[[#This Row],[DocBeneficiario]]),"",VLOOKUP(tblPagos[[#This Row],[DocBeneficiario]],TabProveedores[],3,FALSE))</f>
        <v/>
      </c>
      <c r="K1082" s="2"/>
      <c r="L1082" s="27"/>
      <c r="M1082" s="27"/>
      <c r="N1082" s="16"/>
      <c r="O1082" s="16"/>
      <c r="P1082" s="16"/>
      <c r="Q1082" s="16"/>
      <c r="R1082" s="16">
        <f t="shared" si="85"/>
        <v>0</v>
      </c>
      <c r="S1082" s="3"/>
      <c r="T1082" s="21"/>
      <c r="U1082" s="21"/>
      <c r="V1082" s="21"/>
      <c r="W1082" s="2"/>
    </row>
    <row r="1083" spans="2:23">
      <c r="B1083" s="33"/>
      <c r="H1083" s="34" t="str">
        <f>IF(ISBLANK(tblPagos[[#This Row],[CodigoPartida]]),"",VLOOKUP(tblPagos[[#This Row],[CodigoPartida]],Tabla2[],2,FALSE))</f>
        <v/>
      </c>
      <c r="J1083" s="34" t="str">
        <f>IF(ISBLANK(tblPagos[[#This Row],[DocBeneficiario]]),"",VLOOKUP(tblPagos[[#This Row],[DocBeneficiario]],TabProveedores[],3,FALSE))</f>
        <v/>
      </c>
      <c r="K1083" s="2"/>
      <c r="L1083" s="27"/>
      <c r="M1083" s="27"/>
      <c r="N1083" s="16"/>
      <c r="O1083" s="16"/>
      <c r="P1083" s="16"/>
      <c r="Q1083" s="16"/>
      <c r="R1083" s="16">
        <f t="shared" si="85"/>
        <v>0</v>
      </c>
      <c r="S1083" s="3"/>
      <c r="T1083" s="21"/>
      <c r="U1083" s="21"/>
      <c r="V1083" s="21"/>
      <c r="W1083" s="2"/>
    </row>
    <row r="1084" spans="2:23">
      <c r="B1084" s="33"/>
      <c r="H1084" s="34" t="str">
        <f>IF(ISBLANK(tblPagos[[#This Row],[CodigoPartida]]),"",VLOOKUP(tblPagos[[#This Row],[CodigoPartida]],Tabla2[],2,FALSE))</f>
        <v/>
      </c>
      <c r="J1084" s="34" t="str">
        <f>IF(ISBLANK(tblPagos[[#This Row],[DocBeneficiario]]),"",VLOOKUP(tblPagos[[#This Row],[DocBeneficiario]],TabProveedores[],3,FALSE))</f>
        <v/>
      </c>
      <c r="K1084" s="2"/>
      <c r="L1084" s="27"/>
      <c r="M1084" s="27"/>
      <c r="N1084" s="16"/>
      <c r="O1084" s="16"/>
      <c r="P1084" s="16"/>
      <c r="Q1084" s="16"/>
      <c r="R1084" s="16">
        <f t="shared" si="85"/>
        <v>0</v>
      </c>
      <c r="S1084" s="3"/>
      <c r="T1084" s="21"/>
      <c r="U1084" s="21"/>
      <c r="V1084" s="21"/>
      <c r="W1084" s="2"/>
    </row>
    <row r="1085" spans="2:23">
      <c r="B1085" s="33"/>
      <c r="H1085" s="34" t="str">
        <f>IF(ISBLANK(tblPagos[[#This Row],[CodigoPartida]]),"",VLOOKUP(tblPagos[[#This Row],[CodigoPartida]],Tabla2[],2,FALSE))</f>
        <v/>
      </c>
      <c r="J1085" s="34" t="str">
        <f>IF(ISBLANK(tblPagos[[#This Row],[DocBeneficiario]]),"",VLOOKUP(tblPagos[[#This Row],[DocBeneficiario]],TabProveedores[],3,FALSE))</f>
        <v/>
      </c>
      <c r="K1085" s="2"/>
      <c r="L1085" s="27"/>
      <c r="M1085" s="27"/>
      <c r="N1085" s="16"/>
      <c r="O1085" s="16"/>
      <c r="P1085" s="16"/>
      <c r="Q1085" s="16"/>
      <c r="R1085" s="16">
        <f t="shared" si="85"/>
        <v>0</v>
      </c>
      <c r="S1085" s="3"/>
      <c r="T1085" s="21"/>
      <c r="U1085" s="21"/>
      <c r="V1085" s="21"/>
      <c r="W1085" s="2"/>
    </row>
    <row r="1086" spans="2:23">
      <c r="B1086" s="33"/>
      <c r="H1086" s="34" t="str">
        <f>IF(ISBLANK(tblPagos[[#This Row],[CodigoPartida]]),"",VLOOKUP(tblPagos[[#This Row],[CodigoPartida]],Tabla2[],2,FALSE))</f>
        <v/>
      </c>
      <c r="J1086" s="34" t="str">
        <f>IF(ISBLANK(tblPagos[[#This Row],[DocBeneficiario]]),"",VLOOKUP(tblPagos[[#This Row],[DocBeneficiario]],TabProveedores[],3,FALSE))</f>
        <v/>
      </c>
      <c r="K1086" s="2"/>
      <c r="L1086" s="27"/>
      <c r="M1086" s="27"/>
      <c r="N1086" s="16"/>
      <c r="O1086" s="16"/>
      <c r="P1086" s="16"/>
      <c r="Q1086" s="16"/>
      <c r="R1086" s="16">
        <f t="shared" si="85"/>
        <v>0</v>
      </c>
      <c r="S1086" s="3"/>
      <c r="T1086" s="21"/>
      <c r="U1086" s="21"/>
      <c r="V1086" s="21"/>
      <c r="W1086" s="2"/>
    </row>
    <row r="1087" spans="2:23">
      <c r="B1087" s="33"/>
      <c r="H1087" s="34" t="str">
        <f>IF(ISBLANK(tblPagos[[#This Row],[CodigoPartida]]),"",VLOOKUP(tblPagos[[#This Row],[CodigoPartida]],Tabla2[],2,FALSE))</f>
        <v/>
      </c>
      <c r="J1087" s="34" t="str">
        <f>IF(ISBLANK(tblPagos[[#This Row],[DocBeneficiario]]),"",VLOOKUP(tblPagos[[#This Row],[DocBeneficiario]],TabProveedores[],3,FALSE))</f>
        <v/>
      </c>
      <c r="K1087" s="2"/>
      <c r="L1087" s="27"/>
      <c r="M1087" s="27"/>
      <c r="N1087" s="16"/>
      <c r="O1087" s="16"/>
      <c r="P1087" s="16"/>
      <c r="Q1087" s="16"/>
      <c r="R1087" s="16">
        <f t="shared" si="85"/>
        <v>0</v>
      </c>
      <c r="S1087" s="3"/>
      <c r="T1087" s="21"/>
      <c r="U1087" s="21"/>
      <c r="V1087" s="21"/>
      <c r="W1087" s="2"/>
    </row>
    <row r="1088" spans="2:23">
      <c r="B1088" s="33"/>
      <c r="H1088" s="34" t="str">
        <f>IF(ISBLANK(tblPagos[[#This Row],[CodigoPartida]]),"",VLOOKUP(tblPagos[[#This Row],[CodigoPartida]],Tabla2[],2,FALSE))</f>
        <v/>
      </c>
      <c r="J1088" s="34" t="str">
        <f>IF(ISBLANK(tblPagos[[#This Row],[DocBeneficiario]]),"",VLOOKUP(tblPagos[[#This Row],[DocBeneficiario]],TabProveedores[],3,FALSE))</f>
        <v/>
      </c>
      <c r="K1088" s="2"/>
      <c r="L1088" s="27"/>
      <c r="M1088" s="27"/>
      <c r="N1088" s="16"/>
      <c r="O1088" s="16"/>
      <c r="P1088" s="16"/>
      <c r="Q1088" s="16"/>
      <c r="R1088" s="16">
        <f t="shared" si="85"/>
        <v>0</v>
      </c>
      <c r="S1088" s="3"/>
      <c r="T1088" s="21"/>
      <c r="U1088" s="21"/>
      <c r="V1088" s="21"/>
      <c r="W1088" s="2"/>
    </row>
    <row r="1089" spans="2:23">
      <c r="B1089" s="33"/>
      <c r="H1089" s="34" t="str">
        <f>IF(ISBLANK(tblPagos[[#This Row],[CodigoPartida]]),"",VLOOKUP(tblPagos[[#This Row],[CodigoPartida]],Tabla2[],2,FALSE))</f>
        <v/>
      </c>
      <c r="J1089" s="34" t="str">
        <f>IF(ISBLANK(tblPagos[[#This Row],[DocBeneficiario]]),"",VLOOKUP(tblPagos[[#This Row],[DocBeneficiario]],TabProveedores[],3,FALSE))</f>
        <v/>
      </c>
      <c r="K1089" s="2"/>
      <c r="L1089" s="27"/>
      <c r="M1089" s="27"/>
      <c r="N1089" s="16"/>
      <c r="O1089" s="16"/>
      <c r="P1089" s="16"/>
      <c r="Q1089" s="16"/>
      <c r="R1089" s="16">
        <f t="shared" si="85"/>
        <v>0</v>
      </c>
      <c r="S1089" s="3"/>
      <c r="T1089" s="21"/>
      <c r="U1089" s="21"/>
      <c r="V1089" s="21"/>
      <c r="W1089" s="2"/>
    </row>
    <row r="1090" spans="2:23">
      <c r="B1090" s="33"/>
      <c r="H1090" s="34" t="str">
        <f>IF(ISBLANK(tblPagos[[#This Row],[CodigoPartida]]),"",VLOOKUP(tblPagos[[#This Row],[CodigoPartida]],Tabla2[],2,FALSE))</f>
        <v/>
      </c>
      <c r="J1090" s="34" t="str">
        <f>IF(ISBLANK(tblPagos[[#This Row],[DocBeneficiario]]),"",VLOOKUP(tblPagos[[#This Row],[DocBeneficiario]],TabProveedores[],3,FALSE))</f>
        <v/>
      </c>
      <c r="K1090" s="2"/>
      <c r="L1090" s="27"/>
      <c r="M1090" s="27"/>
      <c r="N1090" s="16"/>
      <c r="O1090" s="16"/>
      <c r="P1090" s="16"/>
      <c r="Q1090" s="16"/>
      <c r="R1090" s="16">
        <f t="shared" si="85"/>
        <v>0</v>
      </c>
      <c r="S1090" s="3"/>
      <c r="T1090" s="21"/>
      <c r="U1090" s="21"/>
      <c r="V1090" s="21"/>
      <c r="W1090" s="2"/>
    </row>
    <row r="1091" spans="2:23">
      <c r="B1091" s="33"/>
      <c r="H1091" s="34" t="str">
        <f>IF(ISBLANK(tblPagos[[#This Row],[CodigoPartida]]),"",VLOOKUP(tblPagos[[#This Row],[CodigoPartida]],Tabla2[],2,FALSE))</f>
        <v/>
      </c>
      <c r="J1091" s="34" t="str">
        <f>IF(ISBLANK(tblPagos[[#This Row],[DocBeneficiario]]),"",VLOOKUP(tblPagos[[#This Row],[DocBeneficiario]],TabProveedores[],3,FALSE))</f>
        <v/>
      </c>
      <c r="K1091" s="2"/>
      <c r="L1091" s="27"/>
      <c r="M1091" s="27"/>
      <c r="N1091" s="16"/>
      <c r="O1091" s="16"/>
      <c r="P1091" s="16"/>
      <c r="Q1091" s="16"/>
      <c r="R1091" s="16">
        <f t="shared" si="85"/>
        <v>0</v>
      </c>
      <c r="S1091" s="3"/>
      <c r="T1091" s="21"/>
      <c r="U1091" s="21"/>
      <c r="V1091" s="21"/>
      <c r="W1091" s="2"/>
    </row>
    <row r="1092" spans="2:23">
      <c r="B1092" s="33"/>
      <c r="H1092" s="34" t="str">
        <f>IF(ISBLANK(tblPagos[[#This Row],[CodigoPartida]]),"",VLOOKUP(tblPagos[[#This Row],[CodigoPartida]],Tabla2[],2,FALSE))</f>
        <v/>
      </c>
      <c r="J1092" s="34" t="str">
        <f>IF(ISBLANK(tblPagos[[#This Row],[DocBeneficiario]]),"",VLOOKUP(tblPagos[[#This Row],[DocBeneficiario]],TabProveedores[],3,FALSE))</f>
        <v/>
      </c>
      <c r="K1092" s="2"/>
      <c r="L1092" s="27"/>
      <c r="M1092" s="27"/>
      <c r="N1092" s="16"/>
      <c r="O1092" s="16"/>
      <c r="P1092" s="16"/>
      <c r="Q1092" s="16"/>
      <c r="R1092" s="16">
        <f t="shared" si="85"/>
        <v>0</v>
      </c>
      <c r="S1092" s="3"/>
      <c r="T1092" s="21"/>
      <c r="U1092" s="21"/>
      <c r="V1092" s="21"/>
      <c r="W1092" s="2"/>
    </row>
    <row r="1093" spans="2:23">
      <c r="B1093" s="33"/>
      <c r="H1093" s="34" t="str">
        <f>IF(ISBLANK(tblPagos[[#This Row],[CodigoPartida]]),"",VLOOKUP(tblPagos[[#This Row],[CodigoPartida]],Tabla2[],2,FALSE))</f>
        <v/>
      </c>
      <c r="J1093" s="34" t="str">
        <f>IF(ISBLANK(tblPagos[[#This Row],[DocBeneficiario]]),"",VLOOKUP(tblPagos[[#This Row],[DocBeneficiario]],TabProveedores[],3,FALSE))</f>
        <v/>
      </c>
      <c r="K1093" s="2"/>
      <c r="L1093" s="27"/>
      <c r="M1093" s="27"/>
      <c r="N1093" s="16"/>
      <c r="O1093" s="16"/>
      <c r="P1093" s="16"/>
      <c r="Q1093" s="16"/>
      <c r="R1093" s="16">
        <f t="shared" si="85"/>
        <v>0</v>
      </c>
      <c r="S1093" s="3"/>
      <c r="T1093" s="21"/>
      <c r="U1093" s="21"/>
      <c r="V1093" s="21"/>
      <c r="W1093" s="2"/>
    </row>
    <row r="1094" spans="2:23">
      <c r="B1094" s="33"/>
      <c r="H1094" s="34" t="str">
        <f>IF(ISBLANK(tblPagos[[#This Row],[CodigoPartida]]),"",VLOOKUP(tblPagos[[#This Row],[CodigoPartida]],Tabla2[],2,FALSE))</f>
        <v/>
      </c>
      <c r="J1094" s="34" t="str">
        <f>IF(ISBLANK(tblPagos[[#This Row],[DocBeneficiario]]),"",VLOOKUP(tblPagos[[#This Row],[DocBeneficiario]],TabProveedores[],3,FALSE))</f>
        <v/>
      </c>
      <c r="K1094" s="2"/>
      <c r="L1094" s="27"/>
      <c r="M1094" s="27"/>
      <c r="N1094" s="16"/>
      <c r="O1094" s="16"/>
      <c r="P1094" s="16"/>
      <c r="Q1094" s="16"/>
      <c r="R1094" s="16">
        <f t="shared" si="85"/>
        <v>0</v>
      </c>
      <c r="S1094" s="3"/>
      <c r="T1094" s="21"/>
      <c r="U1094" s="21"/>
      <c r="V1094" s="21"/>
      <c r="W1094" s="2"/>
    </row>
    <row r="1095" spans="2:23">
      <c r="B1095" s="33"/>
      <c r="H1095" s="34" t="str">
        <f>IF(ISBLANK(tblPagos[[#This Row],[CodigoPartida]]),"",VLOOKUP(tblPagos[[#This Row],[CodigoPartida]],Tabla2[],2,FALSE))</f>
        <v/>
      </c>
      <c r="J1095" s="34" t="str">
        <f>IF(ISBLANK(tblPagos[[#This Row],[DocBeneficiario]]),"",VLOOKUP(tblPagos[[#This Row],[DocBeneficiario]],TabProveedores[],3,FALSE))</f>
        <v/>
      </c>
      <c r="K1095" s="2"/>
      <c r="L1095" s="27"/>
      <c r="M1095" s="27"/>
      <c r="N1095" s="16"/>
      <c r="O1095" s="16"/>
      <c r="P1095" s="16"/>
      <c r="Q1095" s="16"/>
      <c r="R1095" s="16">
        <f t="shared" si="85"/>
        <v>0</v>
      </c>
      <c r="S1095" s="3"/>
      <c r="T1095" s="21"/>
      <c r="U1095" s="21"/>
      <c r="V1095" s="21"/>
      <c r="W1095" s="2"/>
    </row>
    <row r="1096" spans="2:23">
      <c r="B1096" s="33"/>
      <c r="H1096" s="34" t="str">
        <f>IF(ISBLANK(tblPagos[[#This Row],[CodigoPartida]]),"",VLOOKUP(tblPagos[[#This Row],[CodigoPartida]],Tabla2[],2,FALSE))</f>
        <v/>
      </c>
      <c r="J1096" s="34" t="str">
        <f>IF(ISBLANK(tblPagos[[#This Row],[DocBeneficiario]]),"",VLOOKUP(tblPagos[[#This Row],[DocBeneficiario]],TabProveedores[],3,FALSE))</f>
        <v/>
      </c>
      <c r="K1096" s="2"/>
      <c r="L1096" s="27"/>
      <c r="M1096" s="27"/>
      <c r="N1096" s="16"/>
      <c r="O1096" s="16"/>
      <c r="P1096" s="16"/>
      <c r="Q1096" s="16"/>
      <c r="R1096" s="16">
        <f t="shared" si="85"/>
        <v>0</v>
      </c>
      <c r="S1096" s="3"/>
      <c r="T1096" s="21"/>
      <c r="U1096" s="21"/>
      <c r="V1096" s="21"/>
      <c r="W1096" s="2"/>
    </row>
    <row r="1097" spans="2:23">
      <c r="B1097" s="33"/>
      <c r="H1097" s="34" t="str">
        <f>IF(ISBLANK(tblPagos[[#This Row],[CodigoPartida]]),"",VLOOKUP(tblPagos[[#This Row],[CodigoPartida]],Tabla2[],2,FALSE))</f>
        <v/>
      </c>
      <c r="J1097" s="34" t="str">
        <f>IF(ISBLANK(tblPagos[[#This Row],[DocBeneficiario]]),"",VLOOKUP(tblPagos[[#This Row],[DocBeneficiario]],TabProveedores[],3,FALSE))</f>
        <v/>
      </c>
      <c r="K1097" s="2"/>
      <c r="L1097" s="27"/>
      <c r="M1097" s="27"/>
      <c r="N1097" s="16"/>
      <c r="O1097" s="16"/>
      <c r="P1097" s="16"/>
      <c r="Q1097" s="16"/>
      <c r="R1097" s="16">
        <f t="shared" si="85"/>
        <v>0</v>
      </c>
      <c r="S1097" s="3"/>
      <c r="T1097" s="21"/>
      <c r="U1097" s="21"/>
      <c r="V1097" s="21"/>
      <c r="W1097" s="2"/>
    </row>
    <row r="1098" spans="2:23">
      <c r="B1098" s="33"/>
      <c r="H1098" s="34" t="str">
        <f>IF(ISBLANK(tblPagos[[#This Row],[CodigoPartida]]),"",VLOOKUP(tblPagos[[#This Row],[CodigoPartida]],Tabla2[],2,FALSE))</f>
        <v/>
      </c>
      <c r="J1098" s="34" t="str">
        <f>IF(ISBLANK(tblPagos[[#This Row],[DocBeneficiario]]),"",VLOOKUP(tblPagos[[#This Row],[DocBeneficiario]],TabProveedores[],3,FALSE))</f>
        <v/>
      </c>
      <c r="K1098" s="2"/>
      <c r="L1098" s="27"/>
      <c r="M1098" s="27"/>
      <c r="N1098" s="16"/>
      <c r="O1098" s="16"/>
      <c r="P1098" s="16"/>
      <c r="Q1098" s="16"/>
      <c r="R1098" s="16">
        <f t="shared" si="85"/>
        <v>0</v>
      </c>
      <c r="S1098" s="3"/>
      <c r="T1098" s="21"/>
      <c r="U1098" s="21"/>
      <c r="V1098" s="21"/>
      <c r="W1098" s="2"/>
    </row>
    <row r="1099" spans="2:23">
      <c r="B1099" s="33"/>
      <c r="H1099" s="34" t="str">
        <f>IF(ISBLANK(tblPagos[[#This Row],[CodigoPartida]]),"",VLOOKUP(tblPagos[[#This Row],[CodigoPartida]],Tabla2[],2,FALSE))</f>
        <v/>
      </c>
      <c r="J1099" s="34" t="str">
        <f>IF(ISBLANK(tblPagos[[#This Row],[DocBeneficiario]]),"",VLOOKUP(tblPagos[[#This Row],[DocBeneficiario]],TabProveedores[],3,FALSE))</f>
        <v/>
      </c>
      <c r="K1099" s="2"/>
      <c r="L1099" s="27"/>
      <c r="M1099" s="27"/>
      <c r="N1099" s="16"/>
      <c r="O1099" s="16"/>
      <c r="P1099" s="16"/>
      <c r="Q1099" s="16"/>
      <c r="R1099" s="16">
        <f t="shared" si="85"/>
        <v>0</v>
      </c>
      <c r="S1099" s="3"/>
      <c r="T1099" s="21"/>
      <c r="U1099" s="21"/>
      <c r="V1099" s="21"/>
      <c r="W1099" s="2"/>
    </row>
    <row r="1100" spans="2:23">
      <c r="B1100" s="33"/>
      <c r="H1100" s="34" t="str">
        <f>IF(ISBLANK(tblPagos[[#This Row],[CodigoPartida]]),"",VLOOKUP(tblPagos[[#This Row],[CodigoPartida]],Tabla2[],2,FALSE))</f>
        <v/>
      </c>
      <c r="J1100" s="34" t="str">
        <f>IF(ISBLANK(tblPagos[[#This Row],[DocBeneficiario]]),"",VLOOKUP(tblPagos[[#This Row],[DocBeneficiario]],TabProveedores[],3,FALSE))</f>
        <v/>
      </c>
      <c r="K1100" s="2"/>
      <c r="L1100" s="27"/>
      <c r="M1100" s="27"/>
      <c r="N1100" s="16"/>
      <c r="O1100" s="16"/>
      <c r="P1100" s="16"/>
      <c r="Q1100" s="16"/>
      <c r="R1100" s="16">
        <f t="shared" si="85"/>
        <v>0</v>
      </c>
      <c r="S1100" s="3"/>
      <c r="T1100" s="21"/>
      <c r="U1100" s="21"/>
      <c r="V1100" s="21"/>
      <c r="W1100" s="2"/>
    </row>
    <row r="1101" spans="2:23">
      <c r="B1101" s="33"/>
      <c r="H1101" s="34" t="str">
        <f>IF(ISBLANK(tblPagos[[#This Row],[CodigoPartida]]),"",VLOOKUP(tblPagos[[#This Row],[CodigoPartida]],Tabla2[],2,FALSE))</f>
        <v/>
      </c>
      <c r="J1101" s="34" t="str">
        <f>IF(ISBLANK(tblPagos[[#This Row],[DocBeneficiario]]),"",VLOOKUP(tblPagos[[#This Row],[DocBeneficiario]],TabProveedores[],3,FALSE))</f>
        <v/>
      </c>
      <c r="K1101" s="2"/>
      <c r="L1101" s="27"/>
      <c r="M1101" s="27"/>
      <c r="N1101" s="16"/>
      <c r="O1101" s="16"/>
      <c r="P1101" s="16"/>
      <c r="Q1101" s="16"/>
      <c r="R1101" s="16">
        <f t="shared" si="85"/>
        <v>0</v>
      </c>
      <c r="S1101" s="3"/>
      <c r="T1101" s="21"/>
      <c r="U1101" s="21"/>
      <c r="V1101" s="21"/>
      <c r="W1101" s="2"/>
    </row>
    <row r="1102" spans="2:23">
      <c r="B1102" s="33"/>
      <c r="H1102" s="34" t="str">
        <f>IF(ISBLANK(tblPagos[[#This Row],[CodigoPartida]]),"",VLOOKUP(tblPagos[[#This Row],[CodigoPartida]],Tabla2[],2,FALSE))</f>
        <v/>
      </c>
      <c r="J1102" s="34" t="str">
        <f>IF(ISBLANK(tblPagos[[#This Row],[DocBeneficiario]]),"",VLOOKUP(tblPagos[[#This Row],[DocBeneficiario]],TabProveedores[],3,FALSE))</f>
        <v/>
      </c>
      <c r="K1102" s="2"/>
      <c r="L1102" s="27"/>
      <c r="M1102" s="27"/>
      <c r="N1102" s="16"/>
      <c r="O1102" s="16"/>
      <c r="P1102" s="16"/>
      <c r="Q1102" s="16"/>
      <c r="R1102" s="16">
        <f t="shared" si="85"/>
        <v>0</v>
      </c>
      <c r="S1102" s="3"/>
      <c r="T1102" s="21"/>
      <c r="U1102" s="21"/>
      <c r="V1102" s="21"/>
      <c r="W1102" s="2"/>
    </row>
    <row r="1103" spans="2:23">
      <c r="B1103" s="33"/>
      <c r="H1103" s="34" t="str">
        <f>IF(ISBLANK(tblPagos[[#This Row],[CodigoPartida]]),"",VLOOKUP(tblPagos[[#This Row],[CodigoPartida]],Tabla2[],2,FALSE))</f>
        <v/>
      </c>
      <c r="J1103" s="34" t="str">
        <f>IF(ISBLANK(tblPagos[[#This Row],[DocBeneficiario]]),"",VLOOKUP(tblPagos[[#This Row],[DocBeneficiario]],TabProveedores[],3,FALSE))</f>
        <v/>
      </c>
      <c r="K1103" s="2"/>
      <c r="L1103" s="27"/>
      <c r="M1103" s="27"/>
      <c r="N1103" s="16"/>
      <c r="O1103" s="16"/>
      <c r="P1103" s="16"/>
      <c r="Q1103" s="16"/>
      <c r="R1103" s="16">
        <f t="shared" si="85"/>
        <v>0</v>
      </c>
      <c r="S1103" s="3"/>
      <c r="T1103" s="21"/>
      <c r="U1103" s="21"/>
      <c r="V1103" s="21"/>
      <c r="W1103" s="2"/>
    </row>
    <row r="1104" spans="2:23">
      <c r="B1104" s="33"/>
      <c r="H1104" s="34" t="str">
        <f>IF(ISBLANK(tblPagos[[#This Row],[CodigoPartida]]),"",VLOOKUP(tblPagos[[#This Row],[CodigoPartida]],Tabla2[],2,FALSE))</f>
        <v/>
      </c>
      <c r="J1104" s="34" t="str">
        <f>IF(ISBLANK(tblPagos[[#This Row],[DocBeneficiario]]),"",VLOOKUP(tblPagos[[#This Row],[DocBeneficiario]],TabProveedores[],3,FALSE))</f>
        <v/>
      </c>
      <c r="K1104" s="2"/>
      <c r="L1104" s="27"/>
      <c r="M1104" s="27"/>
      <c r="N1104" s="16"/>
      <c r="O1104" s="16"/>
      <c r="P1104" s="16"/>
      <c r="Q1104" s="16"/>
      <c r="R1104" s="16">
        <f t="shared" si="85"/>
        <v>0</v>
      </c>
      <c r="S1104" s="3"/>
      <c r="T1104" s="21"/>
      <c r="U1104" s="21"/>
      <c r="V1104" s="21"/>
      <c r="W1104" s="2"/>
    </row>
  </sheetData>
  <phoneticPr fontId="7" type="noConversion"/>
  <conditionalFormatting sqref="A2:W3 B4:W342 A4:A784 T343:U343 B343:M344 O343:R344 W343:W344 S343:S345 U344 R345">
    <cfRule type="expression" dxfId="24" priority="7">
      <formula>ISBLANK($I2)</formula>
    </cfRule>
  </conditionalFormatting>
  <conditionalFormatting sqref="K456:M456">
    <cfRule type="expression" dxfId="23" priority="6">
      <formula>ISBLANK($I456)</formula>
    </cfRule>
  </conditionalFormatting>
  <conditionalFormatting sqref="K592:M596">
    <cfRule type="expression" dxfId="22" priority="1">
      <formula>ISBLANK($I592)</formula>
    </cfRule>
  </conditionalFormatting>
  <conditionalFormatting sqref="N344 T344">
    <cfRule type="expression" dxfId="21" priority="9">
      <formula>ISBLANK($I343)</formula>
    </cfRule>
  </conditionalFormatting>
  <dataValidations count="4">
    <dataValidation type="list" allowBlank="1" showInputMessage="1" showErrorMessage="1" sqref="V2:V342" xr:uid="{38AB144F-6842-4864-8E14-6FFD33F6E6DB}">
      <formula1>"Recursos por Operaciones,Situado Constitucional"</formula1>
    </dataValidation>
    <dataValidation type="list" allowBlank="1" showInputMessage="1" showErrorMessage="1" sqref="C2:C661" xr:uid="{3A996358-1C11-4B60-A919-05F621D0FDFC}">
      <formula1>"4363,6597,0171,PATRIA,2633"</formula1>
    </dataValidation>
    <dataValidation type="list" allowBlank="1" showInputMessage="1" showErrorMessage="1" sqref="T2:T1104" xr:uid="{8EB511C9-D3FF-4856-8192-0EFBA66CF598}">
      <formula1>"enero,febrero,marzo,abril,mayo,junio,julio,agosto,septiembre,octubre,noveimbre,diciembre"</formula1>
    </dataValidation>
    <dataValidation type="list" allowBlank="1" showInputMessage="1" showErrorMessage="1" sqref="U2:U1104" xr:uid="{DB227E20-218A-468D-95B0-BE82988F9FB2}">
      <formula1>"1ra Quincena,2da Quincena"</formula1>
    </dataValidation>
  </dataValidations>
  <pageMargins left="0.7" right="0.7" top="0.75" bottom="0.75" header="0.3" footer="0.3"/>
  <pageSetup orientation="portrait" r:id="rId1"/>
  <ignoredErrors>
    <ignoredError sqref="S194:S195 S212 S223:S224 S254 S282 S279 S277 C790:C791 S795:S797 S828 C827:C828 C825 S839 C887:C890 S913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B22C-58E5-4F1C-9F62-9E7FED35D7C5}">
  <dimension ref="A1:J151"/>
  <sheetViews>
    <sheetView topLeftCell="B114" workbookViewId="0">
      <selection activeCell="J133" sqref="J133"/>
    </sheetView>
  </sheetViews>
  <sheetFormatPr baseColWidth="10" defaultRowHeight="15"/>
  <cols>
    <col min="1" max="1" width="5.85546875" bestFit="1" customWidth="1"/>
    <col min="3" max="3" width="12.28515625" customWidth="1"/>
    <col min="4" max="4" width="14.7109375" customWidth="1"/>
    <col min="5" max="5" width="16.28515625" customWidth="1"/>
    <col min="6" max="6" width="56.140625" customWidth="1"/>
    <col min="8" max="8" width="12.7109375" customWidth="1"/>
    <col min="9" max="9" width="28" bestFit="1" customWidth="1"/>
    <col min="10" max="10" width="20.5703125" customWidth="1"/>
  </cols>
  <sheetData>
    <row r="1" spans="1:10">
      <c r="A1" t="s">
        <v>4737</v>
      </c>
      <c r="B1" t="s">
        <v>1</v>
      </c>
      <c r="C1" t="s">
        <v>4740</v>
      </c>
      <c r="D1" t="s">
        <v>4741</v>
      </c>
      <c r="E1" t="s">
        <v>4738</v>
      </c>
      <c r="F1" t="s">
        <v>3218</v>
      </c>
      <c r="G1" t="s">
        <v>4</v>
      </c>
      <c r="H1" t="s">
        <v>2</v>
      </c>
      <c r="I1" t="s">
        <v>4747</v>
      </c>
      <c r="J1" t="s">
        <v>4739</v>
      </c>
    </row>
    <row r="2" spans="1:10">
      <c r="A2" s="25">
        <v>1</v>
      </c>
      <c r="B2" s="1">
        <v>45477</v>
      </c>
      <c r="C2" s="3" t="s">
        <v>5161</v>
      </c>
      <c r="D2" s="24" t="s">
        <v>2655</v>
      </c>
      <c r="E2" s="24" t="s">
        <v>4488</v>
      </c>
      <c r="F2" t="s">
        <v>4973</v>
      </c>
      <c r="G2" s="30">
        <v>1170.05</v>
      </c>
      <c r="H2">
        <v>57075742</v>
      </c>
      <c r="I2" t="s">
        <v>4754</v>
      </c>
      <c r="J2" t="s">
        <v>4941</v>
      </c>
    </row>
    <row r="3" spans="1:10">
      <c r="A3" s="25">
        <v>2</v>
      </c>
      <c r="B3" s="1">
        <v>45477</v>
      </c>
      <c r="C3" s="3" t="s">
        <v>5162</v>
      </c>
      <c r="D3" s="24" t="s">
        <v>2655</v>
      </c>
      <c r="E3" s="24" t="s">
        <v>4488</v>
      </c>
      <c r="F3" t="s">
        <v>4974</v>
      </c>
      <c r="G3" s="29">
        <v>6660.59</v>
      </c>
      <c r="H3">
        <v>57075852</v>
      </c>
      <c r="I3" t="s">
        <v>4755</v>
      </c>
      <c r="J3" t="s">
        <v>4942</v>
      </c>
    </row>
    <row r="4" spans="1:10">
      <c r="A4" s="25">
        <v>3</v>
      </c>
      <c r="B4" s="1">
        <v>45482</v>
      </c>
      <c r="C4" s="3" t="s">
        <v>5163</v>
      </c>
      <c r="D4" s="24" t="s">
        <v>2655</v>
      </c>
      <c r="E4" s="24" t="s">
        <v>4488</v>
      </c>
      <c r="F4" t="s">
        <v>4975</v>
      </c>
      <c r="G4" s="29">
        <v>802.87</v>
      </c>
      <c r="H4">
        <v>57228309</v>
      </c>
      <c r="I4" t="s">
        <v>4755</v>
      </c>
      <c r="J4" t="s">
        <v>4943</v>
      </c>
    </row>
    <row r="5" spans="1:10">
      <c r="A5" s="25">
        <v>4</v>
      </c>
      <c r="B5" s="1">
        <v>45482</v>
      </c>
      <c r="C5" s="3" t="s">
        <v>5164</v>
      </c>
      <c r="D5" s="24" t="s">
        <v>2655</v>
      </c>
      <c r="E5" s="24" t="s">
        <v>4488</v>
      </c>
      <c r="F5" t="s">
        <v>4976</v>
      </c>
      <c r="G5">
        <v>30.66</v>
      </c>
      <c r="H5">
        <v>57228377</v>
      </c>
      <c r="I5" t="s">
        <v>4945</v>
      </c>
      <c r="J5" t="s">
        <v>4944</v>
      </c>
    </row>
    <row r="6" spans="1:10">
      <c r="A6" s="25">
        <v>5</v>
      </c>
      <c r="B6" s="1">
        <v>45483</v>
      </c>
      <c r="C6" s="3" t="s">
        <v>5165</v>
      </c>
      <c r="D6" s="24" t="s">
        <v>2655</v>
      </c>
      <c r="E6" s="24" t="s">
        <v>4488</v>
      </c>
      <c r="F6" t="s">
        <v>4977</v>
      </c>
      <c r="G6">
        <v>764.84</v>
      </c>
      <c r="H6">
        <v>57272588</v>
      </c>
      <c r="I6" t="s">
        <v>4754</v>
      </c>
      <c r="J6" t="s">
        <v>4951</v>
      </c>
    </row>
    <row r="7" spans="1:10">
      <c r="A7" s="25">
        <v>6</v>
      </c>
      <c r="B7" s="1">
        <v>45483</v>
      </c>
      <c r="C7" s="3" t="s">
        <v>5166</v>
      </c>
      <c r="D7" s="24" t="s">
        <v>2655</v>
      </c>
      <c r="E7" s="24" t="s">
        <v>4488</v>
      </c>
      <c r="F7" t="s">
        <v>4978</v>
      </c>
      <c r="G7">
        <v>387.89</v>
      </c>
      <c r="H7">
        <v>57272662</v>
      </c>
      <c r="I7" t="s">
        <v>4754</v>
      </c>
      <c r="J7" t="s">
        <v>4950</v>
      </c>
    </row>
    <row r="8" spans="1:10">
      <c r="A8" s="25">
        <v>7</v>
      </c>
      <c r="B8" s="1">
        <v>45483</v>
      </c>
      <c r="C8" s="3" t="s">
        <v>5167</v>
      </c>
      <c r="D8" s="24" t="s">
        <v>2655</v>
      </c>
      <c r="E8" s="24" t="s">
        <v>4488</v>
      </c>
      <c r="F8" t="s">
        <v>4979</v>
      </c>
      <c r="G8">
        <v>1575.55</v>
      </c>
      <c r="H8">
        <v>57272721</v>
      </c>
      <c r="I8" t="s">
        <v>4754</v>
      </c>
      <c r="J8" t="s">
        <v>4952</v>
      </c>
    </row>
    <row r="9" spans="1:10">
      <c r="A9" s="25">
        <v>8</v>
      </c>
      <c r="B9" s="1">
        <v>45483</v>
      </c>
      <c r="C9" s="3" t="s">
        <v>5168</v>
      </c>
      <c r="D9" s="24" t="s">
        <v>2655</v>
      </c>
      <c r="E9" s="24" t="s">
        <v>4488</v>
      </c>
      <c r="F9" t="s">
        <v>4980</v>
      </c>
      <c r="G9">
        <v>353.88</v>
      </c>
      <c r="H9">
        <v>57272764</v>
      </c>
      <c r="I9" t="s">
        <v>4754</v>
      </c>
      <c r="J9" t="s">
        <v>4953</v>
      </c>
    </row>
    <row r="10" spans="1:10">
      <c r="A10" s="25">
        <v>9</v>
      </c>
      <c r="B10" s="1">
        <v>45484</v>
      </c>
      <c r="C10" s="3" t="s">
        <v>5169</v>
      </c>
      <c r="D10" s="24" t="s">
        <v>3119</v>
      </c>
      <c r="E10" s="24" t="s">
        <v>4488</v>
      </c>
      <c r="F10" t="s">
        <v>4981</v>
      </c>
      <c r="G10" s="29">
        <v>2807.19</v>
      </c>
      <c r="H10">
        <v>57297020</v>
      </c>
      <c r="I10" t="s">
        <v>4754</v>
      </c>
      <c r="J10" t="s">
        <v>4946</v>
      </c>
    </row>
    <row r="11" spans="1:10">
      <c r="A11" s="25">
        <v>10</v>
      </c>
      <c r="B11" s="1">
        <v>45484</v>
      </c>
      <c r="C11" s="3" t="s">
        <v>5170</v>
      </c>
      <c r="D11" s="24" t="s">
        <v>2655</v>
      </c>
      <c r="E11" s="24" t="s">
        <v>4488</v>
      </c>
      <c r="F11" t="s">
        <v>4982</v>
      </c>
      <c r="G11" s="29">
        <v>180.85</v>
      </c>
      <c r="H11">
        <v>57302161</v>
      </c>
      <c r="I11" t="s">
        <v>4754</v>
      </c>
      <c r="J11" t="s">
        <v>4947</v>
      </c>
    </row>
    <row r="12" spans="1:10">
      <c r="A12" s="25">
        <v>11</v>
      </c>
      <c r="B12" s="1">
        <v>45484</v>
      </c>
      <c r="C12" s="3" t="s">
        <v>5171</v>
      </c>
      <c r="D12" s="24" t="s">
        <v>2655</v>
      </c>
      <c r="E12" s="24" t="s">
        <v>4488</v>
      </c>
      <c r="F12" t="s">
        <v>4983</v>
      </c>
      <c r="G12" s="29">
        <v>8833</v>
      </c>
      <c r="H12">
        <v>57302223</v>
      </c>
      <c r="I12" t="s">
        <v>4754</v>
      </c>
      <c r="J12" t="s">
        <v>4948</v>
      </c>
    </row>
    <row r="13" spans="1:10">
      <c r="A13" s="25">
        <v>12</v>
      </c>
      <c r="B13" s="1">
        <v>45489</v>
      </c>
      <c r="C13" s="3" t="s">
        <v>5172</v>
      </c>
      <c r="D13" s="24" t="s">
        <v>2655</v>
      </c>
      <c r="E13" s="24" t="s">
        <v>4488</v>
      </c>
      <c r="F13" t="s">
        <v>4984</v>
      </c>
      <c r="G13" s="29">
        <v>5744.75</v>
      </c>
      <c r="H13">
        <v>57489035</v>
      </c>
      <c r="I13" t="s">
        <v>4755</v>
      </c>
      <c r="J13" t="s">
        <v>4949</v>
      </c>
    </row>
    <row r="14" spans="1:10">
      <c r="A14" s="25">
        <v>13</v>
      </c>
      <c r="B14" s="1">
        <v>45490</v>
      </c>
      <c r="C14" s="3" t="s">
        <v>5173</v>
      </c>
      <c r="D14" s="24" t="s">
        <v>2655</v>
      </c>
      <c r="E14" s="24" t="s">
        <v>4488</v>
      </c>
      <c r="F14" t="s">
        <v>4978</v>
      </c>
      <c r="G14" s="29">
        <v>1000</v>
      </c>
      <c r="H14">
        <v>59615753</v>
      </c>
      <c r="I14" t="s">
        <v>4754</v>
      </c>
      <c r="J14" t="s">
        <v>4950</v>
      </c>
    </row>
    <row r="15" spans="1:10">
      <c r="A15" s="25">
        <v>14</v>
      </c>
      <c r="B15" s="1">
        <v>45490</v>
      </c>
      <c r="C15" s="3" t="s">
        <v>5174</v>
      </c>
      <c r="D15" s="24" t="s">
        <v>3116</v>
      </c>
      <c r="E15" s="24" t="s">
        <v>4488</v>
      </c>
      <c r="F15" t="s">
        <v>4985</v>
      </c>
      <c r="G15" s="29">
        <v>1624.54</v>
      </c>
      <c r="H15">
        <v>4061848</v>
      </c>
      <c r="I15" t="s">
        <v>4754</v>
      </c>
      <c r="J15" t="s">
        <v>4954</v>
      </c>
    </row>
    <row r="16" spans="1:10">
      <c r="A16" s="25">
        <v>15</v>
      </c>
      <c r="B16" s="1">
        <v>45490</v>
      </c>
      <c r="C16" s="3" t="s">
        <v>3538</v>
      </c>
      <c r="D16" s="24" t="s">
        <v>3116</v>
      </c>
      <c r="E16" s="24" t="s">
        <v>4488</v>
      </c>
      <c r="F16" t="s">
        <v>4986</v>
      </c>
      <c r="G16">
        <v>136.99</v>
      </c>
      <c r="H16">
        <v>4061882</v>
      </c>
      <c r="I16" t="s">
        <v>4754</v>
      </c>
      <c r="J16" t="s">
        <v>4955</v>
      </c>
    </row>
    <row r="17" spans="1:10">
      <c r="A17" s="25">
        <v>16</v>
      </c>
      <c r="B17" s="1">
        <v>45490</v>
      </c>
      <c r="C17" s="3" t="s">
        <v>3535</v>
      </c>
      <c r="D17" s="24" t="s">
        <v>3116</v>
      </c>
      <c r="E17" s="24" t="s">
        <v>4488</v>
      </c>
      <c r="F17" t="s">
        <v>4987</v>
      </c>
      <c r="G17" s="29">
        <v>1512.82</v>
      </c>
      <c r="H17">
        <v>4061919</v>
      </c>
      <c r="I17" t="s">
        <v>4754</v>
      </c>
      <c r="J17" t="s">
        <v>4956</v>
      </c>
    </row>
    <row r="18" spans="1:10">
      <c r="A18" s="25">
        <v>17</v>
      </c>
      <c r="B18" s="1">
        <v>45490</v>
      </c>
      <c r="C18" s="3" t="s">
        <v>5175</v>
      </c>
      <c r="D18" s="24" t="s">
        <v>3116</v>
      </c>
      <c r="E18" s="24" t="s">
        <v>4488</v>
      </c>
      <c r="F18" t="s">
        <v>4988</v>
      </c>
      <c r="G18">
        <v>202.86</v>
      </c>
      <c r="H18">
        <v>4061935</v>
      </c>
      <c r="I18" t="s">
        <v>4754</v>
      </c>
      <c r="J18" t="s">
        <v>4957</v>
      </c>
    </row>
    <row r="19" spans="1:10">
      <c r="A19" s="25">
        <v>18</v>
      </c>
      <c r="B19" s="1">
        <v>45490</v>
      </c>
      <c r="C19" s="3" t="s">
        <v>3649</v>
      </c>
      <c r="D19" s="24" t="s">
        <v>3116</v>
      </c>
      <c r="E19" s="24" t="s">
        <v>4488</v>
      </c>
      <c r="F19" t="s">
        <v>4989</v>
      </c>
      <c r="G19">
        <v>759.92</v>
      </c>
      <c r="H19">
        <v>4061943</v>
      </c>
      <c r="I19" t="s">
        <v>4754</v>
      </c>
      <c r="J19" t="s">
        <v>4958</v>
      </c>
    </row>
    <row r="20" spans="1:10">
      <c r="A20" s="25">
        <v>19</v>
      </c>
      <c r="B20" s="1">
        <v>45490</v>
      </c>
      <c r="C20" s="3" t="s">
        <v>3774</v>
      </c>
      <c r="D20" s="24" t="s">
        <v>3116</v>
      </c>
      <c r="E20" s="24" t="s">
        <v>4488</v>
      </c>
      <c r="F20" t="s">
        <v>4990</v>
      </c>
      <c r="G20">
        <v>203.27</v>
      </c>
      <c r="H20">
        <v>4062023</v>
      </c>
      <c r="I20" t="s">
        <v>4754</v>
      </c>
      <c r="J20" t="s">
        <v>4959</v>
      </c>
    </row>
    <row r="21" spans="1:10">
      <c r="A21" s="25">
        <v>20</v>
      </c>
      <c r="B21" s="1">
        <v>45490</v>
      </c>
      <c r="C21" s="3" t="s">
        <v>3849</v>
      </c>
      <c r="D21" s="24" t="s">
        <v>2655</v>
      </c>
      <c r="E21" s="24" t="s">
        <v>4488</v>
      </c>
      <c r="F21" t="s">
        <v>4991</v>
      </c>
      <c r="G21" s="29">
        <v>1156.3</v>
      </c>
      <c r="H21">
        <v>57541903</v>
      </c>
      <c r="I21" t="s">
        <v>4754</v>
      </c>
      <c r="J21" t="s">
        <v>4960</v>
      </c>
    </row>
    <row r="22" spans="1:10">
      <c r="A22" s="25">
        <v>21</v>
      </c>
      <c r="B22" s="1">
        <v>45490</v>
      </c>
      <c r="C22" s="3" t="s">
        <v>3902</v>
      </c>
      <c r="D22" s="24" t="s">
        <v>2655</v>
      </c>
      <c r="E22" s="24" t="s">
        <v>4488</v>
      </c>
      <c r="F22" t="s">
        <v>4992</v>
      </c>
      <c r="G22" s="29">
        <v>1064.26</v>
      </c>
      <c r="H22">
        <v>57541946</v>
      </c>
      <c r="I22" t="s">
        <v>4754</v>
      </c>
      <c r="J22" t="s">
        <v>4961</v>
      </c>
    </row>
    <row r="23" spans="1:10">
      <c r="A23" s="25">
        <v>22</v>
      </c>
      <c r="B23" s="1">
        <v>45490</v>
      </c>
      <c r="C23" s="3" t="s">
        <v>3906</v>
      </c>
      <c r="D23" s="24" t="s">
        <v>2655</v>
      </c>
      <c r="E23" s="24" t="s">
        <v>4488</v>
      </c>
      <c r="F23" t="s">
        <v>4993</v>
      </c>
      <c r="G23">
        <v>186.71</v>
      </c>
      <c r="H23">
        <v>57542029</v>
      </c>
      <c r="I23" t="s">
        <v>4754</v>
      </c>
      <c r="J23" t="s">
        <v>4962</v>
      </c>
    </row>
    <row r="24" spans="1:10">
      <c r="A24" s="25">
        <v>23</v>
      </c>
      <c r="B24" s="1">
        <v>45496</v>
      </c>
      <c r="C24" s="3" t="s">
        <v>5176</v>
      </c>
      <c r="D24" s="24" t="s">
        <v>2655</v>
      </c>
      <c r="E24" s="24" t="s">
        <v>4488</v>
      </c>
      <c r="F24" t="s">
        <v>4994</v>
      </c>
      <c r="G24">
        <v>221.25</v>
      </c>
      <c r="H24">
        <v>57754068</v>
      </c>
      <c r="I24" t="s">
        <v>4754</v>
      </c>
      <c r="J24" t="s">
        <v>4963</v>
      </c>
    </row>
    <row r="25" spans="1:10">
      <c r="A25" s="25">
        <v>24</v>
      </c>
      <c r="B25" s="1">
        <v>45496</v>
      </c>
      <c r="C25" s="3" t="s">
        <v>4169</v>
      </c>
      <c r="D25" s="24" t="s">
        <v>2655</v>
      </c>
      <c r="E25" s="24" t="s">
        <v>4488</v>
      </c>
      <c r="F25" t="s">
        <v>4995</v>
      </c>
      <c r="G25">
        <v>332.14</v>
      </c>
      <c r="H25">
        <v>57754249</v>
      </c>
      <c r="I25" t="s">
        <v>4754</v>
      </c>
      <c r="J25" t="s">
        <v>4964</v>
      </c>
    </row>
    <row r="26" spans="1:10">
      <c r="A26" s="25">
        <v>25</v>
      </c>
      <c r="B26" s="1">
        <v>45496</v>
      </c>
      <c r="C26" s="3" t="s">
        <v>3722</v>
      </c>
      <c r="D26" s="24" t="s">
        <v>3119</v>
      </c>
      <c r="E26" s="24" t="s">
        <v>4488</v>
      </c>
      <c r="F26" t="s">
        <v>4996</v>
      </c>
      <c r="G26" s="29">
        <v>1326.4</v>
      </c>
      <c r="H26">
        <v>57757474</v>
      </c>
      <c r="I26" t="s">
        <v>4754</v>
      </c>
      <c r="J26" t="s">
        <v>4965</v>
      </c>
    </row>
    <row r="27" spans="1:10">
      <c r="A27" s="25">
        <v>26</v>
      </c>
      <c r="B27" s="1">
        <v>45498</v>
      </c>
      <c r="C27" s="3" t="s">
        <v>4422</v>
      </c>
      <c r="D27" s="24" t="s">
        <v>2655</v>
      </c>
      <c r="E27" s="24" t="s">
        <v>4488</v>
      </c>
      <c r="F27" t="s">
        <v>4997</v>
      </c>
      <c r="G27" s="29">
        <v>3151.86</v>
      </c>
      <c r="H27">
        <v>57836726</v>
      </c>
      <c r="I27" t="s">
        <v>4755</v>
      </c>
      <c r="J27" t="s">
        <v>4966</v>
      </c>
    </row>
    <row r="28" spans="1:10">
      <c r="A28" s="25">
        <v>27</v>
      </c>
      <c r="B28" s="1">
        <v>45505</v>
      </c>
      <c r="C28" s="3" t="s">
        <v>4513</v>
      </c>
      <c r="D28" s="24" t="s">
        <v>2655</v>
      </c>
      <c r="E28" s="24" t="s">
        <v>4488</v>
      </c>
      <c r="F28" t="s">
        <v>4998</v>
      </c>
      <c r="G28">
        <v>100.91</v>
      </c>
      <c r="H28">
        <v>58055994</v>
      </c>
    </row>
    <row r="29" spans="1:10">
      <c r="A29" s="25">
        <v>28</v>
      </c>
      <c r="B29" s="1">
        <v>45509</v>
      </c>
      <c r="C29" s="3" t="s">
        <v>4554</v>
      </c>
      <c r="D29" s="24" t="s">
        <v>2655</v>
      </c>
      <c r="E29" s="24" t="s">
        <v>4488</v>
      </c>
      <c r="F29" t="s">
        <v>4999</v>
      </c>
      <c r="G29">
        <v>7095.44</v>
      </c>
      <c r="H29">
        <v>58183834</v>
      </c>
      <c r="I29" t="s">
        <v>4754</v>
      </c>
      <c r="J29" t="s">
        <v>5000</v>
      </c>
    </row>
    <row r="30" spans="1:10">
      <c r="A30" s="25">
        <v>29</v>
      </c>
      <c r="B30" s="1">
        <v>45509</v>
      </c>
      <c r="C30" s="3" t="s">
        <v>4635</v>
      </c>
      <c r="D30" s="24" t="s">
        <v>2655</v>
      </c>
      <c r="E30" s="24" t="s">
        <v>4488</v>
      </c>
      <c r="F30" t="s">
        <v>5001</v>
      </c>
      <c r="G30">
        <v>16.75</v>
      </c>
      <c r="H30">
        <v>58186652</v>
      </c>
      <c r="I30" t="s">
        <v>4754</v>
      </c>
      <c r="J30" t="s">
        <v>5002</v>
      </c>
    </row>
    <row r="31" spans="1:10">
      <c r="A31" s="25">
        <v>30</v>
      </c>
      <c r="B31" s="1">
        <v>45509</v>
      </c>
      <c r="C31" s="3" t="s">
        <v>4938</v>
      </c>
      <c r="D31" s="24" t="s">
        <v>2655</v>
      </c>
      <c r="E31" s="24" t="s">
        <v>4488</v>
      </c>
      <c r="F31" t="s">
        <v>5003</v>
      </c>
      <c r="G31">
        <v>25.13</v>
      </c>
      <c r="H31">
        <v>58186722</v>
      </c>
      <c r="I31" t="s">
        <v>4754</v>
      </c>
      <c r="J31" t="s">
        <v>5004</v>
      </c>
    </row>
    <row r="32" spans="1:10">
      <c r="A32" s="25">
        <v>31</v>
      </c>
      <c r="B32" s="1">
        <v>45509</v>
      </c>
      <c r="C32" s="3" t="s">
        <v>3875</v>
      </c>
      <c r="D32" s="24" t="s">
        <v>2655</v>
      </c>
      <c r="E32" s="24" t="s">
        <v>4488</v>
      </c>
      <c r="F32" t="s">
        <v>5005</v>
      </c>
      <c r="G32">
        <v>3737.4</v>
      </c>
      <c r="H32">
        <v>58186943</v>
      </c>
      <c r="I32" t="s">
        <v>4755</v>
      </c>
      <c r="J32" t="s">
        <v>5006</v>
      </c>
    </row>
    <row r="33" spans="1:10">
      <c r="A33" s="25">
        <v>32</v>
      </c>
      <c r="B33" s="1">
        <v>45510</v>
      </c>
      <c r="C33" s="3" t="s">
        <v>5139</v>
      </c>
      <c r="D33" s="24" t="s">
        <v>2655</v>
      </c>
      <c r="E33" s="24" t="s">
        <v>4488</v>
      </c>
      <c r="F33" t="s">
        <v>5007</v>
      </c>
      <c r="G33">
        <v>5387.58</v>
      </c>
      <c r="H33">
        <v>58213400</v>
      </c>
      <c r="I33" t="s">
        <v>4755</v>
      </c>
      <c r="J33" t="s">
        <v>5008</v>
      </c>
    </row>
    <row r="34" spans="1:10">
      <c r="A34" s="25">
        <v>33</v>
      </c>
      <c r="B34" s="1">
        <v>45510</v>
      </c>
      <c r="C34" s="3" t="s">
        <v>5140</v>
      </c>
      <c r="D34" s="24" t="s">
        <v>2655</v>
      </c>
      <c r="E34" s="24" t="s">
        <v>4488</v>
      </c>
      <c r="F34" t="s">
        <v>5009</v>
      </c>
      <c r="G34">
        <v>1659.59</v>
      </c>
      <c r="H34">
        <v>58213673</v>
      </c>
      <c r="I34" t="s">
        <v>4754</v>
      </c>
      <c r="J34" t="s">
        <v>5010</v>
      </c>
    </row>
    <row r="35" spans="1:10">
      <c r="A35" s="25">
        <v>34</v>
      </c>
      <c r="B35" s="1">
        <v>45510</v>
      </c>
      <c r="C35" s="3" t="s">
        <v>5141</v>
      </c>
      <c r="D35" s="24" t="s">
        <v>2655</v>
      </c>
      <c r="E35" s="24" t="s">
        <v>4488</v>
      </c>
      <c r="F35" t="s">
        <v>5011</v>
      </c>
      <c r="G35">
        <v>807.4</v>
      </c>
      <c r="H35">
        <v>58215276</v>
      </c>
      <c r="I35" t="s">
        <v>4755</v>
      </c>
      <c r="J35" t="s">
        <v>5012</v>
      </c>
    </row>
    <row r="36" spans="1:10">
      <c r="A36" s="25">
        <v>35</v>
      </c>
      <c r="B36" s="1">
        <v>45511</v>
      </c>
      <c r="C36" s="3" t="s">
        <v>5142</v>
      </c>
      <c r="D36" s="24" t="s">
        <v>2655</v>
      </c>
      <c r="E36" s="24" t="s">
        <v>4488</v>
      </c>
      <c r="F36" t="s">
        <v>5013</v>
      </c>
      <c r="G36">
        <v>1325.35</v>
      </c>
      <c r="H36">
        <v>58246303</v>
      </c>
      <c r="I36" t="s">
        <v>4754</v>
      </c>
      <c r="J36" t="s">
        <v>5014</v>
      </c>
    </row>
    <row r="37" spans="1:10">
      <c r="A37" s="25">
        <v>36</v>
      </c>
      <c r="B37" s="1">
        <v>45511</v>
      </c>
      <c r="C37" s="3" t="s">
        <v>5143</v>
      </c>
      <c r="D37" s="24" t="s">
        <v>2655</v>
      </c>
      <c r="E37" s="24" t="s">
        <v>4488</v>
      </c>
      <c r="F37" t="s">
        <v>5015</v>
      </c>
      <c r="G37">
        <v>1477.51</v>
      </c>
      <c r="H37">
        <v>58246437</v>
      </c>
      <c r="I37" t="s">
        <v>4754</v>
      </c>
      <c r="J37" t="s">
        <v>5016</v>
      </c>
    </row>
    <row r="38" spans="1:10">
      <c r="A38" s="25">
        <v>37</v>
      </c>
      <c r="B38" s="1">
        <v>45511</v>
      </c>
      <c r="C38" s="3" t="s">
        <v>5144</v>
      </c>
      <c r="D38" s="24" t="s">
        <v>2655</v>
      </c>
      <c r="E38" s="24" t="s">
        <v>4488</v>
      </c>
      <c r="F38" t="s">
        <v>5017</v>
      </c>
      <c r="G38">
        <v>811.44</v>
      </c>
      <c r="H38">
        <v>58246667</v>
      </c>
      <c r="I38" t="s">
        <v>4754</v>
      </c>
      <c r="J38" t="s">
        <v>5018</v>
      </c>
    </row>
    <row r="39" spans="1:10">
      <c r="A39" s="25">
        <v>38</v>
      </c>
      <c r="B39" s="1">
        <v>45511</v>
      </c>
      <c r="C39" s="3" t="s">
        <v>5145</v>
      </c>
      <c r="D39" s="24" t="s">
        <v>2655</v>
      </c>
      <c r="E39" s="24" t="s">
        <v>4488</v>
      </c>
      <c r="F39" t="s">
        <v>5019</v>
      </c>
      <c r="G39">
        <v>1773.18</v>
      </c>
      <c r="H39">
        <v>58246836</v>
      </c>
      <c r="I39" t="s">
        <v>4754</v>
      </c>
      <c r="J39" t="s">
        <v>5020</v>
      </c>
    </row>
    <row r="40" spans="1:10">
      <c r="A40" s="25">
        <v>39</v>
      </c>
      <c r="B40" s="1">
        <v>45511</v>
      </c>
      <c r="C40" s="3" t="s">
        <v>4119</v>
      </c>
      <c r="D40" s="24" t="s">
        <v>2655</v>
      </c>
      <c r="E40" s="24" t="s">
        <v>4488</v>
      </c>
      <c r="F40" t="s">
        <v>5021</v>
      </c>
      <c r="G40">
        <v>22.88</v>
      </c>
      <c r="H40">
        <v>58246997</v>
      </c>
      <c r="I40" t="s">
        <v>4754</v>
      </c>
      <c r="J40" t="s">
        <v>5022</v>
      </c>
    </row>
    <row r="41" spans="1:10">
      <c r="A41" s="25">
        <v>40</v>
      </c>
      <c r="B41" s="1">
        <v>45511</v>
      </c>
      <c r="C41" s="3" t="s">
        <v>5146</v>
      </c>
      <c r="D41" s="24" t="s">
        <v>2655</v>
      </c>
      <c r="E41" s="24" t="s">
        <v>4488</v>
      </c>
      <c r="F41" t="s">
        <v>5023</v>
      </c>
      <c r="G41">
        <v>324.07</v>
      </c>
      <c r="H41">
        <v>58247167</v>
      </c>
      <c r="I41" t="s">
        <v>4754</v>
      </c>
      <c r="J41" t="s">
        <v>5024</v>
      </c>
    </row>
    <row r="42" spans="1:10">
      <c r="A42" s="25">
        <v>41</v>
      </c>
      <c r="B42" s="1">
        <v>45511</v>
      </c>
      <c r="C42" s="3" t="s">
        <v>5147</v>
      </c>
      <c r="D42" s="24" t="s">
        <v>2655</v>
      </c>
      <c r="E42" s="24" t="s">
        <v>4488</v>
      </c>
      <c r="F42" t="s">
        <v>5025</v>
      </c>
      <c r="G42">
        <v>234.6</v>
      </c>
      <c r="H42">
        <v>58247346</v>
      </c>
      <c r="I42" t="s">
        <v>4754</v>
      </c>
      <c r="J42" t="s">
        <v>5026</v>
      </c>
    </row>
    <row r="43" spans="1:10">
      <c r="A43" s="25">
        <v>42</v>
      </c>
      <c r="B43" s="1">
        <v>45511</v>
      </c>
      <c r="C43" s="3" t="s">
        <v>5148</v>
      </c>
      <c r="D43" s="24" t="s">
        <v>2655</v>
      </c>
      <c r="E43" s="24" t="s">
        <v>4488</v>
      </c>
      <c r="F43" t="s">
        <v>5098</v>
      </c>
      <c r="G43">
        <v>263.64999999999998</v>
      </c>
      <c r="H43">
        <v>58247597</v>
      </c>
      <c r="I43" t="s">
        <v>4754</v>
      </c>
      <c r="J43" t="s">
        <v>5099</v>
      </c>
    </row>
    <row r="44" spans="1:10">
      <c r="A44" s="25">
        <v>43</v>
      </c>
      <c r="B44" s="1">
        <v>45511</v>
      </c>
      <c r="C44" s="3" t="s">
        <v>4209</v>
      </c>
      <c r="D44" s="24" t="s">
        <v>2655</v>
      </c>
      <c r="E44" s="24" t="s">
        <v>4488</v>
      </c>
      <c r="F44" t="s">
        <v>5027</v>
      </c>
      <c r="G44">
        <v>1774.34</v>
      </c>
      <c r="H44">
        <v>58252028</v>
      </c>
      <c r="I44" t="s">
        <v>4754</v>
      </c>
      <c r="J44" t="s">
        <v>5028</v>
      </c>
    </row>
    <row r="45" spans="1:10">
      <c r="A45" s="25">
        <v>44</v>
      </c>
      <c r="B45" s="1">
        <v>45511</v>
      </c>
      <c r="C45" s="3" t="s">
        <v>5149</v>
      </c>
      <c r="D45" s="24" t="s">
        <v>2655</v>
      </c>
      <c r="E45" s="24" t="s">
        <v>4488</v>
      </c>
      <c r="F45" t="s">
        <v>5029</v>
      </c>
      <c r="G45">
        <v>1559.41</v>
      </c>
      <c r="H45">
        <v>58254890</v>
      </c>
      <c r="I45" t="s">
        <v>4754</v>
      </c>
      <c r="J45" t="s">
        <v>5030</v>
      </c>
    </row>
    <row r="46" spans="1:10">
      <c r="A46" s="25">
        <v>45</v>
      </c>
      <c r="B46" s="1">
        <v>45512</v>
      </c>
      <c r="C46" s="3" t="s">
        <v>5150</v>
      </c>
      <c r="D46" s="24" t="s">
        <v>2655</v>
      </c>
      <c r="E46" s="24" t="s">
        <v>4488</v>
      </c>
      <c r="F46" t="s">
        <v>5031</v>
      </c>
      <c r="G46">
        <v>22.94</v>
      </c>
      <c r="H46">
        <v>58287121</v>
      </c>
      <c r="I46" t="s">
        <v>4754</v>
      </c>
      <c r="J46" t="s">
        <v>5032</v>
      </c>
    </row>
    <row r="47" spans="1:10">
      <c r="A47" s="25">
        <v>46</v>
      </c>
      <c r="B47" s="1">
        <v>45512</v>
      </c>
      <c r="C47" s="3" t="s">
        <v>3829</v>
      </c>
      <c r="D47" s="24" t="s">
        <v>2655</v>
      </c>
      <c r="E47" s="24" t="s">
        <v>4488</v>
      </c>
      <c r="F47" t="s">
        <v>5033</v>
      </c>
      <c r="G47">
        <v>336</v>
      </c>
      <c r="H47">
        <v>58289203</v>
      </c>
      <c r="I47" t="s">
        <v>4754</v>
      </c>
      <c r="J47" t="s">
        <v>5034</v>
      </c>
    </row>
    <row r="48" spans="1:10">
      <c r="A48" s="25">
        <v>47</v>
      </c>
      <c r="B48" s="1">
        <v>45512</v>
      </c>
      <c r="C48" s="3" t="s">
        <v>5151</v>
      </c>
      <c r="D48" s="24" t="s">
        <v>2655</v>
      </c>
      <c r="E48" s="24" t="s">
        <v>4488</v>
      </c>
      <c r="F48" t="s">
        <v>5035</v>
      </c>
      <c r="G48">
        <v>2632</v>
      </c>
      <c r="H48">
        <v>58294462</v>
      </c>
      <c r="I48" t="s">
        <v>4754</v>
      </c>
      <c r="J48" t="s">
        <v>5036</v>
      </c>
    </row>
    <row r="49" spans="1:10">
      <c r="A49" s="25">
        <v>48</v>
      </c>
      <c r="B49" s="1">
        <v>45512</v>
      </c>
      <c r="C49" s="3" t="s">
        <v>5152</v>
      </c>
      <c r="D49" s="24" t="s">
        <v>2655</v>
      </c>
      <c r="E49" s="24" t="s">
        <v>4488</v>
      </c>
      <c r="F49" t="s">
        <v>5037</v>
      </c>
      <c r="G49">
        <v>5468.26</v>
      </c>
      <c r="H49">
        <v>58296382</v>
      </c>
      <c r="I49" t="s">
        <v>4754</v>
      </c>
      <c r="J49" t="s">
        <v>5038</v>
      </c>
    </row>
    <row r="50" spans="1:10">
      <c r="A50" s="25">
        <v>49</v>
      </c>
      <c r="B50" s="1">
        <v>45517</v>
      </c>
      <c r="C50" s="3" t="s">
        <v>3155</v>
      </c>
      <c r="D50" s="24" t="s">
        <v>3116</v>
      </c>
      <c r="E50" s="24" t="s">
        <v>4488</v>
      </c>
      <c r="F50" t="s">
        <v>5039</v>
      </c>
      <c r="G50">
        <v>194.93</v>
      </c>
      <c r="H50">
        <v>4229831</v>
      </c>
      <c r="I50" t="s">
        <v>4754</v>
      </c>
      <c r="J50" t="s">
        <v>5040</v>
      </c>
    </row>
    <row r="51" spans="1:10">
      <c r="A51" s="25">
        <v>50</v>
      </c>
      <c r="B51" s="1">
        <v>45517</v>
      </c>
      <c r="C51" s="3" t="s">
        <v>4472</v>
      </c>
      <c r="D51" s="24" t="s">
        <v>3116</v>
      </c>
      <c r="E51" s="24" t="s">
        <v>4488</v>
      </c>
      <c r="F51" t="s">
        <v>5041</v>
      </c>
      <c r="G51">
        <v>361.85</v>
      </c>
      <c r="H51">
        <v>4229939</v>
      </c>
      <c r="I51" t="s">
        <v>4754</v>
      </c>
      <c r="J51" t="s">
        <v>5042</v>
      </c>
    </row>
    <row r="52" spans="1:10">
      <c r="A52" s="25">
        <v>51</v>
      </c>
      <c r="B52" s="1">
        <v>45517</v>
      </c>
      <c r="C52" s="3" t="s">
        <v>5153</v>
      </c>
      <c r="D52" s="24" t="s">
        <v>3116</v>
      </c>
      <c r="E52" s="24" t="s">
        <v>4488</v>
      </c>
      <c r="F52" t="s">
        <v>5043</v>
      </c>
      <c r="G52">
        <v>188.41</v>
      </c>
      <c r="H52">
        <v>4230023</v>
      </c>
      <c r="I52" t="s">
        <v>4754</v>
      </c>
      <c r="J52" t="s">
        <v>5044</v>
      </c>
    </row>
    <row r="53" spans="1:10">
      <c r="A53" s="25">
        <v>52</v>
      </c>
      <c r="B53" s="1">
        <v>45517</v>
      </c>
      <c r="C53" s="3" t="s">
        <v>5154</v>
      </c>
      <c r="D53" s="24" t="s">
        <v>3116</v>
      </c>
      <c r="E53" s="24" t="s">
        <v>4488</v>
      </c>
      <c r="F53" t="s">
        <v>5045</v>
      </c>
      <c r="G53">
        <v>792.16</v>
      </c>
      <c r="H53">
        <v>4230058</v>
      </c>
      <c r="I53" t="s">
        <v>4754</v>
      </c>
      <c r="J53" t="s">
        <v>5046</v>
      </c>
    </row>
    <row r="54" spans="1:10">
      <c r="A54" s="25">
        <v>53</v>
      </c>
      <c r="B54" s="1">
        <v>45517</v>
      </c>
      <c r="C54" s="3" t="s">
        <v>3414</v>
      </c>
      <c r="D54" s="24" t="s">
        <v>3116</v>
      </c>
      <c r="E54" s="24" t="s">
        <v>4488</v>
      </c>
      <c r="F54" t="s">
        <v>5047</v>
      </c>
      <c r="G54">
        <v>832.26</v>
      </c>
      <c r="H54">
        <v>4230123</v>
      </c>
      <c r="I54" t="s">
        <v>4754</v>
      </c>
      <c r="J54" t="s">
        <v>5049</v>
      </c>
    </row>
    <row r="55" spans="1:10">
      <c r="A55" s="25">
        <v>54</v>
      </c>
      <c r="B55" s="1">
        <v>45517</v>
      </c>
      <c r="C55" s="3" t="s">
        <v>3421</v>
      </c>
      <c r="D55" s="24" t="s">
        <v>3116</v>
      </c>
      <c r="E55" s="24" t="s">
        <v>4488</v>
      </c>
      <c r="F55" t="s">
        <v>5050</v>
      </c>
      <c r="G55">
        <v>916.13</v>
      </c>
      <c r="H55">
        <v>4230215</v>
      </c>
      <c r="I55" t="s">
        <v>4754</v>
      </c>
      <c r="J55" t="s">
        <v>5048</v>
      </c>
    </row>
    <row r="56" spans="1:10">
      <c r="A56" s="25">
        <v>55</v>
      </c>
      <c r="B56" s="1">
        <v>45517</v>
      </c>
      <c r="C56" s="3" t="s">
        <v>5155</v>
      </c>
      <c r="D56" s="24" t="s">
        <v>2655</v>
      </c>
      <c r="E56" s="24" t="s">
        <v>4488</v>
      </c>
      <c r="F56" t="s">
        <v>5051</v>
      </c>
      <c r="G56">
        <v>2376.8200000000002</v>
      </c>
      <c r="H56">
        <v>58444875</v>
      </c>
      <c r="I56" t="s">
        <v>4754</v>
      </c>
      <c r="J56" t="s">
        <v>5052</v>
      </c>
    </row>
    <row r="57" spans="1:10">
      <c r="A57" s="25">
        <v>56</v>
      </c>
      <c r="B57" s="1">
        <v>45517</v>
      </c>
      <c r="C57" s="3" t="s">
        <v>5156</v>
      </c>
      <c r="D57" s="24" t="s">
        <v>2655</v>
      </c>
      <c r="E57" s="24" t="s">
        <v>4488</v>
      </c>
      <c r="F57" t="s">
        <v>5053</v>
      </c>
      <c r="G57">
        <v>687.28</v>
      </c>
      <c r="H57">
        <v>58448817</v>
      </c>
      <c r="I57" t="s">
        <v>4754</v>
      </c>
      <c r="J57" t="s">
        <v>5054</v>
      </c>
    </row>
    <row r="58" spans="1:10">
      <c r="A58" s="25">
        <v>57</v>
      </c>
      <c r="B58" s="1">
        <v>45518</v>
      </c>
      <c r="C58" s="3" t="s">
        <v>3608</v>
      </c>
      <c r="D58" s="24" t="s">
        <v>2655</v>
      </c>
      <c r="E58" s="24" t="s">
        <v>4488</v>
      </c>
      <c r="F58" t="s">
        <v>5055</v>
      </c>
      <c r="G58">
        <v>240.91</v>
      </c>
      <c r="H58">
        <v>58483781</v>
      </c>
      <c r="I58" t="s">
        <v>4754</v>
      </c>
      <c r="J58" t="s">
        <v>5056</v>
      </c>
    </row>
    <row r="59" spans="1:10">
      <c r="A59" s="25">
        <v>58</v>
      </c>
      <c r="B59" s="1">
        <v>45518</v>
      </c>
      <c r="C59" s="3" t="s">
        <v>3606</v>
      </c>
      <c r="D59" s="24" t="s">
        <v>2655</v>
      </c>
      <c r="E59" s="24" t="s">
        <v>4488</v>
      </c>
      <c r="F59" t="s">
        <v>5057</v>
      </c>
      <c r="G59">
        <v>1820.87</v>
      </c>
      <c r="H59">
        <v>58488933</v>
      </c>
      <c r="I59" t="s">
        <v>4754</v>
      </c>
      <c r="J59" t="s">
        <v>5058</v>
      </c>
    </row>
    <row r="60" spans="1:10">
      <c r="A60" s="25">
        <v>59</v>
      </c>
      <c r="B60" s="1">
        <v>45519</v>
      </c>
      <c r="C60" s="3" t="s">
        <v>3655</v>
      </c>
      <c r="D60" s="24" t="s">
        <v>2655</v>
      </c>
      <c r="E60" s="24" t="s">
        <v>4488</v>
      </c>
      <c r="F60" t="s">
        <v>5059</v>
      </c>
      <c r="G60">
        <v>344.06</v>
      </c>
      <c r="H60">
        <v>58522320</v>
      </c>
      <c r="I60" t="s">
        <v>4754</v>
      </c>
      <c r="J60" t="s">
        <v>5060</v>
      </c>
    </row>
    <row r="61" spans="1:10">
      <c r="A61" s="25">
        <v>60</v>
      </c>
      <c r="B61" s="1">
        <v>45520</v>
      </c>
      <c r="C61" s="3" t="s">
        <v>3670</v>
      </c>
      <c r="D61" s="24" t="s">
        <v>2655</v>
      </c>
      <c r="E61" s="24" t="s">
        <v>4488</v>
      </c>
      <c r="F61" t="s">
        <v>5035</v>
      </c>
      <c r="G61">
        <v>16.45</v>
      </c>
      <c r="H61">
        <v>58560303</v>
      </c>
      <c r="I61" t="s">
        <v>4754</v>
      </c>
      <c r="J61" t="s">
        <v>5036</v>
      </c>
    </row>
    <row r="62" spans="1:10">
      <c r="A62" s="25">
        <v>61</v>
      </c>
      <c r="B62" s="1">
        <v>45520</v>
      </c>
      <c r="C62" s="3" t="s">
        <v>3719</v>
      </c>
      <c r="D62" s="24" t="s">
        <v>2655</v>
      </c>
      <c r="E62" s="24" t="s">
        <v>4488</v>
      </c>
      <c r="F62" t="s">
        <v>5061</v>
      </c>
      <c r="G62">
        <v>860.38</v>
      </c>
      <c r="H62">
        <v>58560248</v>
      </c>
      <c r="I62" t="s">
        <v>4754</v>
      </c>
      <c r="J62" t="s">
        <v>5062</v>
      </c>
    </row>
    <row r="63" spans="1:10">
      <c r="A63" s="25">
        <v>62</v>
      </c>
      <c r="B63" s="1">
        <v>45520</v>
      </c>
      <c r="C63" s="3" t="s">
        <v>3728</v>
      </c>
      <c r="D63" s="24" t="s">
        <v>2655</v>
      </c>
      <c r="E63" s="24" t="s">
        <v>4488</v>
      </c>
      <c r="F63" t="s">
        <v>5063</v>
      </c>
      <c r="G63">
        <v>1426.88</v>
      </c>
      <c r="H63">
        <v>58560152</v>
      </c>
      <c r="I63" t="s">
        <v>4754</v>
      </c>
      <c r="J63" t="s">
        <v>5064</v>
      </c>
    </row>
    <row r="64" spans="1:10">
      <c r="A64" s="25">
        <v>63</v>
      </c>
      <c r="B64" s="1">
        <v>45520</v>
      </c>
      <c r="C64" s="3" t="s">
        <v>3751</v>
      </c>
      <c r="D64" s="24" t="s">
        <v>2655</v>
      </c>
      <c r="E64" s="24" t="s">
        <v>4488</v>
      </c>
      <c r="F64" t="s">
        <v>5065</v>
      </c>
      <c r="G64">
        <v>3226.6</v>
      </c>
      <c r="H64">
        <v>58583574</v>
      </c>
      <c r="I64" t="s">
        <v>4755</v>
      </c>
      <c r="J64" t="s">
        <v>5066</v>
      </c>
    </row>
    <row r="65" spans="1:10">
      <c r="A65" s="25">
        <v>64</v>
      </c>
      <c r="B65" s="1">
        <v>45524</v>
      </c>
      <c r="C65" s="3" t="s">
        <v>3775</v>
      </c>
      <c r="D65" s="24" t="s">
        <v>2655</v>
      </c>
      <c r="E65" s="24" t="s">
        <v>4488</v>
      </c>
      <c r="F65" t="s">
        <v>5067</v>
      </c>
      <c r="G65">
        <v>302.95</v>
      </c>
      <c r="H65">
        <v>58702145</v>
      </c>
      <c r="I65" t="s">
        <v>4755</v>
      </c>
      <c r="J65" t="s">
        <v>5068</v>
      </c>
    </row>
    <row r="66" spans="1:10">
      <c r="A66" s="25">
        <v>65</v>
      </c>
      <c r="B66" s="1">
        <v>45527</v>
      </c>
      <c r="C66" s="3" t="s">
        <v>5157</v>
      </c>
      <c r="D66" s="24" t="s">
        <v>3119</v>
      </c>
      <c r="E66" s="24" t="s">
        <v>4488</v>
      </c>
      <c r="F66" t="s">
        <v>5069</v>
      </c>
      <c r="G66">
        <v>1255.3800000000001</v>
      </c>
      <c r="H66">
        <v>58801334</v>
      </c>
      <c r="I66" t="s">
        <v>4754</v>
      </c>
      <c r="J66" t="s">
        <v>5070</v>
      </c>
    </row>
    <row r="67" spans="1:10">
      <c r="A67" s="25">
        <v>66</v>
      </c>
      <c r="B67" s="1">
        <v>45527</v>
      </c>
      <c r="C67" s="3" t="s">
        <v>3821</v>
      </c>
      <c r="D67" s="24" t="s">
        <v>2655</v>
      </c>
      <c r="E67" s="24" t="s">
        <v>4488</v>
      </c>
      <c r="F67" t="s">
        <v>5071</v>
      </c>
      <c r="G67">
        <v>938.57</v>
      </c>
      <c r="H67">
        <v>58803534</v>
      </c>
      <c r="I67" t="s">
        <v>4754</v>
      </c>
      <c r="J67" t="s">
        <v>5072</v>
      </c>
    </row>
    <row r="68" spans="1:10">
      <c r="A68" s="25">
        <v>67</v>
      </c>
      <c r="B68" s="1">
        <v>45527</v>
      </c>
      <c r="C68" s="3" t="s">
        <v>5158</v>
      </c>
      <c r="D68" s="24" t="s">
        <v>2655</v>
      </c>
      <c r="E68" s="24" t="s">
        <v>4488</v>
      </c>
      <c r="F68" t="s">
        <v>5073</v>
      </c>
      <c r="G68">
        <v>329.05</v>
      </c>
      <c r="H68">
        <v>58803787</v>
      </c>
      <c r="I68" t="s">
        <v>4754</v>
      </c>
      <c r="J68" t="s">
        <v>5074</v>
      </c>
    </row>
    <row r="69" spans="1:10">
      <c r="A69" s="25">
        <v>68</v>
      </c>
      <c r="B69" s="1">
        <v>45527</v>
      </c>
      <c r="C69" s="3" t="s">
        <v>3839</v>
      </c>
      <c r="D69" s="24" t="s">
        <v>2655</v>
      </c>
      <c r="E69" s="24" t="s">
        <v>4488</v>
      </c>
      <c r="F69" t="s">
        <v>5075</v>
      </c>
      <c r="G69">
        <v>43.22</v>
      </c>
      <c r="H69">
        <v>58803978</v>
      </c>
      <c r="I69" t="s">
        <v>4754</v>
      </c>
      <c r="J69" t="s">
        <v>5076</v>
      </c>
    </row>
    <row r="70" spans="1:10">
      <c r="A70" s="25">
        <v>69</v>
      </c>
      <c r="B70" s="1">
        <v>45527</v>
      </c>
      <c r="C70" s="3" t="s">
        <v>3836</v>
      </c>
      <c r="D70" s="24" t="s">
        <v>2655</v>
      </c>
      <c r="E70" s="24" t="s">
        <v>4488</v>
      </c>
      <c r="F70" t="s">
        <v>5077</v>
      </c>
      <c r="G70">
        <v>325.22000000000003</v>
      </c>
      <c r="H70">
        <v>58804196</v>
      </c>
      <c r="I70" t="s">
        <v>4754</v>
      </c>
      <c r="J70" t="s">
        <v>5078</v>
      </c>
    </row>
    <row r="71" spans="1:10">
      <c r="A71" s="25">
        <v>70</v>
      </c>
      <c r="B71" s="1">
        <v>45527</v>
      </c>
      <c r="C71" s="3" t="s">
        <v>3863</v>
      </c>
      <c r="D71" s="24" t="s">
        <v>2655</v>
      </c>
      <c r="E71" s="24" t="s">
        <v>4488</v>
      </c>
      <c r="F71" t="s">
        <v>5080</v>
      </c>
      <c r="G71">
        <v>277.39</v>
      </c>
      <c r="H71">
        <v>58804441</v>
      </c>
      <c r="I71" t="s">
        <v>4754</v>
      </c>
      <c r="J71" t="s">
        <v>5081</v>
      </c>
    </row>
    <row r="72" spans="1:10">
      <c r="A72" s="25">
        <v>71</v>
      </c>
      <c r="B72" s="1">
        <v>45530</v>
      </c>
      <c r="C72" s="3" t="s">
        <v>3912</v>
      </c>
      <c r="D72" s="24" t="s">
        <v>3119</v>
      </c>
      <c r="E72" s="24" t="s">
        <v>4488</v>
      </c>
      <c r="F72" t="s">
        <v>5082</v>
      </c>
      <c r="G72">
        <v>1327.85</v>
      </c>
      <c r="H72">
        <v>58901712</v>
      </c>
      <c r="I72" t="s">
        <v>4754</v>
      </c>
      <c r="J72" t="s">
        <v>5083</v>
      </c>
    </row>
    <row r="73" spans="1:10">
      <c r="A73" s="25">
        <v>72</v>
      </c>
      <c r="B73" s="1">
        <v>45530</v>
      </c>
      <c r="C73" s="3" t="s">
        <v>5159</v>
      </c>
      <c r="D73" s="24" t="s">
        <v>3119</v>
      </c>
      <c r="E73" s="24" t="s">
        <v>4488</v>
      </c>
      <c r="F73" t="s">
        <v>5084</v>
      </c>
      <c r="G73">
        <v>662.13</v>
      </c>
      <c r="H73">
        <v>58902195</v>
      </c>
      <c r="I73" t="s">
        <v>4754</v>
      </c>
      <c r="J73" t="s">
        <v>5085</v>
      </c>
    </row>
    <row r="74" spans="1:10">
      <c r="A74" s="25">
        <v>73</v>
      </c>
      <c r="B74" s="1">
        <v>45531</v>
      </c>
      <c r="C74" s="3" t="s">
        <v>4062</v>
      </c>
      <c r="D74" s="24" t="s">
        <v>2655</v>
      </c>
      <c r="E74" s="24" t="s">
        <v>4488</v>
      </c>
      <c r="F74" t="s">
        <v>5086</v>
      </c>
      <c r="G74">
        <v>282.83</v>
      </c>
      <c r="H74">
        <v>58930370</v>
      </c>
      <c r="I74" t="s">
        <v>4754</v>
      </c>
      <c r="J74" t="s">
        <v>5087</v>
      </c>
    </row>
    <row r="75" spans="1:10">
      <c r="A75" s="25">
        <v>74</v>
      </c>
      <c r="B75" s="1">
        <v>45531</v>
      </c>
      <c r="C75" s="3" t="s">
        <v>4060</v>
      </c>
      <c r="D75" s="24" t="s">
        <v>2655</v>
      </c>
      <c r="E75" s="24" t="s">
        <v>4488</v>
      </c>
      <c r="F75" t="s">
        <v>5088</v>
      </c>
      <c r="G75">
        <v>989.96</v>
      </c>
      <c r="H75">
        <v>58933141</v>
      </c>
      <c r="I75" t="s">
        <v>4754</v>
      </c>
      <c r="J75" t="s">
        <v>5089</v>
      </c>
    </row>
    <row r="76" spans="1:10">
      <c r="A76" s="25">
        <v>75</v>
      </c>
      <c r="B76" s="1">
        <v>45531</v>
      </c>
      <c r="C76" s="3" t="s">
        <v>5160</v>
      </c>
      <c r="D76" s="24" t="s">
        <v>2655</v>
      </c>
      <c r="E76" s="24" t="s">
        <v>4488</v>
      </c>
      <c r="F76" t="s">
        <v>5090</v>
      </c>
      <c r="G76">
        <v>2351.71</v>
      </c>
      <c r="H76">
        <v>58941946</v>
      </c>
      <c r="I76" t="s">
        <v>4755</v>
      </c>
      <c r="J76" t="s">
        <v>5091</v>
      </c>
    </row>
    <row r="77" spans="1:10">
      <c r="A77" s="25">
        <v>76</v>
      </c>
      <c r="B77" s="1">
        <v>45531</v>
      </c>
      <c r="C77" s="3" t="s">
        <v>4059</v>
      </c>
      <c r="D77" s="24" t="s">
        <v>3116</v>
      </c>
      <c r="E77" s="24" t="s">
        <v>4488</v>
      </c>
      <c r="F77" t="s">
        <v>5092</v>
      </c>
      <c r="G77">
        <v>1038.45</v>
      </c>
      <c r="H77">
        <v>4324430</v>
      </c>
      <c r="I77" t="s">
        <v>4754</v>
      </c>
      <c r="J77" t="s">
        <v>5093</v>
      </c>
    </row>
    <row r="78" spans="1:10">
      <c r="A78" s="25">
        <v>77</v>
      </c>
      <c r="B78" s="1">
        <v>45531</v>
      </c>
      <c r="C78" s="3" t="s">
        <v>4058</v>
      </c>
      <c r="D78" s="24" t="s">
        <v>3116</v>
      </c>
      <c r="E78" s="24" t="s">
        <v>4488</v>
      </c>
      <c r="F78" t="s">
        <v>5094</v>
      </c>
      <c r="G78">
        <v>221.54</v>
      </c>
      <c r="H78">
        <v>4324474</v>
      </c>
      <c r="I78" t="s">
        <v>4754</v>
      </c>
      <c r="J78" t="s">
        <v>5095</v>
      </c>
    </row>
    <row r="79" spans="1:10">
      <c r="A79" s="25">
        <v>78</v>
      </c>
      <c r="B79" s="1">
        <v>45531</v>
      </c>
      <c r="C79" s="3" t="s">
        <v>4133</v>
      </c>
      <c r="D79" s="24" t="s">
        <v>3116</v>
      </c>
      <c r="E79" s="24" t="s">
        <v>4488</v>
      </c>
      <c r="F79" t="s">
        <v>5096</v>
      </c>
      <c r="G79">
        <v>207.69</v>
      </c>
      <c r="H79">
        <v>4324541</v>
      </c>
      <c r="I79" t="s">
        <v>4754</v>
      </c>
      <c r="J79" t="s">
        <v>5097</v>
      </c>
    </row>
    <row r="80" spans="1:10">
      <c r="A80" s="25">
        <v>79</v>
      </c>
      <c r="B80" s="1">
        <v>45540</v>
      </c>
      <c r="C80" s="3" t="s">
        <v>4233</v>
      </c>
      <c r="D80" s="24" t="s">
        <v>2655</v>
      </c>
      <c r="E80" s="24" t="s">
        <v>4488</v>
      </c>
      <c r="F80" t="s">
        <v>5568</v>
      </c>
      <c r="G80">
        <v>657.69</v>
      </c>
      <c r="H80">
        <v>59251604</v>
      </c>
      <c r="I80" t="s">
        <v>4754</v>
      </c>
      <c r="J80" t="s">
        <v>5177</v>
      </c>
    </row>
    <row r="81" spans="1:10">
      <c r="A81" s="25">
        <v>80</v>
      </c>
      <c r="B81" s="1">
        <v>45540</v>
      </c>
      <c r="C81" s="3" t="s">
        <v>4311</v>
      </c>
      <c r="D81" s="24" t="s">
        <v>2655</v>
      </c>
      <c r="E81" s="24" t="s">
        <v>4488</v>
      </c>
      <c r="F81" t="s">
        <v>5178</v>
      </c>
      <c r="G81">
        <v>3319.98</v>
      </c>
      <c r="H81">
        <v>59251675</v>
      </c>
      <c r="I81" t="s">
        <v>4754</v>
      </c>
      <c r="J81" t="s">
        <v>5179</v>
      </c>
    </row>
    <row r="82" spans="1:10">
      <c r="A82" s="25">
        <v>81</v>
      </c>
      <c r="B82" s="1">
        <v>45540</v>
      </c>
      <c r="C82" s="3" t="s">
        <v>5180</v>
      </c>
      <c r="D82" s="24" t="s">
        <v>2655</v>
      </c>
      <c r="E82" s="24" t="s">
        <v>4488</v>
      </c>
      <c r="F82" t="s">
        <v>5181</v>
      </c>
      <c r="G82">
        <v>724.5</v>
      </c>
      <c r="H82">
        <v>59251727</v>
      </c>
      <c r="I82" t="s">
        <v>4754</v>
      </c>
      <c r="J82" t="s">
        <v>5182</v>
      </c>
    </row>
    <row r="83" spans="1:10">
      <c r="A83" s="25">
        <v>82</v>
      </c>
      <c r="B83" s="1">
        <v>45540</v>
      </c>
      <c r="C83" s="3" t="s">
        <v>5183</v>
      </c>
      <c r="D83" s="24" t="s">
        <v>2655</v>
      </c>
      <c r="E83" s="24" t="s">
        <v>4488</v>
      </c>
      <c r="F83" t="s">
        <v>5184</v>
      </c>
      <c r="G83">
        <v>941.85</v>
      </c>
      <c r="H83">
        <v>59251854</v>
      </c>
      <c r="I83" t="s">
        <v>4754</v>
      </c>
      <c r="J83" t="s">
        <v>5185</v>
      </c>
    </row>
    <row r="84" spans="1:10">
      <c r="A84" s="25">
        <v>83</v>
      </c>
      <c r="B84" s="1">
        <v>45541</v>
      </c>
      <c r="C84" s="3" t="s">
        <v>5213</v>
      </c>
      <c r="D84" s="24" t="s">
        <v>3119</v>
      </c>
      <c r="E84" s="24" t="s">
        <v>4488</v>
      </c>
      <c r="F84" t="s">
        <v>5214</v>
      </c>
      <c r="G84">
        <v>355.95</v>
      </c>
      <c r="H84">
        <v>59291325</v>
      </c>
      <c r="I84" t="s">
        <v>4754</v>
      </c>
      <c r="J84" t="s">
        <v>5215</v>
      </c>
    </row>
    <row r="85" spans="1:10">
      <c r="A85" s="25">
        <v>84</v>
      </c>
      <c r="B85" s="1">
        <v>45541</v>
      </c>
      <c r="C85" s="3" t="s">
        <v>5240</v>
      </c>
      <c r="D85" s="24" t="s">
        <v>2655</v>
      </c>
      <c r="E85" s="24" t="s">
        <v>4488</v>
      </c>
      <c r="F85" t="s">
        <v>5569</v>
      </c>
      <c r="G85">
        <v>2284.15</v>
      </c>
      <c r="H85">
        <v>59293925</v>
      </c>
      <c r="I85" t="s">
        <v>4755</v>
      </c>
      <c r="J85" t="s">
        <v>5580</v>
      </c>
    </row>
    <row r="86" spans="1:10">
      <c r="A86" s="25">
        <v>85</v>
      </c>
      <c r="B86" s="1">
        <v>45541</v>
      </c>
      <c r="C86" s="3" t="s">
        <v>5241</v>
      </c>
      <c r="D86" s="24" t="s">
        <v>2655</v>
      </c>
      <c r="E86" s="24" t="s">
        <v>4488</v>
      </c>
      <c r="F86" t="s">
        <v>5242</v>
      </c>
      <c r="G86">
        <v>5786.04</v>
      </c>
      <c r="H86">
        <v>59293997</v>
      </c>
      <c r="I86" t="s">
        <v>4755</v>
      </c>
      <c r="J86" t="s">
        <v>5243</v>
      </c>
    </row>
    <row r="87" spans="1:10">
      <c r="A87" s="25">
        <v>86</v>
      </c>
      <c r="B87" s="1">
        <v>45541</v>
      </c>
      <c r="C87" s="3" t="s">
        <v>5244</v>
      </c>
      <c r="D87" s="24" t="s">
        <v>2655</v>
      </c>
      <c r="E87" s="24" t="s">
        <v>4488</v>
      </c>
      <c r="F87" t="s">
        <v>5245</v>
      </c>
      <c r="G87">
        <v>5325.94</v>
      </c>
      <c r="H87">
        <v>59302143</v>
      </c>
      <c r="I87" t="s">
        <v>4754</v>
      </c>
      <c r="J87" t="s">
        <v>5246</v>
      </c>
    </row>
    <row r="88" spans="1:10">
      <c r="A88" s="25">
        <v>87</v>
      </c>
      <c r="B88" s="1">
        <v>45541</v>
      </c>
      <c r="C88" s="3" t="s">
        <v>5271</v>
      </c>
      <c r="D88" s="24" t="s">
        <v>2655</v>
      </c>
      <c r="E88" s="24" t="s">
        <v>4488</v>
      </c>
      <c r="F88" t="s">
        <v>5272</v>
      </c>
      <c r="G88">
        <v>657.69</v>
      </c>
      <c r="H88">
        <v>59387029</v>
      </c>
      <c r="I88" t="s">
        <v>4753</v>
      </c>
      <c r="J88" t="s">
        <v>5177</v>
      </c>
    </row>
    <row r="89" spans="1:10">
      <c r="A89" s="25">
        <v>88</v>
      </c>
      <c r="B89" s="1">
        <v>45541</v>
      </c>
      <c r="C89" s="3" t="s">
        <v>5273</v>
      </c>
      <c r="D89" s="24" t="s">
        <v>4488</v>
      </c>
      <c r="E89" s="24" t="s">
        <v>2655</v>
      </c>
      <c r="F89" t="s">
        <v>5274</v>
      </c>
      <c r="G89">
        <v>657.99</v>
      </c>
      <c r="H89">
        <v>59389427</v>
      </c>
      <c r="I89" t="s">
        <v>4753</v>
      </c>
      <c r="J89" t="s">
        <v>5177</v>
      </c>
    </row>
    <row r="90" spans="1:10">
      <c r="A90" s="25">
        <v>89</v>
      </c>
      <c r="B90" s="1">
        <v>45541</v>
      </c>
      <c r="C90" s="3" t="s">
        <v>5278</v>
      </c>
      <c r="D90" s="24" t="s">
        <v>2655</v>
      </c>
      <c r="E90" s="24" t="s">
        <v>4488</v>
      </c>
      <c r="F90" t="s">
        <v>5272</v>
      </c>
      <c r="G90">
        <v>3319.98</v>
      </c>
      <c r="H90">
        <v>59387185</v>
      </c>
      <c r="I90" t="s">
        <v>4753</v>
      </c>
      <c r="J90" t="s">
        <v>5179</v>
      </c>
    </row>
    <row r="91" spans="1:10">
      <c r="A91" s="25">
        <v>90</v>
      </c>
      <c r="B91" s="1">
        <v>45541</v>
      </c>
      <c r="C91" s="3" t="s">
        <v>5279</v>
      </c>
      <c r="D91" s="24" t="s">
        <v>4488</v>
      </c>
      <c r="E91" s="24" t="s">
        <v>2655</v>
      </c>
      <c r="F91" t="s">
        <v>5274</v>
      </c>
      <c r="G91">
        <v>3319.98</v>
      </c>
      <c r="H91">
        <v>59389454</v>
      </c>
      <c r="I91" t="s">
        <v>4753</v>
      </c>
      <c r="J91" t="s">
        <v>5179</v>
      </c>
    </row>
    <row r="92" spans="1:10">
      <c r="A92" s="25">
        <v>91</v>
      </c>
      <c r="B92" s="1">
        <v>45541</v>
      </c>
      <c r="C92" s="3" t="s">
        <v>5280</v>
      </c>
      <c r="D92" s="24" t="s">
        <v>2655</v>
      </c>
      <c r="E92" s="24" t="s">
        <v>4488</v>
      </c>
      <c r="F92" t="s">
        <v>5272</v>
      </c>
      <c r="G92">
        <v>724.5</v>
      </c>
      <c r="H92">
        <v>59387497</v>
      </c>
      <c r="I92" t="s">
        <v>4753</v>
      </c>
      <c r="J92" t="s">
        <v>5185</v>
      </c>
    </row>
    <row r="93" spans="1:10">
      <c r="A93" s="25">
        <v>92</v>
      </c>
      <c r="B93" s="1">
        <v>45541</v>
      </c>
      <c r="C93" s="3" t="s">
        <v>5281</v>
      </c>
      <c r="D93" s="24" t="s">
        <v>4488</v>
      </c>
      <c r="E93" s="24" t="s">
        <v>2655</v>
      </c>
      <c r="F93" t="s">
        <v>5274</v>
      </c>
      <c r="G93">
        <v>724.5</v>
      </c>
      <c r="H93">
        <v>59389476</v>
      </c>
      <c r="I93" t="s">
        <v>4753</v>
      </c>
      <c r="J93" t="s">
        <v>5185</v>
      </c>
    </row>
    <row r="94" spans="1:10">
      <c r="A94" s="25">
        <v>93</v>
      </c>
      <c r="B94" s="1">
        <v>45541</v>
      </c>
      <c r="C94" s="3" t="s">
        <v>5282</v>
      </c>
      <c r="D94" s="24" t="s">
        <v>2655</v>
      </c>
      <c r="E94" s="24" t="s">
        <v>4488</v>
      </c>
      <c r="F94" t="s">
        <v>5272</v>
      </c>
      <c r="G94">
        <v>941.85</v>
      </c>
      <c r="H94">
        <v>59387613</v>
      </c>
      <c r="I94" t="s">
        <v>4753</v>
      </c>
      <c r="J94" t="s">
        <v>5290</v>
      </c>
    </row>
    <row r="95" spans="1:10">
      <c r="A95" s="25">
        <v>94</v>
      </c>
      <c r="B95" s="1">
        <v>45541</v>
      </c>
      <c r="C95" s="3" t="s">
        <v>5283</v>
      </c>
      <c r="D95" s="24" t="s">
        <v>4488</v>
      </c>
      <c r="E95" s="24" t="s">
        <v>2655</v>
      </c>
      <c r="F95" t="s">
        <v>5274</v>
      </c>
      <c r="G95">
        <v>941.85</v>
      </c>
      <c r="H95">
        <v>59389495</v>
      </c>
      <c r="I95" t="s">
        <v>4753</v>
      </c>
      <c r="J95" t="s">
        <v>5290</v>
      </c>
    </row>
    <row r="96" spans="1:10">
      <c r="A96" s="25">
        <v>95</v>
      </c>
      <c r="B96" s="1">
        <v>45541</v>
      </c>
      <c r="C96" s="3" t="s">
        <v>5300</v>
      </c>
      <c r="D96" s="24" t="s">
        <v>2655</v>
      </c>
      <c r="E96" s="24" t="s">
        <v>4488</v>
      </c>
      <c r="F96" t="s">
        <v>5301</v>
      </c>
      <c r="G96">
        <v>807.62</v>
      </c>
      <c r="H96">
        <v>59386414</v>
      </c>
      <c r="I96" t="s">
        <v>4754</v>
      </c>
      <c r="J96" t="s">
        <v>5302</v>
      </c>
    </row>
    <row r="97" spans="1:10">
      <c r="A97" s="25">
        <v>96</v>
      </c>
      <c r="B97" s="1">
        <v>45541</v>
      </c>
      <c r="C97" s="3" t="s">
        <v>5306</v>
      </c>
      <c r="D97" s="24" t="s">
        <v>2655</v>
      </c>
      <c r="E97" s="24" t="s">
        <v>4488</v>
      </c>
      <c r="F97" t="s">
        <v>5307</v>
      </c>
      <c r="G97">
        <v>76.44</v>
      </c>
      <c r="H97">
        <v>59386804</v>
      </c>
      <c r="I97" t="s">
        <v>4755</v>
      </c>
      <c r="J97" t="s">
        <v>5308</v>
      </c>
    </row>
    <row r="98" spans="1:10">
      <c r="A98" s="25">
        <v>97</v>
      </c>
      <c r="B98" s="1">
        <v>45544</v>
      </c>
      <c r="C98" s="3" t="s">
        <v>5312</v>
      </c>
      <c r="D98" s="24" t="s">
        <v>2655</v>
      </c>
      <c r="E98" s="24" t="s">
        <v>4488</v>
      </c>
      <c r="F98" t="s">
        <v>5313</v>
      </c>
      <c r="G98">
        <v>1024.7</v>
      </c>
      <c r="H98">
        <v>59386611</v>
      </c>
      <c r="I98" t="s">
        <v>4754</v>
      </c>
      <c r="J98" t="s">
        <v>5314</v>
      </c>
    </row>
    <row r="99" spans="1:10">
      <c r="A99" s="25">
        <v>98</v>
      </c>
      <c r="B99" s="1">
        <v>45544</v>
      </c>
      <c r="C99" s="3" t="s">
        <v>5319</v>
      </c>
      <c r="D99" s="24" t="s">
        <v>2655</v>
      </c>
      <c r="E99" s="24" t="s">
        <v>4488</v>
      </c>
      <c r="F99" t="s">
        <v>5320</v>
      </c>
      <c r="G99">
        <v>371.87</v>
      </c>
      <c r="H99">
        <v>59390010</v>
      </c>
      <c r="I99" t="s">
        <v>4754</v>
      </c>
      <c r="J99" t="s">
        <v>5321</v>
      </c>
    </row>
    <row r="100" spans="1:10">
      <c r="A100" s="25">
        <v>99</v>
      </c>
      <c r="B100" s="1">
        <v>45544</v>
      </c>
      <c r="C100" s="3" t="s">
        <v>5324</v>
      </c>
      <c r="D100" s="24" t="s">
        <v>2655</v>
      </c>
      <c r="E100" s="24" t="s">
        <v>4488</v>
      </c>
      <c r="F100" t="s">
        <v>5325</v>
      </c>
      <c r="G100">
        <v>180.77</v>
      </c>
      <c r="H100">
        <v>59390188</v>
      </c>
      <c r="I100" t="s">
        <v>4755</v>
      </c>
      <c r="J100" t="s">
        <v>5326</v>
      </c>
    </row>
    <row r="101" spans="1:10">
      <c r="A101" s="25">
        <v>100</v>
      </c>
      <c r="B101" s="1">
        <v>45545</v>
      </c>
      <c r="C101" s="3" t="s">
        <v>5345</v>
      </c>
      <c r="D101" s="24" t="s">
        <v>2655</v>
      </c>
      <c r="E101" s="24" t="s">
        <v>4488</v>
      </c>
      <c r="F101" t="s">
        <v>5346</v>
      </c>
      <c r="G101">
        <v>306.24</v>
      </c>
      <c r="H101">
        <v>59429557</v>
      </c>
      <c r="I101" t="s">
        <v>4754</v>
      </c>
      <c r="J101" t="s">
        <v>5347</v>
      </c>
    </row>
    <row r="102" spans="1:10">
      <c r="A102" s="25">
        <v>101</v>
      </c>
      <c r="B102" s="1">
        <v>45551</v>
      </c>
      <c r="C102" s="3" t="s">
        <v>5396</v>
      </c>
      <c r="D102" s="24" t="s">
        <v>2655</v>
      </c>
      <c r="E102" s="24" t="s">
        <v>4488</v>
      </c>
      <c r="F102" t="s">
        <v>5397</v>
      </c>
      <c r="G102">
        <v>286.18</v>
      </c>
      <c r="H102">
        <v>59639946</v>
      </c>
      <c r="I102" t="s">
        <v>4755</v>
      </c>
      <c r="J102" t="s">
        <v>5398</v>
      </c>
    </row>
    <row r="103" spans="1:10">
      <c r="A103" s="25">
        <v>102</v>
      </c>
      <c r="B103" s="1">
        <v>45551</v>
      </c>
      <c r="C103" s="3" t="s">
        <v>5401</v>
      </c>
      <c r="D103" s="24" t="s">
        <v>3116</v>
      </c>
      <c r="E103" s="24" t="s">
        <v>4488</v>
      </c>
      <c r="F103" t="s">
        <v>5402</v>
      </c>
      <c r="G103">
        <v>1092.22</v>
      </c>
      <c r="H103">
        <v>4456868</v>
      </c>
      <c r="I103" t="s">
        <v>4754</v>
      </c>
      <c r="J103" t="s">
        <v>5403</v>
      </c>
    </row>
    <row r="104" spans="1:10">
      <c r="A104" s="25">
        <v>103</v>
      </c>
      <c r="B104" s="1">
        <v>45551</v>
      </c>
      <c r="C104" s="3" t="s">
        <v>5406</v>
      </c>
      <c r="D104" s="24" t="s">
        <v>3116</v>
      </c>
      <c r="E104" s="24" t="s">
        <v>4488</v>
      </c>
      <c r="F104" t="s">
        <v>5407</v>
      </c>
      <c r="G104">
        <v>219.75</v>
      </c>
      <c r="H104">
        <v>4456878</v>
      </c>
      <c r="I104" t="s">
        <v>4754</v>
      </c>
      <c r="J104" t="s">
        <v>5408</v>
      </c>
    </row>
    <row r="105" spans="1:10">
      <c r="A105" s="25">
        <v>104</v>
      </c>
      <c r="B105" s="1">
        <v>45551</v>
      </c>
      <c r="C105" s="3" t="s">
        <v>5411</v>
      </c>
      <c r="D105" s="24" t="s">
        <v>3116</v>
      </c>
      <c r="E105" s="24" t="s">
        <v>4488</v>
      </c>
      <c r="F105" t="s">
        <v>5412</v>
      </c>
      <c r="G105">
        <v>1473.47</v>
      </c>
      <c r="H105">
        <v>4456933</v>
      </c>
      <c r="I105" t="s">
        <v>4754</v>
      </c>
      <c r="J105" t="s">
        <v>5413</v>
      </c>
    </row>
    <row r="106" spans="1:10">
      <c r="A106" s="25">
        <v>105</v>
      </c>
      <c r="B106" s="1">
        <v>45551</v>
      </c>
      <c r="C106" s="3" t="s">
        <v>4846</v>
      </c>
      <c r="D106" s="24" t="s">
        <v>3116</v>
      </c>
      <c r="E106" s="24" t="s">
        <v>4488</v>
      </c>
      <c r="F106" t="s">
        <v>5415</v>
      </c>
      <c r="G106">
        <v>911.26</v>
      </c>
      <c r="H106">
        <v>4456960</v>
      </c>
      <c r="I106" t="s">
        <v>4754</v>
      </c>
      <c r="J106" t="s">
        <v>5416</v>
      </c>
    </row>
    <row r="107" spans="1:10">
      <c r="A107" s="25">
        <v>106</v>
      </c>
      <c r="B107" s="1">
        <v>45551</v>
      </c>
      <c r="C107" s="3" t="s">
        <v>5422</v>
      </c>
      <c r="D107" s="24" t="s">
        <v>3116</v>
      </c>
      <c r="E107" s="24" t="s">
        <v>4488</v>
      </c>
      <c r="F107" t="s">
        <v>5423</v>
      </c>
      <c r="G107">
        <v>1396.84</v>
      </c>
      <c r="H107">
        <v>4456980</v>
      </c>
      <c r="I107" t="s">
        <v>4754</v>
      </c>
      <c r="J107" t="s">
        <v>5424</v>
      </c>
    </row>
    <row r="108" spans="1:10">
      <c r="A108" s="25">
        <v>107</v>
      </c>
      <c r="B108" s="1">
        <v>45552</v>
      </c>
      <c r="C108" s="3" t="s">
        <v>5434</v>
      </c>
      <c r="D108" s="24" t="s">
        <v>2655</v>
      </c>
      <c r="E108" s="24" t="s">
        <v>4488</v>
      </c>
      <c r="F108" t="s">
        <v>5435</v>
      </c>
      <c r="G108">
        <v>166.83</v>
      </c>
      <c r="H108">
        <v>59670019</v>
      </c>
      <c r="I108" t="s">
        <v>4753</v>
      </c>
      <c r="J108" t="s">
        <v>2695</v>
      </c>
    </row>
    <row r="109" spans="1:10">
      <c r="A109" s="25">
        <v>108</v>
      </c>
      <c r="B109" s="1">
        <v>45552</v>
      </c>
      <c r="C109" s="3" t="s">
        <v>5436</v>
      </c>
      <c r="D109" s="24" t="s">
        <v>2655</v>
      </c>
      <c r="E109" s="24" t="s">
        <v>4488</v>
      </c>
      <c r="F109" t="s">
        <v>5435</v>
      </c>
      <c r="G109">
        <v>381.14</v>
      </c>
      <c r="H109">
        <v>59669967</v>
      </c>
      <c r="I109" t="s">
        <v>4753</v>
      </c>
      <c r="J109" t="s">
        <v>2695</v>
      </c>
    </row>
    <row r="110" spans="1:10">
      <c r="A110" s="25">
        <v>109</v>
      </c>
      <c r="B110" s="1">
        <v>45553</v>
      </c>
      <c r="C110" s="3" t="s">
        <v>5487</v>
      </c>
      <c r="D110" s="24" t="s">
        <v>2655</v>
      </c>
      <c r="E110" s="24" t="s">
        <v>4488</v>
      </c>
      <c r="F110" t="s">
        <v>5502</v>
      </c>
      <c r="G110">
        <v>938.57</v>
      </c>
      <c r="H110">
        <v>59708151</v>
      </c>
      <c r="I110" t="s">
        <v>4754</v>
      </c>
      <c r="J110" t="s">
        <v>5503</v>
      </c>
    </row>
    <row r="111" spans="1:10">
      <c r="A111" s="25">
        <v>110</v>
      </c>
      <c r="B111" s="1">
        <v>45553</v>
      </c>
      <c r="C111" s="3" t="s">
        <v>5488</v>
      </c>
      <c r="D111" s="24" t="s">
        <v>2655</v>
      </c>
      <c r="E111" s="24" t="s">
        <v>4488</v>
      </c>
      <c r="F111" t="s">
        <v>5504</v>
      </c>
      <c r="G111">
        <v>640.28</v>
      </c>
      <c r="H111">
        <v>59708679</v>
      </c>
      <c r="I111" t="s">
        <v>4754</v>
      </c>
      <c r="J111" t="s">
        <v>5505</v>
      </c>
    </row>
    <row r="112" spans="1:10">
      <c r="A112" s="25">
        <v>111</v>
      </c>
      <c r="B112" s="1">
        <v>45553</v>
      </c>
      <c r="C112" s="3" t="s">
        <v>5489</v>
      </c>
      <c r="D112" s="24" t="s">
        <v>2655</v>
      </c>
      <c r="E112" s="24" t="s">
        <v>4488</v>
      </c>
      <c r="F112" t="s">
        <v>5510</v>
      </c>
      <c r="G112">
        <v>750.9</v>
      </c>
      <c r="H112">
        <v>59708822</v>
      </c>
      <c r="I112" t="s">
        <v>4754</v>
      </c>
      <c r="J112" t="s">
        <v>5511</v>
      </c>
    </row>
    <row r="113" spans="1:10">
      <c r="A113" s="25">
        <v>112</v>
      </c>
      <c r="B113" s="1">
        <v>45553</v>
      </c>
      <c r="C113" s="3" t="s">
        <v>5490</v>
      </c>
      <c r="D113" s="24" t="s">
        <v>2655</v>
      </c>
      <c r="E113" s="24" t="s">
        <v>4488</v>
      </c>
      <c r="F113" t="s">
        <v>5512</v>
      </c>
      <c r="G113">
        <v>969.22</v>
      </c>
      <c r="H113">
        <v>59708986</v>
      </c>
      <c r="I113" t="s">
        <v>4754</v>
      </c>
      <c r="J113" t="s">
        <v>5513</v>
      </c>
    </row>
    <row r="114" spans="1:10">
      <c r="A114" s="25">
        <v>113</v>
      </c>
      <c r="B114" s="1">
        <v>45553</v>
      </c>
      <c r="C114" s="3" t="s">
        <v>5491</v>
      </c>
      <c r="D114" s="24" t="s">
        <v>2655</v>
      </c>
      <c r="E114" s="24" t="s">
        <v>4488</v>
      </c>
      <c r="F114" t="s">
        <v>5519</v>
      </c>
      <c r="G114">
        <v>174.34</v>
      </c>
      <c r="H114">
        <v>59715134</v>
      </c>
      <c r="I114" t="s">
        <v>4755</v>
      </c>
      <c r="J114" t="s">
        <v>5520</v>
      </c>
    </row>
    <row r="115" spans="1:10">
      <c r="A115" s="25">
        <v>114</v>
      </c>
      <c r="B115" s="1">
        <v>45555</v>
      </c>
      <c r="C115" s="3" t="s">
        <v>5492</v>
      </c>
      <c r="D115" s="24" t="s">
        <v>2655</v>
      </c>
      <c r="E115" s="24" t="s">
        <v>4488</v>
      </c>
      <c r="F115" t="s">
        <v>5534</v>
      </c>
      <c r="G115">
        <v>287.66000000000003</v>
      </c>
      <c r="H115">
        <v>59786436</v>
      </c>
      <c r="I115" t="s">
        <v>4754</v>
      </c>
      <c r="J115" t="s">
        <v>5535</v>
      </c>
    </row>
    <row r="116" spans="1:10">
      <c r="A116" s="25">
        <v>115</v>
      </c>
      <c r="B116" s="1">
        <v>45558</v>
      </c>
      <c r="C116" s="3" t="s">
        <v>5493</v>
      </c>
      <c r="D116" s="24" t="s">
        <v>2655</v>
      </c>
      <c r="E116" s="24" t="s">
        <v>4488</v>
      </c>
      <c r="F116" t="s">
        <v>5539</v>
      </c>
      <c r="G116">
        <v>1423.8</v>
      </c>
      <c r="H116">
        <v>59879167</v>
      </c>
      <c r="I116" t="s">
        <v>4755</v>
      </c>
      <c r="J116" t="s">
        <v>5540</v>
      </c>
    </row>
    <row r="117" spans="1:10">
      <c r="A117" s="25">
        <v>116</v>
      </c>
      <c r="B117" s="1">
        <v>45561</v>
      </c>
      <c r="C117" s="3" t="s">
        <v>5494</v>
      </c>
      <c r="D117" s="24" t="s">
        <v>2655</v>
      </c>
      <c r="E117" s="24" t="s">
        <v>4488</v>
      </c>
      <c r="F117" t="s">
        <v>5556</v>
      </c>
      <c r="G117">
        <v>38.33</v>
      </c>
      <c r="H117">
        <v>59992241</v>
      </c>
      <c r="I117" t="s">
        <v>4754</v>
      </c>
      <c r="J117" t="s">
        <v>5557</v>
      </c>
    </row>
    <row r="118" spans="1:10" ht="30">
      <c r="A118" s="25">
        <v>117</v>
      </c>
      <c r="B118" s="1">
        <v>45563</v>
      </c>
      <c r="C118" s="3" t="s">
        <v>5495</v>
      </c>
      <c r="D118" s="24" t="s">
        <v>3119</v>
      </c>
      <c r="E118" s="24" t="s">
        <v>2655</v>
      </c>
      <c r="F118" s="2" t="s">
        <v>5563</v>
      </c>
      <c r="G118" s="29">
        <v>1000</v>
      </c>
      <c r="H118">
        <v>10070512</v>
      </c>
      <c r="I118" t="s">
        <v>4753</v>
      </c>
      <c r="J118" t="s">
        <v>2695</v>
      </c>
    </row>
    <row r="119" spans="1:10">
      <c r="A119" s="25">
        <v>118</v>
      </c>
      <c r="B119" s="1">
        <v>45566</v>
      </c>
      <c r="C119" s="3" t="s">
        <v>5496</v>
      </c>
      <c r="D119" s="24" t="s">
        <v>2655</v>
      </c>
      <c r="E119" s="24" t="s">
        <v>4488</v>
      </c>
      <c r="F119" t="s">
        <v>5585</v>
      </c>
      <c r="G119">
        <v>1783.6</v>
      </c>
      <c r="H119">
        <v>10182871</v>
      </c>
      <c r="I119" t="s">
        <v>4755</v>
      </c>
      <c r="J119" t="s">
        <v>5586</v>
      </c>
    </row>
    <row r="120" spans="1:10">
      <c r="A120" s="25">
        <v>119</v>
      </c>
      <c r="B120" s="1">
        <v>45566</v>
      </c>
      <c r="C120" s="3" t="s">
        <v>5497</v>
      </c>
      <c r="D120" s="24" t="s">
        <v>2655</v>
      </c>
      <c r="E120" s="24" t="s">
        <v>4488</v>
      </c>
      <c r="F120" t="s">
        <v>5587</v>
      </c>
      <c r="G120">
        <v>813.51</v>
      </c>
      <c r="H120">
        <v>10182916</v>
      </c>
      <c r="I120" t="s">
        <v>4755</v>
      </c>
      <c r="J120" t="s">
        <v>5302</v>
      </c>
    </row>
    <row r="121" spans="1:10">
      <c r="A121" s="25">
        <v>120</v>
      </c>
      <c r="B121" s="1">
        <v>45566</v>
      </c>
      <c r="C121" s="3" t="s">
        <v>5498</v>
      </c>
      <c r="D121" s="24" t="s">
        <v>2655</v>
      </c>
      <c r="E121" s="24" t="s">
        <v>4488</v>
      </c>
      <c r="F121" t="s">
        <v>5588</v>
      </c>
      <c r="G121">
        <v>843.3</v>
      </c>
      <c r="H121">
        <v>10182830</v>
      </c>
      <c r="I121" t="s">
        <v>4754</v>
      </c>
      <c r="J121" t="s">
        <v>5589</v>
      </c>
    </row>
    <row r="122" spans="1:10">
      <c r="A122" s="25">
        <v>121</v>
      </c>
      <c r="B122" s="1">
        <v>45568</v>
      </c>
      <c r="C122" s="3" t="s">
        <v>5499</v>
      </c>
      <c r="D122" s="24" t="s">
        <v>2655</v>
      </c>
      <c r="E122" s="24" t="s">
        <v>4488</v>
      </c>
      <c r="F122" t="s">
        <v>5598</v>
      </c>
      <c r="G122">
        <v>100</v>
      </c>
      <c r="H122">
        <v>10257498</v>
      </c>
      <c r="I122" t="s">
        <v>4753</v>
      </c>
      <c r="J122" t="s">
        <v>2695</v>
      </c>
    </row>
    <row r="123" spans="1:10">
      <c r="A123" s="25">
        <v>122</v>
      </c>
      <c r="B123" s="1">
        <v>45568</v>
      </c>
      <c r="C123" s="3" t="s">
        <v>5500</v>
      </c>
      <c r="D123" s="24" t="s">
        <v>2655</v>
      </c>
      <c r="E123" s="24" t="s">
        <v>4488</v>
      </c>
      <c r="F123" t="s">
        <v>5599</v>
      </c>
      <c r="G123">
        <v>2250.36</v>
      </c>
      <c r="H123">
        <v>10257258</v>
      </c>
      <c r="I123" t="s">
        <v>4755</v>
      </c>
      <c r="J123" t="s">
        <v>2695</v>
      </c>
    </row>
    <row r="124" spans="1:10">
      <c r="A124" s="25">
        <v>123</v>
      </c>
      <c r="B124" s="1">
        <v>45568</v>
      </c>
      <c r="C124" s="3" t="s">
        <v>5501</v>
      </c>
      <c r="D124" s="24" t="s">
        <v>2655</v>
      </c>
      <c r="E124" s="24" t="s">
        <v>4488</v>
      </c>
      <c r="F124" t="s">
        <v>5599</v>
      </c>
      <c r="G124">
        <v>458.66</v>
      </c>
      <c r="H124">
        <v>10257203</v>
      </c>
      <c r="I124" t="s">
        <v>4754</v>
      </c>
      <c r="J124" t="s">
        <v>2695</v>
      </c>
    </row>
    <row r="125" spans="1:10">
      <c r="A125" s="25">
        <v>124</v>
      </c>
      <c r="B125" s="1">
        <v>45568</v>
      </c>
      <c r="C125" s="3" t="s">
        <v>5600</v>
      </c>
      <c r="D125" s="24" t="s">
        <v>2655</v>
      </c>
      <c r="E125" s="24" t="s">
        <v>4488</v>
      </c>
      <c r="F125" t="s">
        <v>5609</v>
      </c>
      <c r="G125">
        <v>236.49</v>
      </c>
      <c r="H125">
        <v>10257124</v>
      </c>
      <c r="I125" t="s">
        <v>4754</v>
      </c>
      <c r="J125" t="s">
        <v>2695</v>
      </c>
    </row>
    <row r="126" spans="1:10">
      <c r="A126" s="25">
        <v>125</v>
      </c>
      <c r="B126" s="1">
        <v>45568</v>
      </c>
      <c r="C126" s="3" t="s">
        <v>5601</v>
      </c>
      <c r="D126" s="24" t="s">
        <v>2655</v>
      </c>
      <c r="E126" s="24" t="s">
        <v>4488</v>
      </c>
      <c r="F126" t="s">
        <v>5609</v>
      </c>
      <c r="G126">
        <v>135.43</v>
      </c>
      <c r="H126">
        <v>10257048</v>
      </c>
      <c r="I126" t="s">
        <v>4754</v>
      </c>
      <c r="J126" t="s">
        <v>2695</v>
      </c>
    </row>
    <row r="127" spans="1:10">
      <c r="A127" s="25">
        <v>126</v>
      </c>
      <c r="B127" s="1">
        <v>45568</v>
      </c>
      <c r="C127" s="3" t="s">
        <v>5602</v>
      </c>
      <c r="D127" s="24" t="s">
        <v>2655</v>
      </c>
      <c r="E127" s="24" t="s">
        <v>4488</v>
      </c>
      <c r="F127" t="s">
        <v>5649</v>
      </c>
      <c r="G127">
        <v>830.43</v>
      </c>
      <c r="H127">
        <v>10268355</v>
      </c>
      <c r="I127" t="s">
        <v>4755</v>
      </c>
      <c r="J127" t="s">
        <v>5650</v>
      </c>
    </row>
    <row r="128" spans="1:10">
      <c r="A128" s="25">
        <v>127</v>
      </c>
      <c r="B128" s="1">
        <v>45568</v>
      </c>
      <c r="C128" s="3" t="s">
        <v>4538</v>
      </c>
      <c r="D128" s="24" t="s">
        <v>2655</v>
      </c>
      <c r="E128" s="24" t="s">
        <v>4488</v>
      </c>
      <c r="F128" t="s">
        <v>5653</v>
      </c>
      <c r="G128">
        <v>1584.12</v>
      </c>
      <c r="H128">
        <v>10267939</v>
      </c>
      <c r="I128" t="s">
        <v>4754</v>
      </c>
      <c r="J128" t="s">
        <v>5654</v>
      </c>
    </row>
    <row r="129" spans="1:10">
      <c r="A129" s="25">
        <v>128</v>
      </c>
      <c r="B129" s="1">
        <v>45568</v>
      </c>
      <c r="C129" s="3" t="s">
        <v>5603</v>
      </c>
      <c r="D129" s="24" t="s">
        <v>2655</v>
      </c>
      <c r="E129" s="24" t="s">
        <v>4488</v>
      </c>
      <c r="F129" t="s">
        <v>5655</v>
      </c>
      <c r="G129">
        <v>1182.94</v>
      </c>
      <c r="H129">
        <v>10267781</v>
      </c>
      <c r="I129" t="s">
        <v>4754</v>
      </c>
      <c r="J129" t="s">
        <v>5656</v>
      </c>
    </row>
    <row r="130" spans="1:10">
      <c r="A130" s="25">
        <v>129</v>
      </c>
      <c r="B130" s="1">
        <v>45568</v>
      </c>
      <c r="C130" s="3" t="s">
        <v>5604</v>
      </c>
      <c r="D130" s="24" t="s">
        <v>2655</v>
      </c>
      <c r="E130" s="24" t="s">
        <v>4488</v>
      </c>
      <c r="F130" t="s">
        <v>5660</v>
      </c>
      <c r="G130">
        <v>813.51</v>
      </c>
      <c r="H130">
        <v>10267630</v>
      </c>
      <c r="I130" t="s">
        <v>4755</v>
      </c>
      <c r="J130" t="s">
        <v>5661</v>
      </c>
    </row>
    <row r="131" spans="1:10">
      <c r="A131" s="25">
        <v>130</v>
      </c>
      <c r="B131" s="1">
        <v>45569</v>
      </c>
      <c r="C131" s="3" t="s">
        <v>5605</v>
      </c>
      <c r="D131" s="24" t="s">
        <v>2655</v>
      </c>
      <c r="E131" s="24" t="s">
        <v>4488</v>
      </c>
      <c r="F131" t="s">
        <v>5662</v>
      </c>
      <c r="G131">
        <v>5804.62</v>
      </c>
      <c r="H131">
        <v>10295296</v>
      </c>
      <c r="I131" t="s">
        <v>4755</v>
      </c>
      <c r="J131" t="s">
        <v>5663</v>
      </c>
    </row>
    <row r="132" spans="1:10">
      <c r="A132" s="25">
        <v>131</v>
      </c>
      <c r="B132" s="1">
        <v>45569</v>
      </c>
      <c r="C132" s="3" t="s">
        <v>5606</v>
      </c>
      <c r="D132" s="24" t="s">
        <v>2655</v>
      </c>
      <c r="E132" s="24" t="s">
        <v>4488</v>
      </c>
      <c r="F132" t="s">
        <v>5675</v>
      </c>
      <c r="G132">
        <v>494.41</v>
      </c>
      <c r="H132">
        <v>10307216</v>
      </c>
      <c r="I132" t="s">
        <v>4754</v>
      </c>
      <c r="J132" t="s">
        <v>5676</v>
      </c>
    </row>
    <row r="133" spans="1:10">
      <c r="A133" s="25">
        <v>132</v>
      </c>
      <c r="B133" s="1"/>
      <c r="C133" s="3" t="s">
        <v>5607</v>
      </c>
    </row>
    <row r="134" spans="1:10">
      <c r="A134" s="25">
        <v>133</v>
      </c>
      <c r="B134" s="1"/>
      <c r="C134" s="3" t="s">
        <v>5608</v>
      </c>
    </row>
    <row r="135" spans="1:10">
      <c r="A135" s="25">
        <v>134</v>
      </c>
      <c r="B135" s="1"/>
      <c r="C135" s="3"/>
    </row>
    <row r="136" spans="1:10">
      <c r="A136" s="25">
        <v>135</v>
      </c>
      <c r="B136" s="1"/>
      <c r="C136" s="3"/>
    </row>
    <row r="137" spans="1:10">
      <c r="A137" s="25">
        <v>136</v>
      </c>
      <c r="B137" s="1"/>
      <c r="C137" s="3"/>
    </row>
    <row r="138" spans="1:10">
      <c r="A138" s="25">
        <v>137</v>
      </c>
      <c r="B138" s="1"/>
      <c r="C138" s="3"/>
    </row>
    <row r="139" spans="1:10">
      <c r="A139" s="25">
        <v>138</v>
      </c>
      <c r="B139" s="1"/>
      <c r="C139" s="3"/>
    </row>
    <row r="140" spans="1:10">
      <c r="A140" s="25">
        <v>139</v>
      </c>
      <c r="B140" s="1"/>
      <c r="C140" s="3"/>
    </row>
    <row r="141" spans="1:10">
      <c r="A141" s="25">
        <v>140</v>
      </c>
      <c r="B141" s="1"/>
      <c r="C141" s="3"/>
    </row>
    <row r="142" spans="1:10">
      <c r="A142" s="25">
        <v>141</v>
      </c>
      <c r="B142" s="1"/>
      <c r="C142" s="3"/>
    </row>
    <row r="143" spans="1:10">
      <c r="A143" s="25">
        <v>142</v>
      </c>
      <c r="B143" s="1"/>
      <c r="C143" s="3"/>
    </row>
    <row r="144" spans="1:10">
      <c r="A144" s="25">
        <v>143</v>
      </c>
      <c r="B144" s="1"/>
      <c r="C144" s="3"/>
    </row>
    <row r="145" spans="1:3">
      <c r="A145" s="25">
        <v>144</v>
      </c>
      <c r="B145" s="1"/>
      <c r="C145" s="3"/>
    </row>
    <row r="146" spans="1:3">
      <c r="A146" s="25">
        <v>145</v>
      </c>
      <c r="B146" s="1"/>
      <c r="C146" s="3"/>
    </row>
    <row r="147" spans="1:3">
      <c r="A147" s="25">
        <v>146</v>
      </c>
      <c r="B147" s="1"/>
      <c r="C147" s="3"/>
    </row>
    <row r="148" spans="1:3">
      <c r="A148" s="25">
        <v>147</v>
      </c>
      <c r="B148" s="1"/>
      <c r="C148" s="3"/>
    </row>
    <row r="149" spans="1:3">
      <c r="A149" s="25">
        <v>148</v>
      </c>
      <c r="B149" s="1"/>
      <c r="C149" s="3"/>
    </row>
    <row r="150" spans="1:3">
      <c r="A150" s="25">
        <v>149</v>
      </c>
      <c r="B150" s="1"/>
      <c r="C150" s="3"/>
    </row>
    <row r="151" spans="1:3">
      <c r="A151" s="25">
        <v>150</v>
      </c>
      <c r="B151" s="1"/>
      <c r="C151" s="3"/>
    </row>
  </sheetData>
  <phoneticPr fontId="7" type="noConversion"/>
  <dataValidations count="2">
    <dataValidation type="list" allowBlank="1" showInputMessage="1" showErrorMessage="1" sqref="D2:E151" xr:uid="{A2214DCE-39B3-418A-AA31-BE733EE9EBBC}">
      <formula1>"'4363,'6597,'0171,'PATRIA,'2633"</formula1>
    </dataValidation>
    <dataValidation type="list" allowBlank="1" showInputMessage="1" showErrorMessage="1" sqref="I2:I151" xr:uid="{B99A4A74-293E-4E93-BEC8-EC1EB194F162}">
      <formula1>ListaRazones</formula1>
    </dataValidation>
  </dataValidations>
  <pageMargins left="0.7" right="0.7" top="0.75" bottom="0.75" header="0.3" footer="0.3"/>
  <pageSetup paperSize="9" orientation="portrait" r:id="rId1"/>
  <ignoredErrors>
    <ignoredError sqref="C2:C84 C85:C87 C88:C96 C97:C101" numberStoredAsText="1"/>
    <ignoredError sqref="D2:D84 E2:E84 D85:D87 E85:E87 D88:E89 D90:D98 E90:E98 D99:D101 E99:E101" numberStoredAsText="1" listDataValidatio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1 b c 5 c 3 - 2 7 4 2 - 4 1 0 d - 8 9 b b - a 0 9 3 0 f 9 c f 2 c 9 "   x m l n s = " h t t p : / / s c h e m a s . m i c r o s o f t . c o m / D a t a M a s h u p " > A A A A A F k E A A B Q S w M E F A A C A A g A 5 W F E W V H P R O u n A A A A + A A A A B I A H A B D b 2 5 m a W c v U G F j a 2 F n Z S 5 4 b W w g o h g A K K A U A A A A A A A A A A A A A A A A A A A A A A A A A A A A h Y 8 x D o I w G E a v Q r r T Q l V U 8 l M G 4 y a J i Q l x b U q F R i i G F s v d H D y S V 5 B E U T f H 7 + U N 7 3 v c 7 p A O T e 1 d Z W d U q x M U 4 g B 5 U o u 2 U L p M U G 9 P / g q l D P Z c n H k p v V H W J h 5 M k a D K 2 k t M i H M O u x l u u 5 L Q I A j J M d s d R C U b j j 6 y + i / 7 S h v L t Z C I Q f 6 K Y R Q v 5 3 g R h W t M I w p k w p A p / V X o W I w D I D 8 Q N n 1 t + 0 4 y a f x 8 C 2 S a Q N 4 v 2 B N Q S w M E F A A C A A g A 5 W F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h R F l i Y D M o U A E A A H A C A A A T A B w A R m 9 y b X V s Y X M v U 2 V j d G l v b j E u b S C i G A A o o B Q A A A A A A A A A A A A A A A A A A A A A A A A A A A B 9 k F 1 L w z A Y h e 8 L + w 8 h 3 q x Q K 4 p 4 M 3 Y x 2 k y K c x m 1 K r I N y Z p X D U u T k W S y M f r f 7 V p 1 H 3 7 k J u S 8 D + 8 5 J x Z y J 7 R C d 8 1 9 3 m l 5 L c + + M Q M c Z W w 2 M v o d g G s D F n W R B N f y U H W o E a + g K o W s c p D h o z b z m d b z d l 9 I C C O t H C h n 2 3 g y 4 f n F h P F C K G G d Y X n l M N l b G a 6 k X W E / Q G o p Z Y C c W Y I f N A 6 H 3 s / V U 0 L l 1 x h v x o m D o o s P I R z c C M V r V Q K e l u O Y O T b 9 3 H e C M 7 H Q K G f F T D C u c b W r 5 s L M M G V f t C k i L Z e F y t Y L s O 3 f 3 I P N B k c 0 T q 4 p D l C i 3 N V l u I X L A G 3 w K K U P h M Q 0 R U 9 n F J H b 0 Y D 0 4 i 3 n K g I 5 W L k a S 5 M + O k U R i e 8 H v a 8 h U + t 6 l p E B 6 d M h P d b j J C V R l N D h w b b S / + 7 V 5 G Y W G d C G g 2 K c 2 V 2 9 t B Z N A 9 n 2 8 T c E P 0 L t O v 7 d a j / s X s D S b 3 l C / Z u r 8 w F Q S w E C L Q A U A A I A C A D l Y U R Z U c 9 E 6 6 c A A A D 4 A A A A E g A A A A A A A A A A A A A A A A A A A A A A Q 2 9 u Z m l n L 1 B h Y 2 t h Z 2 U u e G 1 s U E s B A i 0 A F A A C A A g A 5 W F E W Q / K 6 a u k A A A A 6 Q A A A B M A A A A A A A A A A A A A A A A A 8 w A A A F t D b 2 5 0 Z W 5 0 X 1 R 5 c G V z X S 5 4 b W x Q S w E C L Q A U A A I A C A D l Y U R Z Y m A z K F A B A A B w A g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Q c m 9 2 Z W V k b 3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N m J l Y z I 3 L W Y 4 M j g t N D A x Y y 1 i N z U 0 L T d l N m Q 5 O T h i M G R i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h Y l B y b 3 Z l Z W R v c m V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w L T A 0 V D E 2 O j E 1 O j E w L j I 3 N z U 5 M T Z a I i A v P j x F b n R y e S B U e X B l P S J G a W x s R X J y b 3 J D b 2 R l I i B W Y W x 1 Z T 0 i c 1 V u a 2 5 v d 2 4 i I C 8 + P E V u d H J 5 I F R 5 c G U 9 I k Z p b G x D b 2 x 1 b W 5 U e X B l c y I g V m F s d W U 9 I n N B Q U 1 H Q U F Z Q S I g L z 4 8 R W 5 0 c n k g V H l w Z T 0 i R m l s b E N v b H V t b k 5 h b W V z I i B W Y W x 1 Z T 0 i c 1 s m c X V v d D t S S U Y g L S B D R U R V T E E m c X V v d D s s J n F 1 b 3 Q 7 Q 0 9 E S U d P J n F 1 b 3 Q 7 L C Z x d W 9 0 O 1 B S T 1 Z F R U R P U i B Z L 0 8 g R U 1 Q T E V B R E 8 m c X V v d D s s J n F 1 b 3 Q 7 V E V M R U Z P T k 8 m c X V v d D s s J n F 1 b 3 Q 7 R E l S R U N D S U 9 O J n F 1 b 3 Q 7 L C Z x d W 9 0 O 1 R J U E 8 m c X V v d D t d I i A v P j x F b n R y e S B U e X B l P S J G a W x s Q 2 9 1 b n Q i I F Z h b H V l P S J s M z E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Q c m 9 2 Z W V k b 3 J l c y 9 U a X B v I G N h b W J p Y W R v L n t S S U Y g L S B D R U R V T E E s M n 0 m c X V v d D s s J n F 1 b 3 Q 7 U 2 V j d G l v b j E v V G F i U H J v d m V l Z G 9 y Z X M v V G l w b y B j Y W 1 i a W F k b y 5 7 Q 0 9 E S U d P L D B 9 J n F 1 b 3 Q 7 L C Z x d W 9 0 O 1 N l Y 3 R p b 2 4 x L 1 R h Y l B y b 3 Z l Z W R v c m V z L 1 R p c G 8 g Y 2 F t Y m l h Z G 8 u e 1 B S T 1 Z F R U R P U i B Z L 0 8 g R U 1 Q T E V B R E 8 s M X 0 m c X V v d D s s J n F 1 b 3 Q 7 U 2 V j d G l v b j E v V G F i U H J v d m V l Z G 9 y Z X M v V G l w b y B j Y W 1 i a W F k b y 5 7 V E V M R U Z P T k 8 s M 3 0 m c X V v d D s s J n F 1 b 3 Q 7 U 2 V j d G l v b j E v V G F i U H J v d m V l Z G 9 y Z X M v V G l w b y B j Y W 1 i a W F k b y 5 7 R E l S R U N D S U 9 O L D R 9 J n F 1 b 3 Q 7 L C Z x d W 9 0 O 1 N l Y 3 R p b 2 4 x L 1 R h Y l B y b 3 Z l Z W R v c m V z L 1 R h Y l B y b 3 Z l Z W R v c m V z X 1 R h Y m x l L n t U S V B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l B y b 3 Z l Z W R v c m V z L 1 R p c G 8 g Y 2 F t Y m l h Z G 8 u e 1 J J R i A t I E N F R F V M Q S w y f S Z x d W 9 0 O y w m c X V v d D t T Z W N 0 a W 9 u M S 9 U Y W J Q c m 9 2 Z W V k b 3 J l c y 9 U a X B v I G N h b W J p Y W R v L n t D T 0 R J R 0 8 s M H 0 m c X V v d D s s J n F 1 b 3 Q 7 U 2 V j d G l v b j E v V G F i U H J v d m V l Z G 9 y Z X M v V G l w b y B j Y W 1 i a W F k b y 5 7 U F J P V k V F R E 9 S I F k v T y B F T V B M R U F E T y w x f S Z x d W 9 0 O y w m c X V v d D t T Z W N 0 a W 9 u M S 9 U Y W J Q c m 9 2 Z W V k b 3 J l c y 9 U a X B v I G N h b W J p Y W R v L n t U R U x F R k 9 O T y w z f S Z x d W 9 0 O y w m c X V v d D t T Z W N 0 a W 9 u M S 9 U Y W J Q c m 9 2 Z W V k b 3 J l c y 9 U a X B v I G N h b W J p Y W R v L n t E S V J F Q 0 N J T 0 4 s N H 0 m c X V v d D s s J n F 1 b 3 Q 7 U 2 V j d G l v b j E v V G F i U H J v d m V l Z G 9 y Z X M v V G F i U H J v d m V l Z G 9 y Z X N f V G F i b G U u e 1 R J U E 8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U H J v d m V l Z G 9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U H J v d m V l Z G 9 y Z X M v V G F i U H J v d m V l Z G 9 y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Q c m 9 2 Z W V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Q c m 9 2 Z W V k b 3 J l c y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R a S / M y 9 9 L o z y / B u 4 3 6 B U A A A A A A g A A A A A A A 2 Y A A M A A A A A Q A A A A 4 a z w 3 b B P H W T 2 + 6 H i V l T F R g A A A A A E g A A A o A A A A B A A A A B m u M G 3 n Z V 4 g S x 7 7 Y o U 8 a B D U A A A A O t i O e y H g g B J 8 0 X f 5 F b 4 z 1 J j o X y M 1 S f X C z Y B T M H h s E f P r Y y G F x s V M P E N Y Z 1 Y B k R l c h P f F o H K w H l o r s Q R 2 w j Y e + m n B 4 X N p n y 7 8 H 9 Y g L 3 4 J i W O F A A A A E / 4 s 8 X R w K d U 4 o v u o + 9 k Z u J V w j w E < / D a t a M a s h u p > 
</file>

<file path=customXml/itemProps1.xml><?xml version="1.0" encoding="utf-8"?>
<ds:datastoreItem xmlns:ds="http://schemas.openxmlformats.org/officeDocument/2006/customXml" ds:itemID="{7DC8D5F3-6085-423E-A976-6FC0715A2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ListaPartidas</vt:lpstr>
      <vt:lpstr>HojaProveedores</vt:lpstr>
      <vt:lpstr>Referencias</vt:lpstr>
      <vt:lpstr>Pagos</vt:lpstr>
      <vt:lpstr>Transferencias</vt:lpstr>
      <vt:lpstr>ListaRazones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Molero</dc:creator>
  <cp:lastModifiedBy>Yomari Linares</cp:lastModifiedBy>
  <cp:lastPrinted>2024-06-10T16:10:41Z</cp:lastPrinted>
  <dcterms:created xsi:type="dcterms:W3CDTF">2024-04-08T16:22:01Z</dcterms:created>
  <dcterms:modified xsi:type="dcterms:W3CDTF">2024-10-04T18:08:24Z</dcterms:modified>
</cp:coreProperties>
</file>