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validation/"/>
    </mc:Choice>
  </mc:AlternateContent>
  <xr:revisionPtr revIDLastSave="0" documentId="13_ncr:40009_{6841AB94-E39A-A246-9F87-63A5EFC2C60C}" xr6:coauthVersionLast="45" xr6:coauthVersionMax="45" xr10:uidLastSave="{00000000-0000-0000-0000-000000000000}"/>
  <bookViews>
    <workbookView xWindow="16060" yWindow="1280" windowWidth="26840" windowHeight="15940"/>
  </bookViews>
  <sheets>
    <sheet name="quantifi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J6" i="1"/>
  <c r="K6" i="1" s="1"/>
  <c r="J7" i="1"/>
  <c r="K7" i="1" s="1"/>
  <c r="J8" i="1"/>
  <c r="K8" i="1" s="1"/>
  <c r="J9" i="1"/>
  <c r="K9" i="1" s="1"/>
  <c r="J17" i="1"/>
  <c r="K17" i="1" s="1"/>
  <c r="J18" i="1"/>
  <c r="K18" i="1" s="1"/>
  <c r="J19" i="1"/>
  <c r="K19" i="1" s="1"/>
  <c r="J20" i="1"/>
  <c r="K20" i="1" s="1"/>
  <c r="J21" i="1"/>
  <c r="K21" i="1" s="1"/>
  <c r="J29" i="1"/>
  <c r="K29" i="1" s="1"/>
  <c r="J30" i="1"/>
  <c r="K30" i="1" s="1"/>
  <c r="J31" i="1"/>
  <c r="K31" i="1" s="1"/>
  <c r="J32" i="1"/>
  <c r="K32" i="1" s="1"/>
  <c r="J33" i="1"/>
  <c r="K33" i="1" s="1"/>
  <c r="J41" i="1"/>
  <c r="K41" i="1" s="1"/>
  <c r="J42" i="1"/>
  <c r="K42" i="1" s="1"/>
  <c r="J43" i="1"/>
  <c r="K43" i="1" s="1"/>
  <c r="J44" i="1"/>
  <c r="K44" i="1" s="1"/>
  <c r="J45" i="1"/>
  <c r="K45" i="1" s="1"/>
  <c r="J53" i="1"/>
  <c r="K53" i="1" s="1"/>
  <c r="J54" i="1"/>
  <c r="K54" i="1" s="1"/>
  <c r="J55" i="1"/>
  <c r="K55" i="1" s="1"/>
  <c r="J56" i="1"/>
  <c r="K56" i="1" s="1"/>
  <c r="J57" i="1"/>
  <c r="K57" i="1" s="1"/>
  <c r="J65" i="1"/>
  <c r="K65" i="1" s="1"/>
  <c r="J66" i="1"/>
  <c r="K66" i="1" s="1"/>
  <c r="J2" i="1"/>
  <c r="K2" i="1" s="1"/>
  <c r="I3" i="1"/>
  <c r="J3" i="1" s="1"/>
  <c r="K3" i="1" s="1"/>
  <c r="I4" i="1"/>
  <c r="J4" i="1" s="1"/>
  <c r="K4" i="1" s="1"/>
  <c r="I5" i="1"/>
  <c r="I6" i="1"/>
  <c r="I7" i="1"/>
  <c r="I8" i="1"/>
  <c r="I9" i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I18" i="1"/>
  <c r="I19" i="1"/>
  <c r="I20" i="1"/>
  <c r="I21" i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I30" i="1"/>
  <c r="I31" i="1"/>
  <c r="I32" i="1"/>
  <c r="I33" i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I42" i="1"/>
  <c r="I43" i="1"/>
  <c r="I44" i="1"/>
  <c r="I45" i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I54" i="1"/>
  <c r="I55" i="1"/>
  <c r="I56" i="1"/>
  <c r="I57" i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I66" i="1"/>
  <c r="I2" i="1"/>
</calcChain>
</file>

<file path=xl/sharedStrings.xml><?xml version="1.0" encoding="utf-8"?>
<sst xmlns="http://schemas.openxmlformats.org/spreadsheetml/2006/main" count="142" uniqueCount="85">
  <si>
    <t>Accession</t>
  </si>
  <si>
    <t>taxid</t>
  </si>
  <si>
    <t>Detected Organism</t>
  </si>
  <si>
    <t>Q1 Coverage Mean</t>
  </si>
  <si>
    <t>IC Counts</t>
  </si>
  <si>
    <t>rDNA Copies</t>
  </si>
  <si>
    <t>Genomic Equivalents</t>
  </si>
  <si>
    <t>IDBD-D100387</t>
  </si>
  <si>
    <t>Escherichia coli</t>
  </si>
  <si>
    <t>IDBD-D100388</t>
  </si>
  <si>
    <t>IDBD-D100389</t>
  </si>
  <si>
    <t>IDBD-D100390</t>
  </si>
  <si>
    <t>IDBD-D100391</t>
  </si>
  <si>
    <t>IDBD-D100392</t>
  </si>
  <si>
    <t>IDBD-D100393</t>
  </si>
  <si>
    <t>IDBD-D100394</t>
  </si>
  <si>
    <t>IDBD-D100395</t>
  </si>
  <si>
    <t>IDBD-D100396</t>
  </si>
  <si>
    <t>IDBD-D100376</t>
  </si>
  <si>
    <t>IDBD-D100377</t>
  </si>
  <si>
    <t>IDBD-D100378</t>
  </si>
  <si>
    <t>IDBD-D100379</t>
  </si>
  <si>
    <t>IDBD-D100380</t>
  </si>
  <si>
    <t>IDBD-D100381</t>
  </si>
  <si>
    <t>IDBD-D100382</t>
  </si>
  <si>
    <t>IDBD-D100383</t>
  </si>
  <si>
    <t>IDBD-D100384</t>
  </si>
  <si>
    <t>IDBD-D100386</t>
  </si>
  <si>
    <t>IDBD-D100397</t>
  </si>
  <si>
    <t>IDBD-D100398</t>
  </si>
  <si>
    <t>IDBD-D100399</t>
  </si>
  <si>
    <t>IDBD-D100400</t>
  </si>
  <si>
    <t>IDBD-D100401</t>
  </si>
  <si>
    <t>IDBD-D100402</t>
  </si>
  <si>
    <t>IDBD-D100403</t>
  </si>
  <si>
    <t>IDBD-D100404</t>
  </si>
  <si>
    <t>IDBD-D100405</t>
  </si>
  <si>
    <t>IDBD-D100406</t>
  </si>
  <si>
    <t>IDBD-D100407</t>
  </si>
  <si>
    <t>IDBD-D100408</t>
  </si>
  <si>
    <t>IDBD-D100409</t>
  </si>
  <si>
    <t>IDBD-D100410</t>
  </si>
  <si>
    <t>IDBD-D100411</t>
  </si>
  <si>
    <t>IDBD-D100412</t>
  </si>
  <si>
    <t>IDBD-D100413</t>
  </si>
  <si>
    <t>IDBD-D100414</t>
  </si>
  <si>
    <t>IDBD-D100450</t>
  </si>
  <si>
    <t>IDBD-D100451</t>
  </si>
  <si>
    <t>IDBD-D100415</t>
  </si>
  <si>
    <t>IDBD-D100452</t>
  </si>
  <si>
    <t>IDBD-D100416</t>
  </si>
  <si>
    <t>IDBD-D100417</t>
  </si>
  <si>
    <t>IDBD-D100418</t>
  </si>
  <si>
    <t>IDBD-D100453</t>
  </si>
  <si>
    <t>IDBD-D100419</t>
  </si>
  <si>
    <t>IDBD-D100447</t>
  </si>
  <si>
    <t>Aerococcus urinae</t>
  </si>
  <si>
    <t>IDBD-D100448</t>
  </si>
  <si>
    <t>Enterococcus species</t>
  </si>
  <si>
    <t>IDBD-D100454</t>
  </si>
  <si>
    <t>Enterococcus faecalis</t>
  </si>
  <si>
    <t>IDBD-D100455</t>
  </si>
  <si>
    <t>IDBD-D100456</t>
  </si>
  <si>
    <t>IDBD-D100457</t>
  </si>
  <si>
    <t>IDBD-D100460</t>
  </si>
  <si>
    <t>IDBD-D100458</t>
  </si>
  <si>
    <t>IDBD-D100459</t>
  </si>
  <si>
    <t>IDBD-D100446</t>
  </si>
  <si>
    <t>IDBD-D100438</t>
  </si>
  <si>
    <t>Klebsiella pneumoniae</t>
  </si>
  <si>
    <t>IDBD-D100439</t>
  </si>
  <si>
    <t>IDBD-D100440</t>
  </si>
  <si>
    <t>Coagulase negative</t>
  </si>
  <si>
    <t>IDBD-D100441</t>
  </si>
  <si>
    <t>Beta Hemolytic</t>
  </si>
  <si>
    <t>IDBD-D100442</t>
  </si>
  <si>
    <t>Streptococcus dysgalactiae</t>
  </si>
  <si>
    <t>IDBD-D100443</t>
  </si>
  <si>
    <t>IDBD-D100444</t>
  </si>
  <si>
    <t>IDBD-D100445</t>
  </si>
  <si>
    <t>log10(Normalized coverage)</t>
  </si>
  <si>
    <t>Model slope</t>
  </si>
  <si>
    <t>Model intercept</t>
  </si>
  <si>
    <t>Delta Calculation</t>
  </si>
  <si>
    <t>Calculated 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</si>
</sst>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15" workbookViewId="0">
      <selection activeCell="J2" sqref="J2"/>
    </sheetView>
  </sheetViews>
  <sheetFormatPr baseColWidth="10" defaultRowHeight="16" x14ac:dyDescent="0.2"/>
  <cols>
    <col min="1" max="1" width="3.1640625" bestFit="1" customWidth="1"/>
    <col min="2" max="2" width="13" bestFit="1" customWidth="1"/>
    <col min="3" max="3" width="7.1640625" bestFit="1" customWidth="1"/>
    <col min="4" max="4" width="23.5" bestFit="1" customWidth="1"/>
    <col min="5" max="5" width="16.83203125" bestFit="1" customWidth="1"/>
    <col min="6" max="6" width="8.6640625" bestFit="1" customWidth="1"/>
    <col min="7" max="7" width="11.33203125" bestFit="1" customWidth="1"/>
    <col min="8" max="8" width="18.5" bestFit="1" customWidth="1"/>
    <col min="9" max="9" width="24.6640625" bestFit="1" customWidth="1"/>
    <col min="10" max="10" width="12.1640625" bestFit="1" customWidth="1"/>
    <col min="11" max="11" width="15" bestFit="1" customWidth="1"/>
    <col min="12" max="12" width="11.1640625" bestFit="1" customWidth="1"/>
    <col min="13" max="13" width="14.1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80</v>
      </c>
      <c r="J1" s="2" t="s">
        <v>84</v>
      </c>
      <c r="K1" t="s">
        <v>83</v>
      </c>
      <c r="L1" t="s">
        <v>81</v>
      </c>
      <c r="M1" t="s">
        <v>82</v>
      </c>
    </row>
    <row r="2" spans="1:13" x14ac:dyDescent="0.2">
      <c r="A2">
        <v>0</v>
      </c>
      <c r="B2" t="s">
        <v>7</v>
      </c>
      <c r="C2">
        <v>562</v>
      </c>
      <c r="D2" t="s">
        <v>8</v>
      </c>
      <c r="E2">
        <v>364.30990415335401</v>
      </c>
      <c r="F2">
        <v>720</v>
      </c>
      <c r="G2">
        <v>7</v>
      </c>
      <c r="H2">
        <v>1060607813.08349</v>
      </c>
      <c r="I2" s="1">
        <f>LOG10(E2/(F2*G2))</f>
        <v>-1.1409595582843641</v>
      </c>
      <c r="J2" s="2">
        <f>10^($L$2*I2+$M$2)</f>
        <v>1060607813.083438</v>
      </c>
      <c r="K2">
        <f>H2-J2</f>
        <v>5.1975250244140625E-5</v>
      </c>
      <c r="L2">
        <v>1.02581376171834</v>
      </c>
      <c r="M2">
        <v>10.195966838524299</v>
      </c>
    </row>
    <row r="3" spans="1:13" x14ac:dyDescent="0.2">
      <c r="A3">
        <v>1</v>
      </c>
      <c r="B3" t="s">
        <v>9</v>
      </c>
      <c r="C3">
        <v>562</v>
      </c>
      <c r="D3" t="s">
        <v>8</v>
      </c>
      <c r="E3">
        <v>239.28980891719701</v>
      </c>
      <c r="F3">
        <v>2817</v>
      </c>
      <c r="G3">
        <v>7</v>
      </c>
      <c r="H3">
        <v>170038788.43479601</v>
      </c>
      <c r="I3" s="1">
        <f t="shared" ref="I3:I66" si="0">LOG10(E3/(F3*G3))</f>
        <v>-1.9159606841044046</v>
      </c>
      <c r="J3" s="2">
        <f t="shared" ref="J3:J66" si="1">10^($L$2*I3+$M$2)</f>
        <v>170038788.43478939</v>
      </c>
      <c r="K3">
        <f t="shared" ref="K3:K66" si="2">H3-J3</f>
        <v>6.6161155700683594E-6</v>
      </c>
    </row>
    <row r="4" spans="1:13" x14ac:dyDescent="0.2">
      <c r="A4">
        <v>2</v>
      </c>
      <c r="B4" t="s">
        <v>10</v>
      </c>
      <c r="C4">
        <v>562</v>
      </c>
      <c r="D4" t="s">
        <v>8</v>
      </c>
      <c r="E4">
        <v>368.315286624203</v>
      </c>
      <c r="F4">
        <v>365</v>
      </c>
      <c r="G4">
        <v>7</v>
      </c>
      <c r="H4">
        <v>2153187680.9851899</v>
      </c>
      <c r="I4" s="1">
        <f t="shared" si="0"/>
        <v>-0.84117116020510618</v>
      </c>
      <c r="J4" s="2">
        <f t="shared" si="1"/>
        <v>2153187680.9850755</v>
      </c>
      <c r="K4">
        <f t="shared" si="2"/>
        <v>1.1444091796875E-4</v>
      </c>
    </row>
    <row r="5" spans="1:13" x14ac:dyDescent="0.2">
      <c r="A5">
        <v>3</v>
      </c>
      <c r="B5" t="s">
        <v>11</v>
      </c>
      <c r="C5">
        <v>562</v>
      </c>
      <c r="D5" t="s">
        <v>8</v>
      </c>
      <c r="E5">
        <v>199.56869009584599</v>
      </c>
      <c r="F5">
        <v>370</v>
      </c>
      <c r="G5">
        <v>7</v>
      </c>
      <c r="H5">
        <v>1132461409.78842</v>
      </c>
      <c r="I5" s="1">
        <f t="shared" si="0"/>
        <v>-1.1132073573163008</v>
      </c>
      <c r="J5" s="2">
        <f t="shared" si="1"/>
        <v>1132461409.7883673</v>
      </c>
      <c r="K5">
        <f t="shared" si="2"/>
        <v>5.2690505981445312E-5</v>
      </c>
    </row>
    <row r="6" spans="1:13" x14ac:dyDescent="0.2">
      <c r="A6">
        <v>4</v>
      </c>
      <c r="B6" t="s">
        <v>12</v>
      </c>
      <c r="C6">
        <v>562</v>
      </c>
      <c r="D6" t="s">
        <v>8</v>
      </c>
      <c r="E6">
        <v>9.8141809290953503</v>
      </c>
      <c r="F6">
        <v>143</v>
      </c>
      <c r="G6">
        <v>7</v>
      </c>
      <c r="H6">
        <v>136627403.57946101</v>
      </c>
      <c r="I6" s="1">
        <f t="shared" si="0"/>
        <v>-2.008580017335194</v>
      </c>
      <c r="J6" s="2">
        <f t="shared" si="1"/>
        <v>136627403.57945514</v>
      </c>
      <c r="K6">
        <f t="shared" si="2"/>
        <v>5.8710575103759766E-6</v>
      </c>
    </row>
    <row r="7" spans="1:13" x14ac:dyDescent="0.2">
      <c r="A7">
        <v>5</v>
      </c>
      <c r="B7" t="s">
        <v>13</v>
      </c>
      <c r="C7">
        <v>562</v>
      </c>
      <c r="D7" t="s">
        <v>8</v>
      </c>
      <c r="E7">
        <v>143.879746835443</v>
      </c>
      <c r="F7">
        <v>34</v>
      </c>
      <c r="G7">
        <v>7</v>
      </c>
      <c r="H7">
        <v>9370165125.8396606</v>
      </c>
      <c r="I7" s="1">
        <f t="shared" si="0"/>
        <v>-0.21857729207508461</v>
      </c>
      <c r="J7" s="2">
        <f t="shared" si="1"/>
        <v>9370165125.8390636</v>
      </c>
      <c r="K7">
        <f t="shared" si="2"/>
        <v>5.970001220703125E-4</v>
      </c>
    </row>
    <row r="8" spans="1:13" x14ac:dyDescent="0.2">
      <c r="A8">
        <v>6</v>
      </c>
      <c r="B8" t="s">
        <v>14</v>
      </c>
      <c r="C8">
        <v>562</v>
      </c>
      <c r="D8" t="s">
        <v>8</v>
      </c>
      <c r="E8">
        <v>18.514285714285698</v>
      </c>
      <c r="F8">
        <v>448</v>
      </c>
      <c r="G8">
        <v>7</v>
      </c>
      <c r="H8">
        <v>81201163.173583999</v>
      </c>
      <c r="I8" s="1">
        <f t="shared" si="0"/>
        <v>-2.2288690924920833</v>
      </c>
      <c r="J8" s="2">
        <f t="shared" si="1"/>
        <v>81201163.17358084</v>
      </c>
      <c r="K8">
        <f t="shared" si="2"/>
        <v>3.1590461730957031E-6</v>
      </c>
    </row>
    <row r="9" spans="1:13" x14ac:dyDescent="0.2">
      <c r="A9">
        <v>7</v>
      </c>
      <c r="B9" t="s">
        <v>15</v>
      </c>
      <c r="C9">
        <v>562</v>
      </c>
      <c r="D9" t="s">
        <v>8</v>
      </c>
      <c r="E9">
        <v>107.73801916932899</v>
      </c>
      <c r="F9">
        <v>3465</v>
      </c>
      <c r="G9">
        <v>7</v>
      </c>
      <c r="H9">
        <v>60647013.510068104</v>
      </c>
      <c r="I9" s="1">
        <f t="shared" si="0"/>
        <v>-2.3524322924536332</v>
      </c>
      <c r="J9" s="2">
        <f t="shared" si="1"/>
        <v>60647013.510065846</v>
      </c>
      <c r="K9">
        <f t="shared" si="2"/>
        <v>2.2575259208679199E-6</v>
      </c>
    </row>
    <row r="10" spans="1:13" x14ac:dyDescent="0.2">
      <c r="A10">
        <v>8</v>
      </c>
      <c r="B10" t="s">
        <v>16</v>
      </c>
      <c r="C10">
        <v>562</v>
      </c>
      <c r="D10" t="s">
        <v>8</v>
      </c>
      <c r="E10">
        <v>255.11875000000001</v>
      </c>
      <c r="F10">
        <v>403</v>
      </c>
      <c r="G10">
        <v>7</v>
      </c>
      <c r="H10">
        <v>1334643641.9330101</v>
      </c>
      <c r="I10" s="1">
        <f t="shared" si="0"/>
        <v>-1.043660707818834</v>
      </c>
      <c r="J10" s="2">
        <f t="shared" si="1"/>
        <v>1334643641.9329479</v>
      </c>
      <c r="K10">
        <f t="shared" si="2"/>
        <v>6.2227249145507812E-5</v>
      </c>
    </row>
    <row r="11" spans="1:13" x14ac:dyDescent="0.2">
      <c r="A11">
        <v>9</v>
      </c>
      <c r="B11" t="s">
        <v>17</v>
      </c>
      <c r="C11">
        <v>562</v>
      </c>
      <c r="D11" t="s">
        <v>8</v>
      </c>
      <c r="E11">
        <v>245.55591054313001</v>
      </c>
      <c r="F11">
        <v>764</v>
      </c>
      <c r="G11">
        <v>7</v>
      </c>
      <c r="H11">
        <v>665864651.53946698</v>
      </c>
      <c r="I11" s="1">
        <f t="shared" si="0"/>
        <v>-1.3380410065064687</v>
      </c>
      <c r="J11" s="2">
        <f t="shared" si="1"/>
        <v>665864651.53943348</v>
      </c>
      <c r="K11">
        <f t="shared" si="2"/>
        <v>3.3497810363769531E-5</v>
      </c>
    </row>
    <row r="12" spans="1:13" x14ac:dyDescent="0.2">
      <c r="A12">
        <v>10</v>
      </c>
      <c r="B12" t="s">
        <v>18</v>
      </c>
      <c r="C12">
        <v>562</v>
      </c>
      <c r="D12" t="s">
        <v>8</v>
      </c>
      <c r="E12">
        <v>1.8580645161290299</v>
      </c>
      <c r="F12">
        <v>26</v>
      </c>
      <c r="G12">
        <v>7</v>
      </c>
      <c r="H12">
        <v>142416650.36523899</v>
      </c>
      <c r="I12" s="1">
        <f t="shared" si="0"/>
        <v>-1.9910105983961359</v>
      </c>
      <c r="J12" s="2">
        <f t="shared" si="1"/>
        <v>142416650.36523321</v>
      </c>
      <c r="K12">
        <f t="shared" si="2"/>
        <v>5.7816505432128906E-6</v>
      </c>
    </row>
    <row r="13" spans="1:13" x14ac:dyDescent="0.2">
      <c r="A13">
        <v>11</v>
      </c>
      <c r="B13" t="s">
        <v>19</v>
      </c>
      <c r="C13">
        <v>562</v>
      </c>
      <c r="D13" t="s">
        <v>8</v>
      </c>
      <c r="E13">
        <v>64.609523809523793</v>
      </c>
      <c r="F13">
        <v>76</v>
      </c>
      <c r="G13">
        <v>7</v>
      </c>
      <c r="H13">
        <v>1805993889.62674</v>
      </c>
      <c r="I13" s="1">
        <f t="shared" si="0"/>
        <v>-0.91561509211632897</v>
      </c>
      <c r="J13" s="2">
        <f t="shared" si="1"/>
        <v>1805993889.626646</v>
      </c>
      <c r="K13">
        <f t="shared" si="2"/>
        <v>9.3936920166015625E-5</v>
      </c>
    </row>
    <row r="14" spans="1:13" x14ac:dyDescent="0.2">
      <c r="A14">
        <v>12</v>
      </c>
      <c r="B14" t="s">
        <v>20</v>
      </c>
      <c r="C14">
        <v>562</v>
      </c>
      <c r="D14" t="s">
        <v>8</v>
      </c>
      <c r="E14">
        <v>8.66410256410256</v>
      </c>
      <c r="F14">
        <v>663</v>
      </c>
      <c r="G14">
        <v>7</v>
      </c>
      <c r="H14">
        <v>24925047.273979701</v>
      </c>
      <c r="I14" s="1">
        <f t="shared" si="0"/>
        <v>-2.7288879836706332</v>
      </c>
      <c r="J14" s="2">
        <f t="shared" si="1"/>
        <v>24925047.273978908</v>
      </c>
      <c r="K14">
        <f t="shared" si="2"/>
        <v>7.934868335723877E-7</v>
      </c>
    </row>
    <row r="15" spans="1:13" x14ac:dyDescent="0.2">
      <c r="A15">
        <v>13</v>
      </c>
      <c r="B15" t="s">
        <v>21</v>
      </c>
      <c r="C15">
        <v>562</v>
      </c>
      <c r="D15" t="s">
        <v>8</v>
      </c>
      <c r="E15">
        <v>115.936305732484</v>
      </c>
      <c r="F15">
        <v>751</v>
      </c>
      <c r="G15">
        <v>7</v>
      </c>
      <c r="H15">
        <v>313824860.74570799</v>
      </c>
      <c r="I15" s="1">
        <f t="shared" si="0"/>
        <v>-1.6565185193962859</v>
      </c>
      <c r="J15" s="2">
        <f t="shared" si="1"/>
        <v>313824860.74569547</v>
      </c>
      <c r="K15">
        <f t="shared" si="2"/>
        <v>1.2516975402832031E-5</v>
      </c>
    </row>
    <row r="16" spans="1:13" x14ac:dyDescent="0.2">
      <c r="A16">
        <v>14</v>
      </c>
      <c r="B16" t="s">
        <v>22</v>
      </c>
      <c r="C16">
        <v>562</v>
      </c>
      <c r="D16" t="s">
        <v>8</v>
      </c>
      <c r="E16">
        <v>49.849840255590998</v>
      </c>
      <c r="F16">
        <v>249</v>
      </c>
      <c r="G16">
        <v>7</v>
      </c>
      <c r="H16">
        <v>409719120.70908302</v>
      </c>
      <c r="I16" s="1">
        <f t="shared" si="0"/>
        <v>-1.5436336161619477</v>
      </c>
      <c r="J16" s="2">
        <f t="shared" si="1"/>
        <v>409719120.70906252</v>
      </c>
      <c r="K16">
        <f t="shared" si="2"/>
        <v>2.0503997802734375E-5</v>
      </c>
    </row>
    <row r="17" spans="1:11" x14ac:dyDescent="0.2">
      <c r="A17">
        <v>15</v>
      </c>
      <c r="B17" t="s">
        <v>23</v>
      </c>
      <c r="C17">
        <v>562</v>
      </c>
      <c r="D17" t="s">
        <v>8</v>
      </c>
      <c r="E17">
        <v>11.466049382715999</v>
      </c>
      <c r="F17">
        <v>5987</v>
      </c>
      <c r="G17">
        <v>7</v>
      </c>
      <c r="H17">
        <v>3476175.2624516999</v>
      </c>
      <c r="I17" s="1">
        <f t="shared" si="0"/>
        <v>-3.5628934902699618</v>
      </c>
      <c r="J17" s="2">
        <f t="shared" si="1"/>
        <v>3476175.2624516157</v>
      </c>
      <c r="K17">
        <f t="shared" si="2"/>
        <v>8.4284693002700806E-8</v>
      </c>
    </row>
    <row r="18" spans="1:11" x14ac:dyDescent="0.2">
      <c r="A18">
        <v>16</v>
      </c>
      <c r="B18" t="s">
        <v>24</v>
      </c>
      <c r="C18">
        <v>562</v>
      </c>
      <c r="D18" t="s">
        <v>8</v>
      </c>
      <c r="E18">
        <v>80.511111111111106</v>
      </c>
      <c r="F18">
        <v>64</v>
      </c>
      <c r="G18">
        <v>7</v>
      </c>
      <c r="H18">
        <v>2699619110.8881502</v>
      </c>
      <c r="I18" s="1">
        <f t="shared" si="0"/>
        <v>-0.7454221937389508</v>
      </c>
      <c r="J18" s="2">
        <f t="shared" si="1"/>
        <v>2699619110.8880095</v>
      </c>
      <c r="K18">
        <f t="shared" si="2"/>
        <v>1.4066696166992188E-4</v>
      </c>
    </row>
    <row r="19" spans="1:11" x14ac:dyDescent="0.2">
      <c r="A19">
        <v>17</v>
      </c>
      <c r="B19" t="s">
        <v>25</v>
      </c>
      <c r="C19">
        <v>562</v>
      </c>
      <c r="D19" t="s">
        <v>8</v>
      </c>
      <c r="E19">
        <v>224.26751592356601</v>
      </c>
      <c r="F19">
        <v>380</v>
      </c>
      <c r="G19">
        <v>7</v>
      </c>
      <c r="H19">
        <v>1242008645.8998001</v>
      </c>
      <c r="I19" s="1">
        <f t="shared" si="0"/>
        <v>-1.0741152639701181</v>
      </c>
      <c r="J19" s="2">
        <f t="shared" si="1"/>
        <v>1242008645.8997371</v>
      </c>
      <c r="K19">
        <f t="shared" si="2"/>
        <v>6.29425048828125E-5</v>
      </c>
    </row>
    <row r="20" spans="1:11" x14ac:dyDescent="0.2">
      <c r="A20">
        <v>18</v>
      </c>
      <c r="B20" t="s">
        <v>26</v>
      </c>
      <c r="C20">
        <v>562</v>
      </c>
      <c r="D20" t="s">
        <v>8</v>
      </c>
      <c r="E20">
        <v>0.50581395348837199</v>
      </c>
      <c r="F20">
        <v>1157</v>
      </c>
      <c r="G20">
        <v>7</v>
      </c>
      <c r="H20">
        <v>763824.91013281699</v>
      </c>
      <c r="I20" s="1">
        <f t="shared" si="0"/>
        <v>-4.2044405932549367</v>
      </c>
      <c r="J20" s="2">
        <f t="shared" si="1"/>
        <v>763824.91013280442</v>
      </c>
      <c r="K20">
        <f t="shared" si="2"/>
        <v>1.257285475730896E-8</v>
      </c>
    </row>
    <row r="21" spans="1:11" x14ac:dyDescent="0.2">
      <c r="A21">
        <v>19</v>
      </c>
      <c r="B21" t="s">
        <v>27</v>
      </c>
      <c r="C21">
        <v>562</v>
      </c>
      <c r="D21" t="s">
        <v>8</v>
      </c>
      <c r="E21">
        <v>273.81789137380099</v>
      </c>
      <c r="F21">
        <v>52</v>
      </c>
      <c r="G21">
        <v>7</v>
      </c>
      <c r="H21">
        <v>11725616187.2833</v>
      </c>
      <c r="I21" s="1">
        <f t="shared" si="0"/>
        <v>-0.12363956194364022</v>
      </c>
      <c r="J21" s="2">
        <f t="shared" si="1"/>
        <v>11725616187.282583</v>
      </c>
      <c r="K21">
        <f t="shared" si="2"/>
        <v>7.171630859375E-4</v>
      </c>
    </row>
    <row r="22" spans="1:11" x14ac:dyDescent="0.2">
      <c r="A22">
        <v>20</v>
      </c>
      <c r="B22" t="s">
        <v>28</v>
      </c>
      <c r="C22">
        <v>562</v>
      </c>
      <c r="D22" t="s">
        <v>8</v>
      </c>
      <c r="E22">
        <v>167.828025477707</v>
      </c>
      <c r="F22">
        <v>50</v>
      </c>
      <c r="G22">
        <v>7</v>
      </c>
      <c r="H22">
        <v>7387941273.97647</v>
      </c>
      <c r="I22" s="1">
        <f t="shared" si="0"/>
        <v>-0.31920355928771793</v>
      </c>
      <c r="J22" s="2">
        <f t="shared" si="1"/>
        <v>7387941273.9760094</v>
      </c>
      <c r="K22">
        <f t="shared" si="2"/>
        <v>4.6062469482421875E-4</v>
      </c>
    </row>
    <row r="23" spans="1:11" x14ac:dyDescent="0.2">
      <c r="A23">
        <v>21</v>
      </c>
      <c r="B23" t="s">
        <v>29</v>
      </c>
      <c r="C23">
        <v>562</v>
      </c>
      <c r="D23" t="s">
        <v>8</v>
      </c>
      <c r="E23">
        <v>112.44186046511599</v>
      </c>
      <c r="F23">
        <v>445</v>
      </c>
      <c r="G23">
        <v>7</v>
      </c>
      <c r="H23">
        <v>520235140.09564</v>
      </c>
      <c r="I23" s="1">
        <f t="shared" si="0"/>
        <v>-1.4425300281557556</v>
      </c>
      <c r="J23" s="2">
        <f t="shared" si="1"/>
        <v>520235140.09561336</v>
      </c>
      <c r="K23">
        <f t="shared" si="2"/>
        <v>2.6643276214599609E-5</v>
      </c>
    </row>
    <row r="24" spans="1:11" x14ac:dyDescent="0.2">
      <c r="A24">
        <v>22</v>
      </c>
      <c r="B24" t="s">
        <v>30</v>
      </c>
      <c r="C24">
        <v>562</v>
      </c>
      <c r="D24" t="s">
        <v>8</v>
      </c>
      <c r="E24">
        <v>60.894736842105203</v>
      </c>
      <c r="F24">
        <v>105</v>
      </c>
      <c r="G24">
        <v>7</v>
      </c>
      <c r="H24">
        <v>1219933944.58482</v>
      </c>
      <c r="I24" s="1">
        <f t="shared" si="0"/>
        <v>-1.0817075810852748</v>
      </c>
      <c r="J24" s="2">
        <f t="shared" si="1"/>
        <v>1219933944.5847626</v>
      </c>
      <c r="K24">
        <f t="shared" si="2"/>
        <v>5.7458877563476562E-5</v>
      </c>
    </row>
    <row r="25" spans="1:11" x14ac:dyDescent="0.2">
      <c r="A25">
        <v>23</v>
      </c>
      <c r="B25" t="s">
        <v>31</v>
      </c>
      <c r="C25">
        <v>562</v>
      </c>
      <c r="D25" t="s">
        <v>8</v>
      </c>
      <c r="E25">
        <v>57.621019108280201</v>
      </c>
      <c r="F25">
        <v>3</v>
      </c>
      <c r="G25">
        <v>7</v>
      </c>
      <c r="H25">
        <v>44222596860.415398</v>
      </c>
      <c r="I25" s="1">
        <f t="shared" si="0"/>
        <v>0.43836164038348063</v>
      </c>
      <c r="J25" s="2">
        <f t="shared" si="1"/>
        <v>44222596860.412254</v>
      </c>
      <c r="K25">
        <f t="shared" si="2"/>
        <v>3.143310546875E-3</v>
      </c>
    </row>
    <row r="26" spans="1:11" x14ac:dyDescent="0.2">
      <c r="A26">
        <v>24</v>
      </c>
      <c r="B26" t="s">
        <v>32</v>
      </c>
      <c r="C26">
        <v>562</v>
      </c>
      <c r="D26" t="s">
        <v>8</v>
      </c>
      <c r="E26">
        <v>170.96190476190401</v>
      </c>
      <c r="F26">
        <v>359</v>
      </c>
      <c r="G26">
        <v>7</v>
      </c>
      <c r="H26">
        <v>996647245.45990396</v>
      </c>
      <c r="I26" s="1">
        <f t="shared" si="0"/>
        <v>-1.1672931407434419</v>
      </c>
      <c r="J26" s="2">
        <f t="shared" si="1"/>
        <v>996647245.45985377</v>
      </c>
      <c r="K26">
        <f t="shared" si="2"/>
        <v>5.0187110900878906E-5</v>
      </c>
    </row>
    <row r="27" spans="1:11" x14ac:dyDescent="0.2">
      <c r="A27">
        <v>25</v>
      </c>
      <c r="B27" t="s">
        <v>33</v>
      </c>
      <c r="C27">
        <v>562</v>
      </c>
      <c r="D27" t="s">
        <v>8</v>
      </c>
      <c r="E27">
        <v>93.565349544072902</v>
      </c>
      <c r="F27">
        <v>28409</v>
      </c>
      <c r="G27">
        <v>7</v>
      </c>
      <c r="H27">
        <v>6062254.7171208803</v>
      </c>
      <c r="I27" s="1">
        <f t="shared" si="0"/>
        <v>-3.3274389424118809</v>
      </c>
      <c r="J27" s="2">
        <f t="shared" si="1"/>
        <v>6062254.7171207136</v>
      </c>
      <c r="K27">
        <f t="shared" si="2"/>
        <v>1.6670674085617065E-7</v>
      </c>
    </row>
    <row r="28" spans="1:11" x14ac:dyDescent="0.2">
      <c r="A28">
        <v>26</v>
      </c>
      <c r="B28" t="s">
        <v>34</v>
      </c>
      <c r="C28">
        <v>562</v>
      </c>
      <c r="D28" t="s">
        <v>8</v>
      </c>
      <c r="E28">
        <v>3.15647921760391</v>
      </c>
      <c r="F28">
        <v>141</v>
      </c>
      <c r="G28">
        <v>7</v>
      </c>
      <c r="H28">
        <v>43295657.188199401</v>
      </c>
      <c r="I28" s="1">
        <f t="shared" si="0"/>
        <v>-2.4951142184105586</v>
      </c>
      <c r="J28" s="2">
        <f t="shared" si="1"/>
        <v>43295657.188197933</v>
      </c>
      <c r="K28">
        <f t="shared" si="2"/>
        <v>1.4677643775939941E-6</v>
      </c>
    </row>
    <row r="29" spans="1:11" x14ac:dyDescent="0.2">
      <c r="A29">
        <v>27</v>
      </c>
      <c r="B29" t="s">
        <v>35</v>
      </c>
      <c r="C29">
        <v>562</v>
      </c>
      <c r="D29" t="s">
        <v>8</v>
      </c>
      <c r="E29">
        <v>7.42767295597484</v>
      </c>
      <c r="F29">
        <v>623</v>
      </c>
      <c r="G29">
        <v>7</v>
      </c>
      <c r="H29">
        <v>22686218.108295102</v>
      </c>
      <c r="I29" s="1">
        <f t="shared" si="0"/>
        <v>-2.7687333133803631</v>
      </c>
      <c r="J29" s="2">
        <f t="shared" si="1"/>
        <v>22686218.108294364</v>
      </c>
      <c r="K29">
        <f t="shared" si="2"/>
        <v>7.3760747909545898E-7</v>
      </c>
    </row>
    <row r="30" spans="1:11" x14ac:dyDescent="0.2">
      <c r="A30">
        <v>28</v>
      </c>
      <c r="B30" t="s">
        <v>36</v>
      </c>
      <c r="C30">
        <v>562</v>
      </c>
      <c r="D30" t="s">
        <v>8</v>
      </c>
      <c r="E30">
        <v>225.33542319749199</v>
      </c>
      <c r="F30">
        <v>7474</v>
      </c>
      <c r="G30">
        <v>7</v>
      </c>
      <c r="H30">
        <v>58759002.882198498</v>
      </c>
      <c r="I30" s="1">
        <f t="shared" si="0"/>
        <v>-2.3658216644408285</v>
      </c>
      <c r="J30" s="2">
        <f t="shared" si="1"/>
        <v>58759002.882196493</v>
      </c>
      <c r="K30">
        <f t="shared" si="2"/>
        <v>2.0042061805725098E-6</v>
      </c>
    </row>
    <row r="31" spans="1:11" x14ac:dyDescent="0.2">
      <c r="A31">
        <v>29</v>
      </c>
      <c r="B31" t="s">
        <v>37</v>
      </c>
      <c r="C31">
        <v>562</v>
      </c>
      <c r="D31" t="s">
        <v>8</v>
      </c>
      <c r="E31">
        <v>53.751592356687901</v>
      </c>
      <c r="F31">
        <v>1438</v>
      </c>
      <c r="G31">
        <v>7</v>
      </c>
      <c r="H31">
        <v>73255521.0341205</v>
      </c>
      <c r="I31" s="1">
        <f t="shared" si="0"/>
        <v>-2.2724655915854912</v>
      </c>
      <c r="J31" s="2">
        <f t="shared" si="1"/>
        <v>73255521.034117594</v>
      </c>
      <c r="K31">
        <f t="shared" si="2"/>
        <v>2.905726432800293E-6</v>
      </c>
    </row>
    <row r="32" spans="1:11" x14ac:dyDescent="0.2">
      <c r="A32">
        <v>30</v>
      </c>
      <c r="B32" t="s">
        <v>38</v>
      </c>
      <c r="C32">
        <v>562</v>
      </c>
      <c r="D32" t="s">
        <v>8</v>
      </c>
      <c r="E32">
        <v>65.340625000000003</v>
      </c>
      <c r="F32">
        <v>109</v>
      </c>
      <c r="G32">
        <v>7</v>
      </c>
      <c r="H32">
        <v>1262041081.32689</v>
      </c>
      <c r="I32" s="1">
        <f t="shared" si="0"/>
        <v>-1.0673412536564013</v>
      </c>
      <c r="J32" s="2">
        <f t="shared" si="1"/>
        <v>1262041081.3268309</v>
      </c>
      <c r="K32">
        <f t="shared" si="2"/>
        <v>5.91278076171875E-5</v>
      </c>
    </row>
    <row r="33" spans="1:11" x14ac:dyDescent="0.2">
      <c r="A33">
        <v>31</v>
      </c>
      <c r="B33" t="s">
        <v>39</v>
      </c>
      <c r="C33">
        <v>562</v>
      </c>
      <c r="D33" t="s">
        <v>8</v>
      </c>
      <c r="E33">
        <v>115</v>
      </c>
      <c r="F33">
        <v>1130</v>
      </c>
      <c r="G33">
        <v>7</v>
      </c>
      <c r="H33">
        <v>204670834.130748</v>
      </c>
      <c r="I33" s="1">
        <f t="shared" si="0"/>
        <v>-1.8374786431440648</v>
      </c>
      <c r="J33" s="2">
        <f t="shared" si="1"/>
        <v>204670834.13073921</v>
      </c>
      <c r="K33">
        <f t="shared" si="2"/>
        <v>8.7916851043701172E-6</v>
      </c>
    </row>
    <row r="34" spans="1:11" x14ac:dyDescent="0.2">
      <c r="A34">
        <v>32</v>
      </c>
      <c r="B34" t="s">
        <v>40</v>
      </c>
      <c r="C34">
        <v>562</v>
      </c>
      <c r="D34" t="s">
        <v>8</v>
      </c>
      <c r="E34">
        <v>41.127388535031798</v>
      </c>
      <c r="F34">
        <v>29</v>
      </c>
      <c r="G34">
        <v>7</v>
      </c>
      <c r="H34">
        <v>3052836729.6755199</v>
      </c>
      <c r="I34" s="1">
        <f t="shared" si="0"/>
        <v>-0.69336490391660766</v>
      </c>
      <c r="J34" s="2">
        <f t="shared" si="1"/>
        <v>3052836729.6753521</v>
      </c>
      <c r="K34">
        <f t="shared" si="2"/>
        <v>1.678466796875E-4</v>
      </c>
    </row>
    <row r="35" spans="1:11" x14ac:dyDescent="0.2">
      <c r="A35">
        <v>33</v>
      </c>
      <c r="B35" t="s">
        <v>41</v>
      </c>
      <c r="C35">
        <v>562</v>
      </c>
      <c r="D35" t="s">
        <v>8</v>
      </c>
      <c r="E35">
        <v>388.23003194888099</v>
      </c>
      <c r="F35">
        <v>95</v>
      </c>
      <c r="G35">
        <v>7</v>
      </c>
      <c r="H35">
        <v>9040673920.5156593</v>
      </c>
      <c r="I35" s="1">
        <f t="shared" si="0"/>
        <v>-0.23373251763767341</v>
      </c>
      <c r="J35" s="2">
        <f t="shared" si="1"/>
        <v>9040673920.5151157</v>
      </c>
      <c r="K35">
        <f t="shared" si="2"/>
        <v>5.435943603515625E-4</v>
      </c>
    </row>
    <row r="36" spans="1:11" x14ac:dyDescent="0.2">
      <c r="A36">
        <v>34</v>
      </c>
      <c r="B36" t="s">
        <v>42</v>
      </c>
      <c r="C36">
        <v>562</v>
      </c>
      <c r="D36" t="s">
        <v>8</v>
      </c>
      <c r="E36">
        <v>390.59105431309899</v>
      </c>
      <c r="F36">
        <v>638</v>
      </c>
      <c r="G36">
        <v>7</v>
      </c>
      <c r="H36">
        <v>1289598091.7665</v>
      </c>
      <c r="I36" s="1">
        <f t="shared" si="0"/>
        <v>-1.0581964262939454</v>
      </c>
      <c r="J36" s="2">
        <f t="shared" si="1"/>
        <v>1289598091.7664318</v>
      </c>
      <c r="K36">
        <f t="shared" si="2"/>
        <v>6.8187713623046875E-5</v>
      </c>
    </row>
    <row r="37" spans="1:11" x14ac:dyDescent="0.2">
      <c r="A37">
        <v>35</v>
      </c>
      <c r="B37" t="s">
        <v>43</v>
      </c>
      <c r="C37">
        <v>562</v>
      </c>
      <c r="D37" t="s">
        <v>8</v>
      </c>
      <c r="E37">
        <v>19.4686648501362</v>
      </c>
      <c r="F37">
        <v>5</v>
      </c>
      <c r="G37">
        <v>7</v>
      </c>
      <c r="H37">
        <v>8603187242.2371292</v>
      </c>
      <c r="I37" s="1">
        <f t="shared" si="0"/>
        <v>-0.25473187547537679</v>
      </c>
      <c r="J37" s="2">
        <f t="shared" si="1"/>
        <v>8603187242.2366295</v>
      </c>
      <c r="K37">
        <f t="shared" si="2"/>
        <v>4.99725341796875E-4</v>
      </c>
    </row>
    <row r="38" spans="1:11" x14ac:dyDescent="0.2">
      <c r="A38">
        <v>36</v>
      </c>
      <c r="B38" t="s">
        <v>44</v>
      </c>
      <c r="C38">
        <v>562</v>
      </c>
      <c r="D38" t="s">
        <v>8</v>
      </c>
      <c r="E38">
        <v>0.72509960159362497</v>
      </c>
      <c r="F38">
        <v>1369</v>
      </c>
      <c r="G38">
        <v>7</v>
      </c>
      <c r="H38">
        <v>929997.59361669898</v>
      </c>
      <c r="I38" s="1">
        <f t="shared" si="0"/>
        <v>-4.1211038216442102</v>
      </c>
      <c r="J38" s="2">
        <f t="shared" si="1"/>
        <v>929997.59361668327</v>
      </c>
      <c r="K38">
        <f t="shared" si="2"/>
        <v>1.57160684466362E-8</v>
      </c>
    </row>
    <row r="39" spans="1:11" x14ac:dyDescent="0.2">
      <c r="A39">
        <v>37</v>
      </c>
      <c r="B39" t="s">
        <v>45</v>
      </c>
      <c r="C39">
        <v>562</v>
      </c>
      <c r="D39" t="s">
        <v>8</v>
      </c>
      <c r="E39">
        <v>0.72509960159362497</v>
      </c>
      <c r="F39">
        <v>1369</v>
      </c>
      <c r="G39">
        <v>7</v>
      </c>
      <c r="H39">
        <v>929997.59361669898</v>
      </c>
      <c r="I39" s="1">
        <f t="shared" si="0"/>
        <v>-4.1211038216442102</v>
      </c>
      <c r="J39" s="2">
        <f t="shared" si="1"/>
        <v>929997.59361668327</v>
      </c>
      <c r="K39">
        <f t="shared" si="2"/>
        <v>1.57160684466362E-8</v>
      </c>
    </row>
    <row r="40" spans="1:11" x14ac:dyDescent="0.2">
      <c r="A40">
        <v>38</v>
      </c>
      <c r="B40" t="s">
        <v>46</v>
      </c>
      <c r="C40">
        <v>562</v>
      </c>
      <c r="D40" t="s">
        <v>8</v>
      </c>
      <c r="E40">
        <v>2.2227414330217998</v>
      </c>
      <c r="F40">
        <v>2023</v>
      </c>
      <c r="G40">
        <v>7</v>
      </c>
      <c r="H40">
        <v>1965898.1770554001</v>
      </c>
      <c r="I40" s="1">
        <f t="shared" si="0"/>
        <v>-3.804204977739269</v>
      </c>
      <c r="J40" s="2">
        <f t="shared" si="1"/>
        <v>1965898.1770553554</v>
      </c>
      <c r="K40">
        <f t="shared" si="2"/>
        <v>4.4703483581542969E-8</v>
      </c>
    </row>
    <row r="41" spans="1:11" x14ac:dyDescent="0.2">
      <c r="A41">
        <v>39</v>
      </c>
      <c r="B41" t="s">
        <v>47</v>
      </c>
      <c r="C41">
        <v>562</v>
      </c>
      <c r="D41" t="s">
        <v>8</v>
      </c>
      <c r="E41">
        <v>3.5283950617283901</v>
      </c>
      <c r="F41">
        <v>11153</v>
      </c>
      <c r="G41">
        <v>7</v>
      </c>
      <c r="H41">
        <v>548145.38875276397</v>
      </c>
      <c r="I41" s="1">
        <f t="shared" si="0"/>
        <v>-4.3449125366383994</v>
      </c>
      <c r="J41" s="2">
        <f t="shared" si="1"/>
        <v>548145.3887527535</v>
      </c>
      <c r="K41">
        <f t="shared" si="2"/>
        <v>1.0477378964424133E-8</v>
      </c>
    </row>
    <row r="42" spans="1:11" x14ac:dyDescent="0.2">
      <c r="A42">
        <v>40</v>
      </c>
      <c r="B42" t="s">
        <v>48</v>
      </c>
      <c r="C42">
        <v>562</v>
      </c>
      <c r="D42" t="s">
        <v>8</v>
      </c>
      <c r="E42">
        <v>3.5283950617283901</v>
      </c>
      <c r="F42">
        <v>11153</v>
      </c>
      <c r="G42">
        <v>7</v>
      </c>
      <c r="H42">
        <v>548145.38875276397</v>
      </c>
      <c r="I42" s="1">
        <f t="shared" si="0"/>
        <v>-4.3449125366383994</v>
      </c>
      <c r="J42" s="2">
        <f t="shared" si="1"/>
        <v>548145.3887527535</v>
      </c>
      <c r="K42">
        <f t="shared" si="2"/>
        <v>1.0477378964424133E-8</v>
      </c>
    </row>
    <row r="43" spans="1:11" x14ac:dyDescent="0.2">
      <c r="A43">
        <v>41</v>
      </c>
      <c r="B43" t="s">
        <v>49</v>
      </c>
      <c r="C43">
        <v>562</v>
      </c>
      <c r="D43" t="s">
        <v>8</v>
      </c>
      <c r="E43">
        <v>1.6311336717428</v>
      </c>
      <c r="F43">
        <v>2644</v>
      </c>
      <c r="G43">
        <v>7</v>
      </c>
      <c r="H43">
        <v>1087490.45635805</v>
      </c>
      <c r="I43" s="1">
        <f t="shared" si="0"/>
        <v>-4.054869937806286</v>
      </c>
      <c r="J43" s="2">
        <f t="shared" si="1"/>
        <v>1087490.4563580267</v>
      </c>
      <c r="K43">
        <f t="shared" si="2"/>
        <v>2.3283064365386963E-8</v>
      </c>
    </row>
    <row r="44" spans="1:11" x14ac:dyDescent="0.2">
      <c r="A44">
        <v>42</v>
      </c>
      <c r="B44" t="s">
        <v>50</v>
      </c>
      <c r="C44">
        <v>562</v>
      </c>
      <c r="D44" t="s">
        <v>8</v>
      </c>
      <c r="E44">
        <v>1.6311336717428</v>
      </c>
      <c r="F44">
        <v>2644</v>
      </c>
      <c r="G44">
        <v>7</v>
      </c>
      <c r="H44">
        <v>1087490.45635805</v>
      </c>
      <c r="I44" s="1">
        <f t="shared" si="0"/>
        <v>-4.054869937806286</v>
      </c>
      <c r="J44" s="2">
        <f t="shared" si="1"/>
        <v>1087490.4563580267</v>
      </c>
      <c r="K44">
        <f t="shared" si="2"/>
        <v>2.3283064365386963E-8</v>
      </c>
    </row>
    <row r="45" spans="1:11" x14ac:dyDescent="0.2">
      <c r="A45">
        <v>43</v>
      </c>
      <c r="B45" t="s">
        <v>51</v>
      </c>
      <c r="C45">
        <v>562</v>
      </c>
      <c r="D45" t="s">
        <v>8</v>
      </c>
      <c r="E45">
        <v>19.984076433121</v>
      </c>
      <c r="F45">
        <v>52484</v>
      </c>
      <c r="G45">
        <v>7</v>
      </c>
      <c r="H45">
        <v>662894.92310202599</v>
      </c>
      <c r="I45" s="1">
        <f t="shared" si="0"/>
        <v>-4.2644408847541255</v>
      </c>
      <c r="J45" s="2">
        <f t="shared" si="1"/>
        <v>662894.92310201714</v>
      </c>
      <c r="K45">
        <f t="shared" si="2"/>
        <v>8.8475644588470459E-9</v>
      </c>
    </row>
    <row r="46" spans="1:11" x14ac:dyDescent="0.2">
      <c r="A46">
        <v>44</v>
      </c>
      <c r="B46" t="s">
        <v>52</v>
      </c>
      <c r="C46">
        <v>562</v>
      </c>
      <c r="D46" t="s">
        <v>8</v>
      </c>
      <c r="E46">
        <v>2.4333996023856801</v>
      </c>
      <c r="F46">
        <v>1490</v>
      </c>
      <c r="G46">
        <v>7</v>
      </c>
      <c r="H46">
        <v>2952150.88588242</v>
      </c>
      <c r="I46" s="1">
        <f t="shared" si="0"/>
        <v>-3.632070875672917</v>
      </c>
      <c r="J46" s="2">
        <f t="shared" si="1"/>
        <v>2952150.8858823585</v>
      </c>
      <c r="K46">
        <f t="shared" si="2"/>
        <v>6.1467289924621582E-8</v>
      </c>
    </row>
    <row r="47" spans="1:11" x14ac:dyDescent="0.2">
      <c r="A47">
        <v>45</v>
      </c>
      <c r="B47" t="s">
        <v>53</v>
      </c>
      <c r="C47">
        <v>562</v>
      </c>
      <c r="D47" t="s">
        <v>8</v>
      </c>
      <c r="E47">
        <v>14.4393939393939</v>
      </c>
      <c r="F47">
        <v>2049</v>
      </c>
      <c r="G47">
        <v>7</v>
      </c>
      <c r="H47">
        <v>13228469.8377057</v>
      </c>
      <c r="I47" s="1">
        <f t="shared" si="0"/>
        <v>-2.9970910333189953</v>
      </c>
      <c r="J47" s="2">
        <f t="shared" si="1"/>
        <v>13228469.837705264</v>
      </c>
      <c r="K47">
        <f t="shared" si="2"/>
        <v>4.3585896492004395E-7</v>
      </c>
    </row>
    <row r="48" spans="1:11" x14ac:dyDescent="0.2">
      <c r="A48">
        <v>46</v>
      </c>
      <c r="B48" t="s">
        <v>54</v>
      </c>
      <c r="C48">
        <v>562</v>
      </c>
      <c r="D48" t="s">
        <v>8</v>
      </c>
      <c r="E48">
        <v>0.95464362850971896</v>
      </c>
      <c r="F48">
        <v>47</v>
      </c>
      <c r="G48">
        <v>7</v>
      </c>
      <c r="H48">
        <v>39184431.598379403</v>
      </c>
      <c r="I48" s="1">
        <f t="shared" si="0"/>
        <v>-2.5373546196188355</v>
      </c>
      <c r="J48" s="2">
        <f t="shared" si="1"/>
        <v>39184431.598378077</v>
      </c>
      <c r="K48">
        <f t="shared" si="2"/>
        <v>1.3262033462524414E-6</v>
      </c>
    </row>
    <row r="49" spans="1:11" x14ac:dyDescent="0.2">
      <c r="A49">
        <v>47</v>
      </c>
      <c r="B49" t="s">
        <v>55</v>
      </c>
      <c r="C49">
        <v>1376</v>
      </c>
      <c r="D49" t="s">
        <v>56</v>
      </c>
      <c r="E49">
        <v>1.4451345755693501</v>
      </c>
      <c r="F49">
        <v>6688</v>
      </c>
      <c r="G49">
        <v>4</v>
      </c>
      <c r="H49">
        <v>658203.20056068804</v>
      </c>
      <c r="I49" s="1">
        <f t="shared" si="0"/>
        <v>-4.2674479638872755</v>
      </c>
      <c r="J49" s="2">
        <f t="shared" si="1"/>
        <v>658203.200560675</v>
      </c>
      <c r="K49">
        <f t="shared" si="2"/>
        <v>1.3038516044616699E-8</v>
      </c>
    </row>
    <row r="50" spans="1:11" x14ac:dyDescent="0.2">
      <c r="A50">
        <v>48</v>
      </c>
      <c r="B50" t="s">
        <v>57</v>
      </c>
      <c r="C50">
        <v>1351</v>
      </c>
      <c r="D50" t="s">
        <v>58</v>
      </c>
      <c r="E50">
        <v>39.043887147335397</v>
      </c>
      <c r="F50">
        <v>15367</v>
      </c>
      <c r="G50">
        <v>4</v>
      </c>
      <c r="H50">
        <v>8247868.5262393299</v>
      </c>
      <c r="I50" s="1">
        <f t="shared" si="0"/>
        <v>-3.1970960337850256</v>
      </c>
      <c r="J50" s="2">
        <f t="shared" si="1"/>
        <v>8247868.5262391018</v>
      </c>
      <c r="K50">
        <f t="shared" si="2"/>
        <v>2.2817403078079224E-7</v>
      </c>
    </row>
    <row r="51" spans="1:11" x14ac:dyDescent="0.2">
      <c r="A51">
        <v>49</v>
      </c>
      <c r="B51" t="s">
        <v>59</v>
      </c>
      <c r="C51">
        <v>1351</v>
      </c>
      <c r="D51" t="s">
        <v>60</v>
      </c>
      <c r="E51">
        <v>1.6572237960339899</v>
      </c>
      <c r="F51">
        <v>1109</v>
      </c>
      <c r="G51">
        <v>4</v>
      </c>
      <c r="H51">
        <v>4784944.9340961399</v>
      </c>
      <c r="I51" s="1">
        <f t="shared" si="0"/>
        <v>-3.4276103767827659</v>
      </c>
      <c r="J51" s="2">
        <f t="shared" si="1"/>
        <v>4784944.9340960197</v>
      </c>
      <c r="K51">
        <f t="shared" si="2"/>
        <v>1.2014061212539673E-7</v>
      </c>
    </row>
    <row r="52" spans="1:11" x14ac:dyDescent="0.2">
      <c r="A52">
        <v>50</v>
      </c>
      <c r="B52" t="s">
        <v>61</v>
      </c>
      <c r="C52">
        <v>562</v>
      </c>
      <c r="D52" t="s">
        <v>8</v>
      </c>
      <c r="E52">
        <v>140.13999999999999</v>
      </c>
      <c r="F52">
        <v>749</v>
      </c>
      <c r="G52">
        <v>7</v>
      </c>
      <c r="H52">
        <v>382246562.66773897</v>
      </c>
      <c r="I52" s="1">
        <f t="shared" si="0"/>
        <v>-1.5730177445561666</v>
      </c>
      <c r="J52" s="2">
        <f t="shared" si="1"/>
        <v>382246562.66772127</v>
      </c>
      <c r="K52">
        <f t="shared" si="2"/>
        <v>1.7702579498291016E-5</v>
      </c>
    </row>
    <row r="53" spans="1:11" x14ac:dyDescent="0.2">
      <c r="A53">
        <v>51</v>
      </c>
      <c r="B53" t="s">
        <v>62</v>
      </c>
      <c r="C53">
        <v>562</v>
      </c>
      <c r="D53" t="s">
        <v>8</v>
      </c>
      <c r="E53">
        <v>190.88498402555899</v>
      </c>
      <c r="F53">
        <v>871</v>
      </c>
      <c r="G53">
        <v>7</v>
      </c>
      <c r="H53">
        <v>449562027.10858297</v>
      </c>
      <c r="I53" s="1">
        <f t="shared" si="0"/>
        <v>-1.5043444290763135</v>
      </c>
      <c r="J53" s="2">
        <f t="shared" si="1"/>
        <v>449562027.10856193</v>
      </c>
      <c r="K53">
        <f t="shared" si="2"/>
        <v>2.1040439605712891E-5</v>
      </c>
    </row>
    <row r="54" spans="1:11" x14ac:dyDescent="0.2">
      <c r="A54">
        <v>52</v>
      </c>
      <c r="B54" t="s">
        <v>63</v>
      </c>
      <c r="C54">
        <v>562</v>
      </c>
      <c r="D54" t="s">
        <v>8</v>
      </c>
      <c r="E54">
        <v>471.96166134185302</v>
      </c>
      <c r="F54">
        <v>1800</v>
      </c>
      <c r="G54">
        <v>7</v>
      </c>
      <c r="H54">
        <v>540356795.32982194</v>
      </c>
      <c r="I54" s="1">
        <f t="shared" si="0"/>
        <v>-1.4264638239070566</v>
      </c>
      <c r="J54" s="2">
        <f t="shared" si="1"/>
        <v>540356795.32979691</v>
      </c>
      <c r="K54">
        <f t="shared" si="2"/>
        <v>2.5033950805664062E-5</v>
      </c>
    </row>
    <row r="55" spans="1:11" x14ac:dyDescent="0.2">
      <c r="A55">
        <v>53</v>
      </c>
      <c r="B55" t="s">
        <v>64</v>
      </c>
      <c r="C55">
        <v>562</v>
      </c>
      <c r="D55" t="s">
        <v>8</v>
      </c>
      <c r="E55">
        <v>489.67412140574999</v>
      </c>
      <c r="F55">
        <v>431</v>
      </c>
      <c r="G55">
        <v>7</v>
      </c>
      <c r="H55">
        <v>2431724528.4018798</v>
      </c>
      <c r="I55" s="1">
        <f t="shared" si="0"/>
        <v>-0.78966815740785845</v>
      </c>
      <c r="J55" s="2">
        <f t="shared" si="1"/>
        <v>2431724528.4017467</v>
      </c>
      <c r="K55">
        <f t="shared" si="2"/>
        <v>1.3303756713867188E-4</v>
      </c>
    </row>
    <row r="56" spans="1:11" x14ac:dyDescent="0.2">
      <c r="A56">
        <v>54</v>
      </c>
      <c r="B56" t="s">
        <v>65</v>
      </c>
      <c r="C56">
        <v>562</v>
      </c>
      <c r="D56" t="s">
        <v>8</v>
      </c>
      <c r="E56">
        <v>438.56050955414003</v>
      </c>
      <c r="F56">
        <v>3133</v>
      </c>
      <c r="G56">
        <v>7</v>
      </c>
      <c r="H56">
        <v>283843921.93164498</v>
      </c>
      <c r="I56" s="1">
        <f t="shared" si="0"/>
        <v>-1.6990289121027125</v>
      </c>
      <c r="J56" s="2">
        <f t="shared" si="1"/>
        <v>283843921.9316318</v>
      </c>
      <c r="K56">
        <f t="shared" si="2"/>
        <v>1.3172626495361328E-5</v>
      </c>
    </row>
    <row r="57" spans="1:11" x14ac:dyDescent="0.2">
      <c r="A57">
        <v>55</v>
      </c>
      <c r="B57" t="s">
        <v>66</v>
      </c>
      <c r="C57">
        <v>562</v>
      </c>
      <c r="D57" t="s">
        <v>8</v>
      </c>
      <c r="E57">
        <v>305.55732484076401</v>
      </c>
      <c r="F57">
        <v>165</v>
      </c>
      <c r="G57">
        <v>7</v>
      </c>
      <c r="H57">
        <v>4013935436.14151</v>
      </c>
      <c r="I57" s="1">
        <f t="shared" si="0"/>
        <v>-0.57748928511096898</v>
      </c>
      <c r="J57" s="2">
        <f t="shared" si="1"/>
        <v>4013935436.1412764</v>
      </c>
      <c r="K57">
        <f t="shared" si="2"/>
        <v>2.3365020751953125E-4</v>
      </c>
    </row>
    <row r="58" spans="1:11" x14ac:dyDescent="0.2">
      <c r="A58">
        <v>56</v>
      </c>
      <c r="B58" t="s">
        <v>67</v>
      </c>
      <c r="C58">
        <v>562</v>
      </c>
      <c r="D58" t="s">
        <v>8</v>
      </c>
      <c r="E58">
        <v>177.46496815286599</v>
      </c>
      <c r="F58">
        <v>88</v>
      </c>
      <c r="G58">
        <v>7</v>
      </c>
      <c r="H58">
        <v>4380737674.2407904</v>
      </c>
      <c r="I58" s="1">
        <f t="shared" si="0"/>
        <v>-0.54046807668570152</v>
      </c>
      <c r="J58" s="2">
        <f t="shared" si="1"/>
        <v>4380737674.2405396</v>
      </c>
      <c r="K58">
        <f t="shared" si="2"/>
        <v>2.5081634521484375E-4</v>
      </c>
    </row>
    <row r="59" spans="1:11" x14ac:dyDescent="0.2">
      <c r="A59">
        <v>57</v>
      </c>
      <c r="B59" t="s">
        <v>68</v>
      </c>
      <c r="C59">
        <v>573</v>
      </c>
      <c r="D59" t="s">
        <v>69</v>
      </c>
      <c r="E59">
        <v>51.765822784810098</v>
      </c>
      <c r="F59">
        <v>319</v>
      </c>
      <c r="G59">
        <v>8</v>
      </c>
      <c r="H59">
        <v>288025397.45851499</v>
      </c>
      <c r="I59" s="1">
        <f t="shared" si="0"/>
        <v>-1.6928375488126872</v>
      </c>
      <c r="J59" s="2">
        <f t="shared" si="1"/>
        <v>288025397.45850253</v>
      </c>
      <c r="K59">
        <f t="shared" si="2"/>
        <v>1.2457370758056641E-5</v>
      </c>
    </row>
    <row r="60" spans="1:11" x14ac:dyDescent="0.2">
      <c r="A60">
        <v>58</v>
      </c>
      <c r="B60" t="s">
        <v>70</v>
      </c>
      <c r="C60">
        <v>573</v>
      </c>
      <c r="D60" t="s">
        <v>69</v>
      </c>
      <c r="E60">
        <v>2.6375661375661301</v>
      </c>
      <c r="F60">
        <v>489</v>
      </c>
      <c r="G60">
        <v>8</v>
      </c>
      <c r="H60">
        <v>8768208.4558500499</v>
      </c>
      <c r="I60" s="1">
        <f t="shared" si="0"/>
        <v>-3.1711954876411346</v>
      </c>
      <c r="J60" s="2">
        <f t="shared" si="1"/>
        <v>8768208.4558497723</v>
      </c>
      <c r="K60">
        <f t="shared" si="2"/>
        <v>2.775341272354126E-7</v>
      </c>
    </row>
    <row r="61" spans="1:11" x14ac:dyDescent="0.2">
      <c r="A61">
        <v>59</v>
      </c>
      <c r="B61" t="s">
        <v>71</v>
      </c>
      <c r="C61">
        <v>573</v>
      </c>
      <c r="D61" t="s">
        <v>72</v>
      </c>
      <c r="E61">
        <v>2.6375661375661301</v>
      </c>
      <c r="F61">
        <v>489</v>
      </c>
      <c r="G61">
        <v>8</v>
      </c>
      <c r="H61">
        <v>8768208.4558500499</v>
      </c>
      <c r="I61" s="1">
        <f t="shared" si="0"/>
        <v>-3.1711954876411346</v>
      </c>
      <c r="J61" s="2">
        <f t="shared" si="1"/>
        <v>8768208.4558497723</v>
      </c>
      <c r="K61">
        <f t="shared" si="2"/>
        <v>2.775341272354126E-7</v>
      </c>
    </row>
    <row r="62" spans="1:11" x14ac:dyDescent="0.2">
      <c r="A62">
        <v>60</v>
      </c>
      <c r="B62" t="s">
        <v>73</v>
      </c>
      <c r="C62">
        <v>573</v>
      </c>
      <c r="D62" t="s">
        <v>74</v>
      </c>
      <c r="E62">
        <v>2.6375661375661301</v>
      </c>
      <c r="F62">
        <v>489</v>
      </c>
      <c r="G62">
        <v>8</v>
      </c>
      <c r="H62">
        <v>8768208.4558500499</v>
      </c>
      <c r="I62" s="1">
        <f t="shared" si="0"/>
        <v>-3.1711954876411346</v>
      </c>
      <c r="J62" s="2">
        <f t="shared" si="1"/>
        <v>8768208.4558497723</v>
      </c>
      <c r="K62">
        <f t="shared" si="2"/>
        <v>2.775341272354126E-7</v>
      </c>
    </row>
    <row r="63" spans="1:11" x14ac:dyDescent="0.2">
      <c r="A63">
        <v>61</v>
      </c>
      <c r="B63" t="s">
        <v>75</v>
      </c>
      <c r="C63">
        <v>119602</v>
      </c>
      <c r="D63" t="s">
        <v>76</v>
      </c>
      <c r="E63">
        <v>7.2019950124688199</v>
      </c>
      <c r="F63">
        <v>57209</v>
      </c>
      <c r="G63">
        <v>6</v>
      </c>
      <c r="H63">
        <v>249484.21247988401</v>
      </c>
      <c r="I63" s="1">
        <f t="shared" si="0"/>
        <v>-4.6781627905718128</v>
      </c>
      <c r="J63" s="2">
        <f t="shared" si="1"/>
        <v>249484.21247988113</v>
      </c>
      <c r="K63">
        <f t="shared" si="2"/>
        <v>2.8812792152166367E-9</v>
      </c>
    </row>
    <row r="64" spans="1:11" x14ac:dyDescent="0.2">
      <c r="A64">
        <v>62</v>
      </c>
      <c r="B64" t="s">
        <v>77</v>
      </c>
      <c r="C64">
        <v>1311</v>
      </c>
      <c r="D64" t="s">
        <v>74</v>
      </c>
      <c r="E64">
        <v>31.213157894736799</v>
      </c>
      <c r="F64">
        <v>3986</v>
      </c>
      <c r="G64">
        <v>7</v>
      </c>
      <c r="H64">
        <v>14739580.379283199</v>
      </c>
      <c r="I64" s="1">
        <f t="shared" si="0"/>
        <v>-2.9512976250892384</v>
      </c>
      <c r="J64" s="2">
        <f t="shared" si="1"/>
        <v>14739580.379282843</v>
      </c>
      <c r="K64">
        <f t="shared" si="2"/>
        <v>3.5576522350311279E-7</v>
      </c>
    </row>
    <row r="65" spans="1:11" x14ac:dyDescent="0.2">
      <c r="A65">
        <v>63</v>
      </c>
      <c r="B65" t="s">
        <v>78</v>
      </c>
      <c r="C65">
        <v>1311</v>
      </c>
      <c r="D65" t="s">
        <v>74</v>
      </c>
      <c r="E65">
        <v>5.1845794392523299</v>
      </c>
      <c r="F65">
        <v>3045</v>
      </c>
      <c r="G65">
        <v>7</v>
      </c>
      <c r="H65">
        <v>3081093.1451578499</v>
      </c>
      <c r="I65" s="1">
        <f t="shared" si="0"/>
        <v>-3.6139718037643154</v>
      </c>
      <c r="J65" s="2">
        <f t="shared" si="1"/>
        <v>3081093.1451577772</v>
      </c>
      <c r="K65">
        <f t="shared" si="2"/>
        <v>7.2643160820007324E-8</v>
      </c>
    </row>
    <row r="66" spans="1:11" x14ac:dyDescent="0.2">
      <c r="A66">
        <v>64</v>
      </c>
      <c r="B66" t="s">
        <v>79</v>
      </c>
      <c r="C66">
        <v>1311</v>
      </c>
      <c r="D66" t="s">
        <v>74</v>
      </c>
      <c r="E66">
        <v>4.4625954198473199</v>
      </c>
      <c r="F66">
        <v>1779</v>
      </c>
      <c r="G66">
        <v>7</v>
      </c>
      <c r="H66">
        <v>4584946.1179378601</v>
      </c>
      <c r="I66" s="1">
        <f t="shared" si="0"/>
        <v>-3.4456864727325294</v>
      </c>
      <c r="J66" s="2">
        <f t="shared" si="1"/>
        <v>4584946.1179377427</v>
      </c>
      <c r="K66">
        <f t="shared" si="2"/>
        <v>1.1734664440155029E-7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2019-10-02T20:50:43Z</dcterms:created>
  <dcterms:modified xsi:type="dcterms:W3CDTF">2019-10-02T20:56:03Z</dcterms:modified>
</cp:coreProperties>
</file>