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m/src/github.com/jlmucb/class_notes/BerkeleyClass/CS290Spring2013/Lectures/"/>
    </mc:Choice>
  </mc:AlternateContent>
  <xr:revisionPtr revIDLastSave="0" documentId="13_ncr:1_{9F9B2E3D-1A6D-6349-B8E1-9AA9512F5BAA}" xr6:coauthVersionLast="45" xr6:coauthVersionMax="45" xr10:uidLastSave="{00000000-0000-0000-0000-000000000000}"/>
  <bookViews>
    <workbookView xWindow="0" yWindow="500" windowWidth="28800" windowHeight="15740" xr2:uid="{67012D07-A2A4-B34A-B523-ED7E292C9DA9}"/>
  </bookViews>
  <sheets>
    <sheet name="Sheet1" sheetId="1" r:id="rId1"/>
  </sheets>
  <definedNames>
    <definedName name="ss" localSheetId="0">Sheet1!$A$1:$L$147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" i="1" l="1"/>
  <c r="H145" i="1"/>
  <c r="G145" i="1"/>
  <c r="F145" i="1"/>
  <c r="E145" i="1"/>
  <c r="D145" i="1"/>
  <c r="C145" i="1"/>
  <c r="B145" i="1"/>
  <c r="I107" i="1"/>
  <c r="H107" i="1"/>
  <c r="G107" i="1"/>
  <c r="F107" i="1"/>
  <c r="E107" i="1"/>
  <c r="D107" i="1"/>
  <c r="C107" i="1"/>
  <c r="B107" i="1"/>
  <c r="I67" i="1"/>
  <c r="H67" i="1"/>
  <c r="G67" i="1"/>
  <c r="F67" i="1"/>
  <c r="E67" i="1"/>
  <c r="D67" i="1"/>
  <c r="C67" i="1"/>
  <c r="B67" i="1"/>
  <c r="I24" i="1"/>
  <c r="H24" i="1"/>
  <c r="G24" i="1"/>
  <c r="F24" i="1"/>
  <c r="E24" i="1"/>
  <c r="D24" i="1"/>
  <c r="C24" i="1"/>
  <c r="B24" i="1"/>
  <c r="I12" i="1"/>
  <c r="H12" i="1"/>
  <c r="G12" i="1"/>
  <c r="F12" i="1"/>
  <c r="E12" i="1"/>
  <c r="D12" i="1"/>
  <c r="C12" i="1"/>
  <c r="B12" i="1"/>
  <c r="N147" i="1"/>
  <c r="N110" i="1"/>
  <c r="M68" i="1"/>
  <c r="K14" i="1"/>
  <c r="K26" i="1"/>
  <c r="J67" i="1" l="1"/>
  <c r="J107" i="1"/>
  <c r="J145" i="1"/>
  <c r="J12" i="1"/>
  <c r="J24" i="1"/>
  <c r="N109" i="1" l="1"/>
  <c r="K108" i="1" s="1"/>
  <c r="N146" i="1"/>
  <c r="L148" i="1" s="1"/>
  <c r="K25" i="1"/>
  <c r="M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E3087D-6053-5942-8A4F-A1781DB53268}" name="ss" type="6" refreshedVersion="6" background="1" saveData="1">
    <textPr sourceFile="/Users/jlm/src/github.com/jlmucb/class_notes/BerkeleyClass/CS290Spring2013/Lectures/ss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<sst xmlns="http://schemas.openxmlformats.org/spreadsheetml/2006/main" count="409" uniqueCount="113">
  <si>
    <t>/proc/softirqs</t>
  </si>
  <si>
    <t>CPU0</t>
  </si>
  <si>
    <t>CPU1</t>
  </si>
  <si>
    <t>CPU2</t>
  </si>
  <si>
    <t>CPU3</t>
  </si>
  <si>
    <t>CPU4</t>
  </si>
  <si>
    <t>CPU5</t>
  </si>
  <si>
    <t>CPU6</t>
  </si>
  <si>
    <t>CPU7</t>
  </si>
  <si>
    <t>HI:</t>
  </si>
  <si>
    <t>TIMER:</t>
  </si>
  <si>
    <t>NET_TX:</t>
  </si>
  <si>
    <t>NET_RX:</t>
  </si>
  <si>
    <t>BLOCK:</t>
  </si>
  <si>
    <t>TASKLET:</t>
  </si>
  <si>
    <t>SCHED:</t>
  </si>
  <si>
    <t>RCU:</t>
  </si>
  <si>
    <t>/proc/interrupts</t>
  </si>
  <si>
    <t>IR-IO-APIC</t>
  </si>
  <si>
    <t>2-edge</t>
  </si>
  <si>
    <t>timer</t>
  </si>
  <si>
    <t>4-edge</t>
  </si>
  <si>
    <t>8-edge</t>
  </si>
  <si>
    <t>rtc0</t>
  </si>
  <si>
    <t>9-fasteoi</t>
  </si>
  <si>
    <t>acpi</t>
  </si>
  <si>
    <t>14-fasteoi</t>
  </si>
  <si>
    <t>INT344B:00</t>
  </si>
  <si>
    <t>16-fasteoi</t>
  </si>
  <si>
    <t>idma64.0</t>
  </si>
  <si>
    <t>17-fasteoi</t>
  </si>
  <si>
    <t>idma64.1</t>
  </si>
  <si>
    <t>19-fasteoi</t>
  </si>
  <si>
    <t>DMAR-MSI</t>
  </si>
  <si>
    <t>0-edge</t>
  </si>
  <si>
    <t>dmar0</t>
  </si>
  <si>
    <t>1-edge</t>
  </si>
  <si>
    <t>dmar1</t>
  </si>
  <si>
    <t>IR-PCI-MSI</t>
  </si>
  <si>
    <t>458752-edge</t>
  </si>
  <si>
    <t>aerdrv</t>
  </si>
  <si>
    <t>475136-edge</t>
  </si>
  <si>
    <t>327680-edge</t>
  </si>
  <si>
    <t>xhci_hcd</t>
  </si>
  <si>
    <t>376832-edge</t>
  </si>
  <si>
    <t>ahci[0000:00:17.0]</t>
  </si>
  <si>
    <t>1048576-edge</t>
  </si>
  <si>
    <t>nvme0q0</t>
  </si>
  <si>
    <t>520192-edge</t>
  </si>
  <si>
    <t>enp0s31f6</t>
  </si>
  <si>
    <t>1048577-edge</t>
  </si>
  <si>
    <t>nvme0q2</t>
  </si>
  <si>
    <t>1048578-edge</t>
  </si>
  <si>
    <t>nvme0q3</t>
  </si>
  <si>
    <t>1048579-edge</t>
  </si>
  <si>
    <t>nvme0q4</t>
  </si>
  <si>
    <t>1048580-edge</t>
  </si>
  <si>
    <t>nvme0q5</t>
  </si>
  <si>
    <t>1048581-edge</t>
  </si>
  <si>
    <t>nvme0q6</t>
  </si>
  <si>
    <t>1048582-edge</t>
  </si>
  <si>
    <t>nvme0q7</t>
  </si>
  <si>
    <t>1048583-edge</t>
  </si>
  <si>
    <t>nvme0q8</t>
  </si>
  <si>
    <t>360448-edge</t>
  </si>
  <si>
    <t>mei_me</t>
  </si>
  <si>
    <t>524288-edge</t>
  </si>
  <si>
    <t>iwlwifi</t>
  </si>
  <si>
    <t>32768-edge</t>
  </si>
  <si>
    <t>i915</t>
  </si>
  <si>
    <t>514048-edge</t>
  </si>
  <si>
    <t>snd_hda_intel:card0</t>
  </si>
  <si>
    <t>NMI:</t>
  </si>
  <si>
    <t>Non-maskable</t>
  </si>
  <si>
    <t>interrupts</t>
  </si>
  <si>
    <t>LOC:</t>
  </si>
  <si>
    <t>Local</t>
  </si>
  <si>
    <t>PMI:</t>
  </si>
  <si>
    <t>Performance</t>
  </si>
  <si>
    <t>monitoring</t>
  </si>
  <si>
    <t>IWI:</t>
  </si>
  <si>
    <t>IRQ</t>
  </si>
  <si>
    <t>work</t>
  </si>
  <si>
    <t>RTR:</t>
  </si>
  <si>
    <t>APIC</t>
  </si>
  <si>
    <t>ICR</t>
  </si>
  <si>
    <t>read</t>
  </si>
  <si>
    <t>RES:</t>
  </si>
  <si>
    <t>Rescheduling</t>
  </si>
  <si>
    <t>CAL:</t>
  </si>
  <si>
    <t>Function</t>
  </si>
  <si>
    <t>call</t>
  </si>
  <si>
    <t>TLB:</t>
  </si>
  <si>
    <t>TLB</t>
  </si>
  <si>
    <t>shootdowns</t>
  </si>
  <si>
    <t>TRM:</t>
  </si>
  <si>
    <t>Thermal</t>
  </si>
  <si>
    <t>event</t>
  </si>
  <si>
    <t>Machine</t>
  </si>
  <si>
    <t>check</t>
  </si>
  <si>
    <t>MCP:</t>
  </si>
  <si>
    <t>polls</t>
  </si>
  <si>
    <t>Difference:</t>
  </si>
  <si>
    <t>Difference (ns)</t>
  </si>
  <si>
    <t>Int diff</t>
  </si>
  <si>
    <t>softirq/sec</t>
  </si>
  <si>
    <t>Difference ints</t>
  </si>
  <si>
    <t>inter/sec</t>
  </si>
  <si>
    <t>interrupt/sec=</t>
  </si>
  <si>
    <t>Totals</t>
  </si>
  <si>
    <t>ns</t>
  </si>
  <si>
    <t>date +%s%N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</si>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</sst>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s" connectionId="1" xr16:uid="{3C8D2DB0-C327-2B41-8852-5B97575A929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BE30-67ED-8E49-A55B-135F893B27FD}">
  <dimension ref="A1:N148"/>
  <sheetViews>
    <sheetView tabSelected="1" topLeftCell="A122" zoomScale="83" workbookViewId="0">
      <selection activeCell="A35" sqref="A35"/>
    </sheetView>
  </sheetViews>
  <sheetFormatPr baseColWidth="10" defaultRowHeight="16" x14ac:dyDescent="0.2"/>
  <cols>
    <col min="1" max="1" width="17.5" customWidth="1"/>
    <col min="2" max="9" width="9.1640625" bestFit="1" customWidth="1"/>
    <col min="10" max="11" width="14.5" bestFit="1" customWidth="1"/>
    <col min="12" max="12" width="17.83203125" bestFit="1" customWidth="1"/>
    <col min="13" max="13" width="13.6640625" bestFit="1" customWidth="1"/>
    <col min="14" max="14" width="17.5" customWidth="1"/>
  </cols>
  <sheetData>
    <row r="1" spans="1:11" x14ac:dyDescent="0.2">
      <c r="A1" t="s">
        <v>0</v>
      </c>
    </row>
    <row r="2" spans="1:11" x14ac:dyDescent="0.2">
      <c r="A2" s="3">
        <v>3387435019502</v>
      </c>
    </row>
    <row r="3" spans="1:11" x14ac:dyDescent="0.2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11" x14ac:dyDescent="0.2">
      <c r="A4" t="s">
        <v>9</v>
      </c>
      <c r="B4">
        <v>2509995</v>
      </c>
      <c r="C4">
        <v>2543529</v>
      </c>
      <c r="D4">
        <v>2544322</v>
      </c>
      <c r="E4">
        <v>2509795</v>
      </c>
      <c r="F4">
        <v>2628359</v>
      </c>
      <c r="G4">
        <v>2586930</v>
      </c>
      <c r="H4">
        <v>34259646</v>
      </c>
      <c r="I4">
        <v>2376293</v>
      </c>
    </row>
    <row r="5" spans="1:11" x14ac:dyDescent="0.2">
      <c r="A5" t="s">
        <v>10</v>
      </c>
      <c r="B5">
        <v>16746710</v>
      </c>
      <c r="C5">
        <v>14652580</v>
      </c>
      <c r="D5">
        <v>12969582</v>
      </c>
      <c r="E5">
        <v>12453768</v>
      </c>
      <c r="F5">
        <v>12536665</v>
      </c>
      <c r="G5">
        <v>12729715</v>
      </c>
      <c r="H5">
        <v>18876646</v>
      </c>
      <c r="I5">
        <v>12461898</v>
      </c>
    </row>
    <row r="6" spans="1:11" x14ac:dyDescent="0.2">
      <c r="A6" t="s">
        <v>11</v>
      </c>
      <c r="B6">
        <v>868</v>
      </c>
      <c r="C6">
        <v>75</v>
      </c>
      <c r="D6">
        <v>70</v>
      </c>
      <c r="E6">
        <v>49</v>
      </c>
      <c r="F6">
        <v>57</v>
      </c>
      <c r="G6">
        <v>507</v>
      </c>
      <c r="H6">
        <v>72</v>
      </c>
      <c r="I6">
        <v>61</v>
      </c>
    </row>
    <row r="7" spans="1:11" x14ac:dyDescent="0.2">
      <c r="A7" t="s">
        <v>12</v>
      </c>
      <c r="B7">
        <v>248011</v>
      </c>
      <c r="C7">
        <v>76546</v>
      </c>
      <c r="D7">
        <v>112020</v>
      </c>
      <c r="E7">
        <v>189974</v>
      </c>
      <c r="F7">
        <v>234420</v>
      </c>
      <c r="G7">
        <v>274740</v>
      </c>
      <c r="H7">
        <v>74790</v>
      </c>
      <c r="I7">
        <v>688689</v>
      </c>
    </row>
    <row r="8" spans="1:11" x14ac:dyDescent="0.2">
      <c r="A8" t="s">
        <v>13</v>
      </c>
      <c r="B8">
        <v>14</v>
      </c>
      <c r="C8">
        <v>6</v>
      </c>
      <c r="D8">
        <v>8</v>
      </c>
      <c r="E8">
        <v>1912</v>
      </c>
      <c r="F8">
        <v>77</v>
      </c>
      <c r="G8">
        <v>34</v>
      </c>
      <c r="H8">
        <v>24</v>
      </c>
      <c r="I8">
        <v>7</v>
      </c>
    </row>
    <row r="9" spans="1:11" x14ac:dyDescent="0.2">
      <c r="A9" t="s">
        <v>14</v>
      </c>
      <c r="B9">
        <v>185775</v>
      </c>
      <c r="C9">
        <v>1912</v>
      </c>
      <c r="D9">
        <v>15</v>
      </c>
      <c r="E9">
        <v>97240</v>
      </c>
      <c r="F9">
        <v>4942</v>
      </c>
      <c r="G9">
        <v>39923</v>
      </c>
      <c r="H9">
        <v>39</v>
      </c>
      <c r="I9">
        <v>350</v>
      </c>
    </row>
    <row r="10" spans="1:11" x14ac:dyDescent="0.2">
      <c r="A10" t="s">
        <v>15</v>
      </c>
      <c r="B10">
        <v>22285373</v>
      </c>
      <c r="C10">
        <v>16124148</v>
      </c>
      <c r="D10">
        <v>13024334</v>
      </c>
      <c r="E10">
        <v>11936853</v>
      </c>
      <c r="F10">
        <v>11960095</v>
      </c>
      <c r="G10">
        <v>12071592</v>
      </c>
      <c r="H10">
        <v>17865724</v>
      </c>
      <c r="I10">
        <v>11656900</v>
      </c>
    </row>
    <row r="11" spans="1:11" x14ac:dyDescent="0.2">
      <c r="A11" t="s">
        <v>16</v>
      </c>
      <c r="B11">
        <v>11033441</v>
      </c>
      <c r="C11">
        <v>9101632</v>
      </c>
      <c r="D11">
        <v>8158247</v>
      </c>
      <c r="E11">
        <v>7804367</v>
      </c>
      <c r="F11">
        <v>7795164</v>
      </c>
      <c r="G11">
        <v>7942412</v>
      </c>
      <c r="H11">
        <v>11022105</v>
      </c>
      <c r="I11">
        <v>7740424</v>
      </c>
    </row>
    <row r="12" spans="1:11" x14ac:dyDescent="0.2">
      <c r="A12" t="s">
        <v>109</v>
      </c>
      <c r="B12">
        <f>SUM(B4:B11)</f>
        <v>53010187</v>
      </c>
      <c r="C12">
        <f>SUM(C4:C11)</f>
        <v>42500428</v>
      </c>
      <c r="D12">
        <f>SUM(D4:D11)</f>
        <v>36808598</v>
      </c>
      <c r="E12">
        <f>SUM(E4:E11)</f>
        <v>34993958</v>
      </c>
      <c r="F12">
        <f>SUM(F4:F11)</f>
        <v>35159779</v>
      </c>
      <c r="G12">
        <f>SUM(G4:G11)</f>
        <v>35645853</v>
      </c>
      <c r="H12">
        <f>SUM(H4:H11)</f>
        <v>82099046</v>
      </c>
      <c r="I12">
        <f>SUM(I4:I11)</f>
        <v>34924622</v>
      </c>
      <c r="J12">
        <f>SUM(B12:I12)</f>
        <v>355142471</v>
      </c>
    </row>
    <row r="13" spans="1:11" x14ac:dyDescent="0.2">
      <c r="A13" t="s">
        <v>0</v>
      </c>
    </row>
    <row r="14" spans="1:11" x14ac:dyDescent="0.2">
      <c r="A14" s="3">
        <v>3389438892476</v>
      </c>
      <c r="J14" t="s">
        <v>103</v>
      </c>
      <c r="K14" s="3">
        <f>A14-A2</f>
        <v>2003872974</v>
      </c>
    </row>
    <row r="15" spans="1:11" x14ac:dyDescent="0.2"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</row>
    <row r="16" spans="1:11" x14ac:dyDescent="0.2">
      <c r="A16" t="s">
        <v>9</v>
      </c>
      <c r="B16">
        <v>2510011</v>
      </c>
      <c r="C16">
        <v>2543529</v>
      </c>
      <c r="D16">
        <v>2544347</v>
      </c>
      <c r="E16">
        <v>2509801</v>
      </c>
      <c r="F16">
        <v>2628362</v>
      </c>
      <c r="G16">
        <v>2586930</v>
      </c>
      <c r="H16">
        <v>34259749</v>
      </c>
      <c r="I16">
        <v>2376294</v>
      </c>
    </row>
    <row r="17" spans="1:14" x14ac:dyDescent="0.2">
      <c r="A17" t="s">
        <v>10</v>
      </c>
      <c r="B17">
        <v>16746724</v>
      </c>
      <c r="C17">
        <v>14652594</v>
      </c>
      <c r="D17">
        <v>12969595</v>
      </c>
      <c r="E17">
        <v>12453778</v>
      </c>
      <c r="F17">
        <v>12536687</v>
      </c>
      <c r="G17">
        <v>12729721</v>
      </c>
      <c r="H17">
        <v>18876675</v>
      </c>
      <c r="I17">
        <v>12461917</v>
      </c>
    </row>
    <row r="18" spans="1:14" x14ac:dyDescent="0.2">
      <c r="A18" t="s">
        <v>11</v>
      </c>
      <c r="B18">
        <v>868</v>
      </c>
      <c r="C18">
        <v>75</v>
      </c>
      <c r="D18">
        <v>70</v>
      </c>
      <c r="E18">
        <v>49</v>
      </c>
      <c r="F18">
        <v>57</v>
      </c>
      <c r="G18">
        <v>507</v>
      </c>
      <c r="H18">
        <v>72</v>
      </c>
      <c r="I18">
        <v>61</v>
      </c>
    </row>
    <row r="19" spans="1:14" x14ac:dyDescent="0.2">
      <c r="A19" t="s">
        <v>12</v>
      </c>
      <c r="B19">
        <v>248011</v>
      </c>
      <c r="C19">
        <v>76546</v>
      </c>
      <c r="D19">
        <v>112020</v>
      </c>
      <c r="E19">
        <v>189974</v>
      </c>
      <c r="F19">
        <v>234421</v>
      </c>
      <c r="G19">
        <v>274740</v>
      </c>
      <c r="H19">
        <v>74790</v>
      </c>
      <c r="I19">
        <v>688689</v>
      </c>
    </row>
    <row r="20" spans="1:14" x14ac:dyDescent="0.2">
      <c r="A20" t="s">
        <v>13</v>
      </c>
      <c r="B20">
        <v>14</v>
      </c>
      <c r="C20">
        <v>6</v>
      </c>
      <c r="D20">
        <v>8</v>
      </c>
      <c r="E20">
        <v>1912</v>
      </c>
      <c r="F20">
        <v>77</v>
      </c>
      <c r="G20">
        <v>34</v>
      </c>
      <c r="H20">
        <v>24</v>
      </c>
      <c r="I20">
        <v>7</v>
      </c>
    </row>
    <row r="21" spans="1:14" x14ac:dyDescent="0.2">
      <c r="A21" t="s">
        <v>14</v>
      </c>
      <c r="B21">
        <v>185775</v>
      </c>
      <c r="C21">
        <v>1912</v>
      </c>
      <c r="D21">
        <v>15</v>
      </c>
      <c r="E21">
        <v>97241</v>
      </c>
      <c r="F21">
        <v>4942</v>
      </c>
      <c r="G21">
        <v>39923</v>
      </c>
      <c r="H21">
        <v>39</v>
      </c>
      <c r="I21">
        <v>350</v>
      </c>
    </row>
    <row r="22" spans="1:14" x14ac:dyDescent="0.2">
      <c r="A22" t="s">
        <v>15</v>
      </c>
      <c r="B22">
        <v>22285389</v>
      </c>
      <c r="C22">
        <v>16124163</v>
      </c>
      <c r="D22">
        <v>13024347</v>
      </c>
      <c r="E22">
        <v>11936863</v>
      </c>
      <c r="F22">
        <v>11960119</v>
      </c>
      <c r="G22">
        <v>12071598</v>
      </c>
      <c r="H22">
        <v>17865754</v>
      </c>
      <c r="I22">
        <v>11656919</v>
      </c>
    </row>
    <row r="23" spans="1:14" x14ac:dyDescent="0.2">
      <c r="A23" t="s">
        <v>16</v>
      </c>
      <c r="B23">
        <v>11033451</v>
      </c>
      <c r="C23">
        <v>9101640</v>
      </c>
      <c r="D23">
        <v>8158259</v>
      </c>
      <c r="E23">
        <v>7804375</v>
      </c>
      <c r="F23">
        <v>7795181</v>
      </c>
      <c r="G23">
        <v>7942416</v>
      </c>
      <c r="H23">
        <v>11022123</v>
      </c>
      <c r="I23">
        <v>7740440</v>
      </c>
    </row>
    <row r="24" spans="1:14" x14ac:dyDescent="0.2">
      <c r="A24" t="s">
        <v>109</v>
      </c>
      <c r="B24">
        <f>SUM(B16:B23)</f>
        <v>53010243</v>
      </c>
      <c r="C24">
        <f>SUM(C16:C23)</f>
        <v>42500465</v>
      </c>
      <c r="D24">
        <f>SUM(D16:D23)</f>
        <v>36808661</v>
      </c>
      <c r="E24">
        <f>SUM(E16:E23)</f>
        <v>34993993</v>
      </c>
      <c r="F24">
        <f>SUM(F16:F23)</f>
        <v>35159846</v>
      </c>
      <c r="G24">
        <f>SUM(G16:G23)</f>
        <v>35645869</v>
      </c>
      <c r="H24">
        <f>SUM(H16:H23)</f>
        <v>82099226</v>
      </c>
      <c r="I24">
        <f>SUM(I16:I23)</f>
        <v>34924677</v>
      </c>
      <c r="J24">
        <f>SUM(B24:I24)</f>
        <v>355142980</v>
      </c>
    </row>
    <row r="25" spans="1:14" x14ac:dyDescent="0.2">
      <c r="J25" t="s">
        <v>104</v>
      </c>
      <c r="K25">
        <f>J24-J12</f>
        <v>509</v>
      </c>
    </row>
    <row r="26" spans="1:14" x14ac:dyDescent="0.2">
      <c r="A26" s="3">
        <v>3391444977098</v>
      </c>
      <c r="B26" t="s">
        <v>110</v>
      </c>
      <c r="C26" t="s">
        <v>111</v>
      </c>
      <c r="J26" t="s">
        <v>102</v>
      </c>
      <c r="K26" s="3">
        <f>A26-A14</f>
        <v>2006084622</v>
      </c>
      <c r="M26">
        <f>K25*1000000000/K26</f>
        <v>253.72808027038454</v>
      </c>
      <c r="N26" t="s">
        <v>105</v>
      </c>
    </row>
    <row r="28" spans="1:14" x14ac:dyDescent="0.2">
      <c r="A28" t="s">
        <v>17</v>
      </c>
    </row>
    <row r="29" spans="1:14" x14ac:dyDescent="0.2">
      <c r="A29" s="3">
        <v>3391470585393</v>
      </c>
    </row>
    <row r="30" spans="1:14" x14ac:dyDescent="0.2">
      <c r="B30" s="5" t="s">
        <v>1</v>
      </c>
      <c r="C30" s="5" t="s">
        <v>2</v>
      </c>
      <c r="D30" s="5" t="s">
        <v>3</v>
      </c>
      <c r="E30" s="5" t="s">
        <v>4</v>
      </c>
      <c r="F30" s="5" t="s">
        <v>5</v>
      </c>
      <c r="G30" s="5" t="s">
        <v>6</v>
      </c>
      <c r="H30" s="5" t="s">
        <v>7</v>
      </c>
      <c r="I30" s="5" t="s">
        <v>8</v>
      </c>
    </row>
    <row r="31" spans="1:14" x14ac:dyDescent="0.2">
      <c r="A31" s="1">
        <v>0</v>
      </c>
      <c r="B31">
        <v>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18</v>
      </c>
      <c r="K31" t="s">
        <v>19</v>
      </c>
      <c r="L31" t="s">
        <v>20</v>
      </c>
    </row>
    <row r="32" spans="1:14" x14ac:dyDescent="0.2">
      <c r="A32" s="1">
        <v>0.16666666666666666</v>
      </c>
      <c r="B32">
        <v>0</v>
      </c>
      <c r="C32">
        <v>0</v>
      </c>
      <c r="D32">
        <v>0</v>
      </c>
      <c r="E32">
        <v>1</v>
      </c>
      <c r="F32">
        <v>0</v>
      </c>
      <c r="G32">
        <v>2</v>
      </c>
      <c r="H32">
        <v>0</v>
      </c>
      <c r="I32">
        <v>6</v>
      </c>
      <c r="J32" t="s">
        <v>18</v>
      </c>
      <c r="K32" t="s">
        <v>21</v>
      </c>
    </row>
    <row r="33" spans="1:12" x14ac:dyDescent="0.2">
      <c r="A33" s="1">
        <v>0.33333333333333331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 t="s">
        <v>18</v>
      </c>
      <c r="K33" t="s">
        <v>22</v>
      </c>
      <c r="L33" t="s">
        <v>23</v>
      </c>
    </row>
    <row r="34" spans="1:12" x14ac:dyDescent="0.2">
      <c r="A34" s="1">
        <v>0.375</v>
      </c>
      <c r="B34">
        <v>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18</v>
      </c>
      <c r="K34" t="s">
        <v>24</v>
      </c>
      <c r="L34" t="s">
        <v>25</v>
      </c>
    </row>
    <row r="35" spans="1:12" x14ac:dyDescent="0.2">
      <c r="A35" s="1">
        <v>0.58333333333333337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18</v>
      </c>
      <c r="K35" t="s">
        <v>26</v>
      </c>
      <c r="L35" t="s">
        <v>27</v>
      </c>
    </row>
    <row r="36" spans="1:12" x14ac:dyDescent="0.2">
      <c r="A36" s="1">
        <v>0.66666666666666663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18</v>
      </c>
      <c r="K36" t="s">
        <v>28</v>
      </c>
      <c r="L36" t="s">
        <v>29</v>
      </c>
    </row>
    <row r="37" spans="1:12" x14ac:dyDescent="0.2">
      <c r="A37" s="1">
        <v>0.70833333333333337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18</v>
      </c>
      <c r="K37" t="s">
        <v>30</v>
      </c>
      <c r="L37" t="s">
        <v>31</v>
      </c>
    </row>
    <row r="38" spans="1:12" x14ac:dyDescent="0.2">
      <c r="A38" s="1">
        <v>0.79166666666666663</v>
      </c>
      <c r="B38">
        <v>0</v>
      </c>
      <c r="C38">
        <v>0</v>
      </c>
      <c r="D38">
        <v>0</v>
      </c>
      <c r="E38">
        <v>1</v>
      </c>
      <c r="F38">
        <v>0</v>
      </c>
      <c r="G38">
        <v>2</v>
      </c>
      <c r="H38">
        <v>0</v>
      </c>
      <c r="I38">
        <v>6</v>
      </c>
      <c r="J38" t="s">
        <v>18</v>
      </c>
      <c r="K38" t="s">
        <v>32</v>
      </c>
    </row>
    <row r="39" spans="1:12" x14ac:dyDescent="0.2">
      <c r="A39" s="2">
        <v>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33</v>
      </c>
      <c r="K39" t="s">
        <v>34</v>
      </c>
      <c r="L39" t="s">
        <v>35</v>
      </c>
    </row>
    <row r="40" spans="1:12" x14ac:dyDescent="0.2">
      <c r="A40" s="2">
        <v>5.041666666666667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33</v>
      </c>
      <c r="K40" t="s">
        <v>36</v>
      </c>
      <c r="L40" t="s">
        <v>37</v>
      </c>
    </row>
    <row r="41" spans="1:12" x14ac:dyDescent="0.2">
      <c r="A41" s="2">
        <v>5.083333333333333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38</v>
      </c>
      <c r="K41" t="s">
        <v>39</v>
      </c>
      <c r="L41" t="s">
        <v>40</v>
      </c>
    </row>
    <row r="42" spans="1:12" x14ac:dyDescent="0.2">
      <c r="A42" s="2">
        <v>5.125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38</v>
      </c>
      <c r="K42" t="s">
        <v>41</v>
      </c>
      <c r="L42" t="s">
        <v>40</v>
      </c>
    </row>
    <row r="43" spans="1:12" x14ac:dyDescent="0.2">
      <c r="A43" s="2">
        <v>5.166666666666667</v>
      </c>
      <c r="B43">
        <v>0</v>
      </c>
      <c r="C43">
        <v>113438</v>
      </c>
      <c r="D43">
        <v>0</v>
      </c>
      <c r="E43">
        <v>3286799</v>
      </c>
      <c r="F43">
        <v>5734</v>
      </c>
      <c r="G43">
        <v>0</v>
      </c>
      <c r="H43">
        <v>0</v>
      </c>
      <c r="I43">
        <v>0</v>
      </c>
      <c r="J43" t="s">
        <v>38</v>
      </c>
      <c r="K43" t="s">
        <v>42</v>
      </c>
      <c r="L43" t="s">
        <v>43</v>
      </c>
    </row>
    <row r="44" spans="1:12" x14ac:dyDescent="0.2">
      <c r="A44" s="2">
        <v>5.208333333333333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38</v>
      </c>
      <c r="K44" t="s">
        <v>44</v>
      </c>
      <c r="L44" t="s">
        <v>45</v>
      </c>
    </row>
    <row r="45" spans="1:12" x14ac:dyDescent="0.2">
      <c r="A45" s="2">
        <v>5.25</v>
      </c>
      <c r="B45">
        <v>467847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38</v>
      </c>
      <c r="K45" t="s">
        <v>46</v>
      </c>
      <c r="L45" t="s">
        <v>47</v>
      </c>
    </row>
    <row r="46" spans="1:12" x14ac:dyDescent="0.2">
      <c r="A46" s="2">
        <v>5.291666666666667</v>
      </c>
      <c r="B46">
        <v>177119</v>
      </c>
      <c r="C46">
        <v>9082</v>
      </c>
      <c r="D46">
        <v>41461</v>
      </c>
      <c r="E46">
        <v>120464</v>
      </c>
      <c r="F46">
        <v>171424</v>
      </c>
      <c r="G46">
        <v>205506</v>
      </c>
      <c r="H46">
        <v>12166</v>
      </c>
      <c r="I46">
        <v>626182</v>
      </c>
      <c r="J46" t="s">
        <v>38</v>
      </c>
      <c r="K46" t="s">
        <v>48</v>
      </c>
      <c r="L46" t="s">
        <v>49</v>
      </c>
    </row>
    <row r="47" spans="1:12" x14ac:dyDescent="0.2">
      <c r="A47" s="2">
        <v>5.333333333333333</v>
      </c>
      <c r="B47">
        <v>0</v>
      </c>
      <c r="C47">
        <v>446129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38</v>
      </c>
      <c r="K47" t="s">
        <v>50</v>
      </c>
      <c r="L47" t="s">
        <v>51</v>
      </c>
    </row>
    <row r="48" spans="1:12" x14ac:dyDescent="0.2">
      <c r="A48" s="2">
        <v>5.375</v>
      </c>
      <c r="B48">
        <v>0</v>
      </c>
      <c r="C48">
        <v>0</v>
      </c>
      <c r="D48">
        <v>442536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38</v>
      </c>
      <c r="K48" t="s">
        <v>52</v>
      </c>
      <c r="L48" t="s">
        <v>53</v>
      </c>
    </row>
    <row r="49" spans="1:12" x14ac:dyDescent="0.2">
      <c r="A49" s="2">
        <v>5.416666666666667</v>
      </c>
      <c r="B49">
        <v>0</v>
      </c>
      <c r="C49">
        <v>0</v>
      </c>
      <c r="D49">
        <v>0</v>
      </c>
      <c r="E49">
        <v>438368</v>
      </c>
      <c r="F49">
        <v>0</v>
      </c>
      <c r="G49">
        <v>0</v>
      </c>
      <c r="H49">
        <v>0</v>
      </c>
      <c r="I49">
        <v>0</v>
      </c>
      <c r="J49" t="s">
        <v>38</v>
      </c>
      <c r="K49" t="s">
        <v>54</v>
      </c>
      <c r="L49" t="s">
        <v>55</v>
      </c>
    </row>
    <row r="50" spans="1:12" x14ac:dyDescent="0.2">
      <c r="A50" s="2">
        <v>5.458333333333333</v>
      </c>
      <c r="B50">
        <v>0</v>
      </c>
      <c r="C50">
        <v>0</v>
      </c>
      <c r="D50">
        <v>0</v>
      </c>
      <c r="E50">
        <v>0</v>
      </c>
      <c r="F50">
        <v>420516</v>
      </c>
      <c r="G50">
        <v>0</v>
      </c>
      <c r="H50">
        <v>0</v>
      </c>
      <c r="I50">
        <v>0</v>
      </c>
      <c r="J50" t="s">
        <v>38</v>
      </c>
      <c r="K50" t="s">
        <v>56</v>
      </c>
      <c r="L50" t="s">
        <v>57</v>
      </c>
    </row>
    <row r="51" spans="1:12" x14ac:dyDescent="0.2">
      <c r="A51" s="2">
        <v>5.5</v>
      </c>
      <c r="B51">
        <v>0</v>
      </c>
      <c r="C51">
        <v>0</v>
      </c>
      <c r="D51">
        <v>0</v>
      </c>
      <c r="E51">
        <v>0</v>
      </c>
      <c r="F51">
        <v>0</v>
      </c>
      <c r="G51">
        <v>387315</v>
      </c>
      <c r="H51">
        <v>0</v>
      </c>
      <c r="I51">
        <v>0</v>
      </c>
      <c r="J51" t="s">
        <v>38</v>
      </c>
      <c r="K51" t="s">
        <v>58</v>
      </c>
      <c r="L51" t="s">
        <v>59</v>
      </c>
    </row>
    <row r="52" spans="1:12" x14ac:dyDescent="0.2">
      <c r="A52" s="2">
        <v>5.541666666666667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549250</v>
      </c>
      <c r="I52">
        <v>0</v>
      </c>
      <c r="J52" t="s">
        <v>38</v>
      </c>
      <c r="K52" t="s">
        <v>60</v>
      </c>
      <c r="L52" t="s">
        <v>61</v>
      </c>
    </row>
    <row r="53" spans="1:12" x14ac:dyDescent="0.2">
      <c r="A53" s="2">
        <v>5.583333333333333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521110</v>
      </c>
      <c r="J53" t="s">
        <v>38</v>
      </c>
      <c r="K53" t="s">
        <v>62</v>
      </c>
      <c r="L53" t="s">
        <v>63</v>
      </c>
    </row>
    <row r="54" spans="1:12" x14ac:dyDescent="0.2">
      <c r="A54" s="2">
        <v>5.625</v>
      </c>
      <c r="B54">
        <v>0</v>
      </c>
      <c r="C54">
        <v>0</v>
      </c>
      <c r="D54">
        <v>0</v>
      </c>
      <c r="E54">
        <v>1373</v>
      </c>
      <c r="F54">
        <v>0</v>
      </c>
      <c r="G54">
        <v>0</v>
      </c>
      <c r="H54">
        <v>0</v>
      </c>
      <c r="I54">
        <v>0</v>
      </c>
      <c r="J54" t="s">
        <v>38</v>
      </c>
      <c r="K54" t="s">
        <v>64</v>
      </c>
      <c r="L54" t="s">
        <v>65</v>
      </c>
    </row>
    <row r="55" spans="1:12" x14ac:dyDescent="0.2">
      <c r="A55" s="2">
        <v>5.666666666666667</v>
      </c>
      <c r="B55">
        <v>10485048</v>
      </c>
      <c r="C55">
        <v>760</v>
      </c>
      <c r="D55">
        <v>0</v>
      </c>
      <c r="E55">
        <v>25187</v>
      </c>
      <c r="F55">
        <v>150760</v>
      </c>
      <c r="G55">
        <v>2154932</v>
      </c>
      <c r="H55">
        <v>0</v>
      </c>
      <c r="I55">
        <v>12154</v>
      </c>
      <c r="J55" t="s">
        <v>38</v>
      </c>
      <c r="K55" t="s">
        <v>66</v>
      </c>
      <c r="L55" t="s">
        <v>67</v>
      </c>
    </row>
    <row r="56" spans="1:12" x14ac:dyDescent="0.2">
      <c r="A56" s="2">
        <v>5.708333333333333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41692415</v>
      </c>
      <c r="I56">
        <v>0</v>
      </c>
      <c r="J56" t="s">
        <v>38</v>
      </c>
      <c r="K56" t="s">
        <v>68</v>
      </c>
      <c r="L56" t="s">
        <v>69</v>
      </c>
    </row>
    <row r="57" spans="1:12" x14ac:dyDescent="0.2">
      <c r="A57" s="2">
        <v>5.75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4270</v>
      </c>
      <c r="J57" t="s">
        <v>38</v>
      </c>
      <c r="K57" t="s">
        <v>70</v>
      </c>
      <c r="L57" t="s">
        <v>71</v>
      </c>
    </row>
    <row r="58" spans="1:12" x14ac:dyDescent="0.2">
      <c r="A58" t="s">
        <v>72</v>
      </c>
      <c r="B58">
        <v>2088</v>
      </c>
      <c r="C58">
        <v>2013</v>
      </c>
      <c r="D58">
        <v>2075</v>
      </c>
      <c r="E58">
        <v>2051</v>
      </c>
      <c r="F58">
        <v>2036</v>
      </c>
      <c r="G58">
        <v>2000</v>
      </c>
      <c r="H58">
        <v>2139</v>
      </c>
      <c r="I58">
        <v>2020</v>
      </c>
      <c r="J58" t="s">
        <v>73</v>
      </c>
      <c r="K58" t="s">
        <v>74</v>
      </c>
    </row>
    <row r="59" spans="1:12" x14ac:dyDescent="0.2">
      <c r="A59" t="s">
        <v>75</v>
      </c>
      <c r="B59">
        <v>35047913</v>
      </c>
      <c r="C59">
        <v>31355398</v>
      </c>
      <c r="D59">
        <v>30543813</v>
      </c>
      <c r="E59">
        <v>29323900</v>
      </c>
      <c r="F59">
        <v>29693087</v>
      </c>
      <c r="G59">
        <v>29604295</v>
      </c>
      <c r="H59">
        <v>40424526</v>
      </c>
      <c r="I59">
        <v>29300111</v>
      </c>
      <c r="J59" t="s">
        <v>76</v>
      </c>
      <c r="K59" t="s">
        <v>20</v>
      </c>
      <c r="L59" t="s">
        <v>74</v>
      </c>
    </row>
    <row r="60" spans="1:12" x14ac:dyDescent="0.2">
      <c r="A60" t="s">
        <v>77</v>
      </c>
      <c r="B60">
        <v>2088</v>
      </c>
      <c r="C60">
        <v>2013</v>
      </c>
      <c r="D60">
        <v>2075</v>
      </c>
      <c r="E60">
        <v>2051</v>
      </c>
      <c r="F60">
        <v>2036</v>
      </c>
      <c r="G60">
        <v>2000</v>
      </c>
      <c r="H60">
        <v>2139</v>
      </c>
      <c r="I60">
        <v>2020</v>
      </c>
      <c r="J60" t="s">
        <v>78</v>
      </c>
      <c r="K60" t="s">
        <v>79</v>
      </c>
      <c r="L60" t="s">
        <v>74</v>
      </c>
    </row>
    <row r="61" spans="1:12" x14ac:dyDescent="0.2">
      <c r="A61" t="s">
        <v>80</v>
      </c>
      <c r="B61">
        <v>469</v>
      </c>
      <c r="C61">
        <v>2657</v>
      </c>
      <c r="D61">
        <v>360</v>
      </c>
      <c r="E61">
        <v>230</v>
      </c>
      <c r="F61">
        <v>333</v>
      </c>
      <c r="G61">
        <v>1722</v>
      </c>
      <c r="H61">
        <v>2044049</v>
      </c>
      <c r="I61">
        <v>210</v>
      </c>
      <c r="J61" t="s">
        <v>81</v>
      </c>
      <c r="K61" t="s">
        <v>82</v>
      </c>
      <c r="L61" t="s">
        <v>74</v>
      </c>
    </row>
    <row r="62" spans="1:12" x14ac:dyDescent="0.2">
      <c r="A62" t="s">
        <v>87</v>
      </c>
      <c r="B62">
        <v>7454685</v>
      </c>
      <c r="C62">
        <v>3599293</v>
      </c>
      <c r="D62">
        <v>1551805</v>
      </c>
      <c r="E62">
        <v>1042456</v>
      </c>
      <c r="F62">
        <v>822170</v>
      </c>
      <c r="G62">
        <v>986052</v>
      </c>
      <c r="H62">
        <v>1133429</v>
      </c>
      <c r="I62">
        <v>743761</v>
      </c>
      <c r="J62" t="s">
        <v>88</v>
      </c>
      <c r="K62" t="s">
        <v>74</v>
      </c>
    </row>
    <row r="63" spans="1:12" x14ac:dyDescent="0.2">
      <c r="A63" t="s">
        <v>89</v>
      </c>
      <c r="B63">
        <v>6557726</v>
      </c>
      <c r="C63">
        <v>4624481</v>
      </c>
      <c r="D63">
        <v>4985801</v>
      </c>
      <c r="E63">
        <v>4788400</v>
      </c>
      <c r="F63">
        <v>4730584</v>
      </c>
      <c r="G63">
        <v>4695935</v>
      </c>
      <c r="H63">
        <v>4610244</v>
      </c>
      <c r="I63">
        <v>4734481</v>
      </c>
      <c r="J63" t="s">
        <v>90</v>
      </c>
      <c r="K63" t="s">
        <v>91</v>
      </c>
      <c r="L63" t="s">
        <v>74</v>
      </c>
    </row>
    <row r="64" spans="1:12" x14ac:dyDescent="0.2">
      <c r="A64" t="s">
        <v>92</v>
      </c>
      <c r="B64">
        <v>4694762</v>
      </c>
      <c r="C64">
        <v>4633166</v>
      </c>
      <c r="D64">
        <v>4977269</v>
      </c>
      <c r="E64">
        <v>4776810</v>
      </c>
      <c r="F64">
        <v>4709164</v>
      </c>
      <c r="G64">
        <v>4662079</v>
      </c>
      <c r="H64">
        <v>4567274</v>
      </c>
      <c r="I64">
        <v>4690174</v>
      </c>
      <c r="J64" t="s">
        <v>93</v>
      </c>
      <c r="K64" t="s">
        <v>94</v>
      </c>
    </row>
    <row r="65" spans="1:13" x14ac:dyDescent="0.2">
      <c r="A65" t="s">
        <v>95</v>
      </c>
      <c r="B65">
        <v>99248</v>
      </c>
      <c r="C65">
        <v>99248</v>
      </c>
      <c r="D65">
        <v>99248</v>
      </c>
      <c r="E65">
        <v>99248</v>
      </c>
      <c r="F65">
        <v>99248</v>
      </c>
      <c r="G65">
        <v>99248</v>
      </c>
      <c r="H65">
        <v>99248</v>
      </c>
      <c r="I65">
        <v>99248</v>
      </c>
      <c r="J65" t="s">
        <v>96</v>
      </c>
      <c r="K65" t="s">
        <v>97</v>
      </c>
      <c r="L65" t="s">
        <v>74</v>
      </c>
    </row>
    <row r="66" spans="1:13" x14ac:dyDescent="0.2">
      <c r="A66" t="s">
        <v>100</v>
      </c>
      <c r="B66">
        <v>8830</v>
      </c>
      <c r="C66">
        <v>8831</v>
      </c>
      <c r="D66">
        <v>8831</v>
      </c>
      <c r="E66">
        <v>8831</v>
      </c>
      <c r="F66">
        <v>8831</v>
      </c>
      <c r="G66">
        <v>8831</v>
      </c>
      <c r="H66">
        <v>8831</v>
      </c>
      <c r="I66">
        <v>8831</v>
      </c>
      <c r="J66" t="s">
        <v>98</v>
      </c>
      <c r="K66" t="s">
        <v>99</v>
      </c>
      <c r="L66" t="s">
        <v>101</v>
      </c>
    </row>
    <row r="67" spans="1:13" x14ac:dyDescent="0.2">
      <c r="A67" t="s">
        <v>112</v>
      </c>
      <c r="B67">
        <f>SUM(B31:B66)</f>
        <v>64997831</v>
      </c>
      <c r="C67">
        <f>SUM(C31:C66)</f>
        <v>44896513</v>
      </c>
      <c r="D67">
        <f>SUM(D31:D66)</f>
        <v>42655274</v>
      </c>
      <c r="E67">
        <f>SUM(E31:E66)</f>
        <v>43916170</v>
      </c>
      <c r="F67">
        <f>SUM(F31:F66)</f>
        <v>40815923</v>
      </c>
      <c r="G67">
        <f>SUM(G31:G66)</f>
        <v>42809920</v>
      </c>
      <c r="H67">
        <f>SUM(H31:H66)</f>
        <v>95145710</v>
      </c>
      <c r="I67">
        <f>SUM(I31:I66)</f>
        <v>40744584</v>
      </c>
      <c r="J67">
        <f>SUM(B67:I67)</f>
        <v>415981925</v>
      </c>
    </row>
    <row r="68" spans="1:13" x14ac:dyDescent="0.2">
      <c r="A68" s="3">
        <v>3393477561416</v>
      </c>
      <c r="L68" t="s">
        <v>103</v>
      </c>
      <c r="M68" s="3">
        <f>A68-A29</f>
        <v>2006976023</v>
      </c>
    </row>
    <row r="69" spans="1:13" x14ac:dyDescent="0.2"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</row>
    <row r="70" spans="1:13" x14ac:dyDescent="0.2">
      <c r="A70" s="1">
        <v>0</v>
      </c>
      <c r="B70">
        <v>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t="s">
        <v>18</v>
      </c>
      <c r="K70" t="s">
        <v>19</v>
      </c>
      <c r="L70" t="s">
        <v>20</v>
      </c>
    </row>
    <row r="71" spans="1:13" x14ac:dyDescent="0.2">
      <c r="A71" s="1">
        <v>0.16666666666666666</v>
      </c>
      <c r="B71">
        <v>0</v>
      </c>
      <c r="C71">
        <v>0</v>
      </c>
      <c r="D71">
        <v>0</v>
      </c>
      <c r="E71">
        <v>1</v>
      </c>
      <c r="F71">
        <v>0</v>
      </c>
      <c r="G71">
        <v>2</v>
      </c>
      <c r="H71">
        <v>0</v>
      </c>
      <c r="I71">
        <v>6</v>
      </c>
      <c r="J71" t="s">
        <v>18</v>
      </c>
      <c r="K71" t="s">
        <v>21</v>
      </c>
    </row>
    <row r="72" spans="1:13" x14ac:dyDescent="0.2">
      <c r="A72" s="1">
        <v>0.33333333333333331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 t="s">
        <v>18</v>
      </c>
      <c r="K72" t="s">
        <v>22</v>
      </c>
      <c r="L72" t="s">
        <v>23</v>
      </c>
    </row>
    <row r="73" spans="1:13" x14ac:dyDescent="0.2">
      <c r="A73" s="1">
        <v>0.375</v>
      </c>
      <c r="B73">
        <v>0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18</v>
      </c>
      <c r="K73" t="s">
        <v>24</v>
      </c>
      <c r="L73" t="s">
        <v>25</v>
      </c>
    </row>
    <row r="74" spans="1:13" x14ac:dyDescent="0.2">
      <c r="A74" s="1">
        <v>0.58333333333333337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t="s">
        <v>18</v>
      </c>
      <c r="K74" t="s">
        <v>26</v>
      </c>
      <c r="L74" t="s">
        <v>27</v>
      </c>
    </row>
    <row r="75" spans="1:13" x14ac:dyDescent="0.2">
      <c r="A75" s="1">
        <v>0.66666666666666663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18</v>
      </c>
      <c r="K75" t="s">
        <v>28</v>
      </c>
      <c r="L75" t="s">
        <v>29</v>
      </c>
    </row>
    <row r="76" spans="1:13" x14ac:dyDescent="0.2">
      <c r="A76" s="1">
        <v>0.70833333333333337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18</v>
      </c>
      <c r="K76" t="s">
        <v>30</v>
      </c>
      <c r="L76" t="s">
        <v>31</v>
      </c>
    </row>
    <row r="77" spans="1:13" x14ac:dyDescent="0.2">
      <c r="A77" s="1">
        <v>0.79166666666666663</v>
      </c>
      <c r="B77">
        <v>0</v>
      </c>
      <c r="C77">
        <v>0</v>
      </c>
      <c r="D77">
        <v>0</v>
      </c>
      <c r="E77">
        <v>1</v>
      </c>
      <c r="F77">
        <v>0</v>
      </c>
      <c r="G77">
        <v>2</v>
      </c>
      <c r="H77">
        <v>0</v>
      </c>
      <c r="I77">
        <v>6</v>
      </c>
      <c r="J77" t="s">
        <v>18</v>
      </c>
      <c r="K77" t="s">
        <v>32</v>
      </c>
    </row>
    <row r="78" spans="1:13" x14ac:dyDescent="0.2">
      <c r="A78" s="2">
        <v>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33</v>
      </c>
      <c r="K78" t="s">
        <v>34</v>
      </c>
      <c r="L78" t="s">
        <v>35</v>
      </c>
    </row>
    <row r="79" spans="1:13" x14ac:dyDescent="0.2">
      <c r="A79" s="2">
        <v>5.041666666666667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33</v>
      </c>
      <c r="K79" t="s">
        <v>36</v>
      </c>
      <c r="L79" t="s">
        <v>37</v>
      </c>
    </row>
    <row r="80" spans="1:13" x14ac:dyDescent="0.2">
      <c r="A80" s="2">
        <v>5.083333333333333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38</v>
      </c>
      <c r="K80" t="s">
        <v>39</v>
      </c>
      <c r="L80" t="s">
        <v>40</v>
      </c>
    </row>
    <row r="81" spans="1:12" x14ac:dyDescent="0.2">
      <c r="A81" s="2">
        <v>5.125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38</v>
      </c>
      <c r="K81" t="s">
        <v>41</v>
      </c>
      <c r="L81" t="s">
        <v>40</v>
      </c>
    </row>
    <row r="82" spans="1:12" x14ac:dyDescent="0.2">
      <c r="A82" s="2">
        <v>5.166666666666667</v>
      </c>
      <c r="B82">
        <v>0</v>
      </c>
      <c r="C82">
        <v>113438</v>
      </c>
      <c r="D82">
        <v>0</v>
      </c>
      <c r="E82">
        <v>3286952</v>
      </c>
      <c r="F82">
        <v>5734</v>
      </c>
      <c r="G82">
        <v>0</v>
      </c>
      <c r="H82">
        <v>0</v>
      </c>
      <c r="I82">
        <v>0</v>
      </c>
      <c r="J82" t="s">
        <v>38</v>
      </c>
      <c r="K82" t="s">
        <v>42</v>
      </c>
      <c r="L82" t="s">
        <v>43</v>
      </c>
    </row>
    <row r="83" spans="1:12" x14ac:dyDescent="0.2">
      <c r="A83" s="2">
        <v>5.208333333333333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38</v>
      </c>
      <c r="K83" t="s">
        <v>44</v>
      </c>
      <c r="L83" t="s">
        <v>45</v>
      </c>
    </row>
    <row r="84" spans="1:12" x14ac:dyDescent="0.2">
      <c r="A84" s="2">
        <v>5.25</v>
      </c>
      <c r="B84">
        <v>467847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38</v>
      </c>
      <c r="K84" t="s">
        <v>46</v>
      </c>
      <c r="L84" t="s">
        <v>47</v>
      </c>
    </row>
    <row r="85" spans="1:12" x14ac:dyDescent="0.2">
      <c r="A85" s="2">
        <v>5.291666666666667</v>
      </c>
      <c r="B85">
        <v>177119</v>
      </c>
      <c r="C85">
        <v>9082</v>
      </c>
      <c r="D85">
        <v>41461</v>
      </c>
      <c r="E85">
        <v>120464</v>
      </c>
      <c r="F85">
        <v>171425</v>
      </c>
      <c r="G85">
        <v>205506</v>
      </c>
      <c r="H85">
        <v>12166</v>
      </c>
      <c r="I85">
        <v>626182</v>
      </c>
      <c r="J85" t="s">
        <v>38</v>
      </c>
      <c r="K85" t="s">
        <v>48</v>
      </c>
      <c r="L85" t="s">
        <v>49</v>
      </c>
    </row>
    <row r="86" spans="1:12" x14ac:dyDescent="0.2">
      <c r="A86" s="2">
        <v>5.333333333333333</v>
      </c>
      <c r="B86">
        <v>0</v>
      </c>
      <c r="C86">
        <v>446130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38</v>
      </c>
      <c r="K86" t="s">
        <v>50</v>
      </c>
      <c r="L86" t="s">
        <v>51</v>
      </c>
    </row>
    <row r="87" spans="1:12" x14ac:dyDescent="0.2">
      <c r="A87" s="2">
        <v>5.375</v>
      </c>
      <c r="B87">
        <v>0</v>
      </c>
      <c r="C87">
        <v>0</v>
      </c>
      <c r="D87">
        <v>442536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38</v>
      </c>
      <c r="K87" t="s">
        <v>52</v>
      </c>
      <c r="L87" t="s">
        <v>53</v>
      </c>
    </row>
    <row r="88" spans="1:12" x14ac:dyDescent="0.2">
      <c r="A88" s="2">
        <v>5.416666666666667</v>
      </c>
      <c r="B88">
        <v>0</v>
      </c>
      <c r="C88">
        <v>0</v>
      </c>
      <c r="D88">
        <v>0</v>
      </c>
      <c r="E88">
        <v>438368</v>
      </c>
      <c r="F88">
        <v>0</v>
      </c>
      <c r="G88">
        <v>0</v>
      </c>
      <c r="H88">
        <v>0</v>
      </c>
      <c r="I88">
        <v>0</v>
      </c>
      <c r="J88" t="s">
        <v>38</v>
      </c>
      <c r="K88" t="s">
        <v>54</v>
      </c>
      <c r="L88" t="s">
        <v>55</v>
      </c>
    </row>
    <row r="89" spans="1:12" x14ac:dyDescent="0.2">
      <c r="A89" s="2">
        <v>5.458333333333333</v>
      </c>
      <c r="B89">
        <v>0</v>
      </c>
      <c r="C89">
        <v>0</v>
      </c>
      <c r="D89">
        <v>0</v>
      </c>
      <c r="E89">
        <v>0</v>
      </c>
      <c r="F89">
        <v>420520</v>
      </c>
      <c r="G89">
        <v>0</v>
      </c>
      <c r="H89">
        <v>0</v>
      </c>
      <c r="I89">
        <v>0</v>
      </c>
      <c r="J89" t="s">
        <v>38</v>
      </c>
      <c r="K89" t="s">
        <v>56</v>
      </c>
      <c r="L89" t="s">
        <v>57</v>
      </c>
    </row>
    <row r="90" spans="1:12" x14ac:dyDescent="0.2">
      <c r="A90" s="2">
        <v>5.5</v>
      </c>
      <c r="B90">
        <v>0</v>
      </c>
      <c r="C90">
        <v>0</v>
      </c>
      <c r="D90">
        <v>0</v>
      </c>
      <c r="E90">
        <v>0</v>
      </c>
      <c r="F90">
        <v>0</v>
      </c>
      <c r="G90">
        <v>387315</v>
      </c>
      <c r="H90">
        <v>0</v>
      </c>
      <c r="I90">
        <v>0</v>
      </c>
      <c r="J90" t="s">
        <v>38</v>
      </c>
      <c r="K90" t="s">
        <v>58</v>
      </c>
      <c r="L90" t="s">
        <v>59</v>
      </c>
    </row>
    <row r="91" spans="1:12" x14ac:dyDescent="0.2">
      <c r="A91" s="2">
        <v>5.541666666666667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549250</v>
      </c>
      <c r="I91">
        <v>0</v>
      </c>
      <c r="J91" t="s">
        <v>38</v>
      </c>
      <c r="K91" t="s">
        <v>60</v>
      </c>
      <c r="L91" t="s">
        <v>61</v>
      </c>
    </row>
    <row r="92" spans="1:12" x14ac:dyDescent="0.2">
      <c r="A92" s="2">
        <v>5.583333333333333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521110</v>
      </c>
      <c r="J92" t="s">
        <v>38</v>
      </c>
      <c r="K92" t="s">
        <v>62</v>
      </c>
      <c r="L92" t="s">
        <v>63</v>
      </c>
    </row>
    <row r="93" spans="1:12" x14ac:dyDescent="0.2">
      <c r="A93" s="2">
        <v>5.625</v>
      </c>
      <c r="B93">
        <v>0</v>
      </c>
      <c r="C93">
        <v>0</v>
      </c>
      <c r="D93">
        <v>0</v>
      </c>
      <c r="E93">
        <v>1373</v>
      </c>
      <c r="F93">
        <v>0</v>
      </c>
      <c r="G93">
        <v>0</v>
      </c>
      <c r="H93">
        <v>0</v>
      </c>
      <c r="I93">
        <v>0</v>
      </c>
      <c r="J93" t="s">
        <v>38</v>
      </c>
      <c r="K93" t="s">
        <v>64</v>
      </c>
      <c r="L93" t="s">
        <v>65</v>
      </c>
    </row>
    <row r="94" spans="1:12" x14ac:dyDescent="0.2">
      <c r="A94" s="2">
        <v>5.666666666666667</v>
      </c>
      <c r="B94">
        <v>10485062</v>
      </c>
      <c r="C94">
        <v>760</v>
      </c>
      <c r="D94">
        <v>0</v>
      </c>
      <c r="E94">
        <v>25187</v>
      </c>
      <c r="F94">
        <v>150760</v>
      </c>
      <c r="G94">
        <v>2154932</v>
      </c>
      <c r="H94">
        <v>0</v>
      </c>
      <c r="I94">
        <v>12154</v>
      </c>
      <c r="J94" t="s">
        <v>38</v>
      </c>
      <c r="K94" t="s">
        <v>66</v>
      </c>
      <c r="L94" t="s">
        <v>67</v>
      </c>
    </row>
    <row r="95" spans="1:12" x14ac:dyDescent="0.2">
      <c r="A95" s="2">
        <v>5.708333333333333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41692740</v>
      </c>
      <c r="I95">
        <v>0</v>
      </c>
      <c r="J95" t="s">
        <v>38</v>
      </c>
      <c r="K95" t="s">
        <v>68</v>
      </c>
      <c r="L95" t="s">
        <v>69</v>
      </c>
    </row>
    <row r="96" spans="1:12" x14ac:dyDescent="0.2">
      <c r="A96" s="2">
        <v>5.75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4270</v>
      </c>
      <c r="J96" t="s">
        <v>38</v>
      </c>
      <c r="K96" t="s">
        <v>70</v>
      </c>
      <c r="L96" t="s">
        <v>71</v>
      </c>
    </row>
    <row r="97" spans="1:14" x14ac:dyDescent="0.2">
      <c r="A97" t="s">
        <v>72</v>
      </c>
      <c r="B97">
        <v>2088</v>
      </c>
      <c r="C97">
        <v>2013</v>
      </c>
      <c r="D97">
        <v>2075</v>
      </c>
      <c r="E97">
        <v>2051</v>
      </c>
      <c r="F97">
        <v>2036</v>
      </c>
      <c r="G97">
        <v>2000</v>
      </c>
      <c r="H97">
        <v>2139</v>
      </c>
      <c r="I97">
        <v>2020</v>
      </c>
      <c r="J97" t="s">
        <v>73</v>
      </c>
      <c r="K97" t="s">
        <v>74</v>
      </c>
    </row>
    <row r="98" spans="1:14" x14ac:dyDescent="0.2">
      <c r="A98" t="s">
        <v>75</v>
      </c>
      <c r="B98">
        <v>35047922</v>
      </c>
      <c r="C98">
        <v>31355433</v>
      </c>
      <c r="D98">
        <v>30543882</v>
      </c>
      <c r="E98">
        <v>29323913</v>
      </c>
      <c r="F98">
        <v>29693252</v>
      </c>
      <c r="G98">
        <v>29604362</v>
      </c>
      <c r="H98">
        <v>40424635</v>
      </c>
      <c r="I98">
        <v>29300151</v>
      </c>
      <c r="J98" t="s">
        <v>76</v>
      </c>
      <c r="K98" t="s">
        <v>20</v>
      </c>
      <c r="L98" t="s">
        <v>74</v>
      </c>
    </row>
    <row r="99" spans="1:14" x14ac:dyDescent="0.2">
      <c r="A99" t="s">
        <v>77</v>
      </c>
      <c r="B99">
        <v>2088</v>
      </c>
      <c r="C99">
        <v>2013</v>
      </c>
      <c r="D99">
        <v>2075</v>
      </c>
      <c r="E99">
        <v>2051</v>
      </c>
      <c r="F99">
        <v>2036</v>
      </c>
      <c r="G99">
        <v>2000</v>
      </c>
      <c r="H99">
        <v>2139</v>
      </c>
      <c r="I99">
        <v>2020</v>
      </c>
      <c r="J99" t="s">
        <v>78</v>
      </c>
      <c r="K99" t="s">
        <v>79</v>
      </c>
      <c r="L99" t="s">
        <v>74</v>
      </c>
    </row>
    <row r="100" spans="1:14" x14ac:dyDescent="0.2">
      <c r="A100" t="s">
        <v>80</v>
      </c>
      <c r="B100">
        <v>469</v>
      </c>
      <c r="C100">
        <v>2658</v>
      </c>
      <c r="D100">
        <v>360</v>
      </c>
      <c r="E100">
        <v>230</v>
      </c>
      <c r="F100">
        <v>333</v>
      </c>
      <c r="G100">
        <v>1722</v>
      </c>
      <c r="H100">
        <v>2044057</v>
      </c>
      <c r="I100">
        <v>210</v>
      </c>
      <c r="J100" t="s">
        <v>81</v>
      </c>
      <c r="K100" t="s">
        <v>82</v>
      </c>
      <c r="L100" t="s">
        <v>74</v>
      </c>
    </row>
    <row r="101" spans="1:14" x14ac:dyDescent="0.2">
      <c r="A101" t="s">
        <v>83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84</v>
      </c>
      <c r="K101" t="s">
        <v>85</v>
      </c>
      <c r="L101" t="s">
        <v>86</v>
      </c>
    </row>
    <row r="102" spans="1:14" x14ac:dyDescent="0.2">
      <c r="A102" t="s">
        <v>87</v>
      </c>
      <c r="B102">
        <v>7454698</v>
      </c>
      <c r="C102">
        <v>3599296</v>
      </c>
      <c r="D102">
        <v>1551805</v>
      </c>
      <c r="E102">
        <v>1042456</v>
      </c>
      <c r="F102">
        <v>822172</v>
      </c>
      <c r="G102">
        <v>986052</v>
      </c>
      <c r="H102">
        <v>1133436</v>
      </c>
      <c r="I102">
        <v>743761</v>
      </c>
      <c r="J102" t="s">
        <v>88</v>
      </c>
      <c r="K102" t="s">
        <v>74</v>
      </c>
    </row>
    <row r="103" spans="1:14" x14ac:dyDescent="0.2">
      <c r="A103" t="s">
        <v>89</v>
      </c>
      <c r="B103">
        <v>6557730</v>
      </c>
      <c r="C103">
        <v>4624481</v>
      </c>
      <c r="D103">
        <v>4985801</v>
      </c>
      <c r="E103">
        <v>4788400</v>
      </c>
      <c r="F103">
        <v>4730584</v>
      </c>
      <c r="G103">
        <v>4695935</v>
      </c>
      <c r="H103">
        <v>4610244</v>
      </c>
      <c r="I103">
        <v>4734481</v>
      </c>
      <c r="J103" t="s">
        <v>90</v>
      </c>
      <c r="K103" t="s">
        <v>91</v>
      </c>
      <c r="L103" t="s">
        <v>74</v>
      </c>
    </row>
    <row r="104" spans="1:14" x14ac:dyDescent="0.2">
      <c r="A104" t="s">
        <v>92</v>
      </c>
      <c r="B104">
        <v>4694762</v>
      </c>
      <c r="C104">
        <v>4633166</v>
      </c>
      <c r="D104">
        <v>4977269</v>
      </c>
      <c r="E104">
        <v>4776810</v>
      </c>
      <c r="F104">
        <v>4709164</v>
      </c>
      <c r="G104">
        <v>4662079</v>
      </c>
      <c r="H104">
        <v>4567274</v>
      </c>
      <c r="I104">
        <v>4690174</v>
      </c>
      <c r="J104" t="s">
        <v>93</v>
      </c>
      <c r="K104" t="s">
        <v>94</v>
      </c>
    </row>
    <row r="105" spans="1:14" x14ac:dyDescent="0.2">
      <c r="A105" t="s">
        <v>95</v>
      </c>
      <c r="B105">
        <v>99248</v>
      </c>
      <c r="C105">
        <v>99248</v>
      </c>
      <c r="D105">
        <v>99248</v>
      </c>
      <c r="E105">
        <v>99248</v>
      </c>
      <c r="F105">
        <v>99248</v>
      </c>
      <c r="G105">
        <v>99248</v>
      </c>
      <c r="H105">
        <v>99248</v>
      </c>
      <c r="I105">
        <v>99248</v>
      </c>
      <c r="J105" t="s">
        <v>96</v>
      </c>
      <c r="K105" t="s">
        <v>97</v>
      </c>
      <c r="L105" t="s">
        <v>74</v>
      </c>
    </row>
    <row r="106" spans="1:14" x14ac:dyDescent="0.2">
      <c r="A106" t="s">
        <v>100</v>
      </c>
      <c r="B106">
        <v>8830</v>
      </c>
      <c r="C106">
        <v>8831</v>
      </c>
      <c r="D106">
        <v>8831</v>
      </c>
      <c r="E106">
        <v>8831</v>
      </c>
      <c r="F106">
        <v>8831</v>
      </c>
      <c r="G106">
        <v>8831</v>
      </c>
      <c r="H106">
        <v>8831</v>
      </c>
      <c r="I106">
        <v>8831</v>
      </c>
      <c r="J106" t="s">
        <v>98</v>
      </c>
      <c r="K106" t="s">
        <v>99</v>
      </c>
      <c r="L106" t="s">
        <v>101</v>
      </c>
    </row>
    <row r="107" spans="1:14" x14ac:dyDescent="0.2">
      <c r="A107" t="s">
        <v>109</v>
      </c>
      <c r="B107">
        <f>SUM(B70:B106)</f>
        <v>64997871</v>
      </c>
      <c r="C107">
        <f>SUM(C70:C106)</f>
        <v>44896553</v>
      </c>
      <c r="D107">
        <f>SUM(D70:D106)</f>
        <v>42655343</v>
      </c>
      <c r="E107">
        <f>SUM(E70:E106)</f>
        <v>43916336</v>
      </c>
      <c r="F107">
        <f>SUM(F70:F106)</f>
        <v>40816095</v>
      </c>
      <c r="G107">
        <f>SUM(G70:G106)</f>
        <v>42809987</v>
      </c>
      <c r="H107">
        <f>SUM(H70:H106)</f>
        <v>95146159</v>
      </c>
      <c r="I107">
        <f>SUM(I70:I106)</f>
        <v>40744624</v>
      </c>
      <c r="J107">
        <f>SUM(B107:I107)</f>
        <v>415982968</v>
      </c>
    </row>
    <row r="108" spans="1:14" x14ac:dyDescent="0.2">
      <c r="J108" t="s">
        <v>108</v>
      </c>
      <c r="K108">
        <f>N109*1000000000/N110</f>
        <v>519.6440098347656</v>
      </c>
    </row>
    <row r="109" spans="1:14" x14ac:dyDescent="0.2">
      <c r="M109" t="s">
        <v>106</v>
      </c>
      <c r="N109">
        <f>J107-J67</f>
        <v>1043</v>
      </c>
    </row>
    <row r="110" spans="1:14" x14ac:dyDescent="0.2">
      <c r="A110" s="3">
        <v>3395484704730</v>
      </c>
      <c r="M110" t="s">
        <v>103</v>
      </c>
      <c r="N110" s="3">
        <f>A110-A68</f>
        <v>2007143314</v>
      </c>
    </row>
    <row r="111" spans="1:14" x14ac:dyDescent="0.2"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</row>
    <row r="112" spans="1:14" x14ac:dyDescent="0.2">
      <c r="A112" s="1">
        <v>0</v>
      </c>
      <c r="B112">
        <v>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18</v>
      </c>
      <c r="K112" t="s">
        <v>19</v>
      </c>
      <c r="L112" t="s">
        <v>20</v>
      </c>
    </row>
    <row r="113" spans="1:12" x14ac:dyDescent="0.2">
      <c r="A113" s="1">
        <v>0.16666666666666666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2</v>
      </c>
      <c r="H113">
        <v>0</v>
      </c>
      <c r="I113">
        <v>6</v>
      </c>
      <c r="J113" t="s">
        <v>18</v>
      </c>
      <c r="K113" t="s">
        <v>21</v>
      </c>
    </row>
    <row r="114" spans="1:12" x14ac:dyDescent="0.2">
      <c r="A114" s="1">
        <v>0.33333333333333331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 t="s">
        <v>18</v>
      </c>
      <c r="K114" t="s">
        <v>22</v>
      </c>
      <c r="L114" t="s">
        <v>23</v>
      </c>
    </row>
    <row r="115" spans="1:12" x14ac:dyDescent="0.2">
      <c r="A115" s="1">
        <v>0.375</v>
      </c>
      <c r="B115">
        <v>0</v>
      </c>
      <c r="C115">
        <v>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18</v>
      </c>
      <c r="K115" t="s">
        <v>24</v>
      </c>
      <c r="L115" t="s">
        <v>25</v>
      </c>
    </row>
    <row r="116" spans="1:12" x14ac:dyDescent="0.2">
      <c r="A116" s="1">
        <v>0.58333333333333337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18</v>
      </c>
      <c r="K116" t="s">
        <v>26</v>
      </c>
      <c r="L116" t="s">
        <v>27</v>
      </c>
    </row>
    <row r="117" spans="1:12" x14ac:dyDescent="0.2">
      <c r="A117" s="1">
        <v>0.66666666666666663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18</v>
      </c>
      <c r="K117" t="s">
        <v>28</v>
      </c>
      <c r="L117" t="s">
        <v>29</v>
      </c>
    </row>
    <row r="118" spans="1:12" x14ac:dyDescent="0.2">
      <c r="A118" s="1">
        <v>0.70833333333333337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18</v>
      </c>
      <c r="K118" t="s">
        <v>30</v>
      </c>
      <c r="L118" t="s">
        <v>31</v>
      </c>
    </row>
    <row r="119" spans="1:12" ht="17" customHeight="1" x14ac:dyDescent="0.2">
      <c r="A119" s="1">
        <v>0.79166666666666663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2</v>
      </c>
      <c r="H119">
        <v>0</v>
      </c>
      <c r="I119">
        <v>6</v>
      </c>
      <c r="J119" t="s">
        <v>18</v>
      </c>
      <c r="K119" t="s">
        <v>32</v>
      </c>
    </row>
    <row r="120" spans="1:12" x14ac:dyDescent="0.2">
      <c r="A120" s="2">
        <v>5.166666666666667</v>
      </c>
      <c r="B120">
        <v>0</v>
      </c>
      <c r="C120">
        <v>113438</v>
      </c>
      <c r="D120">
        <v>0</v>
      </c>
      <c r="E120">
        <v>3286975</v>
      </c>
      <c r="F120">
        <v>5734</v>
      </c>
      <c r="G120">
        <v>0</v>
      </c>
      <c r="H120">
        <v>0</v>
      </c>
      <c r="I120">
        <v>0</v>
      </c>
      <c r="J120" t="s">
        <v>38</v>
      </c>
      <c r="K120" t="s">
        <v>42</v>
      </c>
      <c r="L120" t="s">
        <v>43</v>
      </c>
    </row>
    <row r="121" spans="1:12" x14ac:dyDescent="0.2">
      <c r="A121" s="2">
        <v>5.208333333333333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38</v>
      </c>
      <c r="K121" t="s">
        <v>44</v>
      </c>
      <c r="L121" t="s">
        <v>45</v>
      </c>
    </row>
    <row r="122" spans="1:12" x14ac:dyDescent="0.2">
      <c r="A122" s="2">
        <v>5.25</v>
      </c>
      <c r="B122">
        <v>467847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38</v>
      </c>
      <c r="K122" t="s">
        <v>46</v>
      </c>
      <c r="L122" t="s">
        <v>47</v>
      </c>
    </row>
    <row r="123" spans="1:12" x14ac:dyDescent="0.2">
      <c r="A123" s="2">
        <v>5.291666666666667</v>
      </c>
      <c r="B123">
        <v>177119</v>
      </c>
      <c r="C123">
        <v>9082</v>
      </c>
      <c r="D123">
        <v>41461</v>
      </c>
      <c r="E123">
        <v>120464</v>
      </c>
      <c r="F123">
        <v>171426</v>
      </c>
      <c r="G123">
        <v>205506</v>
      </c>
      <c r="H123">
        <v>12166</v>
      </c>
      <c r="I123">
        <v>626182</v>
      </c>
      <c r="J123" t="s">
        <v>38</v>
      </c>
      <c r="K123" t="s">
        <v>48</v>
      </c>
      <c r="L123" t="s">
        <v>49</v>
      </c>
    </row>
    <row r="124" spans="1:12" x14ac:dyDescent="0.2">
      <c r="A124" s="2">
        <v>5.333333333333333</v>
      </c>
      <c r="B124">
        <v>0</v>
      </c>
      <c r="C124">
        <v>446130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t="s">
        <v>38</v>
      </c>
      <c r="K124" t="s">
        <v>50</v>
      </c>
      <c r="L124" t="s">
        <v>51</v>
      </c>
    </row>
    <row r="125" spans="1:12" x14ac:dyDescent="0.2">
      <c r="A125" s="2">
        <v>5.375</v>
      </c>
      <c r="B125">
        <v>0</v>
      </c>
      <c r="C125">
        <v>0</v>
      </c>
      <c r="D125">
        <v>442536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38</v>
      </c>
      <c r="K125" t="s">
        <v>52</v>
      </c>
      <c r="L125" t="s">
        <v>53</v>
      </c>
    </row>
    <row r="126" spans="1:12" x14ac:dyDescent="0.2">
      <c r="A126" s="2">
        <v>5.416666666666667</v>
      </c>
      <c r="B126">
        <v>0</v>
      </c>
      <c r="C126">
        <v>0</v>
      </c>
      <c r="D126">
        <v>0</v>
      </c>
      <c r="E126">
        <v>438368</v>
      </c>
      <c r="F126">
        <v>0</v>
      </c>
      <c r="G126">
        <v>0</v>
      </c>
      <c r="H126">
        <v>0</v>
      </c>
      <c r="I126">
        <v>0</v>
      </c>
      <c r="J126" t="s">
        <v>38</v>
      </c>
      <c r="K126" t="s">
        <v>54</v>
      </c>
      <c r="L126" t="s">
        <v>55</v>
      </c>
    </row>
    <row r="127" spans="1:12" x14ac:dyDescent="0.2">
      <c r="A127" s="2">
        <v>5.458333333333333</v>
      </c>
      <c r="B127">
        <v>0</v>
      </c>
      <c r="C127">
        <v>0</v>
      </c>
      <c r="D127">
        <v>0</v>
      </c>
      <c r="E127">
        <v>0</v>
      </c>
      <c r="F127">
        <v>420520</v>
      </c>
      <c r="G127">
        <v>0</v>
      </c>
      <c r="H127">
        <v>0</v>
      </c>
      <c r="I127">
        <v>0</v>
      </c>
      <c r="J127" t="s">
        <v>38</v>
      </c>
      <c r="K127" t="s">
        <v>56</v>
      </c>
      <c r="L127" t="s">
        <v>57</v>
      </c>
    </row>
    <row r="128" spans="1:12" x14ac:dyDescent="0.2">
      <c r="A128" s="2">
        <v>5.5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387315</v>
      </c>
      <c r="H128">
        <v>0</v>
      </c>
      <c r="I128">
        <v>0</v>
      </c>
      <c r="J128" t="s">
        <v>38</v>
      </c>
      <c r="K128" t="s">
        <v>58</v>
      </c>
      <c r="L128" t="s">
        <v>59</v>
      </c>
    </row>
    <row r="129" spans="1:12" x14ac:dyDescent="0.2">
      <c r="A129" s="2">
        <v>5.541666666666667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549250</v>
      </c>
      <c r="I129">
        <v>0</v>
      </c>
      <c r="J129" t="s">
        <v>38</v>
      </c>
      <c r="K129" t="s">
        <v>60</v>
      </c>
      <c r="L129" t="s">
        <v>61</v>
      </c>
    </row>
    <row r="130" spans="1:12" x14ac:dyDescent="0.2">
      <c r="A130" s="2">
        <v>5.583333333333333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521110</v>
      </c>
      <c r="J130" t="s">
        <v>38</v>
      </c>
      <c r="K130" t="s">
        <v>62</v>
      </c>
      <c r="L130" t="s">
        <v>63</v>
      </c>
    </row>
    <row r="131" spans="1:12" x14ac:dyDescent="0.2">
      <c r="A131" s="2">
        <v>5.625</v>
      </c>
      <c r="B131">
        <v>0</v>
      </c>
      <c r="C131">
        <v>0</v>
      </c>
      <c r="D131">
        <v>0</v>
      </c>
      <c r="E131">
        <v>1373</v>
      </c>
      <c r="F131">
        <v>0</v>
      </c>
      <c r="G131">
        <v>0</v>
      </c>
      <c r="H131">
        <v>0</v>
      </c>
      <c r="I131">
        <v>0</v>
      </c>
      <c r="J131" t="s">
        <v>38</v>
      </c>
      <c r="K131" t="s">
        <v>64</v>
      </c>
      <c r="L131" t="s">
        <v>65</v>
      </c>
    </row>
    <row r="132" spans="1:12" x14ac:dyDescent="0.2">
      <c r="A132" s="2">
        <v>5.666666666666667</v>
      </c>
      <c r="B132">
        <v>10485067</v>
      </c>
      <c r="C132">
        <v>760</v>
      </c>
      <c r="D132">
        <v>0</v>
      </c>
      <c r="E132">
        <v>25187</v>
      </c>
      <c r="F132">
        <v>150760</v>
      </c>
      <c r="G132">
        <v>2154932</v>
      </c>
      <c r="H132">
        <v>0</v>
      </c>
      <c r="I132">
        <v>12154</v>
      </c>
      <c r="J132" t="s">
        <v>38</v>
      </c>
      <c r="K132" t="s">
        <v>66</v>
      </c>
      <c r="L132" t="s">
        <v>67</v>
      </c>
    </row>
    <row r="133" spans="1:12" x14ac:dyDescent="0.2">
      <c r="A133" s="2">
        <v>5.708333333333333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41692864</v>
      </c>
      <c r="I133">
        <v>0</v>
      </c>
      <c r="J133" t="s">
        <v>38</v>
      </c>
      <c r="K133" t="s">
        <v>68</v>
      </c>
      <c r="L133" t="s">
        <v>69</v>
      </c>
    </row>
    <row r="134" spans="1:12" x14ac:dyDescent="0.2">
      <c r="A134" s="2">
        <v>5.75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4270</v>
      </c>
      <c r="J134" t="s">
        <v>38</v>
      </c>
      <c r="K134" t="s">
        <v>70</v>
      </c>
      <c r="L134" t="s">
        <v>71</v>
      </c>
    </row>
    <row r="135" spans="1:12" x14ac:dyDescent="0.2">
      <c r="A135" t="s">
        <v>72</v>
      </c>
      <c r="B135">
        <v>2088</v>
      </c>
      <c r="C135">
        <v>2013</v>
      </c>
      <c r="D135">
        <v>2075</v>
      </c>
      <c r="E135">
        <v>2051</v>
      </c>
      <c r="F135">
        <v>2036</v>
      </c>
      <c r="G135">
        <v>2000</v>
      </c>
      <c r="H135">
        <v>2139</v>
      </c>
      <c r="I135">
        <v>2020</v>
      </c>
      <c r="J135" t="s">
        <v>73</v>
      </c>
      <c r="K135" t="s">
        <v>74</v>
      </c>
    </row>
    <row r="136" spans="1:12" x14ac:dyDescent="0.2">
      <c r="A136" t="s">
        <v>75</v>
      </c>
      <c r="B136">
        <v>35047933</v>
      </c>
      <c r="C136">
        <v>31355440</v>
      </c>
      <c r="D136">
        <v>30543920</v>
      </c>
      <c r="E136">
        <v>29323925</v>
      </c>
      <c r="F136">
        <v>29693271</v>
      </c>
      <c r="G136">
        <v>29604430</v>
      </c>
      <c r="H136">
        <v>40424695</v>
      </c>
      <c r="I136">
        <v>29300176</v>
      </c>
      <c r="J136" t="s">
        <v>76</v>
      </c>
      <c r="K136" t="s">
        <v>20</v>
      </c>
      <c r="L136" t="s">
        <v>74</v>
      </c>
    </row>
    <row r="137" spans="1:12" x14ac:dyDescent="0.2">
      <c r="A137" t="s">
        <v>77</v>
      </c>
      <c r="B137">
        <v>2088</v>
      </c>
      <c r="C137">
        <v>2013</v>
      </c>
      <c r="D137">
        <v>2075</v>
      </c>
      <c r="E137">
        <v>2051</v>
      </c>
      <c r="F137">
        <v>2036</v>
      </c>
      <c r="G137">
        <v>2000</v>
      </c>
      <c r="H137">
        <v>2139</v>
      </c>
      <c r="I137">
        <v>2020</v>
      </c>
      <c r="J137" t="s">
        <v>78</v>
      </c>
      <c r="K137" t="s">
        <v>79</v>
      </c>
      <c r="L137" t="s">
        <v>74</v>
      </c>
    </row>
    <row r="138" spans="1:12" x14ac:dyDescent="0.2">
      <c r="A138" t="s">
        <v>80</v>
      </c>
      <c r="B138">
        <v>469</v>
      </c>
      <c r="C138">
        <v>2658</v>
      </c>
      <c r="D138">
        <v>360</v>
      </c>
      <c r="E138">
        <v>230</v>
      </c>
      <c r="F138">
        <v>333</v>
      </c>
      <c r="G138">
        <v>1722</v>
      </c>
      <c r="H138">
        <v>2044061</v>
      </c>
      <c r="I138">
        <v>210</v>
      </c>
      <c r="J138" t="s">
        <v>81</v>
      </c>
      <c r="K138" t="s">
        <v>82</v>
      </c>
      <c r="L138" t="s">
        <v>74</v>
      </c>
    </row>
    <row r="139" spans="1:12" x14ac:dyDescent="0.2">
      <c r="A139" t="s">
        <v>83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84</v>
      </c>
      <c r="K139" t="s">
        <v>85</v>
      </c>
      <c r="L139" t="s">
        <v>86</v>
      </c>
    </row>
    <row r="140" spans="1:12" x14ac:dyDescent="0.2">
      <c r="A140" t="s">
        <v>87</v>
      </c>
      <c r="B140">
        <v>7454707</v>
      </c>
      <c r="C140">
        <v>3599296</v>
      </c>
      <c r="D140">
        <v>1551806</v>
      </c>
      <c r="E140">
        <v>1042456</v>
      </c>
      <c r="F140">
        <v>822172</v>
      </c>
      <c r="G140">
        <v>986052</v>
      </c>
      <c r="H140">
        <v>1133437</v>
      </c>
      <c r="I140">
        <v>743761</v>
      </c>
      <c r="J140" t="s">
        <v>88</v>
      </c>
      <c r="K140" t="s">
        <v>74</v>
      </c>
    </row>
    <row r="141" spans="1:12" x14ac:dyDescent="0.2">
      <c r="A141" t="s">
        <v>89</v>
      </c>
      <c r="B141">
        <v>6557730</v>
      </c>
      <c r="C141">
        <v>4624481</v>
      </c>
      <c r="D141">
        <v>4985801</v>
      </c>
      <c r="E141">
        <v>4788400</v>
      </c>
      <c r="F141">
        <v>4730584</v>
      </c>
      <c r="G141">
        <v>4695935</v>
      </c>
      <c r="H141">
        <v>4610244</v>
      </c>
      <c r="I141">
        <v>4734481</v>
      </c>
      <c r="J141" t="s">
        <v>90</v>
      </c>
      <c r="K141" t="s">
        <v>91</v>
      </c>
      <c r="L141" t="s">
        <v>74</v>
      </c>
    </row>
    <row r="142" spans="1:12" x14ac:dyDescent="0.2">
      <c r="A142" t="s">
        <v>92</v>
      </c>
      <c r="B142">
        <v>4694762</v>
      </c>
      <c r="C142">
        <v>4633166</v>
      </c>
      <c r="D142">
        <v>4977269</v>
      </c>
      <c r="E142">
        <v>4776810</v>
      </c>
      <c r="F142">
        <v>4709164</v>
      </c>
      <c r="G142">
        <v>4662079</v>
      </c>
      <c r="H142">
        <v>4567274</v>
      </c>
      <c r="I142">
        <v>4690174</v>
      </c>
      <c r="J142" t="s">
        <v>93</v>
      </c>
      <c r="K142" t="s">
        <v>94</v>
      </c>
    </row>
    <row r="143" spans="1:12" x14ac:dyDescent="0.2">
      <c r="A143" t="s">
        <v>95</v>
      </c>
      <c r="B143">
        <v>99248</v>
      </c>
      <c r="C143">
        <v>99248</v>
      </c>
      <c r="D143">
        <v>99248</v>
      </c>
      <c r="E143">
        <v>99248</v>
      </c>
      <c r="F143">
        <v>99248</v>
      </c>
      <c r="G143">
        <v>99248</v>
      </c>
      <c r="H143">
        <v>99248</v>
      </c>
      <c r="I143">
        <v>99248</v>
      </c>
      <c r="J143" t="s">
        <v>96</v>
      </c>
      <c r="K143" t="s">
        <v>97</v>
      </c>
      <c r="L143" t="s">
        <v>74</v>
      </c>
    </row>
    <row r="144" spans="1:12" x14ac:dyDescent="0.2">
      <c r="A144" t="s">
        <v>100</v>
      </c>
      <c r="B144">
        <v>8830</v>
      </c>
      <c r="C144">
        <v>8831</v>
      </c>
      <c r="D144">
        <v>8831</v>
      </c>
      <c r="E144">
        <v>8831</v>
      </c>
      <c r="F144">
        <v>8831</v>
      </c>
      <c r="G144">
        <v>8831</v>
      </c>
      <c r="H144">
        <v>8831</v>
      </c>
      <c r="I144">
        <v>8831</v>
      </c>
      <c r="J144" t="s">
        <v>98</v>
      </c>
      <c r="K144" t="s">
        <v>99</v>
      </c>
      <c r="L144" t="s">
        <v>101</v>
      </c>
    </row>
    <row r="145" spans="1:14" x14ac:dyDescent="0.2">
      <c r="A145" t="s">
        <v>109</v>
      </c>
      <c r="B145">
        <f>SUM(B112:B144)</f>
        <v>64997896</v>
      </c>
      <c r="C145">
        <f>SUM(C112:C144)</f>
        <v>44896560</v>
      </c>
      <c r="D145">
        <f>SUM(D112:D144)</f>
        <v>42655382</v>
      </c>
      <c r="E145">
        <f>SUM(E112:E144)</f>
        <v>43916371</v>
      </c>
      <c r="F145">
        <f>SUM(F112:F144)</f>
        <v>40816115</v>
      </c>
      <c r="G145">
        <f>SUM(G112:G144)</f>
        <v>42810055</v>
      </c>
      <c r="H145">
        <f>SUM(H112:H144)</f>
        <v>95146348</v>
      </c>
      <c r="I145">
        <f>SUM(I112:I144)</f>
        <v>40744649</v>
      </c>
      <c r="J145">
        <f>SUM(B145:I145)</f>
        <v>415983376</v>
      </c>
    </row>
    <row r="146" spans="1:14" x14ac:dyDescent="0.2">
      <c r="M146" t="s">
        <v>106</v>
      </c>
      <c r="N146">
        <f>J145-J107</f>
        <v>408</v>
      </c>
    </row>
    <row r="147" spans="1:14" x14ac:dyDescent="0.2">
      <c r="A147" s="3">
        <v>3397491764239</v>
      </c>
      <c r="M147" t="s">
        <v>103</v>
      </c>
      <c r="N147" s="3">
        <f>A147-A110</f>
        <v>2007059509</v>
      </c>
    </row>
    <row r="148" spans="1:14" x14ac:dyDescent="0.2">
      <c r="J148" t="s">
        <v>107</v>
      </c>
      <c r="L148">
        <f>N146*1000000000/N147</f>
        <v>203.28246281211784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2021-06-26T00:19:21Z</dcterms:created>
  <dcterms:modified xsi:type="dcterms:W3CDTF">2021-07-01T21:53:02Z</dcterms:modified>
</cp:coreProperties>
</file>