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m/src/github.com/jlmucb/class_notes/BerkeleyClass/CS290Spring2013/Lectures/"/>
    </mc:Choice>
  </mc:AlternateContent>
  <xr:revisionPtr revIDLastSave="0" documentId="13_ncr:1_{B7F570E8-77C9-F541-9041-A5419BE212B0}" xr6:coauthVersionLast="45" xr6:coauthVersionMax="45" xr10:uidLastSave="{00000000-0000-0000-0000-000000000000}"/>
  <bookViews>
    <workbookView xWindow="0" yWindow="0" windowWidth="28800" windowHeight="18000" xr2:uid="{67012D07-A2A4-B34A-B523-ED7E292C9DA9}"/>
  </bookViews>
  <sheets>
    <sheet name="Sheet1" sheetId="1" r:id="rId1"/>
  </sheets>
  <definedNames>
    <definedName name="ss" localSheetId="0">Sheet1!$A$1:$L$192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8" i="1" l="1"/>
  <c r="L196" i="1"/>
  <c r="N191" i="1"/>
  <c r="N139" i="1"/>
  <c r="J188" i="1"/>
  <c r="J187" i="1"/>
  <c r="J136" i="1"/>
  <c r="J84" i="1"/>
  <c r="I188" i="1"/>
  <c r="H188" i="1"/>
  <c r="G188" i="1"/>
  <c r="F188" i="1"/>
  <c r="E188" i="1"/>
  <c r="D188" i="1"/>
  <c r="C188" i="1"/>
  <c r="B188" i="1"/>
  <c r="I136" i="1"/>
  <c r="H136" i="1"/>
  <c r="G136" i="1"/>
  <c r="F136" i="1"/>
  <c r="E136" i="1"/>
  <c r="D136" i="1"/>
  <c r="C136" i="1"/>
  <c r="B136" i="1"/>
  <c r="I84" i="1"/>
  <c r="H84" i="1"/>
  <c r="G84" i="1"/>
  <c r="F84" i="1"/>
  <c r="E84" i="1"/>
  <c r="D84" i="1"/>
  <c r="C84" i="1"/>
  <c r="B84" i="1"/>
  <c r="I29" i="1"/>
  <c r="H29" i="1"/>
  <c r="G29" i="1"/>
  <c r="F29" i="1"/>
  <c r="E29" i="1"/>
  <c r="D29" i="1"/>
  <c r="C29" i="1"/>
  <c r="B29" i="1"/>
  <c r="I14" i="1"/>
  <c r="H14" i="1"/>
  <c r="G14" i="1"/>
  <c r="F14" i="1"/>
  <c r="E14" i="1"/>
  <c r="D14" i="1"/>
  <c r="C14" i="1"/>
  <c r="B14" i="1"/>
  <c r="N192" i="1"/>
  <c r="N140" i="1"/>
  <c r="M88" i="1"/>
  <c r="K17" i="1"/>
  <c r="K33" i="1"/>
  <c r="J14" i="1" l="1"/>
  <c r="J29" i="1"/>
  <c r="K32" i="1" s="1"/>
  <c r="M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3087D-6053-5942-8A4F-A1781DB53268}" name="ss" type="6" refreshedVersion="6" background="1" saveData="1">
    <textPr codePage="10000" sourceFile="/Users/jlm/src/github.com/jlmucb/class_notes/BerkeleyClass/CS290Spring2013/Lectures/ss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<sst xmlns="http://schemas.openxmlformats.org/spreadsheetml/2006/main" count="508" uniqueCount="130">
  <si>
    <t>/proc/softirqs</t>
  </si>
  <si>
    <t>CPU0</t>
  </si>
  <si>
    <t>CPU1</t>
  </si>
  <si>
    <t>CPU2</t>
  </si>
  <si>
    <t>CPU3</t>
  </si>
  <si>
    <t>CPU4</t>
  </si>
  <si>
    <t>CPU5</t>
  </si>
  <si>
    <t>CPU6</t>
  </si>
  <si>
    <t>CPU7</t>
  </si>
  <si>
    <t>HI:</t>
  </si>
  <si>
    <t>TIMER:</t>
  </si>
  <si>
    <t>NET_TX:</t>
  </si>
  <si>
    <t>NET_RX:</t>
  </si>
  <si>
    <t>BLOCK:</t>
  </si>
  <si>
    <t>IRQ_POLL:</t>
  </si>
  <si>
    <t>TASKLET:</t>
  </si>
  <si>
    <t>SCHED:</t>
  </si>
  <si>
    <t>HRTIMER:</t>
  </si>
  <si>
    <t>RCU:</t>
  </si>
  <si>
    <t>/proc/interrupts</t>
  </si>
  <si>
    <t>IR-IO-APIC</t>
  </si>
  <si>
    <t>2-edge</t>
  </si>
  <si>
    <t>timer</t>
  </si>
  <si>
    <t>4-edge</t>
  </si>
  <si>
    <t>8-edge</t>
  </si>
  <si>
    <t>rtc0</t>
  </si>
  <si>
    <t>9-fasteoi</t>
  </si>
  <si>
    <t>acpi</t>
  </si>
  <si>
    <t>14-fasteoi</t>
  </si>
  <si>
    <t>INT344B:00</t>
  </si>
  <si>
    <t>16-fasteoi</t>
  </si>
  <si>
    <t>idma64.0</t>
  </si>
  <si>
    <t>17-fasteoi</t>
  </si>
  <si>
    <t>idma64.1</t>
  </si>
  <si>
    <t>19-fasteoi</t>
  </si>
  <si>
    <t>DMAR-MSI</t>
  </si>
  <si>
    <t>0-edge</t>
  </si>
  <si>
    <t>dmar0</t>
  </si>
  <si>
    <t>1-edge</t>
  </si>
  <si>
    <t>dmar1</t>
  </si>
  <si>
    <t>IR-PCI-MSI</t>
  </si>
  <si>
    <t>458752-edge</t>
  </si>
  <si>
    <t>aerdrv</t>
  </si>
  <si>
    <t>475136-edge</t>
  </si>
  <si>
    <t>327680-edge</t>
  </si>
  <si>
    <t>xhci_hcd</t>
  </si>
  <si>
    <t>376832-edge</t>
  </si>
  <si>
    <t>ahci[0000:00:17.0]</t>
  </si>
  <si>
    <t>1048576-edge</t>
  </si>
  <si>
    <t>nvme0q0</t>
  </si>
  <si>
    <t>520192-edge</t>
  </si>
  <si>
    <t>enp0s31f6</t>
  </si>
  <si>
    <t>1048577-edge</t>
  </si>
  <si>
    <t>nvme0q2</t>
  </si>
  <si>
    <t>1048578-edge</t>
  </si>
  <si>
    <t>nvme0q3</t>
  </si>
  <si>
    <t>1048579-edge</t>
  </si>
  <si>
    <t>nvme0q4</t>
  </si>
  <si>
    <t>1048580-edge</t>
  </si>
  <si>
    <t>nvme0q5</t>
  </si>
  <si>
    <t>1048581-edge</t>
  </si>
  <si>
    <t>nvme0q6</t>
  </si>
  <si>
    <t>1048582-edge</t>
  </si>
  <si>
    <t>nvme0q7</t>
  </si>
  <si>
    <t>1048583-edge</t>
  </si>
  <si>
    <t>nvme0q8</t>
  </si>
  <si>
    <t>360448-edge</t>
  </si>
  <si>
    <t>mei_me</t>
  </si>
  <si>
    <t>524288-edge</t>
  </si>
  <si>
    <t>iwlwifi</t>
  </si>
  <si>
    <t>32768-edge</t>
  </si>
  <si>
    <t>i915</t>
  </si>
  <si>
    <t>514048-edge</t>
  </si>
  <si>
    <t>snd_hda_intel:card0</t>
  </si>
  <si>
    <t>NMI:</t>
  </si>
  <si>
    <t>Non-maskable</t>
  </si>
  <si>
    <t>interrupts</t>
  </si>
  <si>
    <t>LOC:</t>
  </si>
  <si>
    <t>Local</t>
  </si>
  <si>
    <t>SPU:</t>
  </si>
  <si>
    <t>Spurious</t>
  </si>
  <si>
    <t>PMI:</t>
  </si>
  <si>
    <t>Performance</t>
  </si>
  <si>
    <t>monitoring</t>
  </si>
  <si>
    <t>IWI:</t>
  </si>
  <si>
    <t>IRQ</t>
  </si>
  <si>
    <t>work</t>
  </si>
  <si>
    <t>RTR:</t>
  </si>
  <si>
    <t>APIC</t>
  </si>
  <si>
    <t>ICR</t>
  </si>
  <si>
    <t>read</t>
  </si>
  <si>
    <t>RES:</t>
  </si>
  <si>
    <t>Rescheduling</t>
  </si>
  <si>
    <t>CAL:</t>
  </si>
  <si>
    <t>Function</t>
  </si>
  <si>
    <t>call</t>
  </si>
  <si>
    <t>TLB:</t>
  </si>
  <si>
    <t>TLB</t>
  </si>
  <si>
    <t>shootdowns</t>
  </si>
  <si>
    <t>TRM:</t>
  </si>
  <si>
    <t>Thermal</t>
  </si>
  <si>
    <t>event</t>
  </si>
  <si>
    <t>THR:</t>
  </si>
  <si>
    <t>Threshold</t>
  </si>
  <si>
    <t>DFR:</t>
  </si>
  <si>
    <t>Deferred</t>
  </si>
  <si>
    <t>Error</t>
  </si>
  <si>
    <t>MCE:</t>
  </si>
  <si>
    <t>Machine</t>
  </si>
  <si>
    <t>check</t>
  </si>
  <si>
    <t>exceptions</t>
  </si>
  <si>
    <t>MCP:</t>
  </si>
  <si>
    <t>polls</t>
  </si>
  <si>
    <t>ERR:</t>
  </si>
  <si>
    <t>MIS:</t>
  </si>
  <si>
    <t>PIN:</t>
  </si>
  <si>
    <t>Posted-interrupt</t>
  </si>
  <si>
    <t>notification</t>
  </si>
  <si>
    <t>NPI:</t>
  </si>
  <si>
    <t>Nested</t>
  </si>
  <si>
    <t>posted-interrupt</t>
  </si>
  <si>
    <t>PIW:</t>
  </si>
  <si>
    <t>wakeup</t>
  </si>
  <si>
    <t>Difference:</t>
  </si>
  <si>
    <t>Difference (ns)</t>
  </si>
  <si>
    <t>Int diff</t>
  </si>
  <si>
    <t>softirq/sec</t>
  </si>
  <si>
    <t>Difference ints</t>
  </si>
  <si>
    <t>inter/sec</t>
  </si>
  <si>
    <t>interrupt/sec=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</si>
</sst>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" connectionId="1" xr16:uid="{3C8D2DB0-C327-2B41-8852-5B97575A92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BE30-67ED-8E49-A55B-135F893B27FD}">
  <dimension ref="A1:N196"/>
  <sheetViews>
    <sheetView tabSelected="1" topLeftCell="A10" zoomScale="83" workbookViewId="0">
      <selection activeCell="K121" sqref="K121"/>
    </sheetView>
  </sheetViews>
  <sheetFormatPr baseColWidth="10" defaultRowHeight="16" x14ac:dyDescent="0.2"/>
  <cols>
    <col min="1" max="1" width="23" bestFit="1" customWidth="1"/>
    <col min="2" max="9" width="9.1640625" bestFit="1" customWidth="1"/>
    <col min="10" max="11" width="14.5" bestFit="1" customWidth="1"/>
    <col min="12" max="12" width="17.83203125" bestFit="1" customWidth="1"/>
    <col min="13" max="13" width="13.6640625" bestFit="1" customWidth="1"/>
    <col min="14" max="14" width="17.5" customWidth="1"/>
  </cols>
  <sheetData>
    <row r="1" spans="1:10" x14ac:dyDescent="0.2">
      <c r="A1" t="s">
        <v>0</v>
      </c>
    </row>
    <row r="2" spans="1:10" x14ac:dyDescent="0.2">
      <c r="A2" s="3">
        <v>3387435019502</v>
      </c>
    </row>
    <row r="3" spans="1:1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x14ac:dyDescent="0.2">
      <c r="A4" t="s">
        <v>9</v>
      </c>
      <c r="B4">
        <v>2509995</v>
      </c>
      <c r="C4">
        <v>2543529</v>
      </c>
      <c r="D4">
        <v>2544322</v>
      </c>
      <c r="E4">
        <v>2509795</v>
      </c>
      <c r="F4">
        <v>2628359</v>
      </c>
      <c r="G4">
        <v>2586930</v>
      </c>
      <c r="H4">
        <v>34259646</v>
      </c>
      <c r="I4">
        <v>2376293</v>
      </c>
    </row>
    <row r="5" spans="1:10" x14ac:dyDescent="0.2">
      <c r="A5" t="s">
        <v>10</v>
      </c>
      <c r="B5">
        <v>16746710</v>
      </c>
      <c r="C5">
        <v>14652580</v>
      </c>
      <c r="D5">
        <v>12969582</v>
      </c>
      <c r="E5">
        <v>12453768</v>
      </c>
      <c r="F5">
        <v>12536665</v>
      </c>
      <c r="G5">
        <v>12729715</v>
      </c>
      <c r="H5">
        <v>18876646</v>
      </c>
      <c r="I5">
        <v>12461898</v>
      </c>
    </row>
    <row r="6" spans="1:10" x14ac:dyDescent="0.2">
      <c r="A6" t="s">
        <v>11</v>
      </c>
      <c r="B6">
        <v>868</v>
      </c>
      <c r="C6">
        <v>75</v>
      </c>
      <c r="D6">
        <v>70</v>
      </c>
      <c r="E6">
        <v>49</v>
      </c>
      <c r="F6">
        <v>57</v>
      </c>
      <c r="G6">
        <v>507</v>
      </c>
      <c r="H6">
        <v>72</v>
      </c>
      <c r="I6">
        <v>61</v>
      </c>
    </row>
    <row r="7" spans="1:10" x14ac:dyDescent="0.2">
      <c r="A7" t="s">
        <v>12</v>
      </c>
      <c r="B7">
        <v>248011</v>
      </c>
      <c r="C7">
        <v>76546</v>
      </c>
      <c r="D7">
        <v>112020</v>
      </c>
      <c r="E7">
        <v>189974</v>
      </c>
      <c r="F7">
        <v>234420</v>
      </c>
      <c r="G7">
        <v>274740</v>
      </c>
      <c r="H7">
        <v>74790</v>
      </c>
      <c r="I7">
        <v>688689</v>
      </c>
    </row>
    <row r="8" spans="1:10" x14ac:dyDescent="0.2">
      <c r="A8" t="s">
        <v>13</v>
      </c>
      <c r="B8">
        <v>14</v>
      </c>
      <c r="C8">
        <v>6</v>
      </c>
      <c r="D8">
        <v>8</v>
      </c>
      <c r="E8">
        <v>1912</v>
      </c>
      <c r="F8">
        <v>77</v>
      </c>
      <c r="G8">
        <v>34</v>
      </c>
      <c r="H8">
        <v>24</v>
      </c>
      <c r="I8">
        <v>7</v>
      </c>
    </row>
    <row r="9" spans="1:10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0" x14ac:dyDescent="0.2">
      <c r="A10" t="s">
        <v>15</v>
      </c>
      <c r="B10">
        <v>185775</v>
      </c>
      <c r="C10">
        <v>1912</v>
      </c>
      <c r="D10">
        <v>15</v>
      </c>
      <c r="E10">
        <v>97240</v>
      </c>
      <c r="F10">
        <v>4942</v>
      </c>
      <c r="G10">
        <v>39923</v>
      </c>
      <c r="H10">
        <v>39</v>
      </c>
      <c r="I10">
        <v>350</v>
      </c>
    </row>
    <row r="11" spans="1:10" x14ac:dyDescent="0.2">
      <c r="A11" t="s">
        <v>16</v>
      </c>
      <c r="B11">
        <v>22285373</v>
      </c>
      <c r="C11">
        <v>16124148</v>
      </c>
      <c r="D11">
        <v>13024334</v>
      </c>
      <c r="E11">
        <v>11936853</v>
      </c>
      <c r="F11">
        <v>11960095</v>
      </c>
      <c r="G11">
        <v>12071592</v>
      </c>
      <c r="H11">
        <v>17865724</v>
      </c>
      <c r="I11">
        <v>11656900</v>
      </c>
    </row>
    <row r="12" spans="1:10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0" x14ac:dyDescent="0.2">
      <c r="A13" t="s">
        <v>18</v>
      </c>
      <c r="B13">
        <v>11033441</v>
      </c>
      <c r="C13">
        <v>9101632</v>
      </c>
      <c r="D13">
        <v>8158247</v>
      </c>
      <c r="E13">
        <v>7804367</v>
      </c>
      <c r="F13">
        <v>7795164</v>
      </c>
      <c r="G13">
        <v>7942412</v>
      </c>
      <c r="H13">
        <v>11022105</v>
      </c>
      <c r="I13">
        <v>7740424</v>
      </c>
    </row>
    <row r="14" spans="1:10" x14ac:dyDescent="0.2">
      <c r="B14">
        <f>SUM(B4:B13)</f>
        <v>53010187</v>
      </c>
      <c r="C14">
        <f>SUM(C4:C13)</f>
        <v>42500428</v>
      </c>
      <c r="D14">
        <f>SUM(D4:D13)</f>
        <v>36808598</v>
      </c>
      <c r="E14">
        <f>SUM(E4:E13)</f>
        <v>34993958</v>
      </c>
      <c r="F14">
        <f>SUM(F4:F13)</f>
        <v>35159779</v>
      </c>
      <c r="G14">
        <f>SUM(G4:G13)</f>
        <v>35645853</v>
      </c>
      <c r="H14">
        <f>SUM(H4:H13)</f>
        <v>82099046</v>
      </c>
      <c r="I14">
        <f>SUM(I4:I13)</f>
        <v>34924622</v>
      </c>
      <c r="J14">
        <f>SUM(B14:I14)</f>
        <v>355142471</v>
      </c>
    </row>
    <row r="16" spans="1:10" x14ac:dyDescent="0.2">
      <c r="A16" t="s">
        <v>0</v>
      </c>
    </row>
    <row r="17" spans="1:11" x14ac:dyDescent="0.2">
      <c r="A17" s="3">
        <v>3389438892476</v>
      </c>
      <c r="J17" t="s">
        <v>124</v>
      </c>
      <c r="K17" s="3">
        <f>A17-A2</f>
        <v>2003872974</v>
      </c>
    </row>
    <row r="18" spans="1:11" x14ac:dyDescent="0.2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</row>
    <row r="19" spans="1:11" x14ac:dyDescent="0.2">
      <c r="A19" t="s">
        <v>9</v>
      </c>
      <c r="B19">
        <v>2510011</v>
      </c>
      <c r="C19">
        <v>2543529</v>
      </c>
      <c r="D19">
        <v>2544347</v>
      </c>
      <c r="E19">
        <v>2509801</v>
      </c>
      <c r="F19">
        <v>2628362</v>
      </c>
      <c r="G19">
        <v>2586930</v>
      </c>
      <c r="H19">
        <v>34259749</v>
      </c>
      <c r="I19">
        <v>2376294</v>
      </c>
    </row>
    <row r="20" spans="1:11" x14ac:dyDescent="0.2">
      <c r="A20" t="s">
        <v>10</v>
      </c>
      <c r="B20">
        <v>16746724</v>
      </c>
      <c r="C20">
        <v>14652594</v>
      </c>
      <c r="D20">
        <v>12969595</v>
      </c>
      <c r="E20">
        <v>12453778</v>
      </c>
      <c r="F20">
        <v>12536687</v>
      </c>
      <c r="G20">
        <v>12729721</v>
      </c>
      <c r="H20">
        <v>18876675</v>
      </c>
      <c r="I20">
        <v>12461917</v>
      </c>
    </row>
    <row r="21" spans="1:11" x14ac:dyDescent="0.2">
      <c r="A21" t="s">
        <v>11</v>
      </c>
      <c r="B21">
        <v>868</v>
      </c>
      <c r="C21">
        <v>75</v>
      </c>
      <c r="D21">
        <v>70</v>
      </c>
      <c r="E21">
        <v>49</v>
      </c>
      <c r="F21">
        <v>57</v>
      </c>
      <c r="G21">
        <v>507</v>
      </c>
      <c r="H21">
        <v>72</v>
      </c>
      <c r="I21">
        <v>61</v>
      </c>
    </row>
    <row r="22" spans="1:11" x14ac:dyDescent="0.2">
      <c r="A22" t="s">
        <v>12</v>
      </c>
      <c r="B22">
        <v>248011</v>
      </c>
      <c r="C22">
        <v>76546</v>
      </c>
      <c r="D22">
        <v>112020</v>
      </c>
      <c r="E22">
        <v>189974</v>
      </c>
      <c r="F22">
        <v>234421</v>
      </c>
      <c r="G22">
        <v>274740</v>
      </c>
      <c r="H22">
        <v>74790</v>
      </c>
      <c r="I22">
        <v>688689</v>
      </c>
    </row>
    <row r="23" spans="1:11" x14ac:dyDescent="0.2">
      <c r="A23" t="s">
        <v>13</v>
      </c>
      <c r="B23">
        <v>14</v>
      </c>
      <c r="C23">
        <v>6</v>
      </c>
      <c r="D23">
        <v>8</v>
      </c>
      <c r="E23">
        <v>1912</v>
      </c>
      <c r="F23">
        <v>77</v>
      </c>
      <c r="G23">
        <v>34</v>
      </c>
      <c r="H23">
        <v>24</v>
      </c>
      <c r="I23">
        <v>7</v>
      </c>
    </row>
    <row r="24" spans="1:11" x14ac:dyDescent="0.2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1" x14ac:dyDescent="0.2">
      <c r="A25" t="s">
        <v>15</v>
      </c>
      <c r="B25">
        <v>185775</v>
      </c>
      <c r="C25">
        <v>1912</v>
      </c>
      <c r="D25">
        <v>15</v>
      </c>
      <c r="E25">
        <v>97241</v>
      </c>
      <c r="F25">
        <v>4942</v>
      </c>
      <c r="G25">
        <v>39923</v>
      </c>
      <c r="H25">
        <v>39</v>
      </c>
      <c r="I25">
        <v>350</v>
      </c>
    </row>
    <row r="26" spans="1:11" x14ac:dyDescent="0.2">
      <c r="A26" t="s">
        <v>16</v>
      </c>
      <c r="B26">
        <v>22285389</v>
      </c>
      <c r="C26">
        <v>16124163</v>
      </c>
      <c r="D26">
        <v>13024347</v>
      </c>
      <c r="E26">
        <v>11936863</v>
      </c>
      <c r="F26">
        <v>11960119</v>
      </c>
      <c r="G26">
        <v>12071598</v>
      </c>
      <c r="H26">
        <v>17865754</v>
      </c>
      <c r="I26">
        <v>11656919</v>
      </c>
    </row>
    <row r="27" spans="1:11" x14ac:dyDescent="0.2">
      <c r="A27" t="s">
        <v>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1" x14ac:dyDescent="0.2">
      <c r="A28" t="s">
        <v>18</v>
      </c>
      <c r="B28">
        <v>11033451</v>
      </c>
      <c r="C28">
        <v>9101640</v>
      </c>
      <c r="D28">
        <v>8158259</v>
      </c>
      <c r="E28">
        <v>7804375</v>
      </c>
      <c r="F28">
        <v>7795181</v>
      </c>
      <c r="G28">
        <v>7942416</v>
      </c>
      <c r="H28">
        <v>11022123</v>
      </c>
      <c r="I28">
        <v>7740440</v>
      </c>
    </row>
    <row r="29" spans="1:11" x14ac:dyDescent="0.2">
      <c r="B29">
        <f>SUM(B19:B28)</f>
        <v>53010243</v>
      </c>
      <c r="C29">
        <f>SUM(C19:C28)</f>
        <v>42500465</v>
      </c>
      <c r="D29">
        <f>SUM(D19:D28)</f>
        <v>36808661</v>
      </c>
      <c r="E29">
        <f>SUM(E19:E28)</f>
        <v>34993993</v>
      </c>
      <c r="F29">
        <f>SUM(F19:F28)</f>
        <v>35159846</v>
      </c>
      <c r="G29">
        <f>SUM(G19:G28)</f>
        <v>35645869</v>
      </c>
      <c r="H29">
        <f>SUM(H19:H28)</f>
        <v>82099226</v>
      </c>
      <c r="I29">
        <f>SUM(I19:I28)</f>
        <v>34924677</v>
      </c>
      <c r="J29">
        <f>SUM(B29:I29)</f>
        <v>355142980</v>
      </c>
    </row>
    <row r="32" spans="1:11" x14ac:dyDescent="0.2">
      <c r="J32" t="s">
        <v>125</v>
      </c>
      <c r="K32">
        <f>J29-J14</f>
        <v>509</v>
      </c>
    </row>
    <row r="33" spans="1:14" x14ac:dyDescent="0.2">
      <c r="A33" s="3">
        <v>3391444977098</v>
      </c>
      <c r="J33" t="s">
        <v>123</v>
      </c>
      <c r="K33" s="3">
        <f>A33-A17</f>
        <v>2006084622</v>
      </c>
      <c r="M33">
        <f>K32*1000000000/K33</f>
        <v>253.72808027038454</v>
      </c>
      <c r="N33" t="s">
        <v>126</v>
      </c>
    </row>
    <row r="35" spans="1:14" x14ac:dyDescent="0.2">
      <c r="A35" t="s">
        <v>19</v>
      </c>
    </row>
    <row r="36" spans="1:14" x14ac:dyDescent="0.2">
      <c r="A36" s="3">
        <v>3391470585393</v>
      </c>
    </row>
    <row r="37" spans="1:14" x14ac:dyDescent="0.2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</row>
    <row r="38" spans="1:14" x14ac:dyDescent="0.2">
      <c r="A38" s="1">
        <v>0</v>
      </c>
      <c r="B38">
        <v>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20</v>
      </c>
      <c r="K38" t="s">
        <v>21</v>
      </c>
      <c r="L38" t="s">
        <v>22</v>
      </c>
    </row>
    <row r="39" spans="1:14" x14ac:dyDescent="0.2">
      <c r="A39" s="1">
        <v>0.16666666666666666</v>
      </c>
      <c r="B39">
        <v>0</v>
      </c>
      <c r="C39">
        <v>0</v>
      </c>
      <c r="D39">
        <v>0</v>
      </c>
      <c r="E39">
        <v>1</v>
      </c>
      <c r="F39">
        <v>0</v>
      </c>
      <c r="G39">
        <v>2</v>
      </c>
      <c r="H39">
        <v>0</v>
      </c>
      <c r="I39">
        <v>6</v>
      </c>
      <c r="J39" t="s">
        <v>20</v>
      </c>
      <c r="K39" t="s">
        <v>23</v>
      </c>
    </row>
    <row r="40" spans="1:14" x14ac:dyDescent="0.2">
      <c r="A40" s="1">
        <v>0.33333333333333331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 t="s">
        <v>20</v>
      </c>
      <c r="K40" t="s">
        <v>24</v>
      </c>
      <c r="L40" t="s">
        <v>25</v>
      </c>
    </row>
    <row r="41" spans="1:14" x14ac:dyDescent="0.2">
      <c r="A41" s="1">
        <v>0.375</v>
      </c>
      <c r="B41">
        <v>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20</v>
      </c>
      <c r="K41" t="s">
        <v>26</v>
      </c>
      <c r="L41" t="s">
        <v>27</v>
      </c>
    </row>
    <row r="42" spans="1:14" x14ac:dyDescent="0.2">
      <c r="A42" s="1">
        <v>0.58333333333333337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20</v>
      </c>
      <c r="K42" t="s">
        <v>28</v>
      </c>
      <c r="L42" t="s">
        <v>29</v>
      </c>
    </row>
    <row r="43" spans="1:14" x14ac:dyDescent="0.2">
      <c r="A43" s="1">
        <v>0.66666666666666663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20</v>
      </c>
      <c r="K43" t="s">
        <v>30</v>
      </c>
      <c r="L43" t="s">
        <v>31</v>
      </c>
    </row>
    <row r="44" spans="1:14" x14ac:dyDescent="0.2">
      <c r="A44" s="1">
        <v>0.70833333333333337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20</v>
      </c>
      <c r="K44" t="s">
        <v>32</v>
      </c>
      <c r="L44" t="s">
        <v>33</v>
      </c>
    </row>
    <row r="45" spans="1:14" x14ac:dyDescent="0.2">
      <c r="A45" s="1">
        <v>0.79166666666666663</v>
      </c>
      <c r="B45">
        <v>0</v>
      </c>
      <c r="C45">
        <v>0</v>
      </c>
      <c r="D45">
        <v>0</v>
      </c>
      <c r="E45">
        <v>1</v>
      </c>
      <c r="F45">
        <v>0</v>
      </c>
      <c r="G45">
        <v>2</v>
      </c>
      <c r="H45">
        <v>0</v>
      </c>
      <c r="I45">
        <v>6</v>
      </c>
      <c r="J45" t="s">
        <v>20</v>
      </c>
      <c r="K45" t="s">
        <v>34</v>
      </c>
    </row>
    <row r="46" spans="1:14" x14ac:dyDescent="0.2">
      <c r="A46" s="2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</v>
      </c>
      <c r="K46" t="s">
        <v>36</v>
      </c>
      <c r="L46" t="s">
        <v>37</v>
      </c>
    </row>
    <row r="47" spans="1:14" x14ac:dyDescent="0.2">
      <c r="A47" s="2">
        <v>5.041666666666667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</v>
      </c>
      <c r="K47" t="s">
        <v>38</v>
      </c>
      <c r="L47" t="s">
        <v>39</v>
      </c>
    </row>
    <row r="48" spans="1:14" x14ac:dyDescent="0.2">
      <c r="A48" s="2">
        <v>5.083333333333333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40</v>
      </c>
      <c r="K48" t="s">
        <v>41</v>
      </c>
      <c r="L48" t="s">
        <v>42</v>
      </c>
    </row>
    <row r="49" spans="1:12" x14ac:dyDescent="0.2">
      <c r="A49" s="2">
        <v>5.125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40</v>
      </c>
      <c r="K49" t="s">
        <v>43</v>
      </c>
      <c r="L49" t="s">
        <v>42</v>
      </c>
    </row>
    <row r="50" spans="1:12" x14ac:dyDescent="0.2">
      <c r="A50" s="2">
        <v>5.166666666666667</v>
      </c>
      <c r="B50">
        <v>0</v>
      </c>
      <c r="C50">
        <v>113438</v>
      </c>
      <c r="D50">
        <v>0</v>
      </c>
      <c r="E50">
        <v>3286799</v>
      </c>
      <c r="F50">
        <v>5734</v>
      </c>
      <c r="G50">
        <v>0</v>
      </c>
      <c r="H50">
        <v>0</v>
      </c>
      <c r="I50">
        <v>0</v>
      </c>
      <c r="J50" t="s">
        <v>40</v>
      </c>
      <c r="K50" t="s">
        <v>44</v>
      </c>
      <c r="L50" t="s">
        <v>45</v>
      </c>
    </row>
    <row r="51" spans="1:12" x14ac:dyDescent="0.2">
      <c r="A51" s="2">
        <v>5.208333333333333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40</v>
      </c>
      <c r="K51" t="s">
        <v>46</v>
      </c>
      <c r="L51" t="s">
        <v>47</v>
      </c>
    </row>
    <row r="52" spans="1:12" x14ac:dyDescent="0.2">
      <c r="A52" s="2">
        <v>5.25</v>
      </c>
      <c r="B52">
        <v>467847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40</v>
      </c>
      <c r="K52" t="s">
        <v>48</v>
      </c>
      <c r="L52" t="s">
        <v>49</v>
      </c>
    </row>
    <row r="53" spans="1:12" x14ac:dyDescent="0.2">
      <c r="A53" s="2">
        <v>5.291666666666667</v>
      </c>
      <c r="B53">
        <v>177119</v>
      </c>
      <c r="C53">
        <v>9082</v>
      </c>
      <c r="D53">
        <v>41461</v>
      </c>
      <c r="E53">
        <v>120464</v>
      </c>
      <c r="F53">
        <v>171424</v>
      </c>
      <c r="G53">
        <v>205506</v>
      </c>
      <c r="H53">
        <v>12166</v>
      </c>
      <c r="I53">
        <v>626182</v>
      </c>
      <c r="J53" t="s">
        <v>40</v>
      </c>
      <c r="K53" t="s">
        <v>50</v>
      </c>
      <c r="L53" t="s">
        <v>51</v>
      </c>
    </row>
    <row r="54" spans="1:12" x14ac:dyDescent="0.2">
      <c r="A54" s="2">
        <v>5.333333333333333</v>
      </c>
      <c r="B54">
        <v>0</v>
      </c>
      <c r="C54">
        <v>446129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40</v>
      </c>
      <c r="K54" t="s">
        <v>52</v>
      </c>
      <c r="L54" t="s">
        <v>53</v>
      </c>
    </row>
    <row r="55" spans="1:12" x14ac:dyDescent="0.2">
      <c r="A55" s="2">
        <v>5.375</v>
      </c>
      <c r="B55">
        <v>0</v>
      </c>
      <c r="C55">
        <v>0</v>
      </c>
      <c r="D55">
        <v>442536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40</v>
      </c>
      <c r="K55" t="s">
        <v>54</v>
      </c>
      <c r="L55" t="s">
        <v>55</v>
      </c>
    </row>
    <row r="56" spans="1:12" x14ac:dyDescent="0.2">
      <c r="A56" s="2">
        <v>5.416666666666667</v>
      </c>
      <c r="B56">
        <v>0</v>
      </c>
      <c r="C56">
        <v>0</v>
      </c>
      <c r="D56">
        <v>0</v>
      </c>
      <c r="E56">
        <v>438368</v>
      </c>
      <c r="F56">
        <v>0</v>
      </c>
      <c r="G56">
        <v>0</v>
      </c>
      <c r="H56">
        <v>0</v>
      </c>
      <c r="I56">
        <v>0</v>
      </c>
      <c r="J56" t="s">
        <v>40</v>
      </c>
      <c r="K56" t="s">
        <v>56</v>
      </c>
      <c r="L56" t="s">
        <v>57</v>
      </c>
    </row>
    <row r="57" spans="1:12" x14ac:dyDescent="0.2">
      <c r="A57" s="2">
        <v>5.458333333333333</v>
      </c>
      <c r="B57">
        <v>0</v>
      </c>
      <c r="C57">
        <v>0</v>
      </c>
      <c r="D57">
        <v>0</v>
      </c>
      <c r="E57">
        <v>0</v>
      </c>
      <c r="F57">
        <v>420516</v>
      </c>
      <c r="G57">
        <v>0</v>
      </c>
      <c r="H57">
        <v>0</v>
      </c>
      <c r="I57">
        <v>0</v>
      </c>
      <c r="J57" t="s">
        <v>40</v>
      </c>
      <c r="K57" t="s">
        <v>58</v>
      </c>
      <c r="L57" t="s">
        <v>59</v>
      </c>
    </row>
    <row r="58" spans="1:12" x14ac:dyDescent="0.2">
      <c r="A58" s="2">
        <v>5.5</v>
      </c>
      <c r="B58">
        <v>0</v>
      </c>
      <c r="C58">
        <v>0</v>
      </c>
      <c r="D58">
        <v>0</v>
      </c>
      <c r="E58">
        <v>0</v>
      </c>
      <c r="F58">
        <v>0</v>
      </c>
      <c r="G58">
        <v>387315</v>
      </c>
      <c r="H58">
        <v>0</v>
      </c>
      <c r="I58">
        <v>0</v>
      </c>
      <c r="J58" t="s">
        <v>40</v>
      </c>
      <c r="K58" t="s">
        <v>60</v>
      </c>
      <c r="L58" t="s">
        <v>61</v>
      </c>
    </row>
    <row r="59" spans="1:12" x14ac:dyDescent="0.2">
      <c r="A59" s="2">
        <v>5.541666666666667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549250</v>
      </c>
      <c r="I59">
        <v>0</v>
      </c>
      <c r="J59" t="s">
        <v>40</v>
      </c>
      <c r="K59" t="s">
        <v>62</v>
      </c>
      <c r="L59" t="s">
        <v>63</v>
      </c>
    </row>
    <row r="60" spans="1:12" x14ac:dyDescent="0.2">
      <c r="A60" s="2">
        <v>5.583333333333333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521110</v>
      </c>
      <c r="J60" t="s">
        <v>40</v>
      </c>
      <c r="K60" t="s">
        <v>64</v>
      </c>
      <c r="L60" t="s">
        <v>65</v>
      </c>
    </row>
    <row r="61" spans="1:12" x14ac:dyDescent="0.2">
      <c r="A61" s="2">
        <v>5.625</v>
      </c>
      <c r="B61">
        <v>0</v>
      </c>
      <c r="C61">
        <v>0</v>
      </c>
      <c r="D61">
        <v>0</v>
      </c>
      <c r="E61">
        <v>1373</v>
      </c>
      <c r="F61">
        <v>0</v>
      </c>
      <c r="G61">
        <v>0</v>
      </c>
      <c r="H61">
        <v>0</v>
      </c>
      <c r="I61">
        <v>0</v>
      </c>
      <c r="J61" t="s">
        <v>40</v>
      </c>
      <c r="K61" t="s">
        <v>66</v>
      </c>
      <c r="L61" t="s">
        <v>67</v>
      </c>
    </row>
    <row r="62" spans="1:12" x14ac:dyDescent="0.2">
      <c r="A62" s="2">
        <v>5.666666666666667</v>
      </c>
      <c r="B62">
        <v>10485048</v>
      </c>
      <c r="C62">
        <v>760</v>
      </c>
      <c r="D62">
        <v>0</v>
      </c>
      <c r="E62">
        <v>25187</v>
      </c>
      <c r="F62">
        <v>150760</v>
      </c>
      <c r="G62">
        <v>2154932</v>
      </c>
      <c r="H62">
        <v>0</v>
      </c>
      <c r="I62">
        <v>12154</v>
      </c>
      <c r="J62" t="s">
        <v>40</v>
      </c>
      <c r="K62" t="s">
        <v>68</v>
      </c>
      <c r="L62" t="s">
        <v>69</v>
      </c>
    </row>
    <row r="63" spans="1:12" x14ac:dyDescent="0.2">
      <c r="A63" s="2">
        <v>5.708333333333333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41692415</v>
      </c>
      <c r="I63">
        <v>0</v>
      </c>
      <c r="J63" t="s">
        <v>40</v>
      </c>
      <c r="K63" t="s">
        <v>70</v>
      </c>
      <c r="L63" t="s">
        <v>71</v>
      </c>
    </row>
    <row r="64" spans="1:12" x14ac:dyDescent="0.2">
      <c r="A64" s="2">
        <v>5.75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4270</v>
      </c>
      <c r="J64" t="s">
        <v>40</v>
      </c>
      <c r="K64" t="s">
        <v>72</v>
      </c>
      <c r="L64" t="s">
        <v>73</v>
      </c>
    </row>
    <row r="65" spans="1:12" x14ac:dyDescent="0.2">
      <c r="A65" t="s">
        <v>74</v>
      </c>
      <c r="B65">
        <v>2088</v>
      </c>
      <c r="C65">
        <v>2013</v>
      </c>
      <c r="D65">
        <v>2075</v>
      </c>
      <c r="E65">
        <v>2051</v>
      </c>
      <c r="F65">
        <v>2036</v>
      </c>
      <c r="G65">
        <v>2000</v>
      </c>
      <c r="H65">
        <v>2139</v>
      </c>
      <c r="I65">
        <v>2020</v>
      </c>
      <c r="J65" t="s">
        <v>75</v>
      </c>
      <c r="K65" t="s">
        <v>76</v>
      </c>
    </row>
    <row r="66" spans="1:12" x14ac:dyDescent="0.2">
      <c r="A66" t="s">
        <v>77</v>
      </c>
      <c r="B66">
        <v>35047913</v>
      </c>
      <c r="C66">
        <v>31355398</v>
      </c>
      <c r="D66">
        <v>30543813</v>
      </c>
      <c r="E66">
        <v>29323900</v>
      </c>
      <c r="F66">
        <v>29693087</v>
      </c>
      <c r="G66">
        <v>29604295</v>
      </c>
      <c r="H66">
        <v>40424526</v>
      </c>
      <c r="I66">
        <v>29300111</v>
      </c>
      <c r="J66" t="s">
        <v>78</v>
      </c>
      <c r="K66" t="s">
        <v>22</v>
      </c>
      <c r="L66" t="s">
        <v>76</v>
      </c>
    </row>
    <row r="67" spans="1:12" x14ac:dyDescent="0.2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80</v>
      </c>
      <c r="K67" t="s">
        <v>76</v>
      </c>
    </row>
    <row r="68" spans="1:12" x14ac:dyDescent="0.2">
      <c r="A68" t="s">
        <v>81</v>
      </c>
      <c r="B68">
        <v>2088</v>
      </c>
      <c r="C68">
        <v>2013</v>
      </c>
      <c r="D68">
        <v>2075</v>
      </c>
      <c r="E68">
        <v>2051</v>
      </c>
      <c r="F68">
        <v>2036</v>
      </c>
      <c r="G68">
        <v>2000</v>
      </c>
      <c r="H68">
        <v>2139</v>
      </c>
      <c r="I68">
        <v>2020</v>
      </c>
      <c r="J68" t="s">
        <v>82</v>
      </c>
      <c r="K68" t="s">
        <v>83</v>
      </c>
      <c r="L68" t="s">
        <v>76</v>
      </c>
    </row>
    <row r="69" spans="1:12" x14ac:dyDescent="0.2">
      <c r="A69" t="s">
        <v>84</v>
      </c>
      <c r="B69">
        <v>469</v>
      </c>
      <c r="C69">
        <v>2657</v>
      </c>
      <c r="D69">
        <v>360</v>
      </c>
      <c r="E69">
        <v>230</v>
      </c>
      <c r="F69">
        <v>333</v>
      </c>
      <c r="G69">
        <v>1722</v>
      </c>
      <c r="H69">
        <v>2044049</v>
      </c>
      <c r="I69">
        <v>210</v>
      </c>
      <c r="J69" t="s">
        <v>85</v>
      </c>
      <c r="K69" t="s">
        <v>86</v>
      </c>
      <c r="L69" t="s">
        <v>76</v>
      </c>
    </row>
    <row r="70" spans="1:12" x14ac:dyDescent="0.2">
      <c r="A70" t="s">
        <v>87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88</v>
      </c>
      <c r="K70" t="s">
        <v>89</v>
      </c>
      <c r="L70" t="s">
        <v>90</v>
      </c>
    </row>
    <row r="71" spans="1:12" x14ac:dyDescent="0.2">
      <c r="A71" t="s">
        <v>91</v>
      </c>
      <c r="B71">
        <v>7454685</v>
      </c>
      <c r="C71">
        <v>3599293</v>
      </c>
      <c r="D71">
        <v>1551805</v>
      </c>
      <c r="E71">
        <v>1042456</v>
      </c>
      <c r="F71">
        <v>822170</v>
      </c>
      <c r="G71">
        <v>986052</v>
      </c>
      <c r="H71">
        <v>1133429</v>
      </c>
      <c r="I71">
        <v>743761</v>
      </c>
      <c r="J71" t="s">
        <v>92</v>
      </c>
      <c r="K71" t="s">
        <v>76</v>
      </c>
    </row>
    <row r="72" spans="1:12" x14ac:dyDescent="0.2">
      <c r="A72" t="s">
        <v>93</v>
      </c>
      <c r="B72">
        <v>6557726</v>
      </c>
      <c r="C72">
        <v>4624481</v>
      </c>
      <c r="D72">
        <v>4985801</v>
      </c>
      <c r="E72">
        <v>4788400</v>
      </c>
      <c r="F72">
        <v>4730584</v>
      </c>
      <c r="G72">
        <v>4695935</v>
      </c>
      <c r="H72">
        <v>4610244</v>
      </c>
      <c r="I72">
        <v>4734481</v>
      </c>
      <c r="J72" t="s">
        <v>94</v>
      </c>
      <c r="K72" t="s">
        <v>95</v>
      </c>
      <c r="L72" t="s">
        <v>76</v>
      </c>
    </row>
    <row r="73" spans="1:12" x14ac:dyDescent="0.2">
      <c r="A73" t="s">
        <v>96</v>
      </c>
      <c r="B73">
        <v>4694762</v>
      </c>
      <c r="C73">
        <v>4633166</v>
      </c>
      <c r="D73">
        <v>4977269</v>
      </c>
      <c r="E73">
        <v>4776810</v>
      </c>
      <c r="F73">
        <v>4709164</v>
      </c>
      <c r="G73">
        <v>4662079</v>
      </c>
      <c r="H73">
        <v>4567274</v>
      </c>
      <c r="I73">
        <v>4690174</v>
      </c>
      <c r="J73" t="s">
        <v>97</v>
      </c>
      <c r="K73" t="s">
        <v>98</v>
      </c>
    </row>
    <row r="74" spans="1:12" x14ac:dyDescent="0.2">
      <c r="A74" t="s">
        <v>99</v>
      </c>
      <c r="B74">
        <v>99248</v>
      </c>
      <c r="C74">
        <v>99248</v>
      </c>
      <c r="D74">
        <v>99248</v>
      </c>
      <c r="E74">
        <v>99248</v>
      </c>
      <c r="F74">
        <v>99248</v>
      </c>
      <c r="G74">
        <v>99248</v>
      </c>
      <c r="H74">
        <v>99248</v>
      </c>
      <c r="I74">
        <v>99248</v>
      </c>
      <c r="J74" t="s">
        <v>100</v>
      </c>
      <c r="K74" t="s">
        <v>101</v>
      </c>
      <c r="L74" t="s">
        <v>76</v>
      </c>
    </row>
    <row r="75" spans="1:12" x14ac:dyDescent="0.2">
      <c r="A75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103</v>
      </c>
      <c r="K75" t="s">
        <v>88</v>
      </c>
      <c r="L75" t="s">
        <v>76</v>
      </c>
    </row>
    <row r="76" spans="1:12" x14ac:dyDescent="0.2">
      <c r="A76" t="s">
        <v>104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105</v>
      </c>
      <c r="K76" t="s">
        <v>106</v>
      </c>
      <c r="L76" t="s">
        <v>88</v>
      </c>
    </row>
    <row r="77" spans="1:12" x14ac:dyDescent="0.2">
      <c r="A77" t="s">
        <v>107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108</v>
      </c>
      <c r="K77" t="s">
        <v>109</v>
      </c>
      <c r="L77" t="s">
        <v>110</v>
      </c>
    </row>
    <row r="78" spans="1:12" x14ac:dyDescent="0.2">
      <c r="A78" t="s">
        <v>111</v>
      </c>
      <c r="B78">
        <v>8830</v>
      </c>
      <c r="C78">
        <v>8831</v>
      </c>
      <c r="D78">
        <v>8831</v>
      </c>
      <c r="E78">
        <v>8831</v>
      </c>
      <c r="F78">
        <v>8831</v>
      </c>
      <c r="G78">
        <v>8831</v>
      </c>
      <c r="H78">
        <v>8831</v>
      </c>
      <c r="I78">
        <v>8831</v>
      </c>
      <c r="J78" t="s">
        <v>108</v>
      </c>
      <c r="K78" t="s">
        <v>109</v>
      </c>
      <c r="L78" t="s">
        <v>112</v>
      </c>
    </row>
    <row r="79" spans="1:12" x14ac:dyDescent="0.2">
      <c r="A79" t="s">
        <v>113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12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3" x14ac:dyDescent="0.2">
      <c r="A81" t="s">
        <v>115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116</v>
      </c>
      <c r="K81" t="s">
        <v>117</v>
      </c>
      <c r="L81" t="s">
        <v>101</v>
      </c>
    </row>
    <row r="82" spans="1:13" x14ac:dyDescent="0.2">
      <c r="A82" t="s">
        <v>118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119</v>
      </c>
      <c r="K82" t="s">
        <v>120</v>
      </c>
      <c r="L82" t="s">
        <v>101</v>
      </c>
    </row>
    <row r="83" spans="1:13" x14ac:dyDescent="0.2">
      <c r="A83" t="s">
        <v>121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116</v>
      </c>
      <c r="K83" t="s">
        <v>122</v>
      </c>
      <c r="L83" t="s">
        <v>101</v>
      </c>
    </row>
    <row r="84" spans="1:13" x14ac:dyDescent="0.2">
      <c r="B84">
        <f>SUM(B38:B83)</f>
        <v>64997831</v>
      </c>
      <c r="C84">
        <f>SUM(C38:C83)</f>
        <v>44896513</v>
      </c>
      <c r="D84">
        <f>SUM(D38:D83)</f>
        <v>42655274</v>
      </c>
      <c r="E84">
        <f>SUM(E38:E83)</f>
        <v>43916170</v>
      </c>
      <c r="F84">
        <f>SUM(F38:F83)</f>
        <v>40815923</v>
      </c>
      <c r="G84">
        <f>SUM(G38:G83)</f>
        <v>42809920</v>
      </c>
      <c r="H84">
        <f>SUM(H38:H83)</f>
        <v>95145710</v>
      </c>
      <c r="I84">
        <f>SUM(I38:I83)</f>
        <v>40744584</v>
      </c>
      <c r="J84">
        <f>SUM(B84:I84)</f>
        <v>415981925</v>
      </c>
    </row>
    <row r="88" spans="1:13" x14ac:dyDescent="0.2">
      <c r="A88" s="3">
        <v>3393477561416</v>
      </c>
      <c r="L88" t="s">
        <v>124</v>
      </c>
      <c r="M88" s="3">
        <f>A88-A36</f>
        <v>2006976023</v>
      </c>
    </row>
    <row r="89" spans="1:13" x14ac:dyDescent="0.2"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</row>
    <row r="90" spans="1:13" x14ac:dyDescent="0.2">
      <c r="A90" s="1">
        <v>0</v>
      </c>
      <c r="B90">
        <v>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20</v>
      </c>
      <c r="K90" t="s">
        <v>21</v>
      </c>
      <c r="L90" t="s">
        <v>22</v>
      </c>
    </row>
    <row r="91" spans="1:13" x14ac:dyDescent="0.2">
      <c r="A91" s="1">
        <v>0.16666666666666666</v>
      </c>
      <c r="B91">
        <v>0</v>
      </c>
      <c r="C91">
        <v>0</v>
      </c>
      <c r="D91">
        <v>0</v>
      </c>
      <c r="E91">
        <v>1</v>
      </c>
      <c r="F91">
        <v>0</v>
      </c>
      <c r="G91">
        <v>2</v>
      </c>
      <c r="H91">
        <v>0</v>
      </c>
      <c r="I91">
        <v>6</v>
      </c>
      <c r="J91" t="s">
        <v>20</v>
      </c>
      <c r="K91" t="s">
        <v>23</v>
      </c>
    </row>
    <row r="92" spans="1:13" x14ac:dyDescent="0.2">
      <c r="A92" s="1">
        <v>0.33333333333333331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 t="s">
        <v>20</v>
      </c>
      <c r="K92" t="s">
        <v>24</v>
      </c>
      <c r="L92" t="s">
        <v>25</v>
      </c>
    </row>
    <row r="93" spans="1:13" x14ac:dyDescent="0.2">
      <c r="A93" s="1">
        <v>0.375</v>
      </c>
      <c r="B93">
        <v>0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20</v>
      </c>
      <c r="K93" t="s">
        <v>26</v>
      </c>
      <c r="L93" t="s">
        <v>27</v>
      </c>
    </row>
    <row r="94" spans="1:13" x14ac:dyDescent="0.2">
      <c r="A94" s="1">
        <v>0.58333333333333337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20</v>
      </c>
      <c r="K94" t="s">
        <v>28</v>
      </c>
      <c r="L94" t="s">
        <v>29</v>
      </c>
    </row>
    <row r="95" spans="1:13" x14ac:dyDescent="0.2">
      <c r="A95" s="1">
        <v>0.66666666666666663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20</v>
      </c>
      <c r="K95" t="s">
        <v>30</v>
      </c>
      <c r="L95" t="s">
        <v>31</v>
      </c>
    </row>
    <row r="96" spans="1:13" x14ac:dyDescent="0.2">
      <c r="A96" s="1">
        <v>0.70833333333333337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20</v>
      </c>
      <c r="K96" t="s">
        <v>32</v>
      </c>
      <c r="L96" t="s">
        <v>33</v>
      </c>
    </row>
    <row r="97" spans="1:12" x14ac:dyDescent="0.2">
      <c r="A97" s="1">
        <v>0.79166666666666663</v>
      </c>
      <c r="B97">
        <v>0</v>
      </c>
      <c r="C97">
        <v>0</v>
      </c>
      <c r="D97">
        <v>0</v>
      </c>
      <c r="E97">
        <v>1</v>
      </c>
      <c r="F97">
        <v>0</v>
      </c>
      <c r="G97">
        <v>2</v>
      </c>
      <c r="H97">
        <v>0</v>
      </c>
      <c r="I97">
        <v>6</v>
      </c>
      <c r="J97" t="s">
        <v>20</v>
      </c>
      <c r="K97" t="s">
        <v>34</v>
      </c>
    </row>
    <row r="98" spans="1:12" x14ac:dyDescent="0.2">
      <c r="A98" s="2">
        <v>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35</v>
      </c>
      <c r="K98" t="s">
        <v>36</v>
      </c>
      <c r="L98" t="s">
        <v>37</v>
      </c>
    </row>
    <row r="99" spans="1:12" x14ac:dyDescent="0.2">
      <c r="A99" s="2">
        <v>5.041666666666667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35</v>
      </c>
      <c r="K99" t="s">
        <v>38</v>
      </c>
      <c r="L99" t="s">
        <v>39</v>
      </c>
    </row>
    <row r="100" spans="1:12" x14ac:dyDescent="0.2">
      <c r="A100" s="2">
        <v>5.083333333333333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40</v>
      </c>
      <c r="K100" t="s">
        <v>41</v>
      </c>
      <c r="L100" t="s">
        <v>42</v>
      </c>
    </row>
    <row r="101" spans="1:12" x14ac:dyDescent="0.2">
      <c r="A101" s="2">
        <v>5.125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40</v>
      </c>
      <c r="K101" t="s">
        <v>43</v>
      </c>
      <c r="L101" t="s">
        <v>42</v>
      </c>
    </row>
    <row r="102" spans="1:12" x14ac:dyDescent="0.2">
      <c r="A102" s="2">
        <v>5.166666666666667</v>
      </c>
      <c r="B102">
        <v>0</v>
      </c>
      <c r="C102">
        <v>113438</v>
      </c>
      <c r="D102">
        <v>0</v>
      </c>
      <c r="E102">
        <v>3286952</v>
      </c>
      <c r="F102">
        <v>5734</v>
      </c>
      <c r="G102">
        <v>0</v>
      </c>
      <c r="H102">
        <v>0</v>
      </c>
      <c r="I102">
        <v>0</v>
      </c>
      <c r="J102" t="s">
        <v>40</v>
      </c>
      <c r="K102" t="s">
        <v>44</v>
      </c>
      <c r="L102" t="s">
        <v>45</v>
      </c>
    </row>
    <row r="103" spans="1:12" x14ac:dyDescent="0.2">
      <c r="A103" s="2">
        <v>5.208333333333333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40</v>
      </c>
      <c r="K103" t="s">
        <v>46</v>
      </c>
      <c r="L103" t="s">
        <v>47</v>
      </c>
    </row>
    <row r="104" spans="1:12" x14ac:dyDescent="0.2">
      <c r="A104" s="2">
        <v>5.25</v>
      </c>
      <c r="B104">
        <v>467847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40</v>
      </c>
      <c r="K104" t="s">
        <v>48</v>
      </c>
      <c r="L104" t="s">
        <v>49</v>
      </c>
    </row>
    <row r="105" spans="1:12" x14ac:dyDescent="0.2">
      <c r="A105" s="2">
        <v>5.291666666666667</v>
      </c>
      <c r="B105">
        <v>177119</v>
      </c>
      <c r="C105">
        <v>9082</v>
      </c>
      <c r="D105">
        <v>41461</v>
      </c>
      <c r="E105">
        <v>120464</v>
      </c>
      <c r="F105">
        <v>171425</v>
      </c>
      <c r="G105">
        <v>205506</v>
      </c>
      <c r="H105">
        <v>12166</v>
      </c>
      <c r="I105">
        <v>626182</v>
      </c>
      <c r="J105" t="s">
        <v>40</v>
      </c>
      <c r="K105" t="s">
        <v>50</v>
      </c>
      <c r="L105" t="s">
        <v>51</v>
      </c>
    </row>
    <row r="106" spans="1:12" x14ac:dyDescent="0.2">
      <c r="A106" s="2">
        <v>5.333333333333333</v>
      </c>
      <c r="B106">
        <v>0</v>
      </c>
      <c r="C106">
        <v>446130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40</v>
      </c>
      <c r="K106" t="s">
        <v>52</v>
      </c>
      <c r="L106" t="s">
        <v>53</v>
      </c>
    </row>
    <row r="107" spans="1:12" x14ac:dyDescent="0.2">
      <c r="A107" s="2">
        <v>5.375</v>
      </c>
      <c r="B107">
        <v>0</v>
      </c>
      <c r="C107">
        <v>0</v>
      </c>
      <c r="D107">
        <v>442536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40</v>
      </c>
      <c r="K107" t="s">
        <v>54</v>
      </c>
      <c r="L107" t="s">
        <v>55</v>
      </c>
    </row>
    <row r="108" spans="1:12" x14ac:dyDescent="0.2">
      <c r="A108" s="2">
        <v>5.416666666666667</v>
      </c>
      <c r="B108">
        <v>0</v>
      </c>
      <c r="C108">
        <v>0</v>
      </c>
      <c r="D108">
        <v>0</v>
      </c>
      <c r="E108">
        <v>438368</v>
      </c>
      <c r="F108">
        <v>0</v>
      </c>
      <c r="G108">
        <v>0</v>
      </c>
      <c r="H108">
        <v>0</v>
      </c>
      <c r="I108">
        <v>0</v>
      </c>
      <c r="J108" t="s">
        <v>40</v>
      </c>
      <c r="K108" t="s">
        <v>56</v>
      </c>
      <c r="L108" t="s">
        <v>57</v>
      </c>
    </row>
    <row r="109" spans="1:12" x14ac:dyDescent="0.2">
      <c r="A109" s="2">
        <v>5.458333333333333</v>
      </c>
      <c r="B109">
        <v>0</v>
      </c>
      <c r="C109">
        <v>0</v>
      </c>
      <c r="D109">
        <v>0</v>
      </c>
      <c r="E109">
        <v>0</v>
      </c>
      <c r="F109">
        <v>420520</v>
      </c>
      <c r="G109">
        <v>0</v>
      </c>
      <c r="H109">
        <v>0</v>
      </c>
      <c r="I109">
        <v>0</v>
      </c>
      <c r="J109" t="s">
        <v>40</v>
      </c>
      <c r="K109" t="s">
        <v>58</v>
      </c>
      <c r="L109" t="s">
        <v>59</v>
      </c>
    </row>
    <row r="110" spans="1:12" x14ac:dyDescent="0.2">
      <c r="A110" s="2">
        <v>5.5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387315</v>
      </c>
      <c r="H110">
        <v>0</v>
      </c>
      <c r="I110">
        <v>0</v>
      </c>
      <c r="J110" t="s">
        <v>40</v>
      </c>
      <c r="K110" t="s">
        <v>60</v>
      </c>
      <c r="L110" t="s">
        <v>61</v>
      </c>
    </row>
    <row r="111" spans="1:12" x14ac:dyDescent="0.2">
      <c r="A111" s="2">
        <v>5.541666666666667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549250</v>
      </c>
      <c r="I111">
        <v>0</v>
      </c>
      <c r="J111" t="s">
        <v>40</v>
      </c>
      <c r="K111" t="s">
        <v>62</v>
      </c>
      <c r="L111" t="s">
        <v>63</v>
      </c>
    </row>
    <row r="112" spans="1:12" x14ac:dyDescent="0.2">
      <c r="A112" s="2">
        <v>5.583333333333333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521110</v>
      </c>
      <c r="J112" t="s">
        <v>40</v>
      </c>
      <c r="K112" t="s">
        <v>64</v>
      </c>
      <c r="L112" t="s">
        <v>65</v>
      </c>
    </row>
    <row r="113" spans="1:12" x14ac:dyDescent="0.2">
      <c r="A113" s="2">
        <v>5.625</v>
      </c>
      <c r="B113">
        <v>0</v>
      </c>
      <c r="C113">
        <v>0</v>
      </c>
      <c r="D113">
        <v>0</v>
      </c>
      <c r="E113">
        <v>1373</v>
      </c>
      <c r="F113">
        <v>0</v>
      </c>
      <c r="G113">
        <v>0</v>
      </c>
      <c r="H113">
        <v>0</v>
      </c>
      <c r="I113">
        <v>0</v>
      </c>
      <c r="J113" t="s">
        <v>40</v>
      </c>
      <c r="K113" t="s">
        <v>66</v>
      </c>
      <c r="L113" t="s">
        <v>67</v>
      </c>
    </row>
    <row r="114" spans="1:12" x14ac:dyDescent="0.2">
      <c r="A114" s="2">
        <v>5.666666666666667</v>
      </c>
      <c r="B114">
        <v>10485062</v>
      </c>
      <c r="C114">
        <v>760</v>
      </c>
      <c r="D114">
        <v>0</v>
      </c>
      <c r="E114">
        <v>25187</v>
      </c>
      <c r="F114">
        <v>150760</v>
      </c>
      <c r="G114">
        <v>2154932</v>
      </c>
      <c r="H114">
        <v>0</v>
      </c>
      <c r="I114">
        <v>12154</v>
      </c>
      <c r="J114" t="s">
        <v>40</v>
      </c>
      <c r="K114" t="s">
        <v>68</v>
      </c>
      <c r="L114" t="s">
        <v>69</v>
      </c>
    </row>
    <row r="115" spans="1:12" x14ac:dyDescent="0.2">
      <c r="A115" s="2">
        <v>5.708333333333333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41692740</v>
      </c>
      <c r="I115">
        <v>0</v>
      </c>
      <c r="J115" t="s">
        <v>40</v>
      </c>
      <c r="K115" t="s">
        <v>70</v>
      </c>
      <c r="L115" t="s">
        <v>71</v>
      </c>
    </row>
    <row r="116" spans="1:12" x14ac:dyDescent="0.2">
      <c r="A116" s="2">
        <v>5.75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4270</v>
      </c>
      <c r="J116" t="s">
        <v>40</v>
      </c>
      <c r="K116" t="s">
        <v>72</v>
      </c>
      <c r="L116" t="s">
        <v>73</v>
      </c>
    </row>
    <row r="117" spans="1:12" x14ac:dyDescent="0.2">
      <c r="A117" t="s">
        <v>74</v>
      </c>
      <c r="B117">
        <v>2088</v>
      </c>
      <c r="C117">
        <v>2013</v>
      </c>
      <c r="D117">
        <v>2075</v>
      </c>
      <c r="E117">
        <v>2051</v>
      </c>
      <c r="F117">
        <v>2036</v>
      </c>
      <c r="G117">
        <v>2000</v>
      </c>
      <c r="H117">
        <v>2139</v>
      </c>
      <c r="I117">
        <v>2020</v>
      </c>
      <c r="J117" t="s">
        <v>75</v>
      </c>
      <c r="K117" t="s">
        <v>76</v>
      </c>
    </row>
    <row r="118" spans="1:12" x14ac:dyDescent="0.2">
      <c r="A118" t="s">
        <v>77</v>
      </c>
      <c r="B118">
        <v>35047922</v>
      </c>
      <c r="C118">
        <v>31355433</v>
      </c>
      <c r="D118">
        <v>30543882</v>
      </c>
      <c r="E118">
        <v>29323913</v>
      </c>
      <c r="F118">
        <v>29693252</v>
      </c>
      <c r="G118">
        <v>29604362</v>
      </c>
      <c r="H118">
        <v>40424635</v>
      </c>
      <c r="I118">
        <v>29300151</v>
      </c>
      <c r="J118" t="s">
        <v>78</v>
      </c>
      <c r="K118" t="s">
        <v>22</v>
      </c>
      <c r="L118" t="s">
        <v>76</v>
      </c>
    </row>
    <row r="119" spans="1:12" x14ac:dyDescent="0.2">
      <c r="A119" t="s">
        <v>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80</v>
      </c>
      <c r="K119" t="s">
        <v>76</v>
      </c>
    </row>
    <row r="120" spans="1:12" x14ac:dyDescent="0.2">
      <c r="A120" t="s">
        <v>81</v>
      </c>
      <c r="B120">
        <v>2088</v>
      </c>
      <c r="C120">
        <v>2013</v>
      </c>
      <c r="D120">
        <v>2075</v>
      </c>
      <c r="E120">
        <v>2051</v>
      </c>
      <c r="F120">
        <v>2036</v>
      </c>
      <c r="G120">
        <v>2000</v>
      </c>
      <c r="H120">
        <v>2139</v>
      </c>
      <c r="I120">
        <v>2020</v>
      </c>
      <c r="J120" t="s">
        <v>82</v>
      </c>
      <c r="K120" t="s">
        <v>83</v>
      </c>
      <c r="L120" t="s">
        <v>76</v>
      </c>
    </row>
    <row r="121" spans="1:12" x14ac:dyDescent="0.2">
      <c r="A121" t="s">
        <v>84</v>
      </c>
      <c r="B121">
        <v>469</v>
      </c>
      <c r="C121">
        <v>2658</v>
      </c>
      <c r="D121">
        <v>360</v>
      </c>
      <c r="E121">
        <v>230</v>
      </c>
      <c r="F121">
        <v>333</v>
      </c>
      <c r="G121">
        <v>1722</v>
      </c>
      <c r="H121">
        <v>2044057</v>
      </c>
      <c r="I121">
        <v>210</v>
      </c>
      <c r="J121" t="s">
        <v>85</v>
      </c>
      <c r="K121" t="s">
        <v>86</v>
      </c>
      <c r="L121" t="s">
        <v>76</v>
      </c>
    </row>
    <row r="122" spans="1:12" x14ac:dyDescent="0.2">
      <c r="A122" t="s">
        <v>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88</v>
      </c>
      <c r="K122" t="s">
        <v>89</v>
      </c>
      <c r="L122" t="s">
        <v>90</v>
      </c>
    </row>
    <row r="123" spans="1:12" x14ac:dyDescent="0.2">
      <c r="A123" t="s">
        <v>91</v>
      </c>
      <c r="B123">
        <v>7454698</v>
      </c>
      <c r="C123">
        <v>3599296</v>
      </c>
      <c r="D123">
        <v>1551805</v>
      </c>
      <c r="E123">
        <v>1042456</v>
      </c>
      <c r="F123">
        <v>822172</v>
      </c>
      <c r="G123">
        <v>986052</v>
      </c>
      <c r="H123">
        <v>1133436</v>
      </c>
      <c r="I123">
        <v>743761</v>
      </c>
      <c r="J123" t="s">
        <v>92</v>
      </c>
      <c r="K123" t="s">
        <v>76</v>
      </c>
    </row>
    <row r="124" spans="1:12" x14ac:dyDescent="0.2">
      <c r="A124" t="s">
        <v>93</v>
      </c>
      <c r="B124">
        <v>6557730</v>
      </c>
      <c r="C124">
        <v>4624481</v>
      </c>
      <c r="D124">
        <v>4985801</v>
      </c>
      <c r="E124">
        <v>4788400</v>
      </c>
      <c r="F124">
        <v>4730584</v>
      </c>
      <c r="G124">
        <v>4695935</v>
      </c>
      <c r="H124">
        <v>4610244</v>
      </c>
      <c r="I124">
        <v>4734481</v>
      </c>
      <c r="J124" t="s">
        <v>94</v>
      </c>
      <c r="K124" t="s">
        <v>95</v>
      </c>
      <c r="L124" t="s">
        <v>76</v>
      </c>
    </row>
    <row r="125" spans="1:12" x14ac:dyDescent="0.2">
      <c r="A125" t="s">
        <v>96</v>
      </c>
      <c r="B125">
        <v>4694762</v>
      </c>
      <c r="C125">
        <v>4633166</v>
      </c>
      <c r="D125">
        <v>4977269</v>
      </c>
      <c r="E125">
        <v>4776810</v>
      </c>
      <c r="F125">
        <v>4709164</v>
      </c>
      <c r="G125">
        <v>4662079</v>
      </c>
      <c r="H125">
        <v>4567274</v>
      </c>
      <c r="I125">
        <v>4690174</v>
      </c>
      <c r="J125" t="s">
        <v>97</v>
      </c>
      <c r="K125" t="s">
        <v>98</v>
      </c>
    </row>
    <row r="126" spans="1:12" x14ac:dyDescent="0.2">
      <c r="A126" t="s">
        <v>99</v>
      </c>
      <c r="B126">
        <v>99248</v>
      </c>
      <c r="C126">
        <v>99248</v>
      </c>
      <c r="D126">
        <v>99248</v>
      </c>
      <c r="E126">
        <v>99248</v>
      </c>
      <c r="F126">
        <v>99248</v>
      </c>
      <c r="G126">
        <v>99248</v>
      </c>
      <c r="H126">
        <v>99248</v>
      </c>
      <c r="I126">
        <v>99248</v>
      </c>
      <c r="J126" t="s">
        <v>100</v>
      </c>
      <c r="K126" t="s">
        <v>101</v>
      </c>
      <c r="L126" t="s">
        <v>76</v>
      </c>
    </row>
    <row r="127" spans="1:12" x14ac:dyDescent="0.2">
      <c r="A127" t="s">
        <v>102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103</v>
      </c>
      <c r="K127" t="s">
        <v>88</v>
      </c>
      <c r="L127" t="s">
        <v>76</v>
      </c>
    </row>
    <row r="128" spans="1:12" x14ac:dyDescent="0.2">
      <c r="A128" t="s">
        <v>104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105</v>
      </c>
      <c r="K128" t="s">
        <v>106</v>
      </c>
      <c r="L128" t="s">
        <v>88</v>
      </c>
    </row>
    <row r="129" spans="1:14" x14ac:dyDescent="0.2">
      <c r="A129" t="s">
        <v>107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108</v>
      </c>
      <c r="K129" t="s">
        <v>109</v>
      </c>
      <c r="L129" t="s">
        <v>110</v>
      </c>
    </row>
    <row r="130" spans="1:14" x14ac:dyDescent="0.2">
      <c r="A130" t="s">
        <v>111</v>
      </c>
      <c r="B130">
        <v>8830</v>
      </c>
      <c r="C130">
        <v>8831</v>
      </c>
      <c r="D130">
        <v>8831</v>
      </c>
      <c r="E130">
        <v>8831</v>
      </c>
      <c r="F130">
        <v>8831</v>
      </c>
      <c r="G130">
        <v>8831</v>
      </c>
      <c r="H130">
        <v>8831</v>
      </c>
      <c r="I130">
        <v>8831</v>
      </c>
      <c r="J130" t="s">
        <v>108</v>
      </c>
      <c r="K130" t="s">
        <v>109</v>
      </c>
      <c r="L130" t="s">
        <v>112</v>
      </c>
    </row>
    <row r="131" spans="1:14" x14ac:dyDescent="0.2">
      <c r="A131" t="s">
        <v>113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14" x14ac:dyDescent="0.2">
      <c r="A132" t="s">
        <v>114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14" x14ac:dyDescent="0.2">
      <c r="A133" t="s">
        <v>115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116</v>
      </c>
      <c r="K133" t="s">
        <v>117</v>
      </c>
      <c r="L133" t="s">
        <v>101</v>
      </c>
    </row>
    <row r="134" spans="1:14" x14ac:dyDescent="0.2">
      <c r="A134" t="s">
        <v>118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119</v>
      </c>
      <c r="K134" t="s">
        <v>120</v>
      </c>
      <c r="L134" t="s">
        <v>101</v>
      </c>
    </row>
    <row r="135" spans="1:14" x14ac:dyDescent="0.2">
      <c r="A135" t="s">
        <v>121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116</v>
      </c>
      <c r="K135" t="s">
        <v>122</v>
      </c>
      <c r="L135" t="s">
        <v>101</v>
      </c>
    </row>
    <row r="136" spans="1:14" x14ac:dyDescent="0.2">
      <c r="B136">
        <f>SUM(B90:B135)</f>
        <v>64997871</v>
      </c>
      <c r="C136">
        <f>SUM(C90:C135)</f>
        <v>44896553</v>
      </c>
      <c r="D136">
        <f>SUM(D90:D135)</f>
        <v>42655343</v>
      </c>
      <c r="E136">
        <f>SUM(E90:E135)</f>
        <v>43916336</v>
      </c>
      <c r="F136">
        <f>SUM(F90:F135)</f>
        <v>40816095</v>
      </c>
      <c r="G136">
        <f>SUM(G90:G135)</f>
        <v>42809987</v>
      </c>
      <c r="H136">
        <f>SUM(H90:H135)</f>
        <v>95146159</v>
      </c>
      <c r="I136">
        <f>SUM(I90:I135)</f>
        <v>40744624</v>
      </c>
      <c r="J136">
        <f>SUM(B136:I136)</f>
        <v>415982968</v>
      </c>
    </row>
    <row r="138" spans="1:14" x14ac:dyDescent="0.2">
      <c r="J138" t="s">
        <v>129</v>
      </c>
      <c r="K138">
        <f>N139*1000000000/N140</f>
        <v>519.6440098347656</v>
      </c>
    </row>
    <row r="139" spans="1:14" x14ac:dyDescent="0.2">
      <c r="M139" t="s">
        <v>127</v>
      </c>
      <c r="N139">
        <f>J136-J84</f>
        <v>1043</v>
      </c>
    </row>
    <row r="140" spans="1:14" x14ac:dyDescent="0.2">
      <c r="A140" s="3">
        <v>3395484704730</v>
      </c>
      <c r="M140" t="s">
        <v>124</v>
      </c>
      <c r="N140" s="3">
        <f>A140-A88</f>
        <v>2007143314</v>
      </c>
    </row>
    <row r="141" spans="1:14" x14ac:dyDescent="0.2"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</row>
    <row r="142" spans="1:14" x14ac:dyDescent="0.2">
      <c r="A142" s="1">
        <v>0</v>
      </c>
      <c r="B142">
        <v>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20</v>
      </c>
      <c r="K142" t="s">
        <v>21</v>
      </c>
      <c r="L142" t="s">
        <v>22</v>
      </c>
    </row>
    <row r="143" spans="1:14" x14ac:dyDescent="0.2">
      <c r="A143" s="1">
        <v>0.16666666666666666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2</v>
      </c>
      <c r="H143">
        <v>0</v>
      </c>
      <c r="I143">
        <v>6</v>
      </c>
      <c r="J143" t="s">
        <v>20</v>
      </c>
      <c r="K143" t="s">
        <v>23</v>
      </c>
    </row>
    <row r="144" spans="1:14" x14ac:dyDescent="0.2">
      <c r="A144" s="1">
        <v>0.33333333333333331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 t="s">
        <v>20</v>
      </c>
      <c r="K144" t="s">
        <v>24</v>
      </c>
      <c r="L144" t="s">
        <v>25</v>
      </c>
    </row>
    <row r="145" spans="1:12" x14ac:dyDescent="0.2">
      <c r="A145" s="1">
        <v>0.375</v>
      </c>
      <c r="B145">
        <v>0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20</v>
      </c>
      <c r="K145" t="s">
        <v>26</v>
      </c>
      <c r="L145" t="s">
        <v>27</v>
      </c>
    </row>
    <row r="146" spans="1:12" x14ac:dyDescent="0.2">
      <c r="A146" s="1">
        <v>0.58333333333333337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20</v>
      </c>
      <c r="K146" t="s">
        <v>28</v>
      </c>
      <c r="L146" t="s">
        <v>29</v>
      </c>
    </row>
    <row r="147" spans="1:12" x14ac:dyDescent="0.2">
      <c r="A147" s="1">
        <v>0.66666666666666663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t="s">
        <v>20</v>
      </c>
      <c r="K147" t="s">
        <v>30</v>
      </c>
      <c r="L147" t="s">
        <v>31</v>
      </c>
    </row>
    <row r="148" spans="1:12" x14ac:dyDescent="0.2">
      <c r="A148" s="1">
        <v>0.70833333333333337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20</v>
      </c>
      <c r="K148" t="s">
        <v>32</v>
      </c>
      <c r="L148" t="s">
        <v>33</v>
      </c>
    </row>
    <row r="149" spans="1:12" x14ac:dyDescent="0.2">
      <c r="A149" s="1">
        <v>0.79166666666666663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2</v>
      </c>
      <c r="H149">
        <v>0</v>
      </c>
      <c r="I149">
        <v>6</v>
      </c>
      <c r="J149" t="s">
        <v>20</v>
      </c>
      <c r="K149" t="s">
        <v>34</v>
      </c>
    </row>
    <row r="150" spans="1:12" x14ac:dyDescent="0.2">
      <c r="A150" s="2">
        <v>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35</v>
      </c>
      <c r="K150" t="s">
        <v>36</v>
      </c>
      <c r="L150" t="s">
        <v>37</v>
      </c>
    </row>
    <row r="151" spans="1:12" x14ac:dyDescent="0.2">
      <c r="A151" s="2">
        <v>5.041666666666667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35</v>
      </c>
      <c r="K151" t="s">
        <v>38</v>
      </c>
      <c r="L151" t="s">
        <v>39</v>
      </c>
    </row>
    <row r="152" spans="1:12" x14ac:dyDescent="0.2">
      <c r="A152" s="2">
        <v>5.083333333333333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t="s">
        <v>40</v>
      </c>
      <c r="K152" t="s">
        <v>41</v>
      </c>
      <c r="L152" t="s">
        <v>42</v>
      </c>
    </row>
    <row r="153" spans="1:12" x14ac:dyDescent="0.2">
      <c r="A153" s="2">
        <v>5.125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t="s">
        <v>40</v>
      </c>
      <c r="K153" t="s">
        <v>43</v>
      </c>
      <c r="L153" t="s">
        <v>42</v>
      </c>
    </row>
    <row r="154" spans="1:12" x14ac:dyDescent="0.2">
      <c r="A154" s="2">
        <v>5.166666666666667</v>
      </c>
      <c r="B154">
        <v>0</v>
      </c>
      <c r="C154">
        <v>113438</v>
      </c>
      <c r="D154">
        <v>0</v>
      </c>
      <c r="E154">
        <v>3286975</v>
      </c>
      <c r="F154">
        <v>5734</v>
      </c>
      <c r="G154">
        <v>0</v>
      </c>
      <c r="H154">
        <v>0</v>
      </c>
      <c r="I154">
        <v>0</v>
      </c>
      <c r="J154" t="s">
        <v>40</v>
      </c>
      <c r="K154" t="s">
        <v>44</v>
      </c>
      <c r="L154" t="s">
        <v>45</v>
      </c>
    </row>
    <row r="155" spans="1:12" x14ac:dyDescent="0.2">
      <c r="A155" s="2">
        <v>5.208333333333333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40</v>
      </c>
      <c r="K155" t="s">
        <v>46</v>
      </c>
      <c r="L155" t="s">
        <v>47</v>
      </c>
    </row>
    <row r="156" spans="1:12" x14ac:dyDescent="0.2">
      <c r="A156" s="2">
        <v>5.25</v>
      </c>
      <c r="B156">
        <v>467847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40</v>
      </c>
      <c r="K156" t="s">
        <v>48</v>
      </c>
      <c r="L156" t="s">
        <v>49</v>
      </c>
    </row>
    <row r="157" spans="1:12" x14ac:dyDescent="0.2">
      <c r="A157" s="2">
        <v>5.291666666666667</v>
      </c>
      <c r="B157">
        <v>177119</v>
      </c>
      <c r="C157">
        <v>9082</v>
      </c>
      <c r="D157">
        <v>41461</v>
      </c>
      <c r="E157">
        <v>120464</v>
      </c>
      <c r="F157">
        <v>171426</v>
      </c>
      <c r="G157">
        <v>205506</v>
      </c>
      <c r="H157">
        <v>12166</v>
      </c>
      <c r="I157">
        <v>626182</v>
      </c>
      <c r="J157" t="s">
        <v>40</v>
      </c>
      <c r="K157" t="s">
        <v>50</v>
      </c>
      <c r="L157" t="s">
        <v>51</v>
      </c>
    </row>
    <row r="158" spans="1:12" x14ac:dyDescent="0.2">
      <c r="A158" s="2">
        <v>5.333333333333333</v>
      </c>
      <c r="B158">
        <v>0</v>
      </c>
      <c r="C158">
        <v>446130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40</v>
      </c>
      <c r="K158" t="s">
        <v>52</v>
      </c>
      <c r="L158" t="s">
        <v>53</v>
      </c>
    </row>
    <row r="159" spans="1:12" x14ac:dyDescent="0.2">
      <c r="A159" s="2">
        <v>5.375</v>
      </c>
      <c r="B159">
        <v>0</v>
      </c>
      <c r="C159">
        <v>0</v>
      </c>
      <c r="D159">
        <v>442536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40</v>
      </c>
      <c r="K159" t="s">
        <v>54</v>
      </c>
      <c r="L159" t="s">
        <v>55</v>
      </c>
    </row>
    <row r="160" spans="1:12" x14ac:dyDescent="0.2">
      <c r="A160" s="2">
        <v>5.416666666666667</v>
      </c>
      <c r="B160">
        <v>0</v>
      </c>
      <c r="C160">
        <v>0</v>
      </c>
      <c r="D160">
        <v>0</v>
      </c>
      <c r="E160">
        <v>438368</v>
      </c>
      <c r="F160">
        <v>0</v>
      </c>
      <c r="G160">
        <v>0</v>
      </c>
      <c r="H160">
        <v>0</v>
      </c>
      <c r="I160">
        <v>0</v>
      </c>
      <c r="J160" t="s">
        <v>40</v>
      </c>
      <c r="K160" t="s">
        <v>56</v>
      </c>
      <c r="L160" t="s">
        <v>57</v>
      </c>
    </row>
    <row r="161" spans="1:12" x14ac:dyDescent="0.2">
      <c r="A161" s="2">
        <v>5.458333333333333</v>
      </c>
      <c r="B161">
        <v>0</v>
      </c>
      <c r="C161">
        <v>0</v>
      </c>
      <c r="D161">
        <v>0</v>
      </c>
      <c r="E161">
        <v>0</v>
      </c>
      <c r="F161">
        <v>420520</v>
      </c>
      <c r="G161">
        <v>0</v>
      </c>
      <c r="H161">
        <v>0</v>
      </c>
      <c r="I161">
        <v>0</v>
      </c>
      <c r="J161" t="s">
        <v>40</v>
      </c>
      <c r="K161" t="s">
        <v>58</v>
      </c>
      <c r="L161" t="s">
        <v>59</v>
      </c>
    </row>
    <row r="162" spans="1:12" x14ac:dyDescent="0.2">
      <c r="A162" s="2">
        <v>5.5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387315</v>
      </c>
      <c r="H162">
        <v>0</v>
      </c>
      <c r="I162">
        <v>0</v>
      </c>
      <c r="J162" t="s">
        <v>40</v>
      </c>
      <c r="K162" t="s">
        <v>60</v>
      </c>
      <c r="L162" t="s">
        <v>61</v>
      </c>
    </row>
    <row r="163" spans="1:12" x14ac:dyDescent="0.2">
      <c r="A163" s="2">
        <v>5.541666666666667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549250</v>
      </c>
      <c r="I163">
        <v>0</v>
      </c>
      <c r="J163" t="s">
        <v>40</v>
      </c>
      <c r="K163" t="s">
        <v>62</v>
      </c>
      <c r="L163" t="s">
        <v>63</v>
      </c>
    </row>
    <row r="164" spans="1:12" x14ac:dyDescent="0.2">
      <c r="A164" s="2">
        <v>5.583333333333333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521110</v>
      </c>
      <c r="J164" t="s">
        <v>40</v>
      </c>
      <c r="K164" t="s">
        <v>64</v>
      </c>
      <c r="L164" t="s">
        <v>65</v>
      </c>
    </row>
    <row r="165" spans="1:12" x14ac:dyDescent="0.2">
      <c r="A165" s="2">
        <v>5.625</v>
      </c>
      <c r="B165">
        <v>0</v>
      </c>
      <c r="C165">
        <v>0</v>
      </c>
      <c r="D165">
        <v>0</v>
      </c>
      <c r="E165">
        <v>1373</v>
      </c>
      <c r="F165">
        <v>0</v>
      </c>
      <c r="G165">
        <v>0</v>
      </c>
      <c r="H165">
        <v>0</v>
      </c>
      <c r="I165">
        <v>0</v>
      </c>
      <c r="J165" t="s">
        <v>40</v>
      </c>
      <c r="K165" t="s">
        <v>66</v>
      </c>
      <c r="L165" t="s">
        <v>67</v>
      </c>
    </row>
    <row r="166" spans="1:12" x14ac:dyDescent="0.2">
      <c r="A166" s="2">
        <v>5.666666666666667</v>
      </c>
      <c r="B166">
        <v>10485067</v>
      </c>
      <c r="C166">
        <v>760</v>
      </c>
      <c r="D166">
        <v>0</v>
      </c>
      <c r="E166">
        <v>25187</v>
      </c>
      <c r="F166">
        <v>150760</v>
      </c>
      <c r="G166">
        <v>2154932</v>
      </c>
      <c r="H166">
        <v>0</v>
      </c>
      <c r="I166">
        <v>12154</v>
      </c>
      <c r="J166" t="s">
        <v>40</v>
      </c>
      <c r="K166" t="s">
        <v>68</v>
      </c>
      <c r="L166" t="s">
        <v>69</v>
      </c>
    </row>
    <row r="167" spans="1:12" x14ac:dyDescent="0.2">
      <c r="A167" s="2">
        <v>5.708333333333333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41692864</v>
      </c>
      <c r="I167">
        <v>0</v>
      </c>
      <c r="J167" t="s">
        <v>40</v>
      </c>
      <c r="K167" t="s">
        <v>70</v>
      </c>
      <c r="L167" t="s">
        <v>71</v>
      </c>
    </row>
    <row r="168" spans="1:12" x14ac:dyDescent="0.2">
      <c r="A168" s="2">
        <v>5.75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4270</v>
      </c>
      <c r="J168" t="s">
        <v>40</v>
      </c>
      <c r="K168" t="s">
        <v>72</v>
      </c>
      <c r="L168" t="s">
        <v>73</v>
      </c>
    </row>
    <row r="169" spans="1:12" x14ac:dyDescent="0.2">
      <c r="A169" t="s">
        <v>74</v>
      </c>
      <c r="B169">
        <v>2088</v>
      </c>
      <c r="C169">
        <v>2013</v>
      </c>
      <c r="D169">
        <v>2075</v>
      </c>
      <c r="E169">
        <v>2051</v>
      </c>
      <c r="F169">
        <v>2036</v>
      </c>
      <c r="G169">
        <v>2000</v>
      </c>
      <c r="H169">
        <v>2139</v>
      </c>
      <c r="I169">
        <v>2020</v>
      </c>
      <c r="J169" t="s">
        <v>75</v>
      </c>
      <c r="K169" t="s">
        <v>76</v>
      </c>
    </row>
    <row r="170" spans="1:12" x14ac:dyDescent="0.2">
      <c r="A170" t="s">
        <v>77</v>
      </c>
      <c r="B170">
        <v>35047933</v>
      </c>
      <c r="C170">
        <v>31355440</v>
      </c>
      <c r="D170">
        <v>30543920</v>
      </c>
      <c r="E170">
        <v>29323925</v>
      </c>
      <c r="F170">
        <v>29693271</v>
      </c>
      <c r="G170">
        <v>29604430</v>
      </c>
      <c r="H170">
        <v>40424695</v>
      </c>
      <c r="I170">
        <v>29300176</v>
      </c>
      <c r="J170" t="s">
        <v>78</v>
      </c>
      <c r="K170" t="s">
        <v>22</v>
      </c>
      <c r="L170" t="s">
        <v>76</v>
      </c>
    </row>
    <row r="171" spans="1:12" x14ac:dyDescent="0.2">
      <c r="A171" t="s">
        <v>79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80</v>
      </c>
      <c r="K171" t="s">
        <v>76</v>
      </c>
    </row>
    <row r="172" spans="1:12" x14ac:dyDescent="0.2">
      <c r="A172" t="s">
        <v>81</v>
      </c>
      <c r="B172">
        <v>2088</v>
      </c>
      <c r="C172">
        <v>2013</v>
      </c>
      <c r="D172">
        <v>2075</v>
      </c>
      <c r="E172">
        <v>2051</v>
      </c>
      <c r="F172">
        <v>2036</v>
      </c>
      <c r="G172">
        <v>2000</v>
      </c>
      <c r="H172">
        <v>2139</v>
      </c>
      <c r="I172">
        <v>2020</v>
      </c>
      <c r="J172" t="s">
        <v>82</v>
      </c>
      <c r="K172" t="s">
        <v>83</v>
      </c>
      <c r="L172" t="s">
        <v>76</v>
      </c>
    </row>
    <row r="173" spans="1:12" x14ac:dyDescent="0.2">
      <c r="A173" t="s">
        <v>84</v>
      </c>
      <c r="B173">
        <v>469</v>
      </c>
      <c r="C173">
        <v>2658</v>
      </c>
      <c r="D173">
        <v>360</v>
      </c>
      <c r="E173">
        <v>230</v>
      </c>
      <c r="F173">
        <v>333</v>
      </c>
      <c r="G173">
        <v>1722</v>
      </c>
      <c r="H173">
        <v>2044061</v>
      </c>
      <c r="I173">
        <v>210</v>
      </c>
      <c r="J173" t="s">
        <v>85</v>
      </c>
      <c r="K173" t="s">
        <v>86</v>
      </c>
      <c r="L173" t="s">
        <v>76</v>
      </c>
    </row>
    <row r="174" spans="1:12" x14ac:dyDescent="0.2">
      <c r="A174" t="s">
        <v>87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88</v>
      </c>
      <c r="K174" t="s">
        <v>89</v>
      </c>
      <c r="L174" t="s">
        <v>90</v>
      </c>
    </row>
    <row r="175" spans="1:12" x14ac:dyDescent="0.2">
      <c r="A175" t="s">
        <v>91</v>
      </c>
      <c r="B175">
        <v>7454707</v>
      </c>
      <c r="C175">
        <v>3599296</v>
      </c>
      <c r="D175">
        <v>1551806</v>
      </c>
      <c r="E175">
        <v>1042456</v>
      </c>
      <c r="F175">
        <v>822172</v>
      </c>
      <c r="G175">
        <v>986052</v>
      </c>
      <c r="H175">
        <v>1133437</v>
      </c>
      <c r="I175">
        <v>743761</v>
      </c>
      <c r="J175" t="s">
        <v>92</v>
      </c>
      <c r="K175" t="s">
        <v>76</v>
      </c>
    </row>
    <row r="176" spans="1:12" x14ac:dyDescent="0.2">
      <c r="A176" t="s">
        <v>93</v>
      </c>
      <c r="B176">
        <v>6557730</v>
      </c>
      <c r="C176">
        <v>4624481</v>
      </c>
      <c r="D176">
        <v>4985801</v>
      </c>
      <c r="E176">
        <v>4788400</v>
      </c>
      <c r="F176">
        <v>4730584</v>
      </c>
      <c r="G176">
        <v>4695935</v>
      </c>
      <c r="H176">
        <v>4610244</v>
      </c>
      <c r="I176">
        <v>4734481</v>
      </c>
      <c r="J176" t="s">
        <v>94</v>
      </c>
      <c r="K176" t="s">
        <v>95</v>
      </c>
      <c r="L176" t="s">
        <v>76</v>
      </c>
    </row>
    <row r="177" spans="1:14" x14ac:dyDescent="0.2">
      <c r="A177" t="s">
        <v>96</v>
      </c>
      <c r="B177">
        <v>4694762</v>
      </c>
      <c r="C177">
        <v>4633166</v>
      </c>
      <c r="D177">
        <v>4977269</v>
      </c>
      <c r="E177">
        <v>4776810</v>
      </c>
      <c r="F177">
        <v>4709164</v>
      </c>
      <c r="G177">
        <v>4662079</v>
      </c>
      <c r="H177">
        <v>4567274</v>
      </c>
      <c r="I177">
        <v>4690174</v>
      </c>
      <c r="J177" t="s">
        <v>97</v>
      </c>
      <c r="K177" t="s">
        <v>98</v>
      </c>
    </row>
    <row r="178" spans="1:14" x14ac:dyDescent="0.2">
      <c r="A178" t="s">
        <v>99</v>
      </c>
      <c r="B178">
        <v>99248</v>
      </c>
      <c r="C178">
        <v>99248</v>
      </c>
      <c r="D178">
        <v>99248</v>
      </c>
      <c r="E178">
        <v>99248</v>
      </c>
      <c r="F178">
        <v>99248</v>
      </c>
      <c r="G178">
        <v>99248</v>
      </c>
      <c r="H178">
        <v>99248</v>
      </c>
      <c r="I178">
        <v>99248</v>
      </c>
      <c r="J178" t="s">
        <v>100</v>
      </c>
      <c r="K178" t="s">
        <v>101</v>
      </c>
      <c r="L178" t="s">
        <v>76</v>
      </c>
    </row>
    <row r="179" spans="1:14" x14ac:dyDescent="0.2">
      <c r="A179" t="s">
        <v>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103</v>
      </c>
      <c r="K179" t="s">
        <v>88</v>
      </c>
      <c r="L179" t="s">
        <v>76</v>
      </c>
    </row>
    <row r="180" spans="1:14" x14ac:dyDescent="0.2">
      <c r="A180" t="s">
        <v>104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105</v>
      </c>
      <c r="K180" t="s">
        <v>106</v>
      </c>
      <c r="L180" t="s">
        <v>88</v>
      </c>
    </row>
    <row r="181" spans="1:14" x14ac:dyDescent="0.2">
      <c r="A181" t="s">
        <v>107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108</v>
      </c>
      <c r="K181" t="s">
        <v>109</v>
      </c>
      <c r="L181" t="s">
        <v>110</v>
      </c>
    </row>
    <row r="182" spans="1:14" x14ac:dyDescent="0.2">
      <c r="A182" t="s">
        <v>111</v>
      </c>
      <c r="B182">
        <v>8830</v>
      </c>
      <c r="C182">
        <v>8831</v>
      </c>
      <c r="D182">
        <v>8831</v>
      </c>
      <c r="E182">
        <v>8831</v>
      </c>
      <c r="F182">
        <v>8831</v>
      </c>
      <c r="G182">
        <v>8831</v>
      </c>
      <c r="H182">
        <v>8831</v>
      </c>
      <c r="I182">
        <v>8831</v>
      </c>
      <c r="J182" t="s">
        <v>108</v>
      </c>
      <c r="K182" t="s">
        <v>109</v>
      </c>
      <c r="L182" t="s">
        <v>112</v>
      </c>
    </row>
    <row r="183" spans="1:14" x14ac:dyDescent="0.2">
      <c r="A183" t="s">
        <v>113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14" x14ac:dyDescent="0.2">
      <c r="A184" t="s">
        <v>114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14" x14ac:dyDescent="0.2">
      <c r="A185" t="s">
        <v>115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116</v>
      </c>
      <c r="K185" t="s">
        <v>117</v>
      </c>
      <c r="L185" t="s">
        <v>101</v>
      </c>
    </row>
    <row r="186" spans="1:14" x14ac:dyDescent="0.2">
      <c r="A186" t="s">
        <v>118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119</v>
      </c>
      <c r="K186" t="s">
        <v>120</v>
      </c>
      <c r="L186" t="s">
        <v>101</v>
      </c>
    </row>
    <row r="187" spans="1:14" x14ac:dyDescent="0.2">
      <c r="A187" t="s">
        <v>121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>SUM(B187:I187)</f>
        <v>0</v>
      </c>
      <c r="K187" t="s">
        <v>122</v>
      </c>
      <c r="L187" t="s">
        <v>101</v>
      </c>
    </row>
    <row r="188" spans="1:14" x14ac:dyDescent="0.2">
      <c r="B188">
        <f>SUM(B142:B187)</f>
        <v>64997896</v>
      </c>
      <c r="C188">
        <f>SUM(C142:C187)</f>
        <v>44896560</v>
      </c>
      <c r="D188">
        <f>SUM(D142:D187)</f>
        <v>42655382</v>
      </c>
      <c r="E188">
        <f>SUM(E142:E187)</f>
        <v>43916371</v>
      </c>
      <c r="F188">
        <f>SUM(F142:F187)</f>
        <v>40816115</v>
      </c>
      <c r="G188">
        <f>SUM(G142:G187)</f>
        <v>42810055</v>
      </c>
      <c r="H188">
        <f>SUM(H142:H187)</f>
        <v>95146348</v>
      </c>
      <c r="I188">
        <f>SUM(I142:I187)</f>
        <v>40744649</v>
      </c>
      <c r="J188">
        <f>SUM(B188:I188)</f>
        <v>415983376</v>
      </c>
    </row>
    <row r="191" spans="1:14" x14ac:dyDescent="0.2">
      <c r="M191" t="s">
        <v>127</v>
      </c>
      <c r="N191">
        <f>J188-J136</f>
        <v>408</v>
      </c>
    </row>
    <row r="192" spans="1:14" x14ac:dyDescent="0.2">
      <c r="A192" s="3">
        <v>3397491764239</v>
      </c>
      <c r="M192" t="s">
        <v>124</v>
      </c>
      <c r="N192" s="3">
        <f>A192-A140</f>
        <v>2007059509</v>
      </c>
    </row>
    <row r="196" spans="10:12" x14ac:dyDescent="0.2">
      <c r="J196" t="s">
        <v>128</v>
      </c>
      <c r="L196">
        <f>N191*1000000000/N192</f>
        <v>203.28246281211784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2021-06-26T00:19:21Z</dcterms:created>
  <dcterms:modified xsi:type="dcterms:W3CDTF">2021-06-26T01:06:23Z</dcterms:modified>
</cp:coreProperties>
</file>