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Inegi 2020\2024\01_InformeMensual_2024\09_Sep\"/>
    </mc:Choice>
  </mc:AlternateContent>
  <xr:revisionPtr revIDLastSave="0" documentId="13_ncr:1_{2EC99563-0FE9-4EB3-B224-6F603C2400A6}" xr6:coauthVersionLast="47" xr6:coauthVersionMax="47" xr10:uidLastSave="{00000000-0000-0000-0000-000000000000}"/>
  <bookViews>
    <workbookView xWindow="-120" yWindow="-120" windowWidth="29040" windowHeight="17640" xr2:uid="{3A126976-81CC-4927-B736-8FF5B8573AA7}"/>
  </bookViews>
  <sheets>
    <sheet name="septiembre" sheetId="1" r:id="rId1"/>
    <sheet name="Avance" sheetId="4" state="hidden" r:id="rId2"/>
    <sheet name="Datos" sheetId="2" state="hidden" r:id="rId3"/>
  </sheets>
  <externalReferences>
    <externalReference r:id="rId4"/>
    <externalReference r:id="rId5"/>
    <externalReference r:id="rId6"/>
  </externalReferences>
  <definedNames>
    <definedName name="_xlnm._FilterDatabase" localSheetId="0" hidden="1">septiembre!$E$6:$R$205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10" i="4" l="1"/>
  <c r="AC210" i="4" s="1"/>
  <c r="F210" i="4"/>
  <c r="O210" i="4" s="1"/>
  <c r="E210" i="4"/>
  <c r="T209" i="4"/>
  <c r="AC209" i="4" s="1"/>
  <c r="F209" i="4"/>
  <c r="O209" i="4" s="1"/>
  <c r="T208" i="4"/>
  <c r="AC208" i="4" s="1"/>
  <c r="F208" i="4"/>
  <c r="O208" i="4" s="1"/>
  <c r="T207" i="4"/>
  <c r="AC207" i="4" s="1"/>
  <c r="F207" i="4"/>
  <c r="O207" i="4" s="1"/>
  <c r="T206" i="4"/>
  <c r="AC206" i="4" s="1"/>
  <c r="F206" i="4"/>
  <c r="O206" i="4" s="1"/>
  <c r="T205" i="4"/>
  <c r="AC205" i="4" s="1"/>
  <c r="F205" i="4"/>
  <c r="O205" i="4" s="1"/>
  <c r="T204" i="4"/>
  <c r="AC204" i="4" s="1"/>
  <c r="F204" i="4"/>
  <c r="O204" i="4" s="1"/>
  <c r="T203" i="4"/>
  <c r="AC203" i="4" s="1"/>
  <c r="F203" i="4"/>
  <c r="O203" i="4" s="1"/>
  <c r="T202" i="4"/>
  <c r="AC202" i="4" s="1"/>
  <c r="F202" i="4"/>
  <c r="O202" i="4" s="1"/>
  <c r="T201" i="4"/>
  <c r="AC201" i="4" s="1"/>
  <c r="F201" i="4"/>
  <c r="O201" i="4" s="1"/>
  <c r="T200" i="4"/>
  <c r="AC200" i="4" s="1"/>
  <c r="F200" i="4"/>
  <c r="E200" i="4"/>
  <c r="T199" i="4"/>
  <c r="AC199" i="4" s="1"/>
  <c r="F199" i="4"/>
  <c r="O199" i="4" s="1"/>
  <c r="T198" i="4"/>
  <c r="AC198" i="4" s="1"/>
  <c r="F198" i="4"/>
  <c r="O198" i="4" s="1"/>
  <c r="AC197" i="4"/>
  <c r="AC196" i="4"/>
  <c r="AC195" i="4"/>
  <c r="AC194" i="4"/>
  <c r="T193" i="4"/>
  <c r="AC193" i="4" s="1"/>
  <c r="F193" i="4"/>
  <c r="O193" i="4" s="1"/>
  <c r="T192" i="4"/>
  <c r="AC192" i="4" s="1"/>
  <c r="F192" i="4"/>
  <c r="E192" i="4"/>
  <c r="D192" i="4"/>
  <c r="AC191" i="4"/>
  <c r="T190" i="4"/>
  <c r="AC190" i="4" s="1"/>
  <c r="F190" i="4"/>
  <c r="E190" i="4"/>
  <c r="AC189" i="4"/>
  <c r="O189" i="4"/>
  <c r="T188" i="4"/>
  <c r="AC188" i="4" s="1"/>
  <c r="F188" i="4"/>
  <c r="E188" i="4"/>
  <c r="AC187" i="4"/>
  <c r="AC186" i="4"/>
  <c r="AC185" i="4"/>
  <c r="O185" i="4"/>
  <c r="AC184" i="4"/>
  <c r="AC183" i="4"/>
  <c r="AC182" i="4"/>
  <c r="T181" i="4"/>
  <c r="AC181" i="4" s="1"/>
  <c r="F181" i="4"/>
  <c r="E181" i="4"/>
  <c r="AC180" i="4"/>
  <c r="AC179" i="4"/>
  <c r="AC178" i="4"/>
  <c r="AC177" i="4"/>
  <c r="O177" i="4"/>
  <c r="T176" i="4"/>
  <c r="AC176" i="4" s="1"/>
  <c r="F176" i="4"/>
  <c r="E176" i="4"/>
  <c r="D176" i="4"/>
  <c r="T175" i="4"/>
  <c r="AC175" i="4" s="1"/>
  <c r="F175" i="4"/>
  <c r="E175" i="4"/>
  <c r="D175" i="4"/>
  <c r="T174" i="4"/>
  <c r="AC174" i="4" s="1"/>
  <c r="F174" i="4"/>
  <c r="E174" i="4"/>
  <c r="B174" i="4"/>
  <c r="T173" i="4"/>
  <c r="AC173" i="4" s="1"/>
  <c r="F173" i="4"/>
  <c r="O173" i="4" s="1"/>
  <c r="AC172" i="4"/>
  <c r="O172" i="4"/>
  <c r="AC171" i="4"/>
  <c r="AC170" i="4"/>
  <c r="AC169" i="4"/>
  <c r="AC168" i="4"/>
  <c r="T167" i="4"/>
  <c r="AC167" i="4" s="1"/>
  <c r="F167" i="4"/>
  <c r="E167" i="4"/>
  <c r="T166" i="4"/>
  <c r="AC166" i="4" s="1"/>
  <c r="F166" i="4"/>
  <c r="E166" i="4"/>
  <c r="AC165" i="4"/>
  <c r="AC164" i="4"/>
  <c r="T163" i="4"/>
  <c r="AC163" i="4" s="1"/>
  <c r="F163" i="4"/>
  <c r="E163" i="4"/>
  <c r="T162" i="4"/>
  <c r="AC162" i="4" s="1"/>
  <c r="F162" i="4"/>
  <c r="E162" i="4"/>
  <c r="T161" i="4"/>
  <c r="AC161" i="4" s="1"/>
  <c r="F161" i="4"/>
  <c r="E161" i="4"/>
  <c r="T160" i="4"/>
  <c r="AC160" i="4" s="1"/>
  <c r="F160" i="4"/>
  <c r="E160" i="4"/>
  <c r="T159" i="4"/>
  <c r="AC159" i="4" s="1"/>
  <c r="F159" i="4"/>
  <c r="E159" i="4"/>
  <c r="T158" i="4"/>
  <c r="AC158" i="4" s="1"/>
  <c r="F158" i="4"/>
  <c r="E158" i="4"/>
  <c r="T157" i="4"/>
  <c r="AC157" i="4" s="1"/>
  <c r="F157" i="4"/>
  <c r="E157" i="4"/>
  <c r="T156" i="4"/>
  <c r="AC156" i="4" s="1"/>
  <c r="F156" i="4"/>
  <c r="O156" i="4" s="1"/>
  <c r="T155" i="4"/>
  <c r="AC155" i="4" s="1"/>
  <c r="F155" i="4"/>
  <c r="E155" i="4"/>
  <c r="T154" i="4"/>
  <c r="AC154" i="4" s="1"/>
  <c r="F154" i="4"/>
  <c r="E154" i="4"/>
  <c r="T153" i="4"/>
  <c r="AC153" i="4" s="1"/>
  <c r="F153" i="4"/>
  <c r="E153" i="4"/>
  <c r="T152" i="4"/>
  <c r="AC152" i="4" s="1"/>
  <c r="F152" i="4"/>
  <c r="E152" i="4"/>
  <c r="T151" i="4"/>
  <c r="AC151" i="4" s="1"/>
  <c r="F151" i="4"/>
  <c r="E151" i="4"/>
  <c r="T150" i="4"/>
  <c r="AC150" i="4" s="1"/>
  <c r="F150" i="4"/>
  <c r="E150" i="4"/>
  <c r="AC149" i="4"/>
  <c r="AC148" i="4"/>
  <c r="T147" i="4"/>
  <c r="AC147" i="4" s="1"/>
  <c r="F147" i="4"/>
  <c r="O147" i="4" s="1"/>
  <c r="T146" i="4"/>
  <c r="AC146" i="4" s="1"/>
  <c r="F146" i="4"/>
  <c r="O146" i="4" s="1"/>
  <c r="T145" i="4"/>
  <c r="AC145" i="4" s="1"/>
  <c r="F145" i="4"/>
  <c r="O145" i="4" s="1"/>
  <c r="T144" i="4"/>
  <c r="AC144" i="4" s="1"/>
  <c r="F144" i="4"/>
  <c r="O144" i="4" s="1"/>
  <c r="T143" i="4"/>
  <c r="AC143" i="4" s="1"/>
  <c r="F143" i="4"/>
  <c r="O143" i="4" s="1"/>
  <c r="T142" i="4"/>
  <c r="AC142" i="4" s="1"/>
  <c r="F142" i="4"/>
  <c r="O142" i="4" s="1"/>
  <c r="T141" i="4"/>
  <c r="AC141" i="4" s="1"/>
  <c r="F141" i="4"/>
  <c r="O141" i="4" s="1"/>
  <c r="T140" i="4"/>
  <c r="AC140" i="4" s="1"/>
  <c r="F140" i="4"/>
  <c r="O140" i="4" s="1"/>
  <c r="T139" i="4"/>
  <c r="AC139" i="4" s="1"/>
  <c r="F139" i="4"/>
  <c r="E139" i="4"/>
  <c r="T138" i="4"/>
  <c r="AC138" i="4" s="1"/>
  <c r="F138" i="4"/>
  <c r="O138" i="4" s="1"/>
  <c r="T137" i="4"/>
  <c r="AC137" i="4" s="1"/>
  <c r="F137" i="4"/>
  <c r="E137" i="4"/>
  <c r="D137" i="4"/>
  <c r="T136" i="4"/>
  <c r="AC136" i="4" s="1"/>
  <c r="F136" i="4"/>
  <c r="E136" i="4"/>
  <c r="D136" i="4"/>
  <c r="T135" i="4"/>
  <c r="AC135" i="4" s="1"/>
  <c r="F135" i="4"/>
  <c r="E135" i="4"/>
  <c r="D135" i="4"/>
  <c r="AC134" i="4"/>
  <c r="T133" i="4"/>
  <c r="AC133" i="4" s="1"/>
  <c r="F133" i="4"/>
  <c r="O133" i="4" s="1"/>
  <c r="T132" i="4"/>
  <c r="AC132" i="4" s="1"/>
  <c r="F132" i="4"/>
  <c r="O132" i="4" s="1"/>
  <c r="T131" i="4"/>
  <c r="AC131" i="4" s="1"/>
  <c r="F131" i="4"/>
  <c r="O131" i="4" s="1"/>
  <c r="T130" i="4"/>
  <c r="AC130" i="4" s="1"/>
  <c r="F130" i="4"/>
  <c r="O130" i="4" s="1"/>
  <c r="T129" i="4"/>
  <c r="AC129" i="4" s="1"/>
  <c r="F129" i="4"/>
  <c r="O129" i="4" s="1"/>
  <c r="T128" i="4"/>
  <c r="AC128" i="4" s="1"/>
  <c r="F128" i="4"/>
  <c r="O128" i="4" s="1"/>
  <c r="T127" i="4"/>
  <c r="AC127" i="4" s="1"/>
  <c r="F127" i="4"/>
  <c r="O127" i="4" s="1"/>
  <c r="T126" i="4"/>
  <c r="AC126" i="4" s="1"/>
  <c r="F126" i="4"/>
  <c r="O126" i="4" s="1"/>
  <c r="T125" i="4"/>
  <c r="AC125" i="4" s="1"/>
  <c r="F125" i="4"/>
  <c r="O125" i="4" s="1"/>
  <c r="AC124" i="4"/>
  <c r="T121" i="4"/>
  <c r="AC121" i="4" s="1"/>
  <c r="F121" i="4"/>
  <c r="E121" i="4"/>
  <c r="D121" i="4"/>
  <c r="T120" i="4"/>
  <c r="AC120" i="4" s="1"/>
  <c r="F120" i="4"/>
  <c r="E120" i="4"/>
  <c r="D120" i="4"/>
  <c r="T119" i="4"/>
  <c r="AC119" i="4" s="1"/>
  <c r="T118" i="4"/>
  <c r="AC118" i="4" s="1"/>
  <c r="F118" i="4"/>
  <c r="E118" i="4"/>
  <c r="D118" i="4"/>
  <c r="T117" i="4"/>
  <c r="AC117" i="4" s="1"/>
  <c r="F117" i="4"/>
  <c r="E117" i="4"/>
  <c r="D117" i="4"/>
  <c r="T116" i="4"/>
  <c r="AC116" i="4" s="1"/>
  <c r="F116" i="4"/>
  <c r="E116" i="4"/>
  <c r="D116" i="4"/>
  <c r="T115" i="4"/>
  <c r="AC115" i="4" s="1"/>
  <c r="F115" i="4"/>
  <c r="E115" i="4"/>
  <c r="D115" i="4"/>
  <c r="T114" i="4"/>
  <c r="AC114" i="4" s="1"/>
  <c r="F114" i="4"/>
  <c r="E114" i="4"/>
  <c r="D114" i="4"/>
  <c r="T113" i="4"/>
  <c r="AC113" i="4" s="1"/>
  <c r="F113" i="4"/>
  <c r="E113" i="4"/>
  <c r="D113" i="4"/>
  <c r="T112" i="4"/>
  <c r="AC112" i="4" s="1"/>
  <c r="F112" i="4"/>
  <c r="E112" i="4"/>
  <c r="D112" i="4"/>
  <c r="T111" i="4"/>
  <c r="AC111" i="4" s="1"/>
  <c r="F111" i="4"/>
  <c r="E111" i="4"/>
  <c r="D111" i="4"/>
  <c r="T110" i="4"/>
  <c r="AC110" i="4" s="1"/>
  <c r="F110" i="4"/>
  <c r="E110" i="4"/>
  <c r="T109" i="4"/>
  <c r="AC109" i="4" s="1"/>
  <c r="F109" i="4"/>
  <c r="E109" i="4"/>
  <c r="T108" i="4"/>
  <c r="AC108" i="4" s="1"/>
  <c r="F108" i="4"/>
  <c r="E108" i="4"/>
  <c r="T107" i="4"/>
  <c r="AC107" i="4" s="1"/>
  <c r="F107" i="4"/>
  <c r="E107" i="4"/>
  <c r="T106" i="4"/>
  <c r="AC106" i="4" s="1"/>
  <c r="F106" i="4"/>
  <c r="E106" i="4"/>
  <c r="D106" i="4"/>
  <c r="T105" i="4"/>
  <c r="AC105" i="4" s="1"/>
  <c r="F105" i="4"/>
  <c r="E105" i="4"/>
  <c r="D105" i="4"/>
  <c r="T104" i="4"/>
  <c r="AC104" i="4" s="1"/>
  <c r="F104" i="4"/>
  <c r="E104" i="4"/>
  <c r="D104" i="4"/>
  <c r="T103" i="4"/>
  <c r="AC103" i="4" s="1"/>
  <c r="F103" i="4"/>
  <c r="E103" i="4"/>
  <c r="D103" i="4"/>
  <c r="T102" i="4"/>
  <c r="AC102" i="4" s="1"/>
  <c r="F102" i="4"/>
  <c r="E102" i="4"/>
  <c r="D102" i="4"/>
  <c r="T101" i="4"/>
  <c r="AC101" i="4" s="1"/>
  <c r="F101" i="4"/>
  <c r="E101" i="4"/>
  <c r="D101" i="4"/>
  <c r="T100" i="4"/>
  <c r="AC100" i="4" s="1"/>
  <c r="F100" i="4"/>
  <c r="E100" i="4"/>
  <c r="D100" i="4"/>
  <c r="T99" i="4"/>
  <c r="AC99" i="4" s="1"/>
  <c r="F99" i="4"/>
  <c r="E99" i="4"/>
  <c r="T98" i="4"/>
  <c r="AC98" i="4" s="1"/>
  <c r="F98" i="4"/>
  <c r="O98" i="4" s="1"/>
  <c r="T97" i="4"/>
  <c r="AC97" i="4" s="1"/>
  <c r="F97" i="4"/>
  <c r="O97" i="4" s="1"/>
  <c r="T96" i="4"/>
  <c r="AC96" i="4" s="1"/>
  <c r="F96" i="4"/>
  <c r="O96" i="4" s="1"/>
  <c r="T95" i="4"/>
  <c r="AC95" i="4" s="1"/>
  <c r="F95" i="4"/>
  <c r="O95" i="4" s="1"/>
  <c r="T94" i="4"/>
  <c r="AC94" i="4" s="1"/>
  <c r="F94" i="4"/>
  <c r="O94" i="4" s="1"/>
  <c r="T93" i="4"/>
  <c r="AC93" i="4" s="1"/>
  <c r="F93" i="4"/>
  <c r="O93" i="4" s="1"/>
  <c r="T92" i="4"/>
  <c r="AC92" i="4" s="1"/>
  <c r="F92" i="4"/>
  <c r="O92" i="4" s="1"/>
  <c r="T91" i="4"/>
  <c r="AC91" i="4" s="1"/>
  <c r="F91" i="4"/>
  <c r="O91" i="4" s="1"/>
  <c r="T90" i="4"/>
  <c r="AC90" i="4" s="1"/>
  <c r="F90" i="4"/>
  <c r="O90" i="4" s="1"/>
  <c r="T89" i="4"/>
  <c r="AC89" i="4" s="1"/>
  <c r="F89" i="4"/>
  <c r="O89" i="4" s="1"/>
  <c r="T88" i="4"/>
  <c r="AC88" i="4" s="1"/>
  <c r="F88" i="4"/>
  <c r="O88" i="4" s="1"/>
  <c r="T87" i="4"/>
  <c r="AC87" i="4" s="1"/>
  <c r="F87" i="4"/>
  <c r="O87" i="4" s="1"/>
  <c r="T86" i="4"/>
  <c r="AC86" i="4" s="1"/>
  <c r="F86" i="4"/>
  <c r="O86" i="4" s="1"/>
  <c r="T85" i="4"/>
  <c r="AC85" i="4" s="1"/>
  <c r="F85" i="4"/>
  <c r="E85" i="4"/>
  <c r="T84" i="4"/>
  <c r="AC84" i="4" s="1"/>
  <c r="F84" i="4"/>
  <c r="E84" i="4"/>
  <c r="D84" i="4"/>
  <c r="T83" i="4"/>
  <c r="AC83" i="4" s="1"/>
  <c r="F83" i="4"/>
  <c r="E83" i="4"/>
  <c r="T82" i="4"/>
  <c r="AC82" i="4" s="1"/>
  <c r="F82" i="4"/>
  <c r="O82" i="4" s="1"/>
  <c r="T81" i="4"/>
  <c r="AC81" i="4" s="1"/>
  <c r="F81" i="4"/>
  <c r="O81" i="4" s="1"/>
  <c r="T80" i="4"/>
  <c r="AC80" i="4" s="1"/>
  <c r="F80" i="4"/>
  <c r="E80" i="4"/>
  <c r="D80" i="4"/>
  <c r="T79" i="4"/>
  <c r="AC79" i="4" s="1"/>
  <c r="F79" i="4"/>
  <c r="E79" i="4"/>
  <c r="T78" i="4"/>
  <c r="AC78" i="4" s="1"/>
  <c r="F78" i="4"/>
  <c r="O78" i="4" s="1"/>
  <c r="T77" i="4"/>
  <c r="AC77" i="4" s="1"/>
  <c r="F77" i="4"/>
  <c r="E77" i="4"/>
  <c r="T76" i="4"/>
  <c r="AC76" i="4" s="1"/>
  <c r="F76" i="4"/>
  <c r="O76" i="4" s="1"/>
  <c r="T75" i="4"/>
  <c r="AC75" i="4" s="1"/>
  <c r="F75" i="4"/>
  <c r="O75" i="4" s="1"/>
  <c r="T74" i="4"/>
  <c r="AC74" i="4" s="1"/>
  <c r="F74" i="4"/>
  <c r="O74" i="4" s="1"/>
  <c r="T73" i="4"/>
  <c r="AC73" i="4" s="1"/>
  <c r="F73" i="4"/>
  <c r="O73" i="4" s="1"/>
  <c r="T72" i="4"/>
  <c r="AC72" i="4" s="1"/>
  <c r="F72" i="4"/>
  <c r="E72" i="4"/>
  <c r="D72" i="4"/>
  <c r="T71" i="4"/>
  <c r="AC71" i="4" s="1"/>
  <c r="F71" i="4"/>
  <c r="E71" i="4"/>
  <c r="D71" i="4"/>
  <c r="T70" i="4"/>
  <c r="AC70" i="4" s="1"/>
  <c r="F70" i="4"/>
  <c r="E70" i="4"/>
  <c r="D70" i="4"/>
  <c r="T69" i="4"/>
  <c r="AC69" i="4" s="1"/>
  <c r="F69" i="4"/>
  <c r="E69" i="4"/>
  <c r="T68" i="4"/>
  <c r="AC68" i="4" s="1"/>
  <c r="F68" i="4"/>
  <c r="E68" i="4"/>
  <c r="D68" i="4"/>
  <c r="T67" i="4"/>
  <c r="AC67" i="4" s="1"/>
  <c r="F67" i="4"/>
  <c r="E67" i="4"/>
  <c r="D67" i="4"/>
  <c r="T66" i="4"/>
  <c r="AC66" i="4" s="1"/>
  <c r="F66" i="4"/>
  <c r="E66" i="4"/>
  <c r="D66" i="4"/>
  <c r="T65" i="4"/>
  <c r="AC65" i="4" s="1"/>
  <c r="F65" i="4"/>
  <c r="O65" i="4" s="1"/>
  <c r="T64" i="4"/>
  <c r="AC64" i="4" s="1"/>
  <c r="F64" i="4"/>
  <c r="O64" i="4" s="1"/>
  <c r="T63" i="4"/>
  <c r="AC63" i="4" s="1"/>
  <c r="F63" i="4"/>
  <c r="O63" i="4" s="1"/>
  <c r="T62" i="4"/>
  <c r="AC62" i="4" s="1"/>
  <c r="F62" i="4"/>
  <c r="O62" i="4" s="1"/>
  <c r="T61" i="4"/>
  <c r="AC61" i="4" s="1"/>
  <c r="F61" i="4"/>
  <c r="E61" i="4"/>
  <c r="D61" i="4"/>
  <c r="T60" i="4"/>
  <c r="AC60" i="4" s="1"/>
  <c r="F60" i="4"/>
  <c r="E60" i="4"/>
  <c r="D60" i="4"/>
  <c r="T59" i="4"/>
  <c r="AC59" i="4" s="1"/>
  <c r="F59" i="4"/>
  <c r="E59" i="4"/>
  <c r="D59" i="4"/>
  <c r="T58" i="4"/>
  <c r="AC58" i="4" s="1"/>
  <c r="F58" i="4"/>
  <c r="E58" i="4"/>
  <c r="D58" i="4"/>
  <c r="T57" i="4"/>
  <c r="AC57" i="4" s="1"/>
  <c r="F57" i="4"/>
  <c r="E57" i="4"/>
  <c r="D57" i="4"/>
  <c r="T56" i="4"/>
  <c r="AC56" i="4" s="1"/>
  <c r="F56" i="4"/>
  <c r="O56" i="4" s="1"/>
  <c r="T55" i="4"/>
  <c r="AC55" i="4" s="1"/>
  <c r="F55" i="4"/>
  <c r="O55" i="4" s="1"/>
  <c r="T54" i="4"/>
  <c r="AC54" i="4" s="1"/>
  <c r="F54" i="4"/>
  <c r="E54" i="4"/>
  <c r="D54" i="4"/>
  <c r="T53" i="4"/>
  <c r="AC53" i="4" s="1"/>
  <c r="F53" i="4"/>
  <c r="E53" i="4"/>
  <c r="T52" i="4"/>
  <c r="AC52" i="4" s="1"/>
  <c r="F52" i="4"/>
  <c r="O52" i="4" s="1"/>
  <c r="T51" i="4"/>
  <c r="AC51" i="4" s="1"/>
  <c r="F51" i="4"/>
  <c r="O51" i="4" s="1"/>
  <c r="T50" i="4"/>
  <c r="AC50" i="4" s="1"/>
  <c r="F50" i="4"/>
  <c r="O50" i="4" s="1"/>
  <c r="T49" i="4"/>
  <c r="AC49" i="4" s="1"/>
  <c r="F49" i="4"/>
  <c r="O49" i="4" s="1"/>
  <c r="T48" i="4"/>
  <c r="AC48" i="4" s="1"/>
  <c r="F48" i="4"/>
  <c r="E48" i="4"/>
  <c r="D48" i="4"/>
  <c r="T47" i="4"/>
  <c r="AC47" i="4" s="1"/>
  <c r="F47" i="4"/>
  <c r="E47" i="4"/>
  <c r="D47" i="4"/>
  <c r="T46" i="4"/>
  <c r="AC46" i="4" s="1"/>
  <c r="F46" i="4"/>
  <c r="E46" i="4"/>
  <c r="D46" i="4"/>
  <c r="T45" i="4"/>
  <c r="AC45" i="4" s="1"/>
  <c r="F45" i="4"/>
  <c r="E45" i="4"/>
  <c r="T44" i="4"/>
  <c r="AC44" i="4" s="1"/>
  <c r="F44" i="4"/>
  <c r="E44" i="4"/>
  <c r="D44" i="4"/>
  <c r="T43" i="4"/>
  <c r="AC43" i="4" s="1"/>
  <c r="F43" i="4"/>
  <c r="E43" i="4"/>
  <c r="D43" i="4"/>
  <c r="T42" i="4"/>
  <c r="AC42" i="4" s="1"/>
  <c r="F42" i="4"/>
  <c r="O42" i="4" s="1"/>
  <c r="T41" i="4"/>
  <c r="AC41" i="4" s="1"/>
  <c r="F41" i="4"/>
  <c r="O41" i="4" s="1"/>
  <c r="T40" i="4"/>
  <c r="AC40" i="4" s="1"/>
  <c r="F40" i="4"/>
  <c r="O40" i="4" s="1"/>
  <c r="T39" i="4"/>
  <c r="AC39" i="4" s="1"/>
  <c r="F39" i="4"/>
  <c r="O39" i="4" s="1"/>
  <c r="T38" i="4"/>
  <c r="AC38" i="4" s="1"/>
  <c r="F38" i="4"/>
  <c r="O38" i="4" s="1"/>
  <c r="T37" i="4"/>
  <c r="AC37" i="4" s="1"/>
  <c r="F37" i="4"/>
  <c r="O37" i="4" s="1"/>
  <c r="T36" i="4"/>
  <c r="AC36" i="4" s="1"/>
  <c r="F36" i="4"/>
  <c r="O36" i="4" s="1"/>
  <c r="T35" i="4"/>
  <c r="AC35" i="4" s="1"/>
  <c r="F35" i="4"/>
  <c r="O35" i="4" s="1"/>
  <c r="T34" i="4"/>
  <c r="AC34" i="4" s="1"/>
  <c r="F34" i="4"/>
  <c r="O34" i="4" s="1"/>
  <c r="T33" i="4"/>
  <c r="AC33" i="4" s="1"/>
  <c r="F33" i="4"/>
  <c r="O33" i="4" s="1"/>
  <c r="T32" i="4"/>
  <c r="AC32" i="4" s="1"/>
  <c r="F32" i="4"/>
  <c r="O32" i="4" s="1"/>
  <c r="T31" i="4"/>
  <c r="AC31" i="4" s="1"/>
  <c r="F31" i="4"/>
  <c r="O31" i="4" s="1"/>
  <c r="T30" i="4"/>
  <c r="AC30" i="4" s="1"/>
  <c r="F30" i="4"/>
  <c r="E30" i="4"/>
  <c r="D30" i="4"/>
  <c r="T29" i="4"/>
  <c r="AC29" i="4" s="1"/>
  <c r="F29" i="4"/>
  <c r="E29" i="4"/>
  <c r="D29" i="4"/>
  <c r="T28" i="4"/>
  <c r="AC28" i="4" s="1"/>
  <c r="F28" i="4"/>
  <c r="E28" i="4"/>
  <c r="D28" i="4"/>
  <c r="T27" i="4"/>
  <c r="AC27" i="4" s="1"/>
  <c r="F27" i="4"/>
  <c r="E27" i="4"/>
  <c r="D27" i="4"/>
  <c r="T26" i="4"/>
  <c r="AC26" i="4" s="1"/>
  <c r="F26" i="4"/>
  <c r="E26" i="4"/>
  <c r="T25" i="4"/>
  <c r="AC25" i="4" s="1"/>
  <c r="F25" i="4"/>
  <c r="E25" i="4"/>
  <c r="T24" i="4"/>
  <c r="AC24" i="4" s="1"/>
  <c r="F24" i="4"/>
  <c r="E24" i="4"/>
  <c r="T23" i="4"/>
  <c r="AC23" i="4" s="1"/>
  <c r="F23" i="4"/>
  <c r="E23" i="4"/>
  <c r="T22" i="4"/>
  <c r="AC22" i="4" s="1"/>
  <c r="F22" i="4"/>
  <c r="E22" i="4"/>
  <c r="T21" i="4"/>
  <c r="AC21" i="4" s="1"/>
  <c r="F21" i="4"/>
  <c r="O21" i="4" s="1"/>
  <c r="T20" i="4"/>
  <c r="AC20" i="4" s="1"/>
  <c r="F20" i="4"/>
  <c r="E20" i="4"/>
  <c r="T19" i="4"/>
  <c r="AC19" i="4" s="1"/>
  <c r="F19" i="4"/>
  <c r="E19" i="4"/>
  <c r="T18" i="4"/>
  <c r="AC18" i="4" s="1"/>
  <c r="F18" i="4"/>
  <c r="E18" i="4"/>
  <c r="T17" i="4"/>
  <c r="AC17" i="4" s="1"/>
  <c r="F17" i="4"/>
  <c r="E17" i="4"/>
  <c r="T16" i="4"/>
  <c r="AC16" i="4" s="1"/>
  <c r="F16" i="4"/>
  <c r="E16" i="4"/>
  <c r="T15" i="4"/>
  <c r="AC15" i="4" s="1"/>
  <c r="F15" i="4"/>
  <c r="E15" i="4"/>
  <c r="D15" i="4"/>
  <c r="T14" i="4"/>
  <c r="AC14" i="4" s="1"/>
  <c r="F14" i="4"/>
  <c r="E14" i="4"/>
  <c r="D14" i="4"/>
  <c r="AC13" i="4"/>
  <c r="T13" i="4"/>
  <c r="F13" i="4"/>
  <c r="E13" i="4"/>
  <c r="D13" i="4"/>
  <c r="O13" i="4" s="1"/>
  <c r="T12" i="4"/>
  <c r="AC12" i="4" s="1"/>
  <c r="F12" i="4"/>
  <c r="E12" i="4"/>
  <c r="D12" i="4"/>
  <c r="T11" i="4"/>
  <c r="AC11" i="4" s="1"/>
  <c r="F11" i="4"/>
  <c r="E11" i="4"/>
  <c r="D11" i="4"/>
  <c r="T10" i="4"/>
  <c r="AC10" i="4" s="1"/>
  <c r="F10" i="4"/>
  <c r="E10" i="4"/>
  <c r="T9" i="4"/>
  <c r="AC9" i="4" s="1"/>
  <c r="F9" i="4"/>
  <c r="E9" i="4"/>
  <c r="D9" i="4"/>
  <c r="T8" i="4"/>
  <c r="AC8" i="4" s="1"/>
  <c r="F8" i="4"/>
  <c r="E8" i="4"/>
  <c r="D8" i="4"/>
  <c r="AB6" i="4"/>
  <c r="AA6" i="4"/>
  <c r="Z6" i="4"/>
  <c r="Y6" i="4"/>
  <c r="X6" i="4"/>
  <c r="W6" i="4"/>
  <c r="V6" i="4"/>
  <c r="U6" i="4"/>
  <c r="T6" i="4"/>
  <c r="S6" i="4"/>
  <c r="R6" i="4"/>
  <c r="Q6" i="4"/>
  <c r="N6" i="4"/>
  <c r="M6" i="4"/>
  <c r="L6" i="4"/>
  <c r="K6" i="4"/>
  <c r="J6" i="4"/>
  <c r="I6" i="4"/>
  <c r="H6" i="4"/>
  <c r="G6" i="4"/>
  <c r="F6" i="4"/>
  <c r="E6" i="4"/>
  <c r="D6" i="4"/>
  <c r="C6" i="4"/>
  <c r="O15" i="4" l="1"/>
  <c r="O20" i="4"/>
  <c r="O16" i="4"/>
  <c r="AE16" i="4" s="1"/>
  <c r="AF16" i="4" s="1"/>
  <c r="O154" i="4"/>
  <c r="AE50" i="4"/>
  <c r="AF50" i="4" s="1"/>
  <c r="O71" i="4"/>
  <c r="O116" i="4"/>
  <c r="AE63" i="4"/>
  <c r="AF63" i="4" s="1"/>
  <c r="AE92" i="4"/>
  <c r="AF92" i="4" s="1"/>
  <c r="O161" i="4"/>
  <c r="AE161" i="4" s="1"/>
  <c r="AF161" i="4" s="1"/>
  <c r="O181" i="4"/>
  <c r="AE181" i="4" s="1"/>
  <c r="AF181" i="4" s="1"/>
  <c r="O187" i="4"/>
  <c r="AE187" i="4" s="1"/>
  <c r="AF187" i="4" s="1"/>
  <c r="AE203" i="4"/>
  <c r="AF203" i="4" s="1"/>
  <c r="O120" i="4"/>
  <c r="AE120" i="4" s="1"/>
  <c r="AF120" i="4" s="1"/>
  <c r="O25" i="4"/>
  <c r="AE25" i="4" s="1"/>
  <c r="AF25" i="4" s="1"/>
  <c r="O110" i="4"/>
  <c r="AE110" i="4" s="1"/>
  <c r="AF110" i="4" s="1"/>
  <c r="AE142" i="4"/>
  <c r="AF142" i="4" s="1"/>
  <c r="O165" i="4"/>
  <c r="AE165" i="4" s="1"/>
  <c r="AF165" i="4" s="1"/>
  <c r="O28" i="4"/>
  <c r="O83" i="4"/>
  <c r="O150" i="4"/>
  <c r="O166" i="4"/>
  <c r="AE166" i="4" s="1"/>
  <c r="AF166" i="4" s="1"/>
  <c r="AE42" i="4"/>
  <c r="AF42" i="4" s="1"/>
  <c r="O59" i="4"/>
  <c r="AE59" i="4" s="1"/>
  <c r="AF59" i="4" s="1"/>
  <c r="AE91" i="4"/>
  <c r="AF91" i="4" s="1"/>
  <c r="O103" i="4"/>
  <c r="AE103" i="4" s="1"/>
  <c r="AF103" i="4" s="1"/>
  <c r="AE189" i="4"/>
  <c r="AF189" i="4" s="1"/>
  <c r="O77" i="4"/>
  <c r="AE77" i="4" s="1"/>
  <c r="AF77" i="4" s="1"/>
  <c r="AE145" i="4"/>
  <c r="AF145" i="4" s="1"/>
  <c r="O164" i="4"/>
  <c r="AE164" i="4" s="1"/>
  <c r="AF164" i="4" s="1"/>
  <c r="AE209" i="4"/>
  <c r="O188" i="4"/>
  <c r="AE188" i="4" s="1"/>
  <c r="AF188" i="4" s="1"/>
  <c r="O10" i="4"/>
  <c r="AE10" i="4" s="1"/>
  <c r="AF10" i="4" s="1"/>
  <c r="AE33" i="4"/>
  <c r="AF33" i="4" s="1"/>
  <c r="AE89" i="4"/>
  <c r="AF89" i="4" s="1"/>
  <c r="AE97" i="4"/>
  <c r="AF97" i="4" s="1"/>
  <c r="O124" i="4"/>
  <c r="AE124" i="4" s="1"/>
  <c r="AF124" i="4" s="1"/>
  <c r="O157" i="4"/>
  <c r="AE157" i="4" s="1"/>
  <c r="AF157" i="4" s="1"/>
  <c r="O115" i="4"/>
  <c r="O180" i="4"/>
  <c r="AE180" i="4" s="1"/>
  <c r="AF180" i="4" s="1"/>
  <c r="O19" i="4"/>
  <c r="AE19" i="4" s="1"/>
  <c r="AF19" i="4" s="1"/>
  <c r="O26" i="4"/>
  <c r="AE26" i="4" s="1"/>
  <c r="AF26" i="4" s="1"/>
  <c r="O44" i="4"/>
  <c r="AE44" i="4" s="1"/>
  <c r="AF44" i="4" s="1"/>
  <c r="O68" i="4"/>
  <c r="AE68" i="4" s="1"/>
  <c r="AF68" i="4" s="1"/>
  <c r="O79" i="4"/>
  <c r="AE81" i="4"/>
  <c r="AF81" i="4" s="1"/>
  <c r="O84" i="4"/>
  <c r="AE84" i="4" s="1"/>
  <c r="AF84" i="4" s="1"/>
  <c r="O158" i="4"/>
  <c r="AE158" i="4" s="1"/>
  <c r="AF158" i="4" s="1"/>
  <c r="O163" i="4"/>
  <c r="AE163" i="4" s="1"/>
  <c r="AF163" i="4" s="1"/>
  <c r="O186" i="4"/>
  <c r="AE186" i="4" s="1"/>
  <c r="AF186" i="4" s="1"/>
  <c r="AE193" i="4"/>
  <c r="AF193" i="4" s="1"/>
  <c r="O196" i="4"/>
  <c r="AE196" i="4" s="1"/>
  <c r="AF196" i="4" s="1"/>
  <c r="O8" i="4"/>
  <c r="AE8" i="4" s="1"/>
  <c r="AF8" i="4" s="1"/>
  <c r="O12" i="4"/>
  <c r="AE12" i="4" s="1"/>
  <c r="AF12" i="4" s="1"/>
  <c r="O29" i="4"/>
  <c r="AE37" i="4"/>
  <c r="AF37" i="4" s="1"/>
  <c r="AE34" i="4"/>
  <c r="AF34" i="4" s="1"/>
  <c r="AE41" i="4"/>
  <c r="AF41" i="4" s="1"/>
  <c r="O58" i="4"/>
  <c r="AE58" i="4" s="1"/>
  <c r="AF58" i="4" s="1"/>
  <c r="O67" i="4"/>
  <c r="AE67" i="4" s="1"/>
  <c r="AF67" i="4" s="1"/>
  <c r="O106" i="4"/>
  <c r="AE106" i="4" s="1"/>
  <c r="AF106" i="4" s="1"/>
  <c r="O151" i="4"/>
  <c r="AE151" i="4" s="1"/>
  <c r="AF151" i="4" s="1"/>
  <c r="AE172" i="4"/>
  <c r="AF172" i="4" s="1"/>
  <c r="O113" i="4"/>
  <c r="AE113" i="4" s="1"/>
  <c r="AF113" i="4" s="1"/>
  <c r="AE132" i="4"/>
  <c r="AF132" i="4" s="1"/>
  <c r="O195" i="4"/>
  <c r="AE195" i="4" s="1"/>
  <c r="AF195" i="4" s="1"/>
  <c r="O197" i="4"/>
  <c r="AE197" i="4" s="1"/>
  <c r="AF197" i="4" s="1"/>
  <c r="O18" i="4"/>
  <c r="AE35" i="4"/>
  <c r="AF35" i="4" s="1"/>
  <c r="AE38" i="4"/>
  <c r="AF38" i="4" s="1"/>
  <c r="O85" i="4"/>
  <c r="AE85" i="4" s="1"/>
  <c r="AF85" i="4" s="1"/>
  <c r="AE87" i="4"/>
  <c r="AF87" i="4" s="1"/>
  <c r="O99" i="4"/>
  <c r="O111" i="4"/>
  <c r="AE111" i="4" s="1"/>
  <c r="AF111" i="4" s="1"/>
  <c r="AE116" i="4"/>
  <c r="AF116" i="4" s="1"/>
  <c r="O118" i="4"/>
  <c r="AE118" i="4" s="1"/>
  <c r="AF118" i="4" s="1"/>
  <c r="O191" i="4"/>
  <c r="AE191" i="4" s="1"/>
  <c r="AF191" i="4" s="1"/>
  <c r="AE202" i="4"/>
  <c r="AF202" i="4" s="1"/>
  <c r="O24" i="4"/>
  <c r="AE24" i="4" s="1"/>
  <c r="AF24" i="4" s="1"/>
  <c r="O30" i="4"/>
  <c r="AE30" i="4" s="1"/>
  <c r="AF30" i="4" s="1"/>
  <c r="AE62" i="4"/>
  <c r="AF62" i="4" s="1"/>
  <c r="O72" i="4"/>
  <c r="AE72" i="4" s="1"/>
  <c r="AF72" i="4" s="1"/>
  <c r="O117" i="4"/>
  <c r="AE117" i="4" s="1"/>
  <c r="AF117" i="4" s="1"/>
  <c r="AE133" i="4"/>
  <c r="AF133" i="4" s="1"/>
  <c r="O152" i="4"/>
  <c r="AE152" i="4" s="1"/>
  <c r="AF152" i="4" s="1"/>
  <c r="O9" i="4"/>
  <c r="AE9" i="4" s="1"/>
  <c r="AF9" i="4" s="1"/>
  <c r="AE49" i="4"/>
  <c r="AF49" i="4" s="1"/>
  <c r="O112" i="4"/>
  <c r="AE112" i="4" s="1"/>
  <c r="AF112" i="4" s="1"/>
  <c r="O119" i="4"/>
  <c r="AE119" i="4" s="1"/>
  <c r="AF119" i="4" s="1"/>
  <c r="O121" i="4"/>
  <c r="AE121" i="4" s="1"/>
  <c r="AF121" i="4" s="1"/>
  <c r="O134" i="4"/>
  <c r="AE134" i="4" s="1"/>
  <c r="AF134" i="4" s="1"/>
  <c r="O148" i="4"/>
  <c r="AE148" i="4" s="1"/>
  <c r="AF148" i="4" s="1"/>
  <c r="O174" i="4"/>
  <c r="AE174" i="4" s="1"/>
  <c r="AF174" i="4" s="1"/>
  <c r="AE76" i="4"/>
  <c r="AF76" i="4" s="1"/>
  <c r="O108" i="4"/>
  <c r="AE108" i="4" s="1"/>
  <c r="AF108" i="4" s="1"/>
  <c r="O114" i="4"/>
  <c r="AE114" i="4" s="1"/>
  <c r="AF114" i="4" s="1"/>
  <c r="AE131" i="4"/>
  <c r="AF131" i="4" s="1"/>
  <c r="O160" i="4"/>
  <c r="AE160" i="4" s="1"/>
  <c r="AF160" i="4" s="1"/>
  <c r="AE198" i="4"/>
  <c r="AF198" i="4" s="1"/>
  <c r="O27" i="4"/>
  <c r="AE27" i="4" s="1"/>
  <c r="AF27" i="4" s="1"/>
  <c r="AE204" i="4"/>
  <c r="AF204" i="4" s="1"/>
  <c r="AE65" i="4"/>
  <c r="AF65" i="4" s="1"/>
  <c r="AE96" i="4"/>
  <c r="AF96" i="4" s="1"/>
  <c r="AE56" i="4"/>
  <c r="AF56" i="4" s="1"/>
  <c r="O70" i="4"/>
  <c r="AE70" i="4" s="1"/>
  <c r="AF70" i="4" s="1"/>
  <c r="AE78" i="4"/>
  <c r="AF78" i="4" s="1"/>
  <c r="AE82" i="4"/>
  <c r="AF82" i="4" s="1"/>
  <c r="AE88" i="4"/>
  <c r="AF88" i="4" s="1"/>
  <c r="O100" i="4"/>
  <c r="AE100" i="4" s="1"/>
  <c r="AF100" i="4" s="1"/>
  <c r="AE146" i="4"/>
  <c r="AF146" i="4" s="1"/>
  <c r="O192" i="4"/>
  <c r="AE192" i="4" s="1"/>
  <c r="AF192" i="4" s="1"/>
  <c r="AE150" i="4"/>
  <c r="AF150" i="4" s="1"/>
  <c r="AE36" i="4"/>
  <c r="AF36" i="4" s="1"/>
  <c r="O43" i="4"/>
  <c r="AE43" i="4" s="1"/>
  <c r="AF43" i="4" s="1"/>
  <c r="O23" i="4"/>
  <c r="AE23" i="4" s="1"/>
  <c r="AF23" i="4" s="1"/>
  <c r="O45" i="4"/>
  <c r="AE45" i="4" s="1"/>
  <c r="AF45" i="4" s="1"/>
  <c r="O61" i="4"/>
  <c r="AE61" i="4" s="1"/>
  <c r="AF61" i="4" s="1"/>
  <c r="AE75" i="4"/>
  <c r="AF75" i="4" s="1"/>
  <c r="AE95" i="4"/>
  <c r="AF95" i="4" s="1"/>
  <c r="O102" i="4"/>
  <c r="AE102" i="4" s="1"/>
  <c r="AF102" i="4" s="1"/>
  <c r="O104" i="4"/>
  <c r="AE104" i="4" s="1"/>
  <c r="AF104" i="4" s="1"/>
  <c r="AE130" i="4"/>
  <c r="AF130" i="4" s="1"/>
  <c r="O136" i="4"/>
  <c r="AE136" i="4" s="1"/>
  <c r="AF136" i="4" s="1"/>
  <c r="AE140" i="4"/>
  <c r="AF140" i="4" s="1"/>
  <c r="AE143" i="4"/>
  <c r="AF143" i="4" s="1"/>
  <c r="O149" i="4"/>
  <c r="AE149" i="4" s="1"/>
  <c r="AF149" i="4" s="1"/>
  <c r="O153" i="4"/>
  <c r="AE153" i="4" s="1"/>
  <c r="AF153" i="4" s="1"/>
  <c r="O175" i="4"/>
  <c r="AE175" i="4" s="1"/>
  <c r="AF175" i="4" s="1"/>
  <c r="O179" i="4"/>
  <c r="AE179" i="4" s="1"/>
  <c r="AF179" i="4" s="1"/>
  <c r="O183" i="4"/>
  <c r="AE183" i="4" s="1"/>
  <c r="AF183" i="4" s="1"/>
  <c r="O190" i="4"/>
  <c r="AE190" i="4" s="1"/>
  <c r="AF190" i="4" s="1"/>
  <c r="O194" i="4"/>
  <c r="AE194" i="4" s="1"/>
  <c r="AF194" i="4" s="1"/>
  <c r="AE64" i="4"/>
  <c r="AF64" i="4" s="1"/>
  <c r="AE28" i="4"/>
  <c r="AF28" i="4" s="1"/>
  <c r="AE115" i="4"/>
  <c r="AF115" i="4" s="1"/>
  <c r="O17" i="4"/>
  <c r="AE17" i="4" s="1"/>
  <c r="AF17" i="4" s="1"/>
  <c r="AE21" i="4"/>
  <c r="AF21" i="4" s="1"/>
  <c r="O46" i="4"/>
  <c r="AE46" i="4" s="1"/>
  <c r="AF46" i="4" s="1"/>
  <c r="O57" i="4"/>
  <c r="AE57" i="4" s="1"/>
  <c r="AF57" i="4" s="1"/>
  <c r="O60" i="4"/>
  <c r="AE60" i="4" s="1"/>
  <c r="AF60" i="4" s="1"/>
  <c r="O69" i="4"/>
  <c r="AE69" i="4" s="1"/>
  <c r="AF69" i="4" s="1"/>
  <c r="AE73" i="4"/>
  <c r="AF73" i="4" s="1"/>
  <c r="O101" i="4"/>
  <c r="AE101" i="4" s="1"/>
  <c r="AF101" i="4" s="1"/>
  <c r="O135" i="4"/>
  <c r="AE135" i="4" s="1"/>
  <c r="AF135" i="4" s="1"/>
  <c r="AE141" i="4"/>
  <c r="AF141" i="4" s="1"/>
  <c r="AE156" i="4"/>
  <c r="AF156" i="4" s="1"/>
  <c r="AE173" i="4"/>
  <c r="AF173" i="4" s="1"/>
  <c r="O178" i="4"/>
  <c r="AE178" i="4" s="1"/>
  <c r="AF178" i="4" s="1"/>
  <c r="O182" i="4"/>
  <c r="AE182" i="4" s="1"/>
  <c r="AF182" i="4" s="1"/>
  <c r="O200" i="4"/>
  <c r="AE200" i="4" s="1"/>
  <c r="AF200" i="4" s="1"/>
  <c r="AE32" i="4"/>
  <c r="AF32" i="4" s="1"/>
  <c r="AE52" i="4"/>
  <c r="AF52" i="4" s="1"/>
  <c r="AE144" i="4"/>
  <c r="AF144" i="4" s="1"/>
  <c r="AE13" i="4"/>
  <c r="AF13" i="4" s="1"/>
  <c r="O22" i="4"/>
  <c r="AE22" i="4" s="1"/>
  <c r="AF22" i="4" s="1"/>
  <c r="O66" i="4"/>
  <c r="AE66" i="4" s="1"/>
  <c r="AF66" i="4" s="1"/>
  <c r="AE94" i="4"/>
  <c r="AF94" i="4" s="1"/>
  <c r="O109" i="4"/>
  <c r="AE109" i="4" s="1"/>
  <c r="AF109" i="4" s="1"/>
  <c r="O159" i="4"/>
  <c r="AE159" i="4" s="1"/>
  <c r="AF159" i="4" s="1"/>
  <c r="O176" i="4"/>
  <c r="AE176" i="4" s="1"/>
  <c r="AF176" i="4" s="1"/>
  <c r="AE210" i="4"/>
  <c r="AE98" i="4"/>
  <c r="AF98" i="4" s="1"/>
  <c r="O168" i="4"/>
  <c r="AE168" i="4" s="1"/>
  <c r="AF168" i="4" s="1"/>
  <c r="AE177" i="4"/>
  <c r="AF177" i="4" s="1"/>
  <c r="O11" i="4"/>
  <c r="AE11" i="4" s="1"/>
  <c r="AF11" i="4" s="1"/>
  <c r="O14" i="4"/>
  <c r="AE14" i="4" s="1"/>
  <c r="AF14" i="4" s="1"/>
  <c r="AE15" i="4"/>
  <c r="AF15" i="4" s="1"/>
  <c r="AE31" i="4"/>
  <c r="AF31" i="4" s="1"/>
  <c r="AE79" i="4"/>
  <c r="AF79" i="4" s="1"/>
  <c r="O105" i="4"/>
  <c r="AE105" i="4" s="1"/>
  <c r="AF105" i="4" s="1"/>
  <c r="O137" i="4"/>
  <c r="AE137" i="4" s="1"/>
  <c r="AF137" i="4" s="1"/>
  <c r="O167" i="4"/>
  <c r="AE167" i="4" s="1"/>
  <c r="AF167" i="4" s="1"/>
  <c r="O184" i="4"/>
  <c r="AE184" i="4" s="1"/>
  <c r="AF184" i="4" s="1"/>
  <c r="AE206" i="4"/>
  <c r="AF206" i="4" s="1"/>
  <c r="AE18" i="4"/>
  <c r="AF18" i="4" s="1"/>
  <c r="AE20" i="4"/>
  <c r="AF20" i="4" s="1"/>
  <c r="AE39" i="4"/>
  <c r="AF39" i="4" s="1"/>
  <c r="O48" i="4"/>
  <c r="AE48" i="4" s="1"/>
  <c r="AF48" i="4" s="1"/>
  <c r="O53" i="4"/>
  <c r="AE53" i="4" s="1"/>
  <c r="AF53" i="4" s="1"/>
  <c r="AE71" i="4"/>
  <c r="AF71" i="4" s="1"/>
  <c r="AE86" i="4"/>
  <c r="AF86" i="4" s="1"/>
  <c r="AE74" i="4"/>
  <c r="AF74" i="4" s="1"/>
  <c r="AE55" i="4"/>
  <c r="AF55" i="4" s="1"/>
  <c r="AE93" i="4"/>
  <c r="AF93" i="4" s="1"/>
  <c r="AE29" i="4"/>
  <c r="AF29" i="4" s="1"/>
  <c r="AE51" i="4"/>
  <c r="AF51" i="4" s="1"/>
  <c r="AE90" i="4"/>
  <c r="AF90" i="4" s="1"/>
  <c r="AE40" i="4"/>
  <c r="AF40" i="4" s="1"/>
  <c r="O54" i="4"/>
  <c r="AE54" i="4" s="1"/>
  <c r="AF54" i="4" s="1"/>
  <c r="O80" i="4"/>
  <c r="AE80" i="4" s="1"/>
  <c r="AF80" i="4" s="1"/>
  <c r="O47" i="4"/>
  <c r="AE47" i="4" s="1"/>
  <c r="AF47" i="4" s="1"/>
  <c r="AE126" i="4"/>
  <c r="AF126" i="4" s="1"/>
  <c r="O169" i="4"/>
  <c r="AE169" i="4" s="1"/>
  <c r="AF169" i="4" s="1"/>
  <c r="O171" i="4"/>
  <c r="AE171" i="4" s="1"/>
  <c r="AF171" i="4" s="1"/>
  <c r="AE128" i="4"/>
  <c r="AF128" i="4" s="1"/>
  <c r="AE138" i="4"/>
  <c r="AF138" i="4" s="1"/>
  <c r="O162" i="4"/>
  <c r="AE162" i="4" s="1"/>
  <c r="AF162" i="4" s="1"/>
  <c r="AE207" i="4"/>
  <c r="E206" i="1" s="1"/>
  <c r="AE83" i="4"/>
  <c r="AF83" i="4" s="1"/>
  <c r="AE205" i="4"/>
  <c r="AF205" i="4" s="1"/>
  <c r="O107" i="4"/>
  <c r="AE107" i="4" s="1"/>
  <c r="AF107" i="4" s="1"/>
  <c r="AE125" i="4"/>
  <c r="AF125" i="4" s="1"/>
  <c r="O139" i="4"/>
  <c r="AE139" i="4" s="1"/>
  <c r="AF139" i="4" s="1"/>
  <c r="AE147" i="4"/>
  <c r="AF147" i="4" s="1"/>
  <c r="AE154" i="4"/>
  <c r="AF154" i="4" s="1"/>
  <c r="O170" i="4"/>
  <c r="AE170" i="4" s="1"/>
  <c r="AF170" i="4" s="1"/>
  <c r="AE199" i="4"/>
  <c r="AF199" i="4" s="1"/>
  <c r="AE201" i="4"/>
  <c r="AF201" i="4" s="1"/>
  <c r="AE127" i="4"/>
  <c r="AF127" i="4" s="1"/>
  <c r="AE129" i="4"/>
  <c r="AF129" i="4" s="1"/>
  <c r="O155" i="4"/>
  <c r="AE155" i="4" s="1"/>
  <c r="AF155" i="4" s="1"/>
  <c r="AE185" i="4"/>
  <c r="AF185" i="4" s="1"/>
  <c r="AE208" i="4"/>
  <c r="AE99" i="4"/>
  <c r="AF99" i="4" s="1"/>
  <c r="D173" i="1"/>
  <c r="E20" i="1" l="1"/>
  <c r="E44" i="1"/>
  <c r="E52" i="1"/>
  <c r="E68" i="1"/>
  <c r="E76" i="1"/>
  <c r="E142" i="1"/>
  <c r="E61" i="1"/>
  <c r="E151" i="1"/>
  <c r="E167" i="1"/>
  <c r="E30" i="1"/>
  <c r="E94" i="1"/>
  <c r="E102" i="1"/>
  <c r="E110" i="1"/>
  <c r="E118" i="1"/>
  <c r="E176" i="1"/>
  <c r="E184" i="1"/>
  <c r="E39" i="1"/>
  <c r="E129" i="1"/>
  <c r="E137" i="1"/>
  <c r="E193" i="1"/>
  <c r="E48" i="1"/>
  <c r="E56" i="1"/>
  <c r="E72" i="1"/>
  <c r="E202" i="1"/>
  <c r="E147" i="1"/>
  <c r="E155" i="1"/>
  <c r="E163" i="1"/>
  <c r="E171" i="1"/>
  <c r="E26" i="1"/>
  <c r="E34" i="1"/>
  <c r="E90" i="1"/>
  <c r="E98" i="1"/>
  <c r="E106" i="1"/>
  <c r="E114" i="1"/>
  <c r="E124" i="1"/>
  <c r="E180" i="1"/>
  <c r="E188" i="1"/>
  <c r="E11" i="1"/>
  <c r="E133" i="1"/>
  <c r="E197" i="1"/>
  <c r="E84" i="1"/>
  <c r="E159" i="1"/>
  <c r="E15" i="1"/>
  <c r="E80" i="1"/>
  <c r="E7" i="1" l="1"/>
</calcChain>
</file>

<file path=xl/sharedStrings.xml><?xml version="1.0" encoding="utf-8"?>
<sst xmlns="http://schemas.openxmlformats.org/spreadsheetml/2006/main" count="624" uniqueCount="392">
  <si>
    <t>Dirección de Cartografía y Catastro</t>
  </si>
  <si>
    <t>7.1.1</t>
  </si>
  <si>
    <t>7.1.2</t>
  </si>
  <si>
    <t>7.1.3</t>
  </si>
  <si>
    <t>7.1.4</t>
  </si>
  <si>
    <t>7.2.1</t>
  </si>
  <si>
    <t>7.2.2</t>
  </si>
  <si>
    <t>7.2.3</t>
  </si>
  <si>
    <t>7.2.4</t>
  </si>
  <si>
    <t>7.2.5</t>
  </si>
  <si>
    <t>7.2.6</t>
  </si>
  <si>
    <t>Gestionar con las Unidades del Estado la generación  y/o actualización de la Clave Única del Registro del Territorio</t>
  </si>
  <si>
    <t>7.3.1</t>
  </si>
  <si>
    <t>Proporcionar asesoría catastral</t>
  </si>
  <si>
    <t>7.3.2</t>
  </si>
  <si>
    <t>7.3.3</t>
  </si>
  <si>
    <t>7.3.4</t>
  </si>
  <si>
    <t>7.3.5</t>
  </si>
  <si>
    <t>8.1.1</t>
  </si>
  <si>
    <t>8.1.2</t>
  </si>
  <si>
    <t>8.1.3</t>
  </si>
  <si>
    <t>8.2.1</t>
  </si>
  <si>
    <t>8.2.2</t>
  </si>
  <si>
    <t>8.2.3</t>
  </si>
  <si>
    <t>Desarrollar mecanismos para facilitar la consulta de la información del Marco Geoestadístico (MG) en una base de datos.</t>
  </si>
  <si>
    <t>8.2.4</t>
  </si>
  <si>
    <t>8.2.5</t>
  </si>
  <si>
    <t>8.2.6</t>
  </si>
  <si>
    <t>Dar seguimiento a la instrumentación de la plataforma de cartografía participativa.</t>
  </si>
  <si>
    <t>8.3.1</t>
  </si>
  <si>
    <t>8.3.2</t>
  </si>
  <si>
    <t>8.3.3</t>
  </si>
  <si>
    <t>8.3.4</t>
  </si>
  <si>
    <t>8.3.5</t>
  </si>
  <si>
    <t>8.3.6</t>
  </si>
  <si>
    <t>Realizar la georreferenciación y migración de unidades de observación de los proyectos estadísticos.</t>
  </si>
  <si>
    <t>9.1.1</t>
  </si>
  <si>
    <t>9.1.2</t>
  </si>
  <si>
    <t>9.1.3</t>
  </si>
  <si>
    <t>9.1.4</t>
  </si>
  <si>
    <t>9.2.1</t>
  </si>
  <si>
    <t>9.2.2</t>
  </si>
  <si>
    <t>9.2.3</t>
  </si>
  <si>
    <t>9.2.4</t>
  </si>
  <si>
    <t>9.2.5</t>
  </si>
  <si>
    <t>9.2.6</t>
  </si>
  <si>
    <t>9.2.7</t>
  </si>
  <si>
    <t>9.2.8</t>
  </si>
  <si>
    <t>9.2.9</t>
  </si>
  <si>
    <t>Resultados Obtenidos</t>
  </si>
  <si>
    <t>Causa de Desviación</t>
  </si>
  <si>
    <t>Acción Correctiva</t>
  </si>
  <si>
    <t>Actividades Adicionales</t>
  </si>
  <si>
    <t>Justificación presupuestaria</t>
  </si>
  <si>
    <t>Dirección General Adjunta de Información Geográfica para la Administración del Territorio</t>
  </si>
  <si>
    <t>Mantener actualizada la información disponible en la comunidad del Comité Técnico Especializado en Información Catastral y Registral, como parte del sitio de intercambio del SNIEG.</t>
  </si>
  <si>
    <t>Analizar la información disponible para identificar aquella que será parte del Mapa Base.</t>
  </si>
  <si>
    <t xml:space="preserve">Integrar en una plataforma web definida la información resultante del Mapa Base. </t>
  </si>
  <si>
    <t>Homologar los conjuntos de datos de límites político-administrativos transcritos para que se ajusten a la estructura de datos para el registro de límites.</t>
  </si>
  <si>
    <t>Elaborar el informe hemerográfico sobre límites político-administrativos estatales y municipales.</t>
  </si>
  <si>
    <t>Implementar y actualizar mecanismos para el acceso y consulta de las definiciones y datos de las versiones del MG.</t>
  </si>
  <si>
    <t>Preparar y validar las capas de información del Marco Geoestadístico para su uso en el servicio y página web.</t>
  </si>
  <si>
    <t>Dar seguimiento al desarrollo de los prototipos y realizar los cambios técnicos solicitados por el área de desarrollo.</t>
  </si>
  <si>
    <t>Revisar los prototipos de la versión del servicio web de mapas con información del Marco Geoestadístico y la página web para descarga, para aceptación o ajustes a la implementación.</t>
  </si>
  <si>
    <t>Dar seguimiento a la operación de la plataforma de cartografía participativa.</t>
  </si>
  <si>
    <t>Elaborar documentos y apoyar en la logística de diferentes actividades del Comité Técnico Especializado en Información sobre Desarrollo Regional y Urbano.</t>
  </si>
  <si>
    <t>Mantener actualizada la información relacionada con la operación del Comité Técnico Especializado en Información sobre Desarrollo Regional y Urbano y cargarla en el Sitio de Intercambio del SNIEG.</t>
  </si>
  <si>
    <t>Dar seguimiento a los acuerdos del Comité Técnico Especializado en Información sobre Desarrollo Regional y Urbano.</t>
  </si>
  <si>
    <t>Elaborar informes sobre los avances en la Instrumentación de la Clave Única del Registro del Territorio (CURT) a nivel estatal y nacional.</t>
  </si>
  <si>
    <t>.</t>
  </si>
  <si>
    <t>Área Responsable</t>
  </si>
  <si>
    <t>Núm. Proy.</t>
  </si>
  <si>
    <t>Nombre Producto / Actividad</t>
  </si>
  <si>
    <t>01P02160202 Operaciones y control de información cartográfica urbana-rural</t>
  </si>
  <si>
    <t>Capacitar al personal de la estructura territorial en materia de actualización cartográfica integral.</t>
  </si>
  <si>
    <t>Identificar y predigitalizar los crecimientos de localidades urbanas y rurales.</t>
  </si>
  <si>
    <t>Digitalizar en gabinete los objetos espaciales, mediante las imágenes de satélite e imágenes en vista de calle.</t>
  </si>
  <si>
    <t xml:space="preserve">Captar o complementar la información de los objetos espaciales mediante visitas directamente en campo. </t>
  </si>
  <si>
    <t>Validar e integrar los objetos espaciales a la base de datos cartográfica  nacional.</t>
  </si>
  <si>
    <t xml:space="preserve">Diseñar y/o actualizar los procedimientos y aplicativos para la actualización cartográfica integral </t>
  </si>
  <si>
    <t>Revisar y mejorar los procedimientos y aplicativos para la captación de información cartográfica en gabinete y campo.</t>
  </si>
  <si>
    <t xml:space="preserve">Revisar y mejorar los procedimientos para la estructuración, vinculación e integración de la información cartográfica proveniente de otras fuentes y la de registros administrativos. </t>
  </si>
  <si>
    <t>Revisar y mejorar los aplicativos y procedimientos  para el procesamiento de la información cartográfica proveniente de la digitalización vectorial en gabinete, de operativos de campo, así como de otras fuentes.</t>
  </si>
  <si>
    <t>Revisar y mejorar los procedimientos y aplicativos para la validación e integración de la información a la Base Cartográfica.</t>
  </si>
  <si>
    <t>01P02160203 Normatividad, registro y estructuración de información cartográfica y catastral</t>
  </si>
  <si>
    <t>Inscribir y mantener actualizada la información relativa a las instituciones catastrales y a las características de los productos que ellas generan.</t>
  </si>
  <si>
    <t>Impartir capacitaciones a las UE sobre la normatividad técnica en materia catastral</t>
  </si>
  <si>
    <t>Apoyar la operación y dar seguimiento a los acuerdos del programa de trabajo del Comité Técnico Especializado en Información Catastral y Registral, del Subsistema Nacional de Información Geográfica, Medio Ambiente, Ordenamiento Territorial y Urbano.</t>
  </si>
  <si>
    <t>Elaborar informes semestrales sobre las actividades del Comité Técnico Especializado en Información Catastral y Registral</t>
  </si>
  <si>
    <t>Elaborar documentos y apoyar en la logística de diferentes actividades del Comité Técnico Especializado en Información Catastral y Registral</t>
  </si>
  <si>
    <t>Dar seguimiento a los acuerdos del Comité Técnico Especializado en Información Catastral y Registral</t>
  </si>
  <si>
    <t>Integrar el Mapa Base Catastral a nivel nacional, por tipo de tenencia.</t>
  </si>
  <si>
    <t>Revisar, estructurar, completar y garantizar la funcionalidad de la información definida para su incorporación al Mapa Base.</t>
  </si>
  <si>
    <t>Integrar informe del Mapa Base Catastral a nivel nacional, por tipo de tenencia.</t>
  </si>
  <si>
    <t>Informe de las Unidades del Estado que han generado o actualizado la Clave Única del Registro del Territorio (CURT)</t>
  </si>
  <si>
    <t>Realizar actividades encaminadas a la instrumentación de la Clave Única del Registro del Territorio (CURT) a la información de los catastros federales, estatales y municipales</t>
  </si>
  <si>
    <t>01P02160204 Generación de información catastral y registral</t>
  </si>
  <si>
    <t>Efectuar el seguimiento y asesoría a la estructura descentralizada de Geografía y Medio Ambiente</t>
  </si>
  <si>
    <t>Efectuar el levantamiento de información catastral y registral a nivel federal</t>
  </si>
  <si>
    <t>Gestionar el llenado de los cuestionarios por parte de las Unidades del Estado</t>
  </si>
  <si>
    <t>Dirección del Marco Geoestadístico y Límites</t>
  </si>
  <si>
    <t>01P02160302 Registro de Límites</t>
  </si>
  <si>
    <t>Documentar límites político-administrativos.</t>
  </si>
  <si>
    <t xml:space="preserve">Actualizar información sobre la situación actual de los límites político-administrativos por entidad federativa. </t>
  </si>
  <si>
    <t xml:space="preserve">Actualizar el acervo documental de los límites político-administrativos. </t>
  </si>
  <si>
    <t>Generar productos a partir de límites políticos-administrativos.</t>
  </si>
  <si>
    <t xml:space="preserve">Actualizar el Atlas.  Estados Unidos Mexicanos. Situación Actual de la División Política-Administrativa. </t>
  </si>
  <si>
    <t xml:space="preserve">Actualizar los datos del Servicio Web de Límites. </t>
  </si>
  <si>
    <t>Someter al proceso de revisión y aprobación, la propuesta de  Norma Técnica para el Registro de Límites con fines Estadísticos y Geográficos.</t>
  </si>
  <si>
    <t>01P02160303 Servicios de información del marco geoestadístico</t>
  </si>
  <si>
    <t>Analizar los acervos de las versiones del MG.</t>
  </si>
  <si>
    <t>Analizar la información alfanumérica y cartográfica del Marco Geoestadístico (MG) para el aseguramiento de su consistencia temática, así como actualizar y procesar los criterios de validación del mismo.</t>
  </si>
  <si>
    <t>Dar promoción a la plataforma de cartografía participativa</t>
  </si>
  <si>
    <t>Integrar los elementos mapeados a los procesos de actualización de las capas de información del MG y Cartografía Urbana y Rural</t>
  </si>
  <si>
    <t>Actualizar permanentemente el Catálogo Único de Claves de Áreas Geoestadísticas Estatales, Municipales y Localidades</t>
  </si>
  <si>
    <t>Validar la información capturada en el Sistema de Actualización Permanente (SAP)</t>
  </si>
  <si>
    <t>Actualizar los Asentamientos Humanos.</t>
  </si>
  <si>
    <t xml:space="preserve">Captura de localidades a trabajar en el Sistema de Delimitación de Asentamientos Humanos. </t>
  </si>
  <si>
    <t>Validar las delimitaciones de asentamientos humanos.</t>
  </si>
  <si>
    <t>Validar las actualizaciones del Marco Maestro de Muestreo.</t>
  </si>
  <si>
    <t>Dirección de  Coordinación e Integración de Información para la Administración del Territorio</t>
  </si>
  <si>
    <t>01P02160402 Coordinación e integración de información del territorio</t>
  </si>
  <si>
    <t>Apoyar la operación y dar seguimiento a los acuerdos del Comité Técnico Especializado en Información sobre Desarrollo Regional y Urbano, del Subsistema Nacional de Información Geográfica, Medio Ambiente, Ordenamiento Territorial y Urbano.</t>
  </si>
  <si>
    <t>Implementar mejoras al Sistema Colaborativo de Información Estadística y Geográfica para el Ordenamiento Territorial y Desarrollo Urbano.</t>
  </si>
  <si>
    <t>Identificar mejoras en la funcionalidad de los módulos del  Sistema Colaborativo de Información Estadística y Geográfica, para el Ordenamiento Territorial y Desarrollo Urbano.</t>
  </si>
  <si>
    <t xml:space="preserve">Probar el correcto funcionamiento de las mejoras en el  Sistema Colaborativo de Información Estadística y Geográfica, para el Ordenamiento Territorial y Desarrollo Urbano, y hacerlas del conocimiento de los usuarios. </t>
  </si>
  <si>
    <t>9.1.5</t>
  </si>
  <si>
    <t>01P02160404 Diseño conceptual y normatividad para la administración de información del territorio_Gestión de Información Territorial</t>
  </si>
  <si>
    <t>01P02160403 Diseño conceptual y normatividad para la administración de información del territorio</t>
  </si>
  <si>
    <t>Impartir capacitaciones a las UE sobre la normatividad técnica en materia de Ordenamiento Territorial y Desarrollo Urbano</t>
  </si>
  <si>
    <t>Macroactividad
/Subdirección</t>
  </si>
  <si>
    <t>DATOS</t>
  </si>
  <si>
    <t>COLOR</t>
  </si>
  <si>
    <t>VINCULOS</t>
  </si>
  <si>
    <t>Mes</t>
  </si>
  <si>
    <t>ROJO</t>
  </si>
  <si>
    <t>https://www.onlygfx.com/wp-content/uploads/2022/03/red-circle-round-3d-button-1.png</t>
  </si>
  <si>
    <t>AMARILLO</t>
  </si>
  <si>
    <t>VERDE</t>
  </si>
  <si>
    <t>https://www.onlygfx.com/wp-content/uploads/2022/03/green-circle-round-3d-button-6.png</t>
  </si>
  <si>
    <t>Año</t>
  </si>
  <si>
    <t>Desde</t>
  </si>
  <si>
    <t>Hasta</t>
  </si>
  <si>
    <t>Programado</t>
  </si>
  <si>
    <t xml:space="preserve">Real </t>
  </si>
  <si>
    <t>Proyectos / Actividades</t>
  </si>
  <si>
    <t>Acum</t>
  </si>
  <si>
    <t>% Cumple</t>
  </si>
  <si>
    <t>https://static.vecteezy.com/system/resources/previews/011/835/249/non_2x/yellow-blank-circle-button-png.png</t>
  </si>
  <si>
    <t>Referencia de Estatus en Avance del PAT</t>
  </si>
  <si>
    <t xml:space="preserve">Alerta - Del 95% al 99% de cumplimiento respecto a programa </t>
  </si>
  <si>
    <t>Alarma - Cumplimiento en PAT acumulado menor al 95%</t>
  </si>
  <si>
    <t>Satisfactorio =&gt; 100% al Avance programado</t>
  </si>
  <si>
    <t>Estatus de Avance acumulado</t>
  </si>
  <si>
    <t>Probar nuevos procedimientos para la actualización cartográfica.</t>
  </si>
  <si>
    <t>Analizar las propuestas de los procedimiento para la actualización cartográfica integral.</t>
  </si>
  <si>
    <t>Investigar y realizar la pruebas de desempeño y viabilidad del procedimiento.</t>
  </si>
  <si>
    <t>Generar documentos de resultados de los procedimiuentos para la actualización cartográfica integral.</t>
  </si>
  <si>
    <t>Determinar la agenda de  temas a impartir, analizando las necesidades de capacitación del personal .</t>
  </si>
  <si>
    <t>Diseñar la logística de capacitación y preparar insumos para la impartición.</t>
  </si>
  <si>
    <t>Impartir capacitación en materia de actualización cartográfica integral.</t>
  </si>
  <si>
    <t>Realizar la actualización cartográfica integral</t>
  </si>
  <si>
    <t>Ajustar las referencias geográficas al frente de manzana para ser integradas a la base de datos de Números Exteriores.</t>
  </si>
  <si>
    <t>Elaborar el Registro de Información Catastral</t>
  </si>
  <si>
    <t>Realizar el análisis del marco jurídico catastral vigente por entidad federativa.</t>
  </si>
  <si>
    <t xml:space="preserve">Integrar la información vectorial de los predios catastrales a nivel nacional. </t>
  </si>
  <si>
    <t>Coordinar el intercambio y la colaboración con las Unidades del Estado encargadas de la gestión catastral</t>
  </si>
  <si>
    <t>Promover y difundir la normatividad técnica catastral mediante los instrumentos oficiales</t>
  </si>
  <si>
    <t>Elaborar documentos que muestren los avances sobre la capacitación y/o asesoría impartida a las Unidades del Estado y a quien lo solicite sobre la normatividad ténica catastral vigente</t>
  </si>
  <si>
    <t>Realizar el seguimiento a la Normatividad Técnica en materia catastral.</t>
  </si>
  <si>
    <t>Actualizar la Norma Técnica para la Generación, Captación e Integración de Datos Catastrales y Registrales con fines estadísticos y geográficos.</t>
  </si>
  <si>
    <t>Someter a revisión ortotipografica,  juridica y consulta pública, para su presentación y en su caso aprobación por parte de la Junta de Gobierno.</t>
  </si>
  <si>
    <t>Elaborar los materiales didácticos para su uso en la impartición de la capacitación de la normatividad técnica a las Unidades del Estado y a quien lo solicite.</t>
  </si>
  <si>
    <t>Proporcionar el soporte técnico necesario para asegurar la asesoría en el funcionamiento del Sistema de Gestión Catastral</t>
  </si>
  <si>
    <t>Brindar la asesoría catastral a las Unidades del Estado especialmente en la actualización y mantenimiento del padrón y cartografía catastral utilizando herramientas informáticas de soporte a distancia</t>
  </si>
  <si>
    <t>Mantener, actualizar y documentar el tablero de la contribución en materia catastral</t>
  </si>
  <si>
    <t>Generar la medición de línea base catastral y registral 2024 conforme a los Modelos Óptimo de Catastro e Integral del RPP</t>
  </si>
  <si>
    <t>Generar la guía de la medición de línea base y preparar la información de la base de datos para la capacitación a la estructura descentralizada</t>
  </si>
  <si>
    <t>Elaborar las evaluaciones estatales de acuerdo a las matrices de evaluación catastral y registral</t>
  </si>
  <si>
    <t>Validar las evaluaciones estatales elaboradas por la estructura descentralizada  y generar el concentrado nacional de evaluación catastral y registral</t>
  </si>
  <si>
    <t>01P02160207 Generación de información catastral y registral</t>
  </si>
  <si>
    <t>Realizar el levantamiento de información y generar los tabulados de las secciones catastral, registral y territorial del Censo Nacional de Gobiernos Estatales 2024</t>
  </si>
  <si>
    <t>Elaborar los instructivos y guías operativas así como capacitar a la estructura descentralizada de Geografía y Medio Ambiente</t>
  </si>
  <si>
    <t>Realizar el levantamiento de información y elaborar el informe final</t>
  </si>
  <si>
    <t>Llevar el seguimiento operativo y generar las tarjetas infnormativas</t>
  </si>
  <si>
    <t>Realizar el procesamiento de las bases de datos catastral, registrar y territorial captada de las Unidades del Estado</t>
  </si>
  <si>
    <t>Generar y validar los tabulados catastrales, registrales y territoriales</t>
  </si>
  <si>
    <t>Generar los paquetes de datos abiertos y metadatos</t>
  </si>
  <si>
    <t>Generar  los cuestionarios para la obtención de información por parte de las Unidades del Estado</t>
  </si>
  <si>
    <t>Validar la consistencia, congruencia y completitud de la información captada</t>
  </si>
  <si>
    <t>Generar los tabulados de información de la Sección Catastral y Territorial del Censo Nacional de Gobiernos Municipales y Demarcaciones Territoriales de la Ciudad de México 2023</t>
  </si>
  <si>
    <t>Realizar el procesamiento de las bases de datos catastral y territorial de la información captada de las Unidades del Estado</t>
  </si>
  <si>
    <t>Generar los paquetes de datos abiertos y metadatos a partir de las bases de datos procesadas para su publicación</t>
  </si>
  <si>
    <t xml:space="preserve">Realizar la transcripción digital de límites de las entidades federativas, municipales y las demarcaciones territoriales de la Ciudad de México.  </t>
  </si>
  <si>
    <t>Implementar la Norma Técnica para el Registro de Límites con fines Estadísticos y Geográficos.</t>
  </si>
  <si>
    <t xml:space="preserve">Actualizar los requerimientos para el desarrollo del sitio de captura para el Registro de Límites. </t>
  </si>
  <si>
    <t xml:space="preserve">Generar metadatos geográficos correspondientes a los límites estatales, municipales y de las demarcaciones territoriales. </t>
  </si>
  <si>
    <t xml:space="preserve">Actualizar el estudio para evaluar el marco normativo de los límites estatales, municipales y de las demarcaciones territoriales. </t>
  </si>
  <si>
    <t>Depurar, homologar e integrar los acervos de las versiones del MG.</t>
  </si>
  <si>
    <t>Identificar las posibles áreas de crecimiento que sean de utilidad para la actualización del MG.</t>
  </si>
  <si>
    <t>Identificar y evaluar las fuentes disponibles para determinar las áreas de crecimiento que sean de utilidad para la actualización del MG.</t>
  </si>
  <si>
    <t>Realizar procesos sobre las fuentes de información obtenidas para identificar zonas de crecimiento de asentamientos humanos.</t>
  </si>
  <si>
    <t>Identificar y revisar las posibles áreas de crecimientos de asentamientos humanos obtenidos de las fuentes disponibles.</t>
  </si>
  <si>
    <t>Implementar los servicios web de la información del Marco Geoestadístico para desarrolladores y la página web para descarga.</t>
  </si>
  <si>
    <t>Revisar y actualizar los criterios y herramienta de validación.</t>
  </si>
  <si>
    <t>Procesar la información alfanumérica y cartográfica para detectar inconsistencias en la información del MG.</t>
  </si>
  <si>
    <t>Generar informe sobre las inconsistencias identificadas en la validación del MG para su mejora y apoyo en su depuración.</t>
  </si>
  <si>
    <t>Implementar una Metodología dirigida al área de Desarrollo Urbano Municipal para la georreferenciación de la información de colonias y otros asentamientos humanos.</t>
  </si>
  <si>
    <t>Promover y capacitar en el tema de la metodología para la georreferenciación de la información de colonias y otros asentamientos humanos.</t>
  </si>
  <si>
    <t>Dar seguimiento en las actividades de implementación de la metodología para la georreferenciación de la información de colonias y otros asentamientos humanos.</t>
  </si>
  <si>
    <t>Proporcionar soporte, así como generar informe sobre los avances en la implementación de la metodología para la georreferenciación de la información de colonias y otros asentamientos humanos.</t>
  </si>
  <si>
    <t>Revisar, analizar y registrar la actualización de coordenadas en el Sistema de Actualización Permanente (SAP).</t>
  </si>
  <si>
    <t xml:space="preserve">Actualización del Catálogo Único en la página de intenet institucional. </t>
  </si>
  <si>
    <t>Integrar las delimitaciones de asentamientos humanos para su publicación en la página del Instituto.</t>
  </si>
  <si>
    <r>
      <t xml:space="preserve">Reportar el uso de la infraestructura de información en la generación de Programas de Información de Interés Nacional responsabilidad de la DGGMA. </t>
    </r>
    <r>
      <rPr>
        <b/>
        <strike/>
        <sz val="10"/>
        <rFont val="Arial"/>
        <family val="2"/>
      </rPr>
      <t xml:space="preserve"> </t>
    </r>
  </si>
  <si>
    <t>Definir con las Unidades Administrativas del Instituto el requerimientos o coberturas del MG para los operativos censales o proyectos que utilicen el MG.</t>
  </si>
  <si>
    <t>Validar las Actualizaciones del Marco Geoestadístico  (Tablas de equivalencia).</t>
  </si>
  <si>
    <t>Realizar el análisis, revisión y procesamiento de información relacionada con el Marco Geoestadístico y  atender los proyectos y solicitudes de información de usuarios internos y externos.</t>
  </si>
  <si>
    <t>Implementar la Norma Técnica del Marco Geoestadístico.</t>
  </si>
  <si>
    <t>Elaborar propuesta de estrategia de difusión de la norma.</t>
  </si>
  <si>
    <t>Elaborar guía de aplicación de la norma.</t>
  </si>
  <si>
    <t>Impartir capacitación a CE y DR sobre la aplicación de la norma.</t>
  </si>
  <si>
    <t>Revisar y validar la información a georreferenciar suministrada por el área Estadística.</t>
  </si>
  <si>
    <t>Realizar las distribuciones de carga de trabajo  a realizar por parte del pesonal  en las Coordinaciones Estatales y Direcciones Regionales</t>
  </si>
  <si>
    <t>Elaborar reportes de georreferenciación por estatus para controlar el avance  de la actividad.</t>
  </si>
  <si>
    <t>Publicar la versión actualizada del documento Marco Geoestadístico: normatividad, tratamiento y aplicación (MAGENTA).</t>
  </si>
  <si>
    <t>Actualizar secciones con el modelado de los componentes del Marco Geoestadístico.</t>
  </si>
  <si>
    <t>Incoporar sección del Modelo de Calidad para el Marco Geoestadístico.</t>
  </si>
  <si>
    <t>Realizar la reestructuración integral de volúmenes con el contenido normativo.</t>
  </si>
  <si>
    <t>Realizar el proceso administrativo para tramitar la publicación de la obra.</t>
  </si>
  <si>
    <t>Integrar el informe anual de actividades del Comité Técnico Especializado en Información sobre Desarrollo Regional y Urbano.</t>
  </si>
  <si>
    <t xml:space="preserve">Implementar las mejoras en el Sistema Colaborativo de Información Estadística y Geográfica para el Ordenamiento Territorial y Desarrollo Urbano.
</t>
  </si>
  <si>
    <t>Actualizar la base de datos del Sistema Colaborativo de Información Estadística y Geográfica para el Ordenamiento Territorial y Desarrollo Urbano.</t>
  </si>
  <si>
    <t>Monitorear la publicación de información, productos y servicios estadísticos y geográficos en materia de asentamientos humanos, ordenamiento territorial y desarrollo urbano.</t>
  </si>
  <si>
    <t>Recopilar la información, productos y servicios a incorporar en el Sistema Colaborativo de Información Estadística y Geográfica para el Ordenamiento Territorial y Desarrollo Urbano.</t>
  </si>
  <si>
    <t>Incorporar la información, productos y servicios al Sistema Colaborativo de Información Estadística y Geográfica para el Ordenamiento Territorial y Desarrollo Urbano.</t>
  </si>
  <si>
    <t>Implementar y dar seguimiento a los servicios de compartición de información de la base de datos del Sistema Colaborativo de Información Estadística y Geográfica para el Ordenamiento Territorial y Desarrollo Urbano.</t>
  </si>
  <si>
    <t>Detectar la información susceptible de incorporar al servicio de compartición de información del Sistema Colaborativo de Información Estadística y Geográfica para el Ordenamiento Territorial y Desarrollo Urbano, a partir de la explotación de su propia base de datos.</t>
  </si>
  <si>
    <t>Actualizar y mejorar los procedimientos del servicio de compartición de información del Sistema Colaborativo de Información Estadística y Geográfica para el Ordenamiento Territorial y Desarrollo Urbano.</t>
  </si>
  <si>
    <t>Generar y mejorar los instrumentos de apoyo para el uso y manejo del servicio de compartición de información del Sistema Colaborativo de Información Estadística y Geográfica para el Ordenamiento Territorial y Desarrollo Urbano.</t>
  </si>
  <si>
    <t>Actualizar el instrumento de apoyo para la difusión del Glosario de Términos Básicos en materia de OT y DU.</t>
  </si>
  <si>
    <t>Analizar y mejorar las funciones del instrumento para la difusión del Glosario de Términos Básicos en materia de OT y DU.</t>
  </si>
  <si>
    <t>Probar el correcto funcionamiento de las mejoras al instrumento para la difusión del Glosario de Términos Básicos en materia de OT y DU.</t>
  </si>
  <si>
    <t>Actualizar el contenido del instrumento para la difusión del Glosario de Términos Básicos en materia de OT y DU.</t>
  </si>
  <si>
    <t>9.1.6</t>
  </si>
  <si>
    <t>Diseñar e implementar instrumentos de apoyo para la difusión del Grado de Urbanización (DEGURBA) en México.</t>
  </si>
  <si>
    <t>Procesar la información resultante de la implementación de la metodología del Grado de Urbanización en México para su adaptación al instrumento de apoyo.</t>
  </si>
  <si>
    <t>Elaborar un instrumento de apoyo que permita visualizar los resultados de la implementación de la metodología del Grado de Urbanización en México.</t>
  </si>
  <si>
    <t>Incorporar la metodología y documentos técnicos al instrumento de apoyo.</t>
  </si>
  <si>
    <t>Actualizar o proponer normatividad técnica del SNIEG en materia de OT y DU.</t>
  </si>
  <si>
    <t>Actualizar el catálogo de simbología cartográfica básica para los planes y programas de Desarrollo Urbano y Ordenamiento Territorial.</t>
  </si>
  <si>
    <t>Diseñar el planteamiento de una herramienta de consulta que permita descargar y compartir la simbología propuesta.</t>
  </si>
  <si>
    <t xml:space="preserve">Actualizar los símbolos cartográficos propuestos.  </t>
  </si>
  <si>
    <t>Integrar las actualizaciones del  catálogo de simbología cartográfica básica para los planes y programas de Ordenamiento Territorial y  Desarrollo Urbano 2025.</t>
  </si>
  <si>
    <t>Capacitar a las Unidades del Estado y a quien lo solicite, sobre los documentos técnicos normativos vigentes, en materia de Ordenamiento Territorial y Desarrollo Urbano</t>
  </si>
  <si>
    <t>Elaborar documentos que muestren los avances sobre la capacitación impartida en relación con la normatividad técnica en materia de ordenamiento territorial y desarrollo urbano vigente.</t>
  </si>
  <si>
    <t>Elaborar un informe sobre las capacitaciones impartidas a las Unidades del Estado y a quien lo solicite sobre la normatividad técnica en materia de ordenamiento territorial y desarrollo urbano.</t>
  </si>
  <si>
    <t xml:space="preserve">Realizar un diagnóstico de la implementación y aplicación de la normatividad en materia de ordenamiento territorial y desarrollo urbano por parte de las UE capacitadas.   
</t>
  </si>
  <si>
    <t>Elaborar una metodología y un mecanismo tecnológico (Formulario o sistema) que permita realizar un diagnóstico en la aplicación e implementación de la normatividad institucional en materia de OT y DU por parte de las Unidades del Estado.</t>
  </si>
  <si>
    <t>Implementar la metodología para realizar el diagnóstico a nivel estatal.</t>
  </si>
  <si>
    <t xml:space="preserve">Integrar el reporte nacional y evaluar los resultados obtenidos del diagnóstico aplicado a las UE, por parte de las DR y CE. </t>
  </si>
  <si>
    <t>Actualizar el directorio estatal de instituciones de ordenamiento territorial y desarrollo urbano.</t>
  </si>
  <si>
    <t>Realizar la investigación documental para el directorio estatal.</t>
  </si>
  <si>
    <t>Integrar el directorio estatal de instituciones de ordenamiento territorial y desarrollo urbano.</t>
  </si>
  <si>
    <t xml:space="preserve">Elaborar el diseño conceptual e implementar los instrumentos para la consulta de la información del Índice Territorial Urbano-Rural.   </t>
  </si>
  <si>
    <t>Realizar la investigación documental para la conformación del diseño conceptual del ITUR</t>
  </si>
  <si>
    <t>Elaborar el marco conceptual del sistema de consulta de la información del Índice Territorial Urbano-Rural (ITUR).</t>
  </si>
  <si>
    <t>Integrar el diseño conceptual para el sistema de consulta de la información del Índice Territorial Urbano-Rural (ITUR)</t>
  </si>
  <si>
    <t>Diseñar e implementar instrumentos de apoyo para la consulta del Índice Territorial Urbano - Rural (ITUR).</t>
  </si>
  <si>
    <t xml:space="preserve">Elaborar el estudio de las áreas de reserva de crecimiento urbano en las ciudades capitales de México
</t>
  </si>
  <si>
    <t>Recopilar la información sobre las características de las áreas de crecimiento urbano en las ciudades capitales de México.</t>
  </si>
  <si>
    <t>Validar la información sobre las características de las áreas de crecimiento urbano en las ciudades capitales de México.</t>
  </si>
  <si>
    <t>Integrar el documento de las áreas de crecimiento urbano en las ciudades capitales de México.</t>
  </si>
  <si>
    <t>Actualizar el directorio municipal de instituciones de ordenamiento territorial y desarrollo urbano.</t>
  </si>
  <si>
    <t>Actualizar el documento metodológico y materiales de apoyo para la conformación del directorio de instituciones de ordenamiento territorial y desarrollo urbano de los municipios del país.</t>
  </si>
  <si>
    <t>Sistematizar la actualización del directorio municipal de instituciones de ordenamiento territorial y desarrollo urbano</t>
  </si>
  <si>
    <t>Investigar,  recopilar, analizar, capturar, integrar y validar en un directorio estatal digital la información referente a las instituciones de ordenamiento territorial y desarrollo urbano de los municipios, conforme a la metodología establecida.</t>
  </si>
  <si>
    <t>Revisar y liberar los directorios estatales digitales,  así como integrar el directorio nacional digital sobre las instituciones de ordenamiento territorial y desarrollo urbano de los municipios del país.</t>
  </si>
  <si>
    <t xml:space="preserve">Actualizar el Panorama General de los Instrumentos de Planeación en Materia Territorial de las Entidades Federativas en México.
</t>
  </si>
  <si>
    <t>Actualizar el procedimiento de recopilación de los instrumentos de planeación en materia territorial del Panorama General de los Instrumentos de Planeación en Materia Territorial de las Entidades Federativas en México.</t>
  </si>
  <si>
    <t>Investigar, recopilar, capturar, integrar y validar la información del formato de registro estatal referente al panorama general de los instrumentos de planeación en materia territorial de las entidades federativas, conforme a la metodología establecida.</t>
  </si>
  <si>
    <t>Revisar, validar y  liberar el contenido de los formatos de registros estatales, así como actualizar la información del documento nacional sobre el Panorama General de los Instrumentos de Planeación en Materia Territorial de las Entidades Federativas en México.</t>
  </si>
  <si>
    <t>Inicia en el mes de Noviembre</t>
  </si>
  <si>
    <t>Inicia en el mes de Octubre</t>
  </si>
  <si>
    <t>Avance Acumulado</t>
  </si>
  <si>
    <t>Se reportara avance en el mes de Mayo</t>
  </si>
  <si>
    <t>01P02160206
Clabe única del registro del territorio</t>
  </si>
  <si>
    <t>Realizar la actualización cartográfica integral.</t>
  </si>
  <si>
    <t>Diseñar y/o actualizar los procedimientos y aplicativos para la actualización cartográfica integral.</t>
  </si>
  <si>
    <t>Elaborar el Registro de Información Catastral.</t>
  </si>
  <si>
    <t>Coordinar el intercambio y la colaboración con las Unidades del Estado encargadas de la gestión catastral.</t>
  </si>
  <si>
    <t>Impartir capacitaciones a las UE sobre la normatividad técnica en materia catastral.</t>
  </si>
  <si>
    <t>Promover y difundir la normatividad técnica catastral mediante los instrumentos oficiales.</t>
  </si>
  <si>
    <t>Elaborar informes semestrales sobre las actividades del Comité Técnico Especializado en Información Catastral y Registral.</t>
  </si>
  <si>
    <t>Elaborar documentos y apoyar en la logística de diferentes actividades del Comité Técnico Especializado en Información Catastral y Registral.</t>
  </si>
  <si>
    <t>Dar seguimiento a los acuerdos del Comité Técnico Especializado en Información Catastral y Registral.</t>
  </si>
  <si>
    <t>Realizar actividades encaminadas a la instrumentación de la Clave Única del Registro del Territorio (CURT) a la información de los catastros federales, estatales y municipales.</t>
  </si>
  <si>
    <t>Informe de las Unidades del Estado que han generado o actualizado la Clave Única del Registro del Territorio (CURT).</t>
  </si>
  <si>
    <t>Gestionar con las Unidades del Estado la generación  y/o actualización de la Clave Única del Registro del Territorio.</t>
  </si>
  <si>
    <t>Proporcionar asesoría catastral.</t>
  </si>
  <si>
    <t>Proporcionar el soporte técnico necesario para asegurar la asesoría en el funcionamiento del Sistema de Gestión Catastral.</t>
  </si>
  <si>
    <t>Brindar la asesoría catastral a las Unidades del Estado especialmente en la actualización y mantenimiento del padrón y cartografía catastral utilizando herramientas informáticas de soporte a distancia.</t>
  </si>
  <si>
    <t>Mantener, actualizar y documentar el tablero de la contribución en materia catastral.</t>
  </si>
  <si>
    <t>Generar la medición de línea base catastral y registral 2024 conforme a los Modelos Óptimo de Catastro e Integral del RPP.</t>
  </si>
  <si>
    <t>Validar las evaluaciones estatales elaboradas por la estructura descentralizada  y generar el concentrado nacional de evaluación catastral y registral.</t>
  </si>
  <si>
    <t>Generar la guía de la medición de línea base y preparar la información de la base de datos para la capacitación a la estructura descentralizada.</t>
  </si>
  <si>
    <t>Elaborar las evaluaciones estatales de acuerdo a las matrices de evaluación catastral y registral.</t>
  </si>
  <si>
    <t>Efectuar el seguimiento y asesoría a la estructura descentralizada de Geografía y Medio Ambiente.</t>
  </si>
  <si>
    <t>Realizar el levantamiento de información y generar los tabulados de las secciones catastral, registral y territorial del Censo Nacional de Gobiernos Estatales 2024.</t>
  </si>
  <si>
    <t>Elaborar los instructivos y guías operativas así como capacitar a la estructura descentralizada de Geografía y Medio Ambiente.</t>
  </si>
  <si>
    <t>Realizar el levantamiento de información y elaborar el informe final.</t>
  </si>
  <si>
    <t>Realizar el procesamiento de las bases de datos catastral, registrar y territorial captada de las Unidades del Estado.</t>
  </si>
  <si>
    <t>Generar y validar los tabulados catastrales, registrales y territoriales.</t>
  </si>
  <si>
    <t>Generar los paquetes de datos abiertos y metadatos.</t>
  </si>
  <si>
    <t>Efectuar el levantamiento de información catastral y registral a nivel federal.</t>
  </si>
  <si>
    <t>Generar  los cuestionarios para la obtención de información por parte de las Unidades del Estado.</t>
  </si>
  <si>
    <t>Gestionar el llenado de los cuestionarios por parte de las Unidades del Estado.</t>
  </si>
  <si>
    <t>Validar la consistencia, congruencia y completitud de la información captada.</t>
  </si>
  <si>
    <t>Generar los tabulados de información de la Sección Catastral y Territorial del Censo Nacional de Gobiernos Municipales y Demarcaciones Territoriales de la Ciudad de México 2023.</t>
  </si>
  <si>
    <t>Realizar el procesamiento de las bases de datos catastral y territorial de la información captada de las Unidades del Estado.</t>
  </si>
  <si>
    <t>Generar los paquetes de datos abiertos y metadatos a partir de las bases de datos procesadas para su publicación.</t>
  </si>
  <si>
    <t>Dar promoción a la plataforma de cartografía participativa.</t>
  </si>
  <si>
    <t>Actualizar permanentemente el Catálogo Único de Claves de Áreas Geoestadísticas Estatales, Municipales y Localidades.</t>
  </si>
  <si>
    <t>Validar la información capturada en el Sistema de Actualización Permanente (SAP).</t>
  </si>
  <si>
    <t>Generar documentos de resultados de los procedimientos para la actualización cartográfica integral.</t>
  </si>
  <si>
    <t>Revisar y mejorar los aplicativos y procedimientos para el procesamiento de la información cartográfica proveniente de la digitalización vectorial en gabinete, de operativos de campo, así como de otras fuentes.</t>
  </si>
  <si>
    <t>Someter al proceso de revisión y aprobación, la propuesta de Norma Técnica para el Registro de Límites con fines Estadísticos y Geográficos.</t>
  </si>
  <si>
    <t>Implementar las mejoras en el Sistema Colaborativo de Información Estadística y Geográfica para el Ordenamiento Territorial y Desarrollo Urbano.</t>
  </si>
  <si>
    <t>Realizar un diagnóstico de la implementación y aplicación de la normatividad en materia de ordenamiento territorial y desarrollo urbano por parte de las UE capacitadas.</t>
  </si>
  <si>
    <t>Realizar la investigación documental para la conformación del diseño conceptual del ITUR.</t>
  </si>
  <si>
    <t>Integrar el diseño conceptual para el sistema de consulta de la información del Índice Territorial Urbano-Rural (ITUR).</t>
  </si>
  <si>
    <t>Elaborar el estudio de las áreas de reserva de crecimiento urbano en las ciudades capitales de México.</t>
  </si>
  <si>
    <t>Actualizar el Panorama General de los Instrumentos de Planeación en Materia Territorial de las Entidades Federativas en México.</t>
  </si>
  <si>
    <t xml:space="preserve">Actualizar la Norma Técnica </t>
  </si>
  <si>
    <t>Realizar proyecto de la Norma Técnica del Marco Geoestadístico</t>
  </si>
  <si>
    <t xml:space="preserve">Realizar el proyecto de la Norma Técnica para el intercambio e integración de la información en materia de Ordenamiento Territorial y Desarrollo Urbano con fines Estadísticos y Geográficos.
</t>
  </si>
  <si>
    <t>Realizar revisiones internas, ajustes y diseño conceptual a los procedimientos de intercambio e integración de información establecidos en la norma.</t>
  </si>
  <si>
    <t>Dar seguimiento al proceso de aprobación y publicación de la norma.</t>
  </si>
  <si>
    <t>Elaborar material didáctico.</t>
  </si>
  <si>
    <t>9.2.10</t>
  </si>
  <si>
    <t>Realizar Proyecto de la Norma Técnica sobre Domicilios Geográficos y el instrumento complementario de la Norma Técnica de Domicilios Geográficos: Guía metodológica para estandarizar la nomenclatura de vialidades y la numeración de inmuebles en localidades con fines estadísticos y geográficos.</t>
  </si>
  <si>
    <t>Dar seguimiento al proceso de aprobación y publicación de la norma y la guía metodológica.</t>
  </si>
  <si>
    <t>Elaborar material didáctico para las capacitaciones.</t>
  </si>
  <si>
    <t>Actualizar la página web de capacitación y la herramienta de captura de domicilios geográficos.</t>
  </si>
  <si>
    <t>Inicia en el mes de agosto</t>
  </si>
  <si>
    <t>Realizar proyecto de la Norma Técnica</t>
  </si>
  <si>
    <t>Incorporar sección del Modelo de Calidad para el Marco Geoestadístico.</t>
  </si>
  <si>
    <t>Concluyo en el mes de febrero</t>
  </si>
  <si>
    <t xml:space="preserve">01P02160208 Operaciones y control de información cartográfica urbana-rural
</t>
  </si>
  <si>
    <t>Concluyo en el mes de abril</t>
  </si>
  <si>
    <t>CANCELADO</t>
  </si>
  <si>
    <t>Inicia en el mes de octubre</t>
  </si>
  <si>
    <t>Concluyo en el mes de julio</t>
  </si>
  <si>
    <t>Informe de Avance del mes de Septiembre 2024</t>
  </si>
  <si>
    <t>Programado  Septiembre</t>
  </si>
  <si>
    <t>Realizado  Septiembre</t>
  </si>
  <si>
    <t>Inicia en el mes de diciembre</t>
  </si>
  <si>
    <t>inicia en el mes de noviembre</t>
  </si>
  <si>
    <t>Concluyo en el mes de agosto</t>
  </si>
  <si>
    <t xml:space="preserve"> </t>
  </si>
  <si>
    <t>Elaborar documentos que muestren los avances sobre la capacitación y/o asesoría impartida a las Unidades del Estado y a quien lo solicite sobre la normatividad técnica.</t>
  </si>
  <si>
    <t>Someter a revisión ortotipografica y  jurídica</t>
  </si>
  <si>
    <t>Inicia en el mes de noviembre</t>
  </si>
  <si>
    <t>Llevar el seguimiento operativo y generar las tarjetas informativas.</t>
  </si>
  <si>
    <t>01P02160304 Actualización del marco geoestadístico
01P02160305 Fortalecimiento del marco geoestadístico
01P04010801 Actualización del marco geoestadístico para la encuesta intercensal</t>
  </si>
  <si>
    <t xml:space="preserve">Actualización del Catálogo Único en la página de internet institucional. </t>
  </si>
  <si>
    <t>Realizar las distribuciones de carga de trabajo  a realizar por parte del personal  en las Coordinaciones Estatales y Direcciones Regionales</t>
  </si>
  <si>
    <t>Concluyó en el mes de mayo</t>
  </si>
  <si>
    <t>Concluyó en el mes de julio</t>
  </si>
  <si>
    <t>Concluyó en el mes de junio</t>
  </si>
  <si>
    <t>Concluyó en el mes de marzo</t>
  </si>
  <si>
    <t>Concluyó en el mes de agosto</t>
  </si>
  <si>
    <t>Concluyó en el mes de febrero</t>
  </si>
  <si>
    <t>Concluyó en el mes de abril</t>
  </si>
  <si>
    <t>Se recopiló la información correspondiente a la publicación "Censo Nacional de Sistemas Penitenciarios Estatales (CNSIPEE) 2024" en su versión 2024 del sitio institucional:
https://www.inegi.org.mx/programas/cnsipee/2024/#tabulados</t>
  </si>
  <si>
    <t>Se integró la información del producto   "Censo Nacional de Sistemas Penitenciarios Estatales (CNSIPEE) 2024" en el formato XLSX, para su incorporación a la base de datos del Sistema Colaborativo de Información Estadística y Geográfica para el Ordenamiento Territorial y Desarrollo Urbano.</t>
  </si>
  <si>
    <t>Como resultado de la validación de la información vectorial próxima a publicarse, se detectaron algunas inconsistencias en la misma, las cuales fueron subsanados y se generó nuevamente el archivo shape que se publicará próximamente. Esta información actualizada se comenzó con su adecuación para que tenga la estructura requerida para su incorporación al Sistema Colaborativo de Información Estadística y Geográfica para el Ordenamiento Territorial y Desarrollo Urbano.</t>
  </si>
  <si>
    <t>Se terminó con el desarrollo del módulo de filtros de acceso al sistema. Se tuvó una reunión de trabajo con el personal del departamento de Diseño Conceptual de Información para la Administración del Territorio para afinar detalles técnicos de la captura del directorio.</t>
  </si>
  <si>
    <t>Continúan las pruebas de funcionalidad del módulo de búsquedas específicas realizando las correcciones necesarias para un mejor desempeño, además se comenzaron con las pruebas de rendimiento.</t>
  </si>
  <si>
    <t>Se continuó con la fase de investigación documental con el fin de obtener un rendimiento más óptimo en el módulo de búsquedas específicas de términos que contendrá el instrumento.</t>
  </si>
  <si>
    <t>Se comenzó con la preparación de los términos del glosario de la letra "M" a la "O", necesarios para la migración de la información de la publicación al instrumento de difusión del Glosario de Términos Básicos en materia de OT y DU.</t>
  </si>
  <si>
    <t>Se continúa con el análisis del documento con la propuesta para incorporar los resultados del Índice Territoral Urbano - Rural (ITUR) en el aplicativo correspondiente dentro del Sistema Colaborativo de Información Estadística y Geográfica para el Ordenamiento Territorial y Desarrollo Urbano.</t>
  </si>
  <si>
    <t>A partir de la reunión de trabajo sostenida con la Dirección de Soluciones Geomáticas con el fin de retomar el desarrollo del Sistema Colaborativo de Información Estadística y Geográfica para el Ordenamiento Territorial y Urbano, se prepara una presentación de retroalimentación para que el sistema, módulos y funcionalidades cumplan cabalmente con el requerimiento solicitado.</t>
  </si>
  <si>
    <t>Se realizaron algunas mejoras a los archivos vectoriales generados para la información del Índice Territorial Urbano - Rural (ITUR), asi mismo, continuan las pruebas de validación de la información del Índice Territorial Urbano - Rural (ITUR) que próximamente será publicada, con el fin de verificar que contenga la estructura  adecuada para su incorporación al módulo que mostrará los resultados de esta publicación dentro del Sistema Colaborativo de Información Estadística y Geográfica para el Ordenamiento Territorial y Desarrollo Urbano.</t>
  </si>
  <si>
    <t xml:space="preserve">Se realizó la logística para desarrollar la Segunda Sesión Ordinaria 2024 del Comité. Se brinda apoyo a las Secretarías de Actas y Técnica en elaborar el orden del día, elaborar las presentaciones y lanzar la convocatoria de la sesión. </t>
  </si>
  <si>
    <t>Se brinda seguimiento puntual a los acuerdos pendientes del Comité, posterior a la Segunda Sesión Ordinaria 2024, se tiene pendientes tres acuerdos, para los cuales se registró el siguiente avance para continuar en proceso de atención: 
CTEIDRU/2.1/2024. Las y los integrantes e invitados permanentes del Comité Técnico Especializado de Información sobre Desarrollo Regional y Urbano (CTEIDRU), toman conocimiento del siguiente tema: Sobre la responsabilidad que tendrá el INEGI para la publicación del Índice Territorial Urbano-Rural (ITUR), la cual se espera que ocurra en un periodo de tres a cinco meses.
CTEIDRU/2.2/2024. Con fundamento en lo dispuesto en la Regla DÉCIMA OCTAVA, último párrafo de las Reglas para la integración y operación de los Comités Técnicos Especializados de los Subsistemas Nacionales de Información, las y los integrantes e invitados permanentes del Comité Técnico Especializado de Información sobre Desarrollo Regional y Urbano (CTEIDRU), acuerdan que la presidencia de este órgano colegiado remita la propuesta de modificación del Programa de Trabajo 2019-2024 del CTEIDRU a la presidencia del Comité Ejecutivo del Subsistema Nacional de Información Geográfica, Medio Ambiente, Ordenamiento Territorial y Urbano (CESNIGMAOTU) para su análisis y valoración.
CTEIDRU/2.3/2024. ​Las y los integrantes e invitados permanentes del Comité Técnico Especializado de Información sobre Desarrollo Regional y Urbano (CTEIDRU), toman conocimiento del siguiente tema: Sobre el Taller de Ordenamiento Territorial, organizado por la SEDATU, que se llevará a cabo tentativamente en el mes de noviembre de 2024.</t>
  </si>
  <si>
    <t>Se detectó la publicación: Censo Nacional de Sistemas Penitenciarios Estatales (CNSIPEE) 2024</t>
  </si>
  <si>
    <t>Se continúa con la recopilación de información necesaria para integrar el Informe Anual de Actividades 2024 del CTEIDRU en el Sistema de Avance de las Actividades de los Comités Técnicos Especializados (SIAACTE), con base a la información generada de las dos sesiones ordinarias realizadas durante el año la cual consiste en: minutas, documentación técnica, listas de asistencia, agendas, presentaciones, instrumentos programáticos, entre otros.</t>
  </si>
  <si>
    <t>Se comenzó con la logística en la  preparación de los nuevos oficios para la designación de los Vocales Titulares y Suplentes e Invitados Permanentes por el nuevo cambio de gobierno en la  administración federal.</t>
  </si>
  <si>
    <t>Tras el análisis de la base de datos del Sistema Colaborativo de Información Estadística y Geográfica para el Ordenamiento Territorial y Desarrollo Urbano, se incorporará al servicio de compartición la información histórica de los Censos de Población y Vivienda de 2015 y 2010.</t>
  </si>
  <si>
    <t>Se comenzó con el diseño de las rutas del servicio de compartición para los datos de los Censos de Población y Vivienda de 2015 y 2010, así mismo, se enlazaran a los datos de las delimitaciones de Zonas Metropolitanas de México de los mismos periodos.</t>
  </si>
  <si>
    <t>Se comenzó con el diseño de los instrumentos de apoyo para la difusión de los servicios de compartición con la información de los Censos de Población y Vivienda de 2015 y 2010, igualmente para las delimitaciones de las Zonas Metropolitanas de México en esos mismos periodos.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</si>
</sst>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numFmt numFmtId="165" formatCode="yyyy"/>
    <numFmt numFmtId="166" formatCode="0.0%"/>
  </numFmts>
  <fonts count="40">
    <font>
      <sz val="11"/>
      <color theme="1"/>
      <name val="Calibri"/>
      <family val="2"/>
      <scheme val="minor"/>
    </font>
    <font>
      <sz val="10"/>
      <name val="Arial"/>
      <family val="2"/>
    </font>
    <font>
      <sz val="11"/>
      <color theme="1"/>
      <name val="Arial Unicode MS"/>
      <family val="2"/>
    </font>
    <font>
      <b/>
      <sz val="11"/>
      <color theme="1"/>
      <name val="Arial Unicode MS"/>
      <family val="2"/>
    </font>
    <font>
      <sz val="11"/>
      <color rgb="FFFF0000"/>
      <name val="Calibri"/>
      <family val="2"/>
      <scheme val="minor"/>
    </font>
    <font>
      <b/>
      <sz val="10"/>
      <name val="Calibri"/>
      <family val="2"/>
      <scheme val="minor"/>
    </font>
    <font>
      <sz val="10"/>
      <name val="Calibri"/>
      <family val="2"/>
      <scheme val="minor"/>
    </font>
    <font>
      <b/>
      <sz val="10"/>
      <color theme="1"/>
      <name val="Calibri"/>
      <family val="2"/>
      <scheme val="minor"/>
    </font>
    <font>
      <sz val="10"/>
      <color theme="1"/>
      <name val="Calibri"/>
      <family val="2"/>
      <scheme val="minor"/>
    </font>
    <font>
      <sz val="10"/>
      <color theme="1"/>
      <name val="Arial Unicode MS"/>
      <family val="2"/>
    </font>
    <font>
      <b/>
      <sz val="12"/>
      <name val="Arial Unicode MS"/>
      <family val="2"/>
    </font>
    <font>
      <b/>
      <sz val="9"/>
      <name val="Arial"/>
      <family val="2"/>
    </font>
    <font>
      <b/>
      <sz val="9"/>
      <color theme="1"/>
      <name val="Arial"/>
      <family val="2"/>
    </font>
    <font>
      <sz val="9"/>
      <color theme="1"/>
      <name val="Arial"/>
      <family val="2"/>
    </font>
    <font>
      <sz val="9"/>
      <name val="Arial"/>
      <family val="2"/>
    </font>
    <font>
      <b/>
      <sz val="11"/>
      <color theme="1"/>
      <name val="Calibri"/>
      <family val="2"/>
      <scheme val="minor"/>
    </font>
    <font>
      <sz val="11"/>
      <color theme="1"/>
      <name val="Calibri"/>
      <family val="2"/>
      <scheme val="minor"/>
    </font>
    <font>
      <sz val="9"/>
      <color rgb="FFFF0000"/>
      <name val="Arial"/>
      <family val="2"/>
    </font>
    <font>
      <b/>
      <sz val="11"/>
      <color theme="0"/>
      <name val="Calibri"/>
      <family val="2"/>
      <scheme val="minor"/>
    </font>
    <font>
      <u/>
      <sz val="11"/>
      <color theme="10"/>
      <name val="Calibri"/>
      <family val="2"/>
      <scheme val="minor"/>
    </font>
    <font>
      <b/>
      <sz val="11"/>
      <color rgb="FFFF0000"/>
      <name val="Calibri"/>
      <family val="2"/>
      <scheme val="minor"/>
    </font>
    <font>
      <b/>
      <sz val="11"/>
      <color rgb="FFFFC000"/>
      <name val="Calibri"/>
      <family val="2"/>
      <scheme val="minor"/>
    </font>
    <font>
      <b/>
      <sz val="11"/>
      <color rgb="FF009900"/>
      <name val="Calibri"/>
      <family val="2"/>
      <scheme val="minor"/>
    </font>
    <font>
      <b/>
      <sz val="14"/>
      <color theme="4" tint="-0.499984740745262"/>
      <name val="Calibri"/>
      <family val="2"/>
      <scheme val="minor"/>
    </font>
    <font>
      <b/>
      <sz val="10"/>
      <color theme="1"/>
      <name val="Webdings"/>
      <family val="1"/>
      <charset val="2"/>
    </font>
    <font>
      <b/>
      <sz val="18"/>
      <color theme="1"/>
      <name val="Webdings"/>
      <family val="1"/>
      <charset val="2"/>
    </font>
    <font>
      <b/>
      <sz val="12"/>
      <color theme="1"/>
      <name val="Calibri"/>
      <family val="2"/>
      <scheme val="minor"/>
    </font>
    <font>
      <b/>
      <sz val="10"/>
      <name val="Arial"/>
      <family val="2"/>
    </font>
    <font>
      <b/>
      <sz val="12"/>
      <name val="Arial"/>
      <family val="2"/>
    </font>
    <font>
      <sz val="12"/>
      <name val="Arial"/>
      <family val="2"/>
    </font>
    <font>
      <sz val="12"/>
      <color theme="1"/>
      <name val="Arial"/>
      <family val="2"/>
    </font>
    <font>
      <b/>
      <sz val="12"/>
      <color theme="1"/>
      <name val="Arial"/>
      <family val="2"/>
    </font>
    <font>
      <sz val="12"/>
      <color rgb="FF000000"/>
      <name val="Arial"/>
      <family val="2"/>
    </font>
    <font>
      <sz val="10"/>
      <color theme="1"/>
      <name val="Arial"/>
      <family val="2"/>
    </font>
    <font>
      <b/>
      <sz val="8"/>
      <name val="Calibri"/>
      <family val="2"/>
      <scheme val="minor"/>
    </font>
    <font>
      <b/>
      <sz val="14"/>
      <color theme="1"/>
      <name val="Calibri"/>
      <family val="2"/>
      <scheme val="minor"/>
    </font>
    <font>
      <b/>
      <sz val="10"/>
      <color theme="1"/>
      <name val="Arial"/>
      <family val="2"/>
    </font>
    <font>
      <b/>
      <strike/>
      <sz val="10"/>
      <name val="Arial"/>
      <family val="2"/>
    </font>
    <font>
      <b/>
      <sz val="11"/>
      <name val="Arial"/>
      <family val="2"/>
    </font>
    <font>
      <sz val="11"/>
      <name val="Arial"/>
      <family val="2"/>
    </font>
  </fonts>
  <fills count="1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008000"/>
        <bgColor indexed="64"/>
      </patternFill>
    </fill>
    <fill>
      <patternFill patternType="solid">
        <fgColor rgb="FFFFFFCC"/>
        <bgColor indexed="64"/>
      </patternFill>
    </fill>
    <fill>
      <patternFill patternType="solid">
        <fgColor rgb="FF0066FF"/>
        <bgColor indexed="64"/>
      </patternFill>
    </fill>
    <fill>
      <patternFill patternType="solid">
        <fgColor theme="2" tint="-0.749992370372631"/>
        <bgColor indexed="64"/>
      </patternFill>
    </fill>
    <fill>
      <patternFill patternType="solid">
        <fgColor rgb="FFFF99FF"/>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0" tint="-0.14999847407452621"/>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auto="1"/>
      </right>
      <top style="thin">
        <color auto="1"/>
      </top>
      <bottom/>
      <diagonal/>
    </border>
    <border>
      <left style="thin">
        <color auto="1"/>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xf numFmtId="0" fontId="1" fillId="0" borderId="0"/>
    <xf numFmtId="0" fontId="1" fillId="0" borderId="0"/>
    <xf numFmtId="9" fontId="16"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325">
    <xf numFmtId="0" fontId="0" fillId="0" borderId="0" xfId="0"/>
    <xf numFmtId="0" fontId="2" fillId="0" borderId="0" xfId="0" applyFont="1" applyAlignment="1">
      <alignment horizontal="center" vertical="center" wrapText="1"/>
    </xf>
    <xf numFmtId="17" fontId="3" fillId="0" borderId="0" xfId="0" quotePrefix="1" applyNumberFormat="1" applyFont="1" applyAlignment="1">
      <alignment vertical="center"/>
    </xf>
    <xf numFmtId="0" fontId="0" fillId="0" borderId="1" xfId="0" applyBorder="1"/>
    <xf numFmtId="9" fontId="0" fillId="0" borderId="0" xfId="0" applyNumberFormat="1" applyAlignment="1">
      <alignment horizontal="center" vertical="center"/>
    </xf>
    <xf numFmtId="0" fontId="8" fillId="0" borderId="1" xfId="0" applyFont="1" applyBorder="1"/>
    <xf numFmtId="0" fontId="8" fillId="0" borderId="0" xfId="0" applyFont="1"/>
    <xf numFmtId="0" fontId="2" fillId="0" borderId="0" xfId="0" applyFont="1" applyAlignment="1">
      <alignment vertical="top" wrapText="1"/>
    </xf>
    <xf numFmtId="0" fontId="0" fillId="0" borderId="0" xfId="0" applyAlignment="1">
      <alignment vertical="top"/>
    </xf>
    <xf numFmtId="0" fontId="10" fillId="0" borderId="0" xfId="0" applyFont="1" applyAlignment="1">
      <alignment vertical="center"/>
    </xf>
    <xf numFmtId="9" fontId="12" fillId="5" borderId="1" xfId="0" applyNumberFormat="1" applyFont="1" applyFill="1" applyBorder="1" applyAlignment="1">
      <alignment horizontal="center" vertical="center"/>
    </xf>
    <xf numFmtId="0" fontId="12" fillId="5"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9" fontId="7" fillId="4" borderId="1" xfId="0" applyNumberFormat="1" applyFont="1" applyFill="1" applyBorder="1" applyAlignment="1">
      <alignment horizontal="center" vertical="center" wrapText="1"/>
    </xf>
    <xf numFmtId="0" fontId="7"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14" fillId="0" borderId="0" xfId="0" applyFont="1" applyAlignment="1">
      <alignment horizontal="center" vertical="top"/>
    </xf>
    <xf numFmtId="9" fontId="11" fillId="5" borderId="1" xfId="0" applyNumberFormat="1" applyFont="1" applyFill="1" applyBorder="1" applyAlignment="1">
      <alignment horizontal="center" vertical="center" wrapText="1"/>
    </xf>
    <xf numFmtId="0" fontId="15" fillId="0" borderId="0" xfId="0" applyFont="1"/>
    <xf numFmtId="0" fontId="0" fillId="0" borderId="0" xfId="0" applyAlignment="1">
      <alignment horizontal="center"/>
    </xf>
    <xf numFmtId="0" fontId="15" fillId="0" borderId="0" xfId="0" applyFont="1" applyAlignment="1">
      <alignment horizontal="center"/>
    </xf>
    <xf numFmtId="0" fontId="20" fillId="0" borderId="0" xfId="0" applyFont="1" applyAlignment="1">
      <alignment horizontal="center" vertical="center"/>
    </xf>
    <xf numFmtId="0" fontId="0" fillId="0" borderId="0" xfId="0" applyAlignment="1">
      <alignment horizontal="center" vertical="center"/>
    </xf>
    <xf numFmtId="0" fontId="19" fillId="0" borderId="0" xfId="6" applyAlignment="1">
      <alignment vertical="center"/>
    </xf>
    <xf numFmtId="164" fontId="0" fillId="0" borderId="0" xfId="0" applyNumberFormat="1"/>
    <xf numFmtId="0" fontId="21" fillId="0" borderId="0" xfId="0" applyFont="1" applyAlignment="1">
      <alignment horizontal="center" vertical="center"/>
    </xf>
    <xf numFmtId="0" fontId="22" fillId="0" borderId="0" xfId="0" applyFont="1" applyAlignment="1">
      <alignment horizontal="center" vertical="center"/>
    </xf>
    <xf numFmtId="0" fontId="18" fillId="6" borderId="1" xfId="0" applyFont="1" applyFill="1" applyBorder="1" applyAlignment="1">
      <alignment horizontal="center"/>
    </xf>
    <xf numFmtId="165" fontId="15" fillId="7" borderId="1" xfId="0" applyNumberFormat="1" applyFont="1" applyFill="1" applyBorder="1" applyAlignment="1">
      <alignment horizontal="center"/>
    </xf>
    <xf numFmtId="164" fontId="15" fillId="0" borderId="1" xfId="0" applyNumberFormat="1" applyFont="1" applyBorder="1" applyAlignment="1">
      <alignment horizont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vertical="center" wrapText="1"/>
    </xf>
    <xf numFmtId="164" fontId="15" fillId="8" borderId="1" xfId="0" applyNumberFormat="1" applyFont="1" applyFill="1" applyBorder="1" applyAlignment="1">
      <alignment horizontal="center" vertical="center"/>
    </xf>
    <xf numFmtId="0" fontId="15" fillId="8" borderId="1" xfId="0" applyFont="1" applyFill="1" applyBorder="1" applyAlignment="1">
      <alignment horizontal="center" vertical="center"/>
    </xf>
    <xf numFmtId="0" fontId="0" fillId="9" borderId="0" xfId="0" applyFill="1" applyAlignment="1">
      <alignment vertical="center"/>
    </xf>
    <xf numFmtId="164" fontId="15" fillId="10" borderId="1" xfId="0" applyNumberFormat="1" applyFont="1" applyFill="1" applyBorder="1" applyAlignment="1">
      <alignment horizontal="center" vertical="center"/>
    </xf>
    <xf numFmtId="0" fontId="15" fillId="10" borderId="1" xfId="0" applyFont="1" applyFill="1" applyBorder="1" applyAlignment="1">
      <alignment horizontal="center" vertical="center"/>
    </xf>
    <xf numFmtId="0" fontId="15" fillId="11" borderId="1" xfId="0" applyFont="1" applyFill="1" applyBorder="1" applyAlignment="1">
      <alignment horizontal="center" vertical="center" wrapText="1"/>
    </xf>
    <xf numFmtId="0" fontId="0" fillId="0" borderId="0" xfId="0" applyAlignment="1">
      <alignment vertical="center"/>
    </xf>
    <xf numFmtId="9" fontId="0" fillId="0" borderId="1" xfId="4" applyFont="1" applyBorder="1" applyAlignment="1">
      <alignment horizontal="center"/>
    </xf>
    <xf numFmtId="9" fontId="0" fillId="0" borderId="1" xfId="4" applyFont="1" applyBorder="1" applyAlignment="1">
      <alignment horizontal="center" vertical="center"/>
    </xf>
    <xf numFmtId="9" fontId="15" fillId="12" borderId="1" xfId="0" applyNumberFormat="1" applyFont="1" applyFill="1" applyBorder="1" applyAlignment="1">
      <alignment horizontal="center" vertical="center"/>
    </xf>
    <xf numFmtId="9" fontId="15" fillId="9" borderId="0" xfId="0" applyNumberFormat="1" applyFont="1" applyFill="1" applyAlignment="1">
      <alignment horizontal="center"/>
    </xf>
    <xf numFmtId="9" fontId="0" fillId="0" borderId="0" xfId="0" applyNumberFormat="1" applyAlignment="1">
      <alignment vertical="center"/>
    </xf>
    <xf numFmtId="9" fontId="0" fillId="0" borderId="0" xfId="0" applyNumberFormat="1"/>
    <xf numFmtId="9" fontId="15" fillId="9" borderId="0" xfId="0" applyNumberFormat="1" applyFont="1" applyFill="1" applyAlignment="1">
      <alignment horizontal="center" vertical="center"/>
    </xf>
    <xf numFmtId="166" fontId="15" fillId="13" borderId="1" xfId="0" applyNumberFormat="1" applyFont="1" applyFill="1" applyBorder="1" applyAlignment="1">
      <alignment horizontal="center" vertical="center"/>
    </xf>
    <xf numFmtId="0" fontId="0" fillId="9" borderId="0" xfId="0" applyFill="1" applyAlignment="1">
      <alignment horizontal="center" vertical="center"/>
    </xf>
    <xf numFmtId="9" fontId="16" fillId="0" borderId="1" xfId="4" applyFont="1" applyBorder="1" applyAlignment="1">
      <alignment horizontal="center" vertical="center"/>
    </xf>
    <xf numFmtId="0" fontId="19" fillId="0" borderId="0" xfId="5" applyAlignment="1">
      <alignment vertical="center"/>
    </xf>
    <xf numFmtId="9" fontId="4" fillId="0" borderId="0" xfId="0" applyNumberFormat="1" applyFont="1" applyAlignment="1">
      <alignment vertical="center" wrapText="1"/>
    </xf>
    <xf numFmtId="0" fontId="15" fillId="0" borderId="0" xfId="0" applyFont="1" applyAlignment="1">
      <alignment vertical="top"/>
    </xf>
    <xf numFmtId="0" fontId="9" fillId="0" borderId="0" xfId="0" applyFont="1" applyAlignment="1">
      <alignment vertical="center"/>
    </xf>
    <xf numFmtId="9" fontId="14" fillId="0" borderId="0" xfId="0" applyNumberFormat="1" applyFont="1" applyAlignment="1">
      <alignment vertical="center" wrapText="1"/>
    </xf>
    <xf numFmtId="9" fontId="17" fillId="0" borderId="0" xfId="0" applyNumberFormat="1" applyFont="1" applyAlignment="1">
      <alignment vertical="center" wrapText="1"/>
    </xf>
    <xf numFmtId="0" fontId="0" fillId="0" borderId="1" xfId="0" applyBorder="1" applyAlignment="1">
      <alignment horizontal="center" vertical="center"/>
    </xf>
    <xf numFmtId="0" fontId="27" fillId="5" borderId="1" xfId="1" applyFont="1" applyFill="1" applyBorder="1" applyAlignment="1">
      <alignment horizontal="left" vertical="center" wrapText="1"/>
    </xf>
    <xf numFmtId="0" fontId="27" fillId="5" borderId="1" xfId="0" applyFont="1" applyFill="1" applyBorder="1" applyAlignment="1">
      <alignment vertical="center" wrapText="1"/>
    </xf>
    <xf numFmtId="0" fontId="34" fillId="2" borderId="0" xfId="0" applyFont="1" applyFill="1" applyAlignment="1">
      <alignment horizontal="center" vertical="center"/>
    </xf>
    <xf numFmtId="0" fontId="35" fillId="0" borderId="0" xfId="0" applyFont="1" applyAlignment="1">
      <alignment horizontal="center" vertical="center" wrapText="1"/>
    </xf>
    <xf numFmtId="0" fontId="35" fillId="0" borderId="0" xfId="0" applyFont="1" applyAlignment="1">
      <alignment horizontal="center" vertical="center"/>
    </xf>
    <xf numFmtId="0" fontId="27" fillId="5" borderId="5" xfId="1" applyFont="1" applyFill="1" applyBorder="1" applyAlignment="1">
      <alignment horizontal="left" vertical="center" wrapText="1"/>
    </xf>
    <xf numFmtId="0" fontId="27" fillId="5" borderId="5" xfId="1" applyFont="1" applyFill="1" applyBorder="1" applyAlignment="1">
      <alignment horizontal="left" vertical="top" wrapText="1"/>
    </xf>
    <xf numFmtId="0" fontId="27" fillId="5" borderId="1" xfId="1" applyFont="1" applyFill="1" applyBorder="1" applyAlignment="1">
      <alignment horizontal="left" vertical="top" wrapText="1"/>
    </xf>
    <xf numFmtId="0" fontId="27" fillId="5" borderId="6" xfId="1" applyFont="1" applyFill="1" applyBorder="1" applyAlignment="1">
      <alignment horizontal="left" vertical="top" wrapText="1"/>
    </xf>
    <xf numFmtId="0" fontId="38" fillId="5" borderId="5" xfId="1" applyFont="1" applyFill="1" applyBorder="1" applyAlignment="1">
      <alignment horizontal="left" vertical="center" wrapText="1"/>
    </xf>
    <xf numFmtId="0" fontId="38" fillId="5" borderId="3" xfId="1" applyFont="1" applyFill="1" applyBorder="1" applyAlignment="1">
      <alignment horizontal="left" vertical="top" wrapText="1"/>
    </xf>
    <xf numFmtId="0" fontId="36" fillId="0" borderId="7" xfId="0" applyFont="1" applyBorder="1" applyAlignment="1">
      <alignment horizontal="center" vertical="center" wrapText="1"/>
    </xf>
    <xf numFmtId="2" fontId="1" fillId="0" borderId="1" xfId="0" applyNumberFormat="1" applyFont="1" applyBorder="1" applyAlignment="1">
      <alignment horizontal="left" vertical="center" wrapText="1"/>
    </xf>
    <xf numFmtId="0" fontId="27" fillId="5" borderId="2" xfId="1" applyFont="1" applyFill="1" applyBorder="1" applyAlignment="1">
      <alignment vertical="top" wrapText="1"/>
    </xf>
    <xf numFmtId="0" fontId="9" fillId="0" borderId="0" xfId="0" applyFont="1" applyAlignment="1">
      <alignment vertical="center" wrapText="1"/>
    </xf>
    <xf numFmtId="9" fontId="12" fillId="0" borderId="1" xfId="0" applyNumberFormat="1" applyFont="1" applyBorder="1" applyAlignment="1">
      <alignment horizontal="center" vertical="center"/>
    </xf>
    <xf numFmtId="9" fontId="14" fillId="0" borderId="1" xfId="0" applyNumberFormat="1" applyFont="1" applyBorder="1" applyAlignment="1">
      <alignment horizontal="center" vertical="center" wrapText="1"/>
    </xf>
    <xf numFmtId="9" fontId="13" fillId="0" borderId="1" xfId="0" applyNumberFormat="1" applyFont="1" applyBorder="1" applyAlignment="1">
      <alignment horizontal="center" vertical="center"/>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center" vertical="top"/>
    </xf>
    <xf numFmtId="0" fontId="13" fillId="0" borderId="1" xfId="0" applyFont="1" applyBorder="1" applyAlignment="1">
      <alignment vertical="top" wrapText="1"/>
    </xf>
    <xf numFmtId="0" fontId="14" fillId="0" borderId="1" xfId="1" applyFont="1" applyBorder="1" applyAlignment="1">
      <alignment horizontal="justify" vertical="top" wrapText="1"/>
    </xf>
    <xf numFmtId="0" fontId="8" fillId="0" borderId="1" xfId="0" applyFont="1" applyBorder="1" applyAlignment="1">
      <alignment vertical="top"/>
    </xf>
    <xf numFmtId="0" fontId="8" fillId="0" borderId="1" xfId="0" applyFont="1" applyBorder="1" applyAlignment="1">
      <alignment vertical="center"/>
    </xf>
    <xf numFmtId="0" fontId="6" fillId="0" borderId="1" xfId="1" applyFont="1" applyBorder="1" applyAlignment="1">
      <alignment horizontal="left" vertical="top" wrapText="1"/>
    </xf>
    <xf numFmtId="0" fontId="6" fillId="0" borderId="1" xfId="0" applyFont="1" applyBorder="1" applyAlignment="1">
      <alignment horizontal="justify" vertical="top" wrapText="1" readingOrder="1"/>
    </xf>
    <xf numFmtId="0" fontId="6" fillId="0" borderId="1" xfId="0" applyFont="1" applyBorder="1" applyAlignment="1">
      <alignment horizontal="left" vertical="top" wrapText="1"/>
    </xf>
    <xf numFmtId="0" fontId="14" fillId="0" borderId="1" xfId="0" applyFont="1" applyBorder="1" applyAlignment="1">
      <alignment horizontal="justify" vertical="top" wrapText="1" readingOrder="1"/>
    </xf>
    <xf numFmtId="0" fontId="14" fillId="0" borderId="1" xfId="0" applyFont="1" applyBorder="1" applyAlignment="1">
      <alignment horizontal="justify" vertical="top"/>
    </xf>
    <xf numFmtId="0" fontId="14" fillId="0" borderId="1" xfId="0" applyFont="1" applyBorder="1" applyAlignment="1">
      <alignment horizontal="justify" vertical="top" wrapText="1"/>
    </xf>
    <xf numFmtId="9" fontId="28" fillId="0" borderId="1" xfId="4" applyFont="1" applyFill="1" applyBorder="1" applyAlignment="1">
      <alignment horizontal="center" vertical="center" wrapText="1"/>
    </xf>
    <xf numFmtId="0" fontId="0" fillId="0" borderId="1" xfId="0" applyBorder="1" applyAlignment="1">
      <alignment vertical="center"/>
    </xf>
    <xf numFmtId="9" fontId="28" fillId="5" borderId="1" xfId="4" applyFont="1" applyFill="1" applyBorder="1" applyAlignment="1">
      <alignment horizontal="center" vertical="center" wrapText="1"/>
    </xf>
    <xf numFmtId="0" fontId="8" fillId="5" borderId="1" xfId="0" applyFont="1" applyFill="1" applyBorder="1"/>
    <xf numFmtId="0" fontId="0" fillId="5" borderId="1" xfId="0" applyFill="1" applyBorder="1"/>
    <xf numFmtId="0" fontId="15" fillId="0" borderId="0" xfId="0" applyFont="1" applyAlignment="1">
      <alignment vertical="center"/>
    </xf>
    <xf numFmtId="9" fontId="29" fillId="0" borderId="1" xfId="0" applyNumberFormat="1" applyFont="1" applyBorder="1" applyAlignment="1">
      <alignment horizontal="center" vertical="top" wrapText="1"/>
    </xf>
    <xf numFmtId="9" fontId="29" fillId="0" borderId="1" xfId="1" applyNumberFormat="1" applyFont="1" applyBorder="1" applyAlignment="1">
      <alignment horizontal="center" vertical="top" wrapText="1"/>
    </xf>
    <xf numFmtId="9" fontId="28" fillId="0" borderId="1" xfId="1" applyNumberFormat="1" applyFont="1" applyBorder="1" applyAlignment="1">
      <alignment horizontal="center" vertical="top" wrapText="1"/>
    </xf>
    <xf numFmtId="9" fontId="29" fillId="0" borderId="1" xfId="1" applyNumberFormat="1" applyFont="1" applyBorder="1" applyAlignment="1">
      <alignment horizontal="center" vertical="center" wrapText="1"/>
    </xf>
    <xf numFmtId="9" fontId="30" fillId="0" borderId="1" xfId="0" applyNumberFormat="1" applyFont="1" applyBorder="1" applyAlignment="1">
      <alignment horizontal="center" vertical="top" wrapText="1"/>
    </xf>
    <xf numFmtId="9" fontId="31" fillId="0" borderId="1" xfId="0" applyNumberFormat="1" applyFont="1" applyBorder="1" applyAlignment="1">
      <alignment horizontal="center" vertical="top" wrapText="1"/>
    </xf>
    <xf numFmtId="9" fontId="32" fillId="0" borderId="1" xfId="0" applyNumberFormat="1" applyFont="1" applyBorder="1" applyAlignment="1">
      <alignment horizontal="center" vertical="top" wrapText="1"/>
    </xf>
    <xf numFmtId="0" fontId="1" fillId="0" borderId="1" xfId="1" applyBorder="1" applyAlignment="1">
      <alignment horizontal="left" vertical="center" wrapText="1" indent="1"/>
    </xf>
    <xf numFmtId="0" fontId="1" fillId="0" borderId="3" xfId="1" applyBorder="1" applyAlignment="1">
      <alignment horizontal="left" vertical="center" wrapText="1"/>
    </xf>
    <xf numFmtId="0" fontId="1" fillId="0" borderId="1" xfId="1" applyBorder="1" applyAlignment="1">
      <alignment horizontal="left" vertical="center" wrapText="1"/>
    </xf>
    <xf numFmtId="0" fontId="1" fillId="3" borderId="1" xfId="1" applyFill="1" applyBorder="1" applyAlignment="1">
      <alignment horizontal="left" vertical="top" wrapText="1"/>
    </xf>
    <xf numFmtId="0" fontId="1" fillId="3" borderId="1" xfId="1" applyFill="1" applyBorder="1" applyAlignment="1">
      <alignment horizontal="left" vertical="center" wrapText="1" indent="1"/>
    </xf>
    <xf numFmtId="0" fontId="1" fillId="2" borderId="1" xfId="1" applyFill="1" applyBorder="1" applyAlignment="1">
      <alignment horizontal="left" vertical="top" wrapText="1"/>
    </xf>
    <xf numFmtId="0" fontId="1" fillId="2" borderId="1" xfId="1" applyFill="1" applyBorder="1" applyAlignment="1">
      <alignment horizontal="left" vertical="center" wrapText="1" indent="1"/>
    </xf>
    <xf numFmtId="0" fontId="1" fillId="2" borderId="1" xfId="1" applyFill="1" applyBorder="1" applyAlignment="1">
      <alignment horizontal="left" vertical="center" wrapText="1"/>
    </xf>
    <xf numFmtId="0" fontId="1" fillId="2" borderId="1" xfId="0" applyFont="1" applyFill="1" applyBorder="1" applyAlignment="1">
      <alignment horizontal="left"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indent="1"/>
    </xf>
    <xf numFmtId="0" fontId="1" fillId="2" borderId="1" xfId="0" applyFont="1" applyFill="1" applyBorder="1" applyAlignment="1">
      <alignment horizontal="left" vertical="center" wrapText="1"/>
    </xf>
    <xf numFmtId="0" fontId="1" fillId="3" borderId="1" xfId="1" applyFill="1" applyBorder="1" applyAlignment="1">
      <alignment horizontal="left" vertical="center" wrapText="1"/>
    </xf>
    <xf numFmtId="0" fontId="1" fillId="0" borderId="3" xfId="1" applyBorder="1" applyAlignment="1">
      <alignment horizontal="left" vertical="top" wrapText="1"/>
    </xf>
    <xf numFmtId="0" fontId="1" fillId="0" borderId="1" xfId="0" applyFont="1" applyBorder="1" applyAlignment="1">
      <alignment horizontal="left" vertical="center" wrapText="1"/>
    </xf>
    <xf numFmtId="0" fontId="1" fillId="0" borderId="1" xfId="1" applyBorder="1" applyAlignment="1">
      <alignment horizontal="left" vertical="top" wrapText="1"/>
    </xf>
    <xf numFmtId="0" fontId="33" fillId="0" borderId="1" xfId="0" applyFont="1" applyBorder="1" applyAlignment="1">
      <alignment horizontal="left" vertical="center" wrapText="1"/>
    </xf>
    <xf numFmtId="0" fontId="1" fillId="3" borderId="3" xfId="1" applyFill="1" applyBorder="1" applyAlignment="1">
      <alignment horizontal="left" vertical="center" wrapText="1"/>
    </xf>
    <xf numFmtId="0" fontId="1" fillId="3" borderId="5" xfId="1" applyFill="1" applyBorder="1" applyAlignment="1">
      <alignment horizontal="left" vertical="center" wrapText="1"/>
    </xf>
    <xf numFmtId="0" fontId="33" fillId="0" borderId="1" xfId="1" applyFont="1" applyBorder="1" applyAlignment="1">
      <alignment horizontal="left" vertical="center" wrapText="1"/>
    </xf>
    <xf numFmtId="0" fontId="39" fillId="0" borderId="1" xfId="0" applyFont="1" applyBorder="1" applyAlignment="1">
      <alignment horizontal="left" vertical="center" wrapText="1"/>
    </xf>
    <xf numFmtId="0" fontId="39" fillId="0" borderId="3" xfId="0" applyFont="1" applyBorder="1" applyAlignment="1">
      <alignment horizontal="left" vertical="center" wrapText="1"/>
    </xf>
    <xf numFmtId="0" fontId="33" fillId="0" borderId="1" xfId="0" applyFont="1" applyBorder="1" applyAlignment="1">
      <alignment horizontal="left" vertical="top"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3" borderId="3" xfId="1" applyFill="1" applyBorder="1" applyAlignment="1">
      <alignment horizontal="left" vertical="top" wrapText="1"/>
    </xf>
    <xf numFmtId="9" fontId="13" fillId="0" borderId="1" xfId="4" applyFont="1" applyFill="1" applyBorder="1" applyAlignment="1">
      <alignment horizontal="center" vertical="center" wrapText="1"/>
    </xf>
    <xf numFmtId="9" fontId="13" fillId="0" borderId="1" xfId="4" applyFont="1" applyFill="1" applyBorder="1" applyAlignment="1">
      <alignment horizontal="center" vertical="center"/>
    </xf>
    <xf numFmtId="9" fontId="14" fillId="0" borderId="1" xfId="1" applyNumberFormat="1" applyFont="1" applyBorder="1" applyAlignment="1">
      <alignment horizontal="center" vertical="center" wrapText="1"/>
    </xf>
    <xf numFmtId="9" fontId="14" fillId="0" borderId="1" xfId="0" applyNumberFormat="1" applyFont="1" applyBorder="1" applyAlignment="1">
      <alignment horizontal="center" vertical="center"/>
    </xf>
    <xf numFmtId="0" fontId="27" fillId="15" borderId="1" xfId="1" applyFont="1" applyFill="1" applyBorder="1" applyAlignment="1">
      <alignment horizontal="left" vertical="center" wrapText="1"/>
    </xf>
    <xf numFmtId="0" fontId="27" fillId="15" borderId="1" xfId="0" applyFont="1" applyFill="1" applyBorder="1" applyAlignment="1">
      <alignment horizontal="left" vertical="center" wrapText="1"/>
    </xf>
    <xf numFmtId="0" fontId="27" fillId="15" borderId="5" xfId="1" applyFont="1" applyFill="1" applyBorder="1" applyAlignment="1">
      <alignment horizontal="left" vertical="center" wrapText="1"/>
    </xf>
    <xf numFmtId="0" fontId="27" fillId="15" borderId="6" xfId="1" applyFont="1" applyFill="1" applyBorder="1" applyAlignment="1">
      <alignment horizontal="left" vertical="center" wrapText="1"/>
    </xf>
    <xf numFmtId="0" fontId="27" fillId="15" borderId="3" xfId="1" applyFont="1" applyFill="1" applyBorder="1" applyAlignment="1">
      <alignment horizontal="left" vertical="center" wrapText="1"/>
    </xf>
    <xf numFmtId="0" fontId="1" fillId="0" borderId="3" xfId="0" applyFont="1" applyBorder="1" applyAlignment="1">
      <alignment horizontal="left" vertical="center" wrapText="1"/>
    </xf>
    <xf numFmtId="0" fontId="27" fillId="15" borderId="2" xfId="1" applyFont="1" applyFill="1" applyBorder="1" applyAlignment="1">
      <alignment horizontal="left" vertical="center" wrapText="1"/>
    </xf>
    <xf numFmtId="9" fontId="28" fillId="15" borderId="1" xfId="4" applyFont="1" applyFill="1" applyBorder="1" applyAlignment="1">
      <alignment horizontal="center" vertical="center" wrapText="1"/>
    </xf>
    <xf numFmtId="9" fontId="11" fillId="15" borderId="1" xfId="0" applyNumberFormat="1" applyFont="1" applyFill="1" applyBorder="1" applyAlignment="1">
      <alignment horizontal="center" vertical="center" wrapText="1"/>
    </xf>
    <xf numFmtId="9" fontId="12" fillId="15" borderId="1" xfId="0" applyNumberFormat="1" applyFont="1" applyFill="1" applyBorder="1" applyAlignment="1">
      <alignment horizontal="center" vertical="center"/>
    </xf>
    <xf numFmtId="0" fontId="12" fillId="15" borderId="1" xfId="0" applyFont="1" applyFill="1" applyBorder="1" applyAlignment="1">
      <alignment horizontal="center" vertical="center"/>
    </xf>
    <xf numFmtId="0" fontId="8" fillId="15" borderId="1" xfId="0" applyFont="1" applyFill="1" applyBorder="1"/>
    <xf numFmtId="0" fontId="0" fillId="15" borderId="1" xfId="0" applyFill="1" applyBorder="1"/>
    <xf numFmtId="0" fontId="27" fillId="15" borderId="3" xfId="1" applyFont="1" applyFill="1" applyBorder="1" applyAlignment="1">
      <alignment vertical="top" wrapText="1"/>
    </xf>
    <xf numFmtId="0" fontId="27" fillId="15" borderId="5" xfId="1" applyFont="1" applyFill="1" applyBorder="1" applyAlignment="1">
      <alignment horizontal="left" vertical="top" wrapText="1"/>
    </xf>
    <xf numFmtId="0" fontId="36" fillId="15" borderId="2" xfId="0" applyFont="1" applyFill="1" applyBorder="1" applyAlignment="1">
      <alignment vertical="top" wrapText="1"/>
    </xf>
    <xf numFmtId="0" fontId="39" fillId="3" borderId="1" xfId="1" applyFont="1" applyFill="1" applyBorder="1" applyAlignment="1">
      <alignment horizontal="left" vertical="top" wrapText="1"/>
    </xf>
    <xf numFmtId="0" fontId="39" fillId="3" borderId="5" xfId="1" applyFont="1" applyFill="1" applyBorder="1" applyAlignment="1">
      <alignment horizontal="justify" vertical="top"/>
    </xf>
    <xf numFmtId="9" fontId="8" fillId="0" borderId="1" xfId="0" applyNumberFormat="1" applyFont="1" applyBorder="1" applyAlignment="1">
      <alignment horizontal="center" vertical="center"/>
    </xf>
    <xf numFmtId="0" fontId="8" fillId="15" borderId="1" xfId="0" applyFont="1" applyFill="1" applyBorder="1" applyAlignment="1">
      <alignment vertical="top"/>
    </xf>
    <xf numFmtId="9" fontId="8" fillId="15" borderId="1" xfId="0" applyNumberFormat="1" applyFont="1" applyFill="1" applyBorder="1" applyAlignment="1">
      <alignment horizontal="center" vertical="center"/>
    </xf>
    <xf numFmtId="0" fontId="14" fillId="15" borderId="1" xfId="0" applyFont="1" applyFill="1" applyBorder="1" applyAlignment="1">
      <alignment horizontal="center" vertical="top"/>
    </xf>
    <xf numFmtId="0" fontId="36" fillId="15" borderId="1" xfId="0" applyFont="1" applyFill="1" applyBorder="1" applyAlignment="1">
      <alignment vertical="top" wrapText="1"/>
    </xf>
    <xf numFmtId="0" fontId="39" fillId="3" borderId="1" xfId="1" applyFont="1" applyFill="1" applyBorder="1" applyAlignment="1">
      <alignment horizontal="justify" vertical="top"/>
    </xf>
    <xf numFmtId="0" fontId="0" fillId="0" borderId="1" xfId="0" applyBorder="1" applyAlignment="1">
      <alignment vertical="top"/>
    </xf>
    <xf numFmtId="9" fontId="0" fillId="0" borderId="1" xfId="0" applyNumberFormat="1" applyBorder="1" applyAlignment="1">
      <alignment horizontal="center" vertical="center"/>
    </xf>
    <xf numFmtId="9" fontId="8" fillId="0" borderId="1" xfId="0" applyNumberFormat="1" applyFont="1" applyBorder="1" applyAlignment="1">
      <alignment horizontal="center"/>
    </xf>
    <xf numFmtId="9" fontId="7" fillId="15" borderId="1" xfId="0" applyNumberFormat="1" applyFont="1" applyFill="1" applyBorder="1" applyAlignment="1">
      <alignment horizontal="center" vertical="center"/>
    </xf>
    <xf numFmtId="9" fontId="0" fillId="0" borderId="2" xfId="4" applyFont="1" applyBorder="1" applyAlignment="1">
      <alignment horizontal="center"/>
    </xf>
    <xf numFmtId="9" fontId="0" fillId="0" borderId="2" xfId="4" applyFont="1" applyBorder="1" applyAlignment="1">
      <alignment horizontal="center" vertical="center"/>
    </xf>
    <xf numFmtId="9" fontId="0" fillId="0" borderId="1" xfId="0" applyNumberFormat="1" applyBorder="1" applyAlignment="1">
      <alignment horizontal="center"/>
    </xf>
    <xf numFmtId="9" fontId="7" fillId="0" borderId="1" xfId="0" applyNumberFormat="1" applyFont="1" applyBorder="1" applyAlignment="1">
      <alignment horizontal="center"/>
    </xf>
    <xf numFmtId="9" fontId="0" fillId="0" borderId="1" xfId="0" applyNumberFormat="1" applyBorder="1"/>
    <xf numFmtId="0" fontId="13" fillId="0" borderId="1" xfId="0" applyFont="1" applyBorder="1" applyAlignment="1">
      <alignment horizontal="justify" vertical="top" wrapText="1"/>
    </xf>
    <xf numFmtId="9" fontId="13" fillId="0" borderId="1" xfId="0" applyNumberFormat="1" applyFont="1" applyBorder="1" applyAlignment="1">
      <alignment horizontal="justify" vertical="center" wrapText="1"/>
    </xf>
    <xf numFmtId="9" fontId="14" fillId="0" borderId="1" xfId="0" quotePrefix="1" applyNumberFormat="1" applyFont="1" applyBorder="1" applyAlignment="1">
      <alignment horizontal="left" vertical="center" wrapText="1"/>
    </xf>
    <xf numFmtId="0" fontId="13" fillId="0" borderId="1" xfId="0" quotePrefix="1" applyFont="1" applyBorder="1" applyAlignment="1">
      <alignment vertical="center" wrapText="1"/>
    </xf>
    <xf numFmtId="0" fontId="13" fillId="0" borderId="1" xfId="0" applyFont="1" applyBorder="1" applyAlignment="1">
      <alignment horizontal="justify" vertical="justify" wrapText="1"/>
    </xf>
    <xf numFmtId="0" fontId="14" fillId="2" borderId="1" xfId="1" applyFont="1" applyFill="1" applyBorder="1" applyAlignment="1">
      <alignment horizontal="justify" vertical="top" wrapText="1"/>
    </xf>
    <xf numFmtId="0" fontId="14" fillId="3" borderId="1" xfId="1" applyFont="1" applyFill="1" applyBorder="1" applyAlignment="1">
      <alignment horizontal="justify" vertical="center" wrapText="1"/>
    </xf>
    <xf numFmtId="0" fontId="13" fillId="0" borderId="1" xfId="0" applyFont="1" applyBorder="1" applyAlignment="1">
      <alignment horizontal="justify" vertical="top"/>
    </xf>
    <xf numFmtId="9" fontId="13" fillId="0" borderId="1" xfId="0" applyNumberFormat="1" applyFont="1" applyBorder="1" applyAlignment="1">
      <alignment horizontal="center" vertical="center" wrapText="1"/>
    </xf>
    <xf numFmtId="0" fontId="17" fillId="0" borderId="1" xfId="0" quotePrefix="1" applyFont="1" applyBorder="1" applyAlignment="1">
      <alignment horizontal="justify" vertical="top" wrapText="1"/>
    </xf>
    <xf numFmtId="0" fontId="13" fillId="0" borderId="0" xfId="0" applyFont="1" applyAlignment="1">
      <alignment vertical="top"/>
    </xf>
    <xf numFmtId="0" fontId="13" fillId="15" borderId="1" xfId="0" applyFont="1" applyFill="1" applyBorder="1" applyAlignment="1">
      <alignment vertical="top"/>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1"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xf>
    <xf numFmtId="0" fontId="1" fillId="3" borderId="1" xfId="1" applyFill="1" applyBorder="1" applyAlignment="1">
      <alignment horizontal="justify" vertical="top"/>
    </xf>
    <xf numFmtId="0" fontId="11" fillId="0" borderId="1" xfId="0" applyFont="1" applyBorder="1" applyAlignment="1">
      <alignment vertical="center"/>
    </xf>
    <xf numFmtId="9" fontId="11" fillId="0" borderId="1" xfId="0" applyNumberFormat="1" applyFont="1" applyBorder="1" applyAlignment="1">
      <alignment vertical="center" wrapText="1"/>
    </xf>
    <xf numFmtId="0" fontId="12" fillId="0" borderId="1" xfId="0" applyFont="1" applyBorder="1" applyAlignment="1">
      <alignment vertical="center" wrapText="1"/>
    </xf>
    <xf numFmtId="9" fontId="11" fillId="0" borderId="1" xfId="0" applyNumberFormat="1" applyFont="1" applyBorder="1" applyAlignment="1">
      <alignment wrapText="1"/>
    </xf>
    <xf numFmtId="9" fontId="14" fillId="0" borderId="1" xfId="0" applyNumberFormat="1" applyFont="1" applyBorder="1" applyAlignment="1">
      <alignment horizontal="center" wrapText="1"/>
    </xf>
    <xf numFmtId="0" fontId="11" fillId="0" borderId="1" xfId="0" applyFont="1" applyBorder="1"/>
    <xf numFmtId="0" fontId="11" fillId="0" borderId="1" xfId="1" applyFont="1" applyBorder="1" applyAlignment="1">
      <alignment wrapText="1"/>
    </xf>
    <xf numFmtId="0" fontId="12" fillId="0" borderId="1" xfId="0" applyFont="1" applyBorder="1" applyAlignment="1">
      <alignment horizontal="center" vertical="center"/>
    </xf>
    <xf numFmtId="0" fontId="11" fillId="0" borderId="1" xfId="0" quotePrefix="1" applyFont="1" applyBorder="1" applyAlignment="1">
      <alignment vertical="center" wrapText="1"/>
    </xf>
    <xf numFmtId="0" fontId="1" fillId="0" borderId="1" xfId="1" applyBorder="1" applyAlignment="1">
      <alignment vertical="top" wrapText="1"/>
    </xf>
    <xf numFmtId="9" fontId="11" fillId="0" borderId="1" xfId="0" applyNumberFormat="1" applyFont="1" applyBorder="1" applyAlignment="1">
      <alignment horizontal="center" vertical="center" wrapText="1"/>
    </xf>
    <xf numFmtId="0" fontId="11" fillId="0" borderId="1" xfId="1" applyFont="1" applyBorder="1" applyAlignment="1">
      <alignment horizontal="center" vertical="center" wrapText="1"/>
    </xf>
    <xf numFmtId="0" fontId="11" fillId="0" borderId="1" xfId="0" applyFont="1" applyBorder="1" applyAlignment="1">
      <alignment horizontal="center" vertical="center"/>
    </xf>
    <xf numFmtId="0" fontId="11" fillId="0" borderId="1" xfId="1" applyFont="1" applyBorder="1" applyAlignment="1">
      <alignment horizontal="center" wrapText="1"/>
    </xf>
    <xf numFmtId="0" fontId="11" fillId="0" borderId="1" xfId="0" applyFont="1" applyBorder="1" applyAlignment="1">
      <alignment horizontal="center"/>
    </xf>
    <xf numFmtId="9" fontId="14" fillId="0" borderId="1" xfId="0" applyNumberFormat="1" applyFont="1" applyBorder="1" applyAlignment="1">
      <alignment horizontal="center"/>
    </xf>
    <xf numFmtId="9" fontId="14" fillId="0" borderId="1" xfId="1" applyNumberFormat="1" applyFont="1" applyBorder="1" applyAlignment="1">
      <alignment horizontal="center" wrapText="1"/>
    </xf>
    <xf numFmtId="0" fontId="14" fillId="0" borderId="1" xfId="0" applyFont="1" applyBorder="1" applyAlignment="1">
      <alignment horizontal="center" vertical="center"/>
    </xf>
    <xf numFmtId="0" fontId="11" fillId="0" borderId="1" xfId="0" quotePrefix="1" applyFont="1" applyBorder="1" applyAlignment="1">
      <alignment horizontal="center" vertical="center" wrapText="1"/>
    </xf>
    <xf numFmtId="0" fontId="8" fillId="0" borderId="1" xfId="0" applyFont="1" applyBorder="1" applyAlignment="1">
      <alignment vertical="top" wrapText="1"/>
    </xf>
    <xf numFmtId="9" fontId="14" fillId="0" borderId="1" xfId="0" applyNumberFormat="1" applyFont="1" applyBorder="1" applyAlignment="1">
      <alignment horizontal="left" vertical="center" wrapText="1"/>
    </xf>
    <xf numFmtId="9" fontId="14" fillId="0" borderId="1" xfId="0" applyNumberFormat="1" applyFont="1" applyBorder="1" applyAlignment="1">
      <alignment horizontal="left" vertical="top" wrapText="1"/>
    </xf>
    <xf numFmtId="0" fontId="8" fillId="0" borderId="1" xfId="0" applyFont="1" applyBorder="1" applyAlignment="1">
      <alignment wrapText="1"/>
    </xf>
    <xf numFmtId="0" fontId="13" fillId="0" borderId="1" xfId="0" applyFont="1" applyBorder="1" applyAlignment="1">
      <alignment horizontal="justify"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4" fillId="0" borderId="1" xfId="0" applyFont="1" applyBorder="1" applyAlignment="1">
      <alignment horizontal="justify" vertical="justify" wrapText="1"/>
    </xf>
    <xf numFmtId="9" fontId="12" fillId="0" borderId="14" xfId="0" applyNumberFormat="1" applyFont="1"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9" fontId="12" fillId="0" borderId="11" xfId="0" applyNumberFormat="1" applyFont="1" applyBorder="1" applyAlignment="1">
      <alignment horizontal="center" vertical="center"/>
    </xf>
    <xf numFmtId="9" fontId="12" fillId="0" borderId="12" xfId="0" applyNumberFormat="1" applyFont="1" applyBorder="1" applyAlignment="1">
      <alignment horizontal="center" vertical="center"/>
    </xf>
    <xf numFmtId="9" fontId="12" fillId="0" borderId="13" xfId="0" applyNumberFormat="1" applyFont="1" applyBorder="1" applyAlignment="1">
      <alignment horizontal="center" vertical="center"/>
    </xf>
    <xf numFmtId="9" fontId="11" fillId="0" borderId="11" xfId="0" applyNumberFormat="1" applyFont="1" applyBorder="1" applyAlignment="1">
      <alignment horizontal="center" vertical="center" wrapText="1"/>
    </xf>
    <xf numFmtId="9" fontId="11" fillId="0" borderId="12" xfId="0" applyNumberFormat="1" applyFont="1" applyBorder="1" applyAlignment="1">
      <alignment horizontal="center" vertical="center" wrapText="1"/>
    </xf>
    <xf numFmtId="9" fontId="11" fillId="0" borderId="13" xfId="0" applyNumberFormat="1" applyFont="1" applyBorder="1" applyAlignment="1">
      <alignment horizontal="center" vertical="center" wrapText="1"/>
    </xf>
    <xf numFmtId="0" fontId="11"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9" fontId="11" fillId="0" borderId="14" xfId="0" applyNumberFormat="1" applyFont="1" applyBorder="1" applyAlignment="1">
      <alignment horizontal="center" vertical="center" wrapText="1"/>
    </xf>
    <xf numFmtId="9" fontId="11" fillId="0" borderId="11" xfId="0" applyNumberFormat="1" applyFont="1" applyBorder="1" applyAlignment="1">
      <alignment horizontal="center" vertical="center"/>
    </xf>
    <xf numFmtId="9" fontId="11" fillId="0" borderId="12" xfId="0" applyNumberFormat="1" applyFont="1" applyBorder="1" applyAlignment="1">
      <alignment horizontal="center" vertical="center"/>
    </xf>
    <xf numFmtId="9" fontId="11" fillId="0" borderId="13" xfId="0" applyNumberFormat="1" applyFont="1" applyBorder="1" applyAlignment="1">
      <alignment horizontal="center" vertic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9" fontId="11" fillId="0" borderId="11" xfId="1" applyNumberFormat="1" applyFont="1" applyBorder="1" applyAlignment="1">
      <alignment horizontal="center" vertical="center" wrapText="1"/>
    </xf>
    <xf numFmtId="9" fontId="11" fillId="0" borderId="12" xfId="1" applyNumberFormat="1" applyFont="1" applyBorder="1" applyAlignment="1">
      <alignment horizontal="center" vertical="center" wrapText="1"/>
    </xf>
    <xf numFmtId="9" fontId="11" fillId="0" borderId="13" xfId="1" applyNumberFormat="1" applyFont="1" applyBorder="1" applyAlignment="1">
      <alignment horizontal="center" vertical="center" wrapText="1"/>
    </xf>
    <xf numFmtId="9" fontId="12" fillId="0" borderId="15" xfId="0" applyNumberFormat="1" applyFont="1" applyBorder="1" applyAlignment="1">
      <alignment horizontal="center" vertical="center"/>
    </xf>
    <xf numFmtId="9" fontId="12" fillId="0" borderId="6" xfId="0" applyNumberFormat="1" applyFont="1" applyBorder="1" applyAlignment="1">
      <alignment horizontal="center" vertical="center"/>
    </xf>
    <xf numFmtId="9" fontId="12" fillId="0" borderId="16" xfId="0" applyNumberFormat="1" applyFont="1" applyBorder="1" applyAlignment="1">
      <alignment horizontal="center" vertical="center"/>
    </xf>
    <xf numFmtId="9" fontId="12" fillId="0" borderId="17" xfId="0" applyNumberFormat="1" applyFont="1" applyBorder="1" applyAlignment="1">
      <alignment horizontal="center" vertical="center"/>
    </xf>
    <xf numFmtId="9" fontId="12" fillId="0" borderId="18" xfId="0" applyNumberFormat="1" applyFont="1" applyBorder="1" applyAlignment="1">
      <alignment horizontal="center" vertical="center"/>
    </xf>
    <xf numFmtId="0" fontId="15" fillId="0" borderId="12" xfId="0" applyFont="1" applyBorder="1"/>
    <xf numFmtId="0" fontId="15" fillId="0" borderId="13" xfId="0" applyFont="1" applyBorder="1"/>
    <xf numFmtId="9" fontId="11" fillId="0" borderId="14" xfId="1" applyNumberFormat="1" applyFont="1" applyBorder="1" applyAlignment="1">
      <alignment horizontal="center" vertical="center" wrapText="1"/>
    </xf>
    <xf numFmtId="9" fontId="11" fillId="0" borderId="15" xfId="1" applyNumberFormat="1" applyFont="1" applyBorder="1" applyAlignment="1">
      <alignment horizontal="center" vertical="center" wrapText="1"/>
    </xf>
    <xf numFmtId="9" fontId="11" fillId="0" borderId="6" xfId="1" applyNumberFormat="1" applyFont="1" applyBorder="1" applyAlignment="1">
      <alignment horizontal="center" vertical="center" wrapText="1"/>
    </xf>
    <xf numFmtId="9" fontId="11" fillId="0" borderId="7" xfId="1" applyNumberFormat="1" applyFont="1" applyBorder="1" applyAlignment="1">
      <alignment horizontal="center" vertical="center" wrapText="1"/>
    </xf>
    <xf numFmtId="9" fontId="11" fillId="0" borderId="0" xfId="1" applyNumberFormat="1" applyFont="1" applyAlignment="1">
      <alignment horizontal="center" vertical="center" wrapText="1"/>
    </xf>
    <xf numFmtId="9" fontId="11" fillId="0" borderId="5" xfId="1" applyNumberFormat="1" applyFont="1" applyBorder="1" applyAlignment="1">
      <alignment horizontal="center" vertical="center" wrapText="1"/>
    </xf>
    <xf numFmtId="9" fontId="11" fillId="0" borderId="16" xfId="1" applyNumberFormat="1" applyFont="1" applyBorder="1" applyAlignment="1">
      <alignment horizontal="center" vertical="center" wrapText="1"/>
    </xf>
    <xf numFmtId="9" fontId="11" fillId="0" borderId="17" xfId="1" applyNumberFormat="1" applyFont="1" applyBorder="1" applyAlignment="1">
      <alignment horizontal="center" vertical="center" wrapText="1"/>
    </xf>
    <xf numFmtId="9" fontId="11" fillId="0" borderId="18" xfId="1" applyNumberFormat="1" applyFont="1" applyBorder="1" applyAlignment="1">
      <alignment horizontal="center" vertical="center" wrapText="1"/>
    </xf>
    <xf numFmtId="0" fontId="27"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27" fillId="14" borderId="1" xfId="0" applyFont="1" applyFill="1" applyBorder="1" applyAlignment="1">
      <alignment horizontal="center" vertical="center" wrapText="1"/>
    </xf>
    <xf numFmtId="0" fontId="33" fillId="14" borderId="1" xfId="0" applyFont="1" applyFill="1" applyBorder="1" applyAlignment="1">
      <alignment horizontal="center" vertical="center" wrapText="1"/>
    </xf>
    <xf numFmtId="0" fontId="11" fillId="3" borderId="14" xfId="1" applyFont="1" applyFill="1" applyBorder="1" applyAlignment="1">
      <alignment horizontal="center" vertical="center" wrapText="1"/>
    </xf>
    <xf numFmtId="0" fontId="11" fillId="3" borderId="15"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1" fillId="3" borderId="7" xfId="1" applyFont="1" applyFill="1" applyBorder="1" applyAlignment="1">
      <alignment horizontal="center" vertical="center" wrapText="1"/>
    </xf>
    <xf numFmtId="0" fontId="11" fillId="3" borderId="0" xfId="1" applyFont="1" applyFill="1" applyAlignment="1">
      <alignment horizontal="center" vertical="center" wrapText="1"/>
    </xf>
    <xf numFmtId="0" fontId="11" fillId="3" borderId="5" xfId="1" applyFont="1" applyFill="1" applyBorder="1" applyAlignment="1">
      <alignment horizontal="center" vertical="center" wrapText="1"/>
    </xf>
    <xf numFmtId="0" fontId="11" fillId="3" borderId="16" xfId="1" applyFont="1" applyFill="1" applyBorder="1" applyAlignment="1">
      <alignment horizontal="center" vertical="center" wrapText="1"/>
    </xf>
    <xf numFmtId="0" fontId="11" fillId="3" borderId="17" xfId="1" applyFont="1" applyFill="1" applyBorder="1" applyAlignment="1">
      <alignment horizontal="center" vertical="center" wrapText="1"/>
    </xf>
    <xf numFmtId="0" fontId="11" fillId="3" borderId="18" xfId="1" applyFont="1" applyFill="1" applyBorder="1" applyAlignment="1">
      <alignment horizontal="center" vertical="center" wrapText="1"/>
    </xf>
    <xf numFmtId="0" fontId="15" fillId="14" borderId="1" xfId="0" applyFont="1" applyFill="1" applyBorder="1" applyAlignment="1">
      <alignment horizontal="center" vertical="center"/>
    </xf>
    <xf numFmtId="0" fontId="0" fillId="0" borderId="1" xfId="0" applyBorder="1" applyAlignment="1">
      <alignment horizontal="center"/>
    </xf>
    <xf numFmtId="0" fontId="36" fillId="0" borderId="1"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3" xfId="0" applyFont="1" applyBorder="1" applyAlignment="1">
      <alignment horizontal="center" vertical="center" wrapText="1"/>
    </xf>
    <xf numFmtId="0" fontId="36"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33" fillId="0" borderId="3" xfId="0" applyFont="1" applyBorder="1" applyAlignment="1">
      <alignment horizontal="center" vertical="center" wrapText="1"/>
    </xf>
    <xf numFmtId="0" fontId="33" fillId="0" borderId="4" xfId="0" applyFont="1" applyBorder="1" applyAlignment="1">
      <alignment horizontal="center" vertical="center" wrapText="1"/>
    </xf>
    <xf numFmtId="0" fontId="27" fillId="15" borderId="1" xfId="0" applyFont="1" applyFill="1" applyBorder="1" applyAlignment="1">
      <alignment horizontal="center" vertical="center" wrapText="1"/>
    </xf>
    <xf numFmtId="0" fontId="33" fillId="15" borderId="1" xfId="0" applyFont="1" applyFill="1" applyBorder="1" applyAlignment="1">
      <alignment horizontal="center" vertical="center" wrapText="1"/>
    </xf>
    <xf numFmtId="0" fontId="27" fillId="15" borderId="2" xfId="0" applyFont="1" applyFill="1" applyBorder="1" applyAlignment="1">
      <alignment horizontal="center" vertical="center" wrapText="1"/>
    </xf>
    <xf numFmtId="0" fontId="33" fillId="15" borderId="3" xfId="0" applyFont="1" applyFill="1" applyBorder="1" applyAlignment="1">
      <alignment horizontal="center" vertical="center" wrapText="1"/>
    </xf>
    <xf numFmtId="0" fontId="0" fillId="15" borderId="4" xfId="0" applyFill="1" applyBorder="1" applyAlignment="1">
      <alignment horizontal="center" vertical="center" wrapText="1"/>
    </xf>
    <xf numFmtId="0" fontId="27" fillId="14" borderId="2" xfId="0" applyFont="1" applyFill="1" applyBorder="1" applyAlignment="1">
      <alignment horizontal="center" vertical="center" wrapText="1"/>
    </xf>
    <xf numFmtId="0" fontId="33" fillId="14" borderId="3" xfId="0" applyFont="1" applyFill="1" applyBorder="1" applyAlignment="1">
      <alignment horizontal="center" vertical="center" wrapText="1"/>
    </xf>
    <xf numFmtId="0" fontId="0" fillId="14" borderId="4" xfId="0" applyFill="1" applyBorder="1" applyAlignment="1">
      <alignment horizontal="center" vertical="center" wrapText="1"/>
    </xf>
    <xf numFmtId="0" fontId="27"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0" fillId="0" borderId="1" xfId="0" applyBorder="1" applyAlignment="1">
      <alignment horizontal="center" vertical="center" wrapText="1"/>
    </xf>
    <xf numFmtId="0" fontId="36" fillId="14" borderId="1" xfId="0" applyFont="1" applyFill="1" applyBorder="1" applyAlignment="1">
      <alignment horizontal="center" vertical="center" wrapText="1"/>
    </xf>
    <xf numFmtId="0" fontId="15" fillId="14" borderId="1" xfId="0" applyFont="1" applyFill="1" applyBorder="1" applyAlignment="1">
      <alignment horizontal="center" vertical="center" wrapText="1"/>
    </xf>
    <xf numFmtId="0" fontId="9" fillId="0" borderId="0" xfId="0" applyFont="1" applyAlignment="1">
      <alignment horizontal="left" vertical="center" wrapText="1"/>
    </xf>
    <xf numFmtId="0" fontId="27" fillId="0" borderId="4" xfId="0" applyFont="1" applyBorder="1" applyAlignment="1">
      <alignment horizontal="center" vertical="center" wrapText="1"/>
    </xf>
    <xf numFmtId="0" fontId="27" fillId="14" borderId="3" xfId="0" applyFont="1" applyFill="1" applyBorder="1" applyAlignment="1">
      <alignment horizontal="center" vertical="center" wrapText="1"/>
    </xf>
    <xf numFmtId="0" fontId="36" fillId="0" borderId="0" xfId="0" applyFont="1" applyAlignment="1">
      <alignment horizontal="center" vertical="center" wrapText="1"/>
    </xf>
    <xf numFmtId="0" fontId="0" fillId="14" borderId="3" xfId="0" applyFill="1" applyBorder="1" applyAlignment="1">
      <alignment horizontal="center" vertical="center" wrapText="1"/>
    </xf>
    <xf numFmtId="0" fontId="0" fillId="0" borderId="4" xfId="0" applyBorder="1" applyAlignment="1">
      <alignment horizontal="center" vertical="center" wrapText="1"/>
    </xf>
    <xf numFmtId="0" fontId="36" fillId="15" borderId="1" xfId="0" applyFont="1" applyFill="1" applyBorder="1" applyAlignment="1">
      <alignment horizontal="center" vertical="center" wrapText="1"/>
    </xf>
    <xf numFmtId="9" fontId="7" fillId="0" borderId="14" xfId="0" applyNumberFormat="1" applyFont="1" applyBorder="1" applyAlignment="1">
      <alignment horizontal="center" vertical="center"/>
    </xf>
    <xf numFmtId="9" fontId="7" fillId="0" borderId="15" xfId="0" applyNumberFormat="1" applyFont="1" applyBorder="1" applyAlignment="1">
      <alignment horizontal="center" vertical="center"/>
    </xf>
    <xf numFmtId="9" fontId="7" fillId="0" borderId="6" xfId="0" applyNumberFormat="1" applyFont="1" applyBorder="1" applyAlignment="1">
      <alignment horizontal="center" vertical="center"/>
    </xf>
    <xf numFmtId="9" fontId="7" fillId="0" borderId="16" xfId="0" applyNumberFormat="1" applyFont="1" applyBorder="1" applyAlignment="1">
      <alignment horizontal="center" vertical="center"/>
    </xf>
    <xf numFmtId="9" fontId="7" fillId="0" borderId="17" xfId="0" applyNumberFormat="1" applyFont="1" applyBorder="1" applyAlignment="1">
      <alignment horizontal="center" vertical="center"/>
    </xf>
    <xf numFmtId="9" fontId="7" fillId="0" borderId="18" xfId="0" applyNumberFormat="1" applyFont="1" applyBorder="1" applyAlignment="1">
      <alignment horizontal="center" vertical="center"/>
    </xf>
    <xf numFmtId="0" fontId="12" fillId="0" borderId="11"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27" fillId="5" borderId="2" xfId="0" applyFont="1" applyFill="1" applyBorder="1" applyAlignment="1">
      <alignment horizontal="center" vertical="center" wrapText="1"/>
    </xf>
    <xf numFmtId="0" fontId="33" fillId="5" borderId="3" xfId="0" applyFont="1" applyFill="1" applyBorder="1" applyAlignment="1">
      <alignment horizontal="center" vertical="center" wrapText="1"/>
    </xf>
    <xf numFmtId="0" fontId="36" fillId="5"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27" fillId="5" borderId="3" xfId="0" applyFont="1" applyFill="1" applyBorder="1" applyAlignment="1">
      <alignment horizontal="center" vertical="center" wrapText="1"/>
    </xf>
    <xf numFmtId="0" fontId="15" fillId="5" borderId="1" xfId="0" applyFont="1" applyFill="1" applyBorder="1" applyAlignment="1">
      <alignment horizontal="center" vertical="center"/>
    </xf>
    <xf numFmtId="0" fontId="23" fillId="0" borderId="8" xfId="0" applyFont="1" applyBorder="1" applyAlignment="1">
      <alignment horizontal="center"/>
    </xf>
    <xf numFmtId="0" fontId="23" fillId="0" borderId="9" xfId="0" applyFont="1" applyBorder="1" applyAlignment="1">
      <alignment horizontal="center"/>
    </xf>
    <xf numFmtId="0" fontId="23" fillId="0" borderId="10" xfId="0" applyFont="1" applyBorder="1" applyAlignment="1">
      <alignment horizontal="center"/>
    </xf>
    <xf numFmtId="0" fontId="0" fillId="0" borderId="3" xfId="0" applyBorder="1" applyAlignment="1">
      <alignment horizontal="center" vertical="center" wrapText="1"/>
    </xf>
    <xf numFmtId="0" fontId="14" fillId="0" borderId="1" xfId="0" applyFont="1" applyBorder="1" applyAlignment="1">
      <alignment horizontal="justify" vertical="center" wrapText="1"/>
    </xf>
  </cellXfs>
  <cellStyles count="7">
    <cellStyle name="Hipervínculo" xfId="5" builtinId="8"/>
    <cellStyle name="Hipervínculo 2" xfId="6" xr:uid="{637B971D-E920-4B95-9076-D68BC426084E}"/>
    <cellStyle name="Normal" xfId="0" builtinId="0"/>
    <cellStyle name="Normal 2" xfId="1" xr:uid="{524340E3-0EA7-4052-888F-DA186DAE6338}"/>
    <cellStyle name="Normal 2 3" xfId="3" xr:uid="{8F926767-5FC9-410B-B6B8-414863164141}"/>
    <cellStyle name="Normal 5" xfId="2" xr:uid="{F8FE99E1-47EF-459A-88D2-A316A6ABD9DA}"/>
    <cellStyle name="Porcentaje" xfId="4" builtinId="5"/>
  </cellStyles>
  <dxfs count="2">
    <dxf>
      <font>
        <color rgb="FF9C0006"/>
      </font>
      <fill>
        <patternFill>
          <bgColor rgb="FFFFC7CE"/>
        </patternFill>
      </fill>
    </dxf>
    <dxf>
      <numFmt numFmtId="164" formatCode="mmm"/>
    </dxf>
  </dxfs>
  <tableStyles count="0" defaultTableStyle="TableStyleMedium2" defaultPivotStyle="PivotStyleLight16"/>
  <colors>
    <mruColors>
      <color rgb="FF66FF33"/>
      <color rgb="FFD65532"/>
      <color rgb="FFEAC282"/>
      <color rgb="FF68A4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1201444</xdr:colOff>
      <xdr:row>1</xdr:row>
      <xdr:rowOff>66675</xdr:rowOff>
    </xdr:from>
    <xdr:to>
      <xdr:col>4</xdr:col>
      <xdr:colOff>1381444</xdr:colOff>
      <xdr:row>1</xdr:row>
      <xdr:rowOff>246675</xdr:rowOff>
    </xdr:to>
    <xdr:sp macro="" textlink="">
      <xdr:nvSpPr>
        <xdr:cNvPr id="3" name="Elipse 2">
          <a:extLst>
            <a:ext uri="{FF2B5EF4-FFF2-40B4-BE49-F238E27FC236}">
              <a16:creationId xmlns:a16="http://schemas.microsoft.com/office/drawing/2014/main" id="{4728EC00-7FF6-92FF-56EE-26166E49BDDA}"/>
            </a:ext>
          </a:extLst>
        </xdr:cNvPr>
        <xdr:cNvSpPr/>
      </xdr:nvSpPr>
      <xdr:spPr>
        <a:xfrm>
          <a:off x="9115853" y="257175"/>
          <a:ext cx="180000" cy="180000"/>
        </a:xfrm>
        <a:prstGeom prst="ellipse">
          <a:avLst/>
        </a:prstGeom>
        <a:solidFill>
          <a:srgbClr val="68A49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4</xdr:col>
      <xdr:colOff>1201444</xdr:colOff>
      <xdr:row>2</xdr:row>
      <xdr:rowOff>76200</xdr:rowOff>
    </xdr:from>
    <xdr:to>
      <xdr:col>4</xdr:col>
      <xdr:colOff>1381444</xdr:colOff>
      <xdr:row>2</xdr:row>
      <xdr:rowOff>256200</xdr:rowOff>
    </xdr:to>
    <xdr:sp macro="" textlink="">
      <xdr:nvSpPr>
        <xdr:cNvPr id="6" name="Elipse 5">
          <a:extLst>
            <a:ext uri="{FF2B5EF4-FFF2-40B4-BE49-F238E27FC236}">
              <a16:creationId xmlns:a16="http://schemas.microsoft.com/office/drawing/2014/main" id="{BC76BA2E-3389-4DD4-B426-41B350A9D8E7}"/>
            </a:ext>
          </a:extLst>
        </xdr:cNvPr>
        <xdr:cNvSpPr/>
      </xdr:nvSpPr>
      <xdr:spPr>
        <a:xfrm>
          <a:off x="9115853" y="552450"/>
          <a:ext cx="180000" cy="180000"/>
        </a:xfrm>
        <a:prstGeom prst="ellipse">
          <a:avLst/>
        </a:prstGeom>
        <a:solidFill>
          <a:srgbClr val="EAC282"/>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4</xdr:col>
      <xdr:colOff>1201444</xdr:colOff>
      <xdr:row>3</xdr:row>
      <xdr:rowOff>57150</xdr:rowOff>
    </xdr:from>
    <xdr:to>
      <xdr:col>4</xdr:col>
      <xdr:colOff>1381444</xdr:colOff>
      <xdr:row>3</xdr:row>
      <xdr:rowOff>237150</xdr:rowOff>
    </xdr:to>
    <xdr:sp macro="" textlink="">
      <xdr:nvSpPr>
        <xdr:cNvPr id="7" name="Elipse 6">
          <a:extLst>
            <a:ext uri="{FF2B5EF4-FFF2-40B4-BE49-F238E27FC236}">
              <a16:creationId xmlns:a16="http://schemas.microsoft.com/office/drawing/2014/main" id="{3E7BD123-406E-463D-80E3-0D9F682AC9A4}"/>
            </a:ext>
          </a:extLst>
        </xdr:cNvPr>
        <xdr:cNvSpPr/>
      </xdr:nvSpPr>
      <xdr:spPr>
        <a:xfrm>
          <a:off x="9115853" y="888423"/>
          <a:ext cx="180000" cy="180000"/>
        </a:xfrm>
        <a:prstGeom prst="ellipse">
          <a:avLst/>
        </a:prstGeom>
        <a:solidFill>
          <a:srgbClr val="D65532"/>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232244</xdr:colOff>
      <xdr:row>1</xdr:row>
      <xdr:rowOff>18002</xdr:rowOff>
    </xdr:from>
    <xdr:to>
      <xdr:col>3</xdr:col>
      <xdr:colOff>603947</xdr:colOff>
      <xdr:row>1</xdr:row>
      <xdr:rowOff>187502</xdr:rowOff>
    </xdr:to>
    <xdr:pic>
      <xdr:nvPicPr>
        <xdr:cNvPr id="2" name="ROJO">
          <a:extLst>
            <a:ext uri="{FF2B5EF4-FFF2-40B4-BE49-F238E27FC236}">
              <a16:creationId xmlns:a16="http://schemas.microsoft.com/office/drawing/2014/main" id="{2A15F10A-81F3-4894-8DC5-E7EDD595F6BB}"/>
            </a:ext>
          </a:extLst>
        </xdr:cNvPr>
        <xdr:cNvPicPr>
          <a:picLocks noChangeAspect="1"/>
        </xdr:cNvPicPr>
      </xdr:nvPicPr>
      <xdr:blipFill>
        <a:blip xmlns:r="http://schemas.openxmlformats.org/officeDocument/2006/relationships" r:embed="rId1"/>
        <a:stretch>
          <a:fillRect/>
        </a:stretch>
      </xdr:blipFill>
      <xdr:spPr>
        <a:xfrm>
          <a:off x="2089619" y="208502"/>
          <a:ext cx="371703" cy="169500"/>
        </a:xfrm>
        <a:prstGeom prst="rect">
          <a:avLst/>
        </a:prstGeom>
      </xdr:spPr>
    </xdr:pic>
    <xdr:clientData/>
  </xdr:twoCellAnchor>
  <xdr:twoCellAnchor>
    <xdr:from>
      <xdr:col>3</xdr:col>
      <xdr:colOff>209520</xdr:colOff>
      <xdr:row>3</xdr:row>
      <xdr:rowOff>21496</xdr:rowOff>
    </xdr:from>
    <xdr:to>
      <xdr:col>3</xdr:col>
      <xdr:colOff>569520</xdr:colOff>
      <xdr:row>4</xdr:row>
      <xdr:rowOff>10021</xdr:rowOff>
    </xdr:to>
    <xdr:pic>
      <xdr:nvPicPr>
        <xdr:cNvPr id="3" name="VERDE">
          <a:extLst>
            <a:ext uri="{FF2B5EF4-FFF2-40B4-BE49-F238E27FC236}">
              <a16:creationId xmlns:a16="http://schemas.microsoft.com/office/drawing/2014/main" id="{270E2B48-4FAD-4304-9A1B-C3E044A56447}"/>
            </a:ext>
          </a:extLst>
        </xdr:cNvPr>
        <xdr:cNvPicPr>
          <a:picLocks noChangeAspect="1"/>
        </xdr:cNvPicPr>
      </xdr:nvPicPr>
      <xdr:blipFill>
        <a:blip xmlns:r="http://schemas.openxmlformats.org/officeDocument/2006/relationships" r:embed="rId2"/>
        <a:stretch>
          <a:fillRect/>
        </a:stretch>
      </xdr:blipFill>
      <xdr:spPr>
        <a:xfrm>
          <a:off x="2066895" y="592996"/>
          <a:ext cx="360000" cy="179025"/>
        </a:xfrm>
        <a:prstGeom prst="rect">
          <a:avLst/>
        </a:prstGeom>
      </xdr:spPr>
    </xdr:pic>
    <xdr:clientData/>
  </xdr:twoCellAnchor>
  <xdr:twoCellAnchor>
    <xdr:from>
      <xdr:col>3</xdr:col>
      <xdr:colOff>219045</xdr:colOff>
      <xdr:row>2</xdr:row>
      <xdr:rowOff>19050</xdr:rowOff>
    </xdr:from>
    <xdr:to>
      <xdr:col>3</xdr:col>
      <xdr:colOff>579045</xdr:colOff>
      <xdr:row>2</xdr:row>
      <xdr:rowOff>188550</xdr:rowOff>
    </xdr:to>
    <xdr:pic>
      <xdr:nvPicPr>
        <xdr:cNvPr id="4" name="Imagen 3">
          <a:extLst>
            <a:ext uri="{FF2B5EF4-FFF2-40B4-BE49-F238E27FC236}">
              <a16:creationId xmlns:a16="http://schemas.microsoft.com/office/drawing/2014/main" id="{25BC6B68-19F3-4957-8294-713E500135E2}"/>
            </a:ext>
          </a:extLst>
        </xdr:cNvPr>
        <xdr:cNvPicPr>
          <a:picLocks noChangeAspect="1"/>
        </xdr:cNvPicPr>
      </xdr:nvPicPr>
      <xdr:blipFill>
        <a:blip xmlns:r="http://schemas.openxmlformats.org/officeDocument/2006/relationships" r:embed="rId3"/>
        <a:stretch>
          <a:fillRect/>
        </a:stretch>
      </xdr:blipFill>
      <xdr:spPr>
        <a:xfrm>
          <a:off x="2076420" y="400050"/>
          <a:ext cx="360000" cy="1695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shem.galvan\AppData\Local\Microsoft\Windows\INetCache\Content.Outlook\WSOGZR8Z\Listado%20PAT%202024_Integrado_SDCNAIT_06.07.2023_VF.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flor.vinatier\Desktop\DGAIGAT%202024\Solicitud%20de%20Informe%20de%20avance%20mensual%20de%20abril%20DGAIGA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flor.vinatier\Desktop\Solicitud%20de%20Informe%20de%20avance%20mensual%20de%20abril%20DGAIG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T 2024"/>
      <sheetName val="PAT 2023"/>
      <sheetName val="Estructura 2024"/>
    </sheetNames>
    <sheetDataSet>
      <sheetData sheetId="0" refreshError="1">
        <row r="180">
          <cell r="C180" t="str">
            <v>Investigar y comparar la simbología utilizada en los programas de ordenamiento territorial, turísticos, movilidad y seguridad vial, atlas de riesgo, áreas naturales protegidas y programas de desarrollo urbano en sus diferentes clasificaciones.</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ril"/>
      <sheetName val="Avance"/>
      <sheetName val="Datos"/>
    </sheetNames>
    <sheetDataSet>
      <sheetData sheetId="0">
        <row r="7">
          <cell r="G7">
            <v>0.12</v>
          </cell>
        </row>
        <row r="8">
          <cell r="G8">
            <v>0.2</v>
          </cell>
        </row>
        <row r="9">
          <cell r="G9">
            <v>0.17</v>
          </cell>
        </row>
        <row r="12">
          <cell r="G12" t="str">
            <v>Se reportara avance en el mes de Mayo</v>
          </cell>
        </row>
        <row r="15">
          <cell r="G15">
            <v>0.05</v>
          </cell>
        </row>
        <row r="16">
          <cell r="G16">
            <v>0.05</v>
          </cell>
        </row>
        <row r="17">
          <cell r="G17">
            <v>0.05</v>
          </cell>
        </row>
        <row r="18">
          <cell r="G18">
            <v>0.05</v>
          </cell>
        </row>
        <row r="19">
          <cell r="G19">
            <v>0.05</v>
          </cell>
        </row>
        <row r="20">
          <cell r="G20">
            <v>0.09</v>
          </cell>
        </row>
        <row r="21">
          <cell r="G21">
            <v>0.08</v>
          </cell>
        </row>
        <row r="22">
          <cell r="G22">
            <v>0.08</v>
          </cell>
        </row>
        <row r="23">
          <cell r="G23">
            <v>0.08</v>
          </cell>
        </row>
        <row r="24">
          <cell r="G24">
            <v>0.08</v>
          </cell>
        </row>
        <row r="25">
          <cell r="G25">
            <v>0.1</v>
          </cell>
        </row>
        <row r="26">
          <cell r="G26">
            <v>0.08</v>
          </cell>
        </row>
        <row r="27">
          <cell r="G27">
            <v>0.08</v>
          </cell>
        </row>
        <row r="28">
          <cell r="G28">
            <v>0.08</v>
          </cell>
        </row>
        <row r="29">
          <cell r="G29">
            <v>0.08</v>
          </cell>
        </row>
        <row r="30">
          <cell r="G30">
            <v>0.09</v>
          </cell>
        </row>
        <row r="31">
          <cell r="G31">
            <v>0.09</v>
          </cell>
        </row>
        <row r="32">
          <cell r="G32">
            <v>0.09</v>
          </cell>
        </row>
        <row r="33">
          <cell r="G33">
            <v>0.09</v>
          </cell>
        </row>
        <row r="35">
          <cell r="G35" t="str">
            <v>Se reportara avance en el mes de junio</v>
          </cell>
        </row>
        <row r="40">
          <cell r="G40" t="str">
            <v>Inicia en el mes de junio</v>
          </cell>
        </row>
        <row r="44">
          <cell r="G44">
            <v>0.05</v>
          </cell>
        </row>
        <row r="45">
          <cell r="G45">
            <v>0.14000000000000001</v>
          </cell>
        </row>
        <row r="46">
          <cell r="G46" t="str">
            <v>Inicia en el mes de Agosto</v>
          </cell>
        </row>
        <row r="47">
          <cell r="G47" t="str">
            <v>Inicia en el mes de Noviembre</v>
          </cell>
        </row>
        <row r="48">
          <cell r="G48">
            <v>0.09</v>
          </cell>
        </row>
        <row r="49">
          <cell r="G49">
            <v>0.09</v>
          </cell>
        </row>
        <row r="50">
          <cell r="G50">
            <v>0.09</v>
          </cell>
        </row>
        <row r="51">
          <cell r="G51">
            <v>0.09</v>
          </cell>
        </row>
        <row r="52">
          <cell r="G52">
            <v>0.09</v>
          </cell>
        </row>
        <row r="53">
          <cell r="G53">
            <v>0.11</v>
          </cell>
        </row>
        <row r="54">
          <cell r="G54">
            <v>0.09</v>
          </cell>
        </row>
        <row r="55">
          <cell r="G55">
            <v>0.09</v>
          </cell>
        </row>
        <row r="56">
          <cell r="G56">
            <v>0</v>
          </cell>
        </row>
        <row r="57">
          <cell r="G57" t="str">
            <v>Inicia en el mes de Septiembre</v>
          </cell>
        </row>
        <row r="61">
          <cell r="G61">
            <v>0.02</v>
          </cell>
        </row>
        <row r="62">
          <cell r="G62" t="str">
            <v>Concluyo en el mes de marzo</v>
          </cell>
        </row>
        <row r="63">
          <cell r="G63">
            <v>7.0000000000000007E-2</v>
          </cell>
        </row>
        <row r="64">
          <cell r="G64">
            <v>7.0000000000000007E-2</v>
          </cell>
        </row>
        <row r="65">
          <cell r="G65" t="str">
            <v>Inicia en el mes de Junio</v>
          </cell>
        </row>
        <row r="66">
          <cell r="G66" t="str">
            <v>Inicia en el mes de Septiembre</v>
          </cell>
        </row>
        <row r="67">
          <cell r="G67" t="str">
            <v>Inicia en el mes de Septiembre</v>
          </cell>
        </row>
        <row r="68">
          <cell r="G68">
            <v>0.08</v>
          </cell>
        </row>
        <row r="69">
          <cell r="G69">
            <v>0.25</v>
          </cell>
        </row>
        <row r="70">
          <cell r="G70" t="str">
            <v>Inicia en el mes de Mayo</v>
          </cell>
        </row>
        <row r="72">
          <cell r="G72">
            <v>0.08</v>
          </cell>
        </row>
        <row r="73">
          <cell r="G73" t="str">
            <v>Concluyo en el mes de marzo</v>
          </cell>
        </row>
        <row r="75">
          <cell r="G75">
            <v>0.25</v>
          </cell>
        </row>
        <row r="76">
          <cell r="G76">
            <v>0.09</v>
          </cell>
        </row>
        <row r="77">
          <cell r="G77">
            <v>0.08</v>
          </cell>
        </row>
        <row r="78">
          <cell r="G78">
            <v>0.1</v>
          </cell>
        </row>
        <row r="79">
          <cell r="G79">
            <v>0.08</v>
          </cell>
        </row>
        <row r="80">
          <cell r="G80">
            <v>0.11</v>
          </cell>
        </row>
        <row r="81">
          <cell r="G81">
            <v>0.08</v>
          </cell>
        </row>
        <row r="82">
          <cell r="G82">
            <v>0.25</v>
          </cell>
        </row>
        <row r="83">
          <cell r="G83" t="str">
            <v>Inicia en el mes de Julio</v>
          </cell>
        </row>
        <row r="84">
          <cell r="G84">
            <v>0.13</v>
          </cell>
        </row>
        <row r="85">
          <cell r="G85">
            <v>0.22</v>
          </cell>
        </row>
        <row r="86">
          <cell r="G86" t="str">
            <v>Inicia en el mes de Julio</v>
          </cell>
        </row>
        <row r="87">
          <cell r="G87">
            <v>0.08</v>
          </cell>
        </row>
        <row r="88">
          <cell r="G88">
            <v>0.16</v>
          </cell>
        </row>
        <row r="89">
          <cell r="G89">
            <v>0.17</v>
          </cell>
        </row>
        <row r="90">
          <cell r="G90">
            <v>0.09</v>
          </cell>
        </row>
        <row r="91">
          <cell r="G91" t="str">
            <v>Concluyo en el mes de marzo</v>
          </cell>
        </row>
        <row r="92">
          <cell r="G92">
            <v>0.15</v>
          </cell>
        </row>
        <row r="93">
          <cell r="G93">
            <v>0.1</v>
          </cell>
        </row>
        <row r="94">
          <cell r="G94">
            <v>0.05</v>
          </cell>
        </row>
        <row r="95">
          <cell r="G95" t="str">
            <v>Concluyo en el mes de marzo</v>
          </cell>
        </row>
        <row r="96">
          <cell r="G96">
            <v>0.15</v>
          </cell>
        </row>
        <row r="97">
          <cell r="G97" t="str">
            <v>Inicia en el mes de Octubre</v>
          </cell>
        </row>
        <row r="98">
          <cell r="G98">
            <v>0.08</v>
          </cell>
        </row>
        <row r="99">
          <cell r="G99">
            <v>0.25</v>
          </cell>
        </row>
        <row r="100">
          <cell r="G100" t="str">
            <v>Inicia en el mes de Mayo</v>
          </cell>
        </row>
        <row r="101">
          <cell r="G101" t="str">
            <v>Inicia en el mes de Septiembre</v>
          </cell>
        </row>
        <row r="103">
          <cell r="G103" t="str">
            <v>Inicia en el mes de Junio</v>
          </cell>
        </row>
        <row r="106">
          <cell r="G106">
            <v>0.08</v>
          </cell>
        </row>
        <row r="107">
          <cell r="G107">
            <v>0.08</v>
          </cell>
        </row>
        <row r="108">
          <cell r="G108">
            <v>0.08</v>
          </cell>
        </row>
        <row r="109">
          <cell r="G109">
            <v>0.08</v>
          </cell>
        </row>
        <row r="111">
          <cell r="G111" t="str">
            <v>CANCELADO</v>
          </cell>
        </row>
        <row r="114">
          <cell r="G114">
            <v>0.08</v>
          </cell>
        </row>
        <row r="115">
          <cell r="G115">
            <v>0.08</v>
          </cell>
        </row>
        <row r="116">
          <cell r="G116">
            <v>0.08</v>
          </cell>
        </row>
        <row r="117">
          <cell r="G117">
            <v>0.08</v>
          </cell>
        </row>
        <row r="118">
          <cell r="G118">
            <v>0.01</v>
          </cell>
        </row>
        <row r="119">
          <cell r="G119">
            <v>0.08</v>
          </cell>
        </row>
        <row r="120">
          <cell r="G120">
            <v>0.08</v>
          </cell>
        </row>
        <row r="122">
          <cell r="G122">
            <v>0.3</v>
          </cell>
        </row>
        <row r="124">
          <cell r="G124">
            <v>7.0000000000000007E-2</v>
          </cell>
        </row>
        <row r="125">
          <cell r="G125" t="str">
            <v>Concluyo en el mes de febrero</v>
          </cell>
        </row>
        <row r="126">
          <cell r="G126">
            <v>0.09</v>
          </cell>
        </row>
        <row r="127">
          <cell r="G127">
            <v>0.09</v>
          </cell>
        </row>
        <row r="128">
          <cell r="G128">
            <v>0.09</v>
          </cell>
        </row>
        <row r="129">
          <cell r="G129">
            <v>0.1</v>
          </cell>
        </row>
        <row r="130">
          <cell r="G130">
            <v>0.25</v>
          </cell>
        </row>
        <row r="132">
          <cell r="G132" t="str">
            <v>Inicia en el mes de Septiembre</v>
          </cell>
        </row>
        <row r="133">
          <cell r="G133">
            <v>0.08</v>
          </cell>
        </row>
        <row r="134">
          <cell r="G134">
            <v>0.08</v>
          </cell>
        </row>
        <row r="135">
          <cell r="G135">
            <v>0.08</v>
          </cell>
        </row>
        <row r="136">
          <cell r="G136">
            <v>0.08</v>
          </cell>
        </row>
        <row r="137">
          <cell r="G137">
            <v>0.13</v>
          </cell>
        </row>
        <row r="138">
          <cell r="G138">
            <v>0.15</v>
          </cell>
        </row>
        <row r="139">
          <cell r="G139">
            <v>0.2</v>
          </cell>
        </row>
        <row r="140">
          <cell r="G140">
            <v>0.15</v>
          </cell>
        </row>
        <row r="141">
          <cell r="G141" t="str">
            <v>Inicia en el mes de Noviembre</v>
          </cell>
        </row>
        <row r="143">
          <cell r="G143" t="str">
            <v>Se reportara avance en el mes de junio</v>
          </cell>
        </row>
        <row r="147">
          <cell r="G147">
            <v>0.08</v>
          </cell>
        </row>
        <row r="148">
          <cell r="G148">
            <v>0.08</v>
          </cell>
        </row>
        <row r="149">
          <cell r="G149">
            <v>0.08</v>
          </cell>
        </row>
        <row r="150">
          <cell r="G150">
            <v>0.08</v>
          </cell>
        </row>
        <row r="151">
          <cell r="G151">
            <v>0.08</v>
          </cell>
        </row>
        <row r="152">
          <cell r="G152">
            <v>0.08</v>
          </cell>
        </row>
        <row r="153">
          <cell r="G153">
            <v>0.08</v>
          </cell>
        </row>
        <row r="154">
          <cell r="G154">
            <v>0.08</v>
          </cell>
        </row>
        <row r="155">
          <cell r="G155">
            <v>0.08</v>
          </cell>
        </row>
        <row r="156">
          <cell r="G156">
            <v>0.08</v>
          </cell>
        </row>
        <row r="157">
          <cell r="G157">
            <v>0.08</v>
          </cell>
        </row>
        <row r="158">
          <cell r="G158">
            <v>0.08</v>
          </cell>
        </row>
        <row r="159">
          <cell r="G159">
            <v>0.08</v>
          </cell>
        </row>
        <row r="160">
          <cell r="G160">
            <v>0.08</v>
          </cell>
        </row>
        <row r="163">
          <cell r="G163">
            <v>0.16</v>
          </cell>
        </row>
        <row r="164">
          <cell r="G164">
            <v>0.16</v>
          </cell>
        </row>
        <row r="171">
          <cell r="G171">
            <v>0.09</v>
          </cell>
        </row>
        <row r="172">
          <cell r="G172" t="str">
            <v>Concluyo en el mes de marzo</v>
          </cell>
        </row>
        <row r="173">
          <cell r="G173">
            <v>0.33</v>
          </cell>
        </row>
        <row r="178">
          <cell r="G178">
            <v>0.08</v>
          </cell>
        </row>
        <row r="185">
          <cell r="G185">
            <v>0.08</v>
          </cell>
        </row>
        <row r="187">
          <cell r="G187" t="str">
            <v>Inicia en el mes de Noviembre</v>
          </cell>
        </row>
        <row r="189">
          <cell r="G189" t="str">
            <v>Concluyo en el mes de febrero</v>
          </cell>
        </row>
        <row r="190">
          <cell r="G190">
            <v>0.5</v>
          </cell>
        </row>
        <row r="195">
          <cell r="G195" t="str">
            <v>Inicia en el mes de Junio</v>
          </cell>
        </row>
        <row r="196">
          <cell r="G196" t="str">
            <v>Inicia en el mes de Septiembre</v>
          </cell>
        </row>
        <row r="197">
          <cell r="G197">
            <v>0.09</v>
          </cell>
        </row>
        <row r="198">
          <cell r="G198" t="str">
            <v>Concluyo en el mes de marzo</v>
          </cell>
        </row>
        <row r="199">
          <cell r="G199">
            <v>0.08</v>
          </cell>
        </row>
        <row r="200">
          <cell r="G200">
            <v>0.15</v>
          </cell>
        </row>
        <row r="201">
          <cell r="G201">
            <v>0.11</v>
          </cell>
        </row>
        <row r="202">
          <cell r="G202">
            <v>0.15</v>
          </cell>
        </row>
        <row r="203">
          <cell r="G203" t="str">
            <v>Concluyo en el mes de ,marzo</v>
          </cell>
        </row>
        <row r="204">
          <cell r="G204">
            <v>0.33</v>
          </cell>
        </row>
        <row r="205">
          <cell r="G205">
            <v>0.11</v>
          </cell>
        </row>
        <row r="206">
          <cell r="G206">
            <v>0.08</v>
          </cell>
        </row>
        <row r="207">
          <cell r="G207">
            <v>0.15</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DA480A-A71A-43DA-AE04-10CF8A4296F7}" name="Tabla1" displayName="Tabla1" ref="A2:A14" totalsRowShown="0">
  <autoFilter ref="A2:A14" xr:uid="{FA762C80-C61A-4925-B8F9-0856C010CFE9}"/>
  <tableColumns count="1">
    <tableColumn id="1" xr3:uid="{CB51D5AA-0EE8-4D78-AEEA-BDA6A3A4B154}" name="Mes" dataDxfId="1"/>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lygfx.com/wp-content/uploads/2022/03/red-circle-round-3d-button-1.png" TargetMode="External"/><Relationship Id="rId2" Type="http://schemas.openxmlformats.org/officeDocument/2006/relationships/hyperlink" Target="https://static.vecteezy.com/system/resources/previews/011/835/249/non_2x/yellow-blank-circle-button-png.png" TargetMode="External"/><Relationship Id="rId1" Type="http://schemas.openxmlformats.org/officeDocument/2006/relationships/hyperlink" Target="https://www.onlygfx.com/wp-content/uploads/2022/03/green-circle-round-3d-button-6.png" TargetMode="External"/><Relationship Id="rId5" Type="http://schemas.openxmlformats.org/officeDocument/2006/relationships/table" Target="../tables/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8332-6D5A-428C-95F2-0F05D1BFD024}">
  <dimension ref="A1:R209"/>
  <sheetViews>
    <sheetView showGridLines="0" tabSelected="1" topLeftCell="C136" zoomScaleNormal="100" workbookViewId="0">
      <selection activeCell="I199" sqref="I199"/>
    </sheetView>
  </sheetViews>
  <sheetFormatPr baseColWidth="10" defaultRowHeight="15"/>
  <cols>
    <col min="1" max="1" width="23" customWidth="1"/>
    <col min="2" max="2" width="21.85546875" customWidth="1"/>
    <col min="4" max="4" width="62.42578125" customWidth="1"/>
    <col min="5" max="5" width="21.7109375" customWidth="1"/>
    <col min="6" max="6" width="10.28515625" customWidth="1"/>
    <col min="7" max="7" width="12.85546875" customWidth="1"/>
    <col min="9" max="9" width="89.42578125" style="175" customWidth="1"/>
    <col min="10" max="10" width="22.85546875" style="8" customWidth="1"/>
    <col min="11" max="11" width="31.28515625" style="4" customWidth="1"/>
    <col min="12" max="12" width="23.7109375" style="4" customWidth="1"/>
    <col min="13" max="13" width="86.85546875" style="17" customWidth="1"/>
    <col min="14" max="14" width="35.7109375" customWidth="1"/>
    <col min="15" max="15" width="21" customWidth="1"/>
    <col min="16" max="16" width="27.5703125" customWidth="1"/>
    <col min="17" max="17" width="36.85546875" bestFit="1" customWidth="1"/>
  </cols>
  <sheetData>
    <row r="1" spans="1:17">
      <c r="G1" s="53" t="s">
        <v>149</v>
      </c>
    </row>
    <row r="2" spans="1:17" ht="22.5" customHeight="1">
      <c r="G2" s="54" t="s">
        <v>152</v>
      </c>
      <c r="K2" s="52"/>
      <c r="L2" s="52"/>
      <c r="M2" s="55"/>
      <c r="N2" s="52"/>
      <c r="O2" s="52"/>
      <c r="P2" s="52"/>
      <c r="Q2" s="52"/>
    </row>
    <row r="3" spans="1:17" ht="27.75" customHeight="1">
      <c r="A3" s="9" t="s">
        <v>54</v>
      </c>
      <c r="G3" s="292" t="s">
        <v>150</v>
      </c>
      <c r="H3" s="292"/>
      <c r="I3" s="292"/>
      <c r="J3" s="72"/>
      <c r="K3" s="72"/>
      <c r="L3" s="72"/>
      <c r="M3" s="56"/>
      <c r="N3" s="52"/>
      <c r="O3" s="52"/>
      <c r="P3" s="52"/>
      <c r="Q3" s="52"/>
    </row>
    <row r="4" spans="1:17" ht="22.5" customHeight="1">
      <c r="A4" s="2" t="s">
        <v>353</v>
      </c>
      <c r="B4" s="60"/>
      <c r="C4" s="61"/>
      <c r="D4" s="62"/>
      <c r="G4" s="54" t="s">
        <v>151</v>
      </c>
      <c r="H4" s="1"/>
      <c r="J4" s="7"/>
      <c r="K4" s="52"/>
      <c r="L4" s="52"/>
      <c r="N4" s="52"/>
      <c r="O4" s="52"/>
      <c r="P4" s="52"/>
      <c r="Q4" s="52"/>
    </row>
    <row r="5" spans="1:17" ht="15" customHeight="1">
      <c r="D5" s="8"/>
    </row>
    <row r="6" spans="1:17" ht="52.5" customHeight="1">
      <c r="A6" s="12" t="s">
        <v>70</v>
      </c>
      <c r="B6" s="13" t="s">
        <v>130</v>
      </c>
      <c r="C6" s="13" t="s">
        <v>71</v>
      </c>
      <c r="D6" s="12" t="s">
        <v>72</v>
      </c>
      <c r="E6" s="13" t="s">
        <v>153</v>
      </c>
      <c r="F6" s="13" t="s">
        <v>284</v>
      </c>
      <c r="G6" s="14" t="s">
        <v>354</v>
      </c>
      <c r="H6" s="14" t="s">
        <v>355</v>
      </c>
      <c r="I6" s="16" t="s">
        <v>49</v>
      </c>
      <c r="J6" s="15" t="s">
        <v>50</v>
      </c>
      <c r="K6" s="15" t="s">
        <v>51</v>
      </c>
      <c r="L6" s="15" t="s">
        <v>52</v>
      </c>
      <c r="M6" s="15" t="s">
        <v>53</v>
      </c>
    </row>
    <row r="7" spans="1:17" ht="30.75" customHeight="1">
      <c r="A7" s="273" t="s">
        <v>0</v>
      </c>
      <c r="B7" s="257" t="s">
        <v>73</v>
      </c>
      <c r="C7" s="259" t="s">
        <v>1</v>
      </c>
      <c r="D7" s="132" t="s">
        <v>154</v>
      </c>
      <c r="E7" s="139">
        <f>Avance!AE8</f>
        <v>1</v>
      </c>
      <c r="F7" s="140">
        <v>0.78</v>
      </c>
      <c r="G7" s="140">
        <v>0.05</v>
      </c>
      <c r="H7" s="141"/>
      <c r="I7" s="142"/>
      <c r="J7" s="143"/>
      <c r="K7" s="143"/>
      <c r="L7" s="143"/>
      <c r="M7" s="144"/>
    </row>
    <row r="8" spans="1:17" ht="38.25" customHeight="1">
      <c r="A8" s="274"/>
      <c r="B8" s="258"/>
      <c r="C8" s="260"/>
      <c r="D8" s="103" t="s">
        <v>155</v>
      </c>
      <c r="E8" s="95"/>
      <c r="F8" s="74">
        <v>1</v>
      </c>
      <c r="G8" s="223" t="s">
        <v>367</v>
      </c>
      <c r="H8" s="224"/>
      <c r="I8" s="225"/>
      <c r="J8" s="5"/>
      <c r="K8" s="5"/>
      <c r="L8" s="5"/>
      <c r="M8" s="3"/>
    </row>
    <row r="9" spans="1:17" ht="25.5">
      <c r="A9" s="274"/>
      <c r="B9" s="258"/>
      <c r="C9" s="260"/>
      <c r="D9" s="104" t="s">
        <v>156</v>
      </c>
      <c r="E9" s="95"/>
      <c r="F9" s="74">
        <v>1</v>
      </c>
      <c r="G9" s="223" t="s">
        <v>368</v>
      </c>
      <c r="H9" s="246"/>
      <c r="I9" s="247"/>
      <c r="J9" s="5"/>
      <c r="K9" s="5"/>
      <c r="L9" s="5"/>
      <c r="M9" s="3"/>
    </row>
    <row r="10" spans="1:17" ht="25.5">
      <c r="A10" s="274"/>
      <c r="B10" s="258"/>
      <c r="C10" s="260"/>
      <c r="D10" s="103" t="s">
        <v>324</v>
      </c>
      <c r="E10" s="95"/>
      <c r="F10" s="173">
        <v>0.33</v>
      </c>
      <c r="G10" s="173">
        <v>0.17</v>
      </c>
      <c r="H10" s="177"/>
      <c r="I10" s="177"/>
      <c r="J10" s="5"/>
      <c r="K10" s="5"/>
      <c r="L10" s="5"/>
      <c r="M10" s="3"/>
    </row>
    <row r="11" spans="1:17" ht="26.25" customHeight="1">
      <c r="A11" s="274"/>
      <c r="B11" s="258"/>
      <c r="C11" s="259" t="s">
        <v>2</v>
      </c>
      <c r="D11" s="133" t="s">
        <v>74</v>
      </c>
      <c r="E11" s="139">
        <f>Avance!AE12</f>
        <v>1</v>
      </c>
      <c r="F11" s="140">
        <v>1</v>
      </c>
      <c r="G11" s="140"/>
      <c r="H11" s="141"/>
      <c r="I11" s="142"/>
      <c r="J11" s="143"/>
      <c r="K11" s="143"/>
      <c r="L11" s="143"/>
      <c r="M11" s="144"/>
    </row>
    <row r="12" spans="1:17" ht="25.5">
      <c r="A12" s="274"/>
      <c r="B12" s="258"/>
      <c r="C12" s="260"/>
      <c r="D12" s="114" t="s">
        <v>158</v>
      </c>
      <c r="E12" s="95"/>
      <c r="F12" s="74">
        <v>1</v>
      </c>
      <c r="G12" s="211" t="s">
        <v>369</v>
      </c>
      <c r="H12" s="212"/>
      <c r="I12" s="213"/>
      <c r="J12" s="5"/>
      <c r="K12" s="5"/>
      <c r="L12" s="5"/>
      <c r="M12" s="3"/>
    </row>
    <row r="13" spans="1:17" ht="25.5">
      <c r="A13" s="274"/>
      <c r="B13" s="258"/>
      <c r="C13" s="260"/>
      <c r="D13" s="114" t="s">
        <v>159</v>
      </c>
      <c r="E13" s="95"/>
      <c r="F13" s="74">
        <v>1</v>
      </c>
      <c r="G13" s="214"/>
      <c r="H13" s="215"/>
      <c r="I13" s="216"/>
      <c r="J13" s="5"/>
      <c r="K13" s="5"/>
      <c r="L13" s="5"/>
      <c r="M13" s="3"/>
    </row>
    <row r="14" spans="1:17">
      <c r="A14" s="274"/>
      <c r="B14" s="258"/>
      <c r="C14" s="260"/>
      <c r="D14" s="104" t="s">
        <v>160</v>
      </c>
      <c r="E14" s="95"/>
      <c r="F14" s="74">
        <v>1</v>
      </c>
      <c r="G14" s="217"/>
      <c r="H14" s="218"/>
      <c r="I14" s="219"/>
      <c r="J14" s="5"/>
      <c r="K14" s="5"/>
      <c r="L14" s="5"/>
      <c r="M14" s="3"/>
    </row>
    <row r="15" spans="1:17" ht="27" customHeight="1">
      <c r="A15" s="274"/>
      <c r="B15" s="276" t="s">
        <v>348</v>
      </c>
      <c r="C15" s="259" t="s">
        <v>3</v>
      </c>
      <c r="D15" s="134" t="s">
        <v>287</v>
      </c>
      <c r="E15" s="139">
        <f>Avance!AE16</f>
        <v>1</v>
      </c>
      <c r="F15" s="140">
        <v>0.65</v>
      </c>
      <c r="G15" s="140">
        <v>0.15</v>
      </c>
      <c r="H15" s="141"/>
      <c r="I15" s="142"/>
      <c r="J15" s="143"/>
      <c r="K15" s="143"/>
      <c r="L15" s="143"/>
      <c r="M15" s="144"/>
    </row>
    <row r="16" spans="1:17" ht="28.5" customHeight="1">
      <c r="A16" s="274"/>
      <c r="B16" s="277"/>
      <c r="C16" s="260"/>
      <c r="D16" s="114" t="s">
        <v>75</v>
      </c>
      <c r="E16" s="95"/>
      <c r="F16" s="173">
        <v>0.65</v>
      </c>
      <c r="G16" s="173">
        <v>0.15</v>
      </c>
      <c r="H16" s="75"/>
      <c r="I16" s="77"/>
      <c r="J16" s="5"/>
      <c r="K16" s="5"/>
      <c r="L16" s="5"/>
      <c r="M16" s="3"/>
    </row>
    <row r="17" spans="1:13" ht="25.5">
      <c r="A17" s="274"/>
      <c r="B17" s="277"/>
      <c r="C17" s="260"/>
      <c r="D17" s="114" t="s">
        <v>76</v>
      </c>
      <c r="E17" s="95"/>
      <c r="F17" s="173">
        <v>0.65</v>
      </c>
      <c r="G17" s="173">
        <v>0.15</v>
      </c>
      <c r="H17" s="75"/>
      <c r="I17" s="77"/>
      <c r="J17" s="5"/>
      <c r="K17" s="5"/>
      <c r="L17" s="5"/>
      <c r="M17" s="3"/>
    </row>
    <row r="18" spans="1:13" ht="25.5">
      <c r="A18" s="274"/>
      <c r="B18" s="277"/>
      <c r="C18" s="260"/>
      <c r="D18" s="114" t="s">
        <v>77</v>
      </c>
      <c r="E18" s="95"/>
      <c r="F18" s="173">
        <v>0.65</v>
      </c>
      <c r="G18" s="173">
        <v>0.15</v>
      </c>
      <c r="H18" s="75"/>
      <c r="I18" s="77"/>
      <c r="J18" s="5"/>
      <c r="K18" s="5"/>
      <c r="L18" s="5"/>
      <c r="M18" s="3"/>
    </row>
    <row r="19" spans="1:13" ht="25.5">
      <c r="A19" s="274"/>
      <c r="B19" s="277"/>
      <c r="C19" s="260"/>
      <c r="D19" s="114" t="s">
        <v>78</v>
      </c>
      <c r="E19" s="95"/>
      <c r="F19" s="173">
        <v>0.65</v>
      </c>
      <c r="G19" s="173">
        <v>0.15</v>
      </c>
      <c r="H19" s="75"/>
      <c r="I19" s="77"/>
      <c r="J19" s="5"/>
      <c r="K19" s="5"/>
      <c r="L19" s="5"/>
      <c r="M19" s="90"/>
    </row>
    <row r="20" spans="1:13" ht="29.25" customHeight="1">
      <c r="A20" s="274"/>
      <c r="B20" s="277"/>
      <c r="C20" s="284" t="s">
        <v>4</v>
      </c>
      <c r="D20" s="133" t="s">
        <v>288</v>
      </c>
      <c r="E20" s="139">
        <f>Avance!AE21</f>
        <v>1</v>
      </c>
      <c r="F20" s="140">
        <v>0.63</v>
      </c>
      <c r="G20" s="140">
        <v>0.1</v>
      </c>
      <c r="H20" s="141"/>
      <c r="I20" s="142"/>
      <c r="J20" s="143"/>
      <c r="K20" s="143"/>
      <c r="L20" s="143"/>
      <c r="M20" s="144"/>
    </row>
    <row r="21" spans="1:13" ht="25.5">
      <c r="A21" s="274"/>
      <c r="B21" s="277"/>
      <c r="C21" s="285"/>
      <c r="D21" s="114" t="s">
        <v>80</v>
      </c>
      <c r="E21" s="95"/>
      <c r="F21" s="128">
        <v>0.64</v>
      </c>
      <c r="G21" s="128">
        <v>0.1</v>
      </c>
      <c r="H21" s="75"/>
      <c r="I21" s="77"/>
      <c r="J21" s="5"/>
      <c r="K21" s="5"/>
      <c r="L21" s="5"/>
      <c r="M21" s="90"/>
    </row>
    <row r="22" spans="1:13" ht="45.75" customHeight="1">
      <c r="A22" s="274"/>
      <c r="B22" s="277"/>
      <c r="C22" s="285"/>
      <c r="D22" s="114" t="s">
        <v>81</v>
      </c>
      <c r="E22" s="95"/>
      <c r="F22" s="129">
        <v>0.64</v>
      </c>
      <c r="G22" s="129">
        <v>0.1</v>
      </c>
      <c r="H22" s="75"/>
      <c r="I22" s="76"/>
      <c r="J22" s="5"/>
      <c r="K22" s="5"/>
      <c r="L22" s="5"/>
      <c r="M22" s="90"/>
    </row>
    <row r="23" spans="1:13" ht="38.25">
      <c r="A23" s="274"/>
      <c r="B23" s="277"/>
      <c r="C23" s="285"/>
      <c r="D23" s="114" t="s">
        <v>325</v>
      </c>
      <c r="E23" s="95"/>
      <c r="F23" s="128">
        <v>0.64</v>
      </c>
      <c r="G23" s="128">
        <v>0.1</v>
      </c>
      <c r="H23" s="75"/>
      <c r="I23" s="76"/>
      <c r="J23" s="5"/>
      <c r="K23" s="5"/>
      <c r="L23" s="5"/>
      <c r="M23" s="90"/>
    </row>
    <row r="24" spans="1:13" ht="25.5">
      <c r="A24" s="274"/>
      <c r="B24" s="277"/>
      <c r="C24" s="285"/>
      <c r="D24" s="114" t="s">
        <v>83</v>
      </c>
      <c r="E24" s="95"/>
      <c r="F24" s="128">
        <v>0.64</v>
      </c>
      <c r="G24" s="128">
        <v>0.1</v>
      </c>
      <c r="H24" s="75"/>
      <c r="I24" s="76"/>
      <c r="J24" s="5"/>
      <c r="K24" s="5"/>
      <c r="L24" s="5"/>
      <c r="M24" s="90"/>
    </row>
    <row r="25" spans="1:13" ht="34.5" customHeight="1">
      <c r="A25" s="297"/>
      <c r="B25" s="297"/>
      <c r="C25" s="286"/>
      <c r="D25" s="104" t="s">
        <v>162</v>
      </c>
      <c r="E25" s="95"/>
      <c r="F25" s="173">
        <v>0.6</v>
      </c>
      <c r="G25" s="173">
        <v>0.1</v>
      </c>
      <c r="H25" s="177"/>
      <c r="I25" s="177"/>
      <c r="J25" s="5"/>
      <c r="K25" s="5"/>
      <c r="L25" s="5"/>
      <c r="M25" s="90"/>
    </row>
    <row r="26" spans="1:13" ht="15.75">
      <c r="A26" s="273" t="s">
        <v>0</v>
      </c>
      <c r="B26" s="276" t="s">
        <v>84</v>
      </c>
      <c r="C26" s="279" t="s">
        <v>5</v>
      </c>
      <c r="D26" s="134" t="s">
        <v>289</v>
      </c>
      <c r="E26" s="139">
        <f>Avance!AE27</f>
        <v>1</v>
      </c>
      <c r="F26" s="140">
        <v>0.64</v>
      </c>
      <c r="G26" s="140">
        <v>0.08</v>
      </c>
      <c r="H26" s="141"/>
      <c r="I26" s="142"/>
      <c r="J26" s="143"/>
      <c r="K26" s="143"/>
      <c r="L26" s="143"/>
      <c r="M26" s="144"/>
    </row>
    <row r="27" spans="1:13" ht="33" customHeight="1">
      <c r="A27" s="274"/>
      <c r="B27" s="277"/>
      <c r="C27" s="298"/>
      <c r="D27" s="109" t="s">
        <v>85</v>
      </c>
      <c r="E27" s="96"/>
      <c r="F27" s="75">
        <v>0.64</v>
      </c>
      <c r="G27" s="75">
        <v>0.08</v>
      </c>
      <c r="H27" s="75"/>
      <c r="I27" s="76"/>
      <c r="J27" s="5"/>
      <c r="K27" s="5"/>
      <c r="L27" s="5"/>
      <c r="M27" s="90"/>
    </row>
    <row r="28" spans="1:13" ht="33" customHeight="1">
      <c r="A28" s="274"/>
      <c r="B28" s="277"/>
      <c r="C28" s="298"/>
      <c r="D28" s="109" t="s">
        <v>164</v>
      </c>
      <c r="E28" s="96"/>
      <c r="F28" s="75">
        <v>0.64</v>
      </c>
      <c r="G28" s="75">
        <v>0.08</v>
      </c>
      <c r="H28" s="75"/>
      <c r="I28" s="165"/>
      <c r="J28" s="5"/>
      <c r="K28" s="5"/>
      <c r="L28" s="5"/>
      <c r="M28" s="3"/>
    </row>
    <row r="29" spans="1:13" ht="25.5">
      <c r="A29" s="274"/>
      <c r="B29" s="277"/>
      <c r="C29" s="298"/>
      <c r="D29" s="109" t="s">
        <v>165</v>
      </c>
      <c r="E29" s="96"/>
      <c r="F29" s="75">
        <v>0.64</v>
      </c>
      <c r="G29" s="75">
        <v>0.08</v>
      </c>
      <c r="H29" s="75"/>
      <c r="I29" s="165"/>
      <c r="J29" s="5"/>
      <c r="K29" s="5"/>
      <c r="L29" s="5"/>
      <c r="M29" s="3"/>
    </row>
    <row r="30" spans="1:13" ht="39" customHeight="1">
      <c r="A30" s="274"/>
      <c r="B30" s="277"/>
      <c r="C30" s="259" t="s">
        <v>6</v>
      </c>
      <c r="D30" s="134" t="s">
        <v>290</v>
      </c>
      <c r="E30" s="139">
        <f>Avance!AE31</f>
        <v>1</v>
      </c>
      <c r="F30" s="140">
        <v>0.67</v>
      </c>
      <c r="G30" s="140">
        <v>0.08</v>
      </c>
      <c r="H30" s="140"/>
      <c r="I30" s="142"/>
      <c r="J30" s="143"/>
      <c r="K30" s="143"/>
      <c r="L30" s="143"/>
      <c r="M30" s="144"/>
    </row>
    <row r="31" spans="1:13" ht="25.5">
      <c r="A31" s="274"/>
      <c r="B31" s="277"/>
      <c r="C31" s="260"/>
      <c r="D31" s="109" t="s">
        <v>292</v>
      </c>
      <c r="E31" s="96"/>
      <c r="F31" s="75">
        <v>0.67</v>
      </c>
      <c r="G31" s="75">
        <v>0.08</v>
      </c>
      <c r="H31" s="75"/>
      <c r="I31" s="77"/>
      <c r="J31" s="5"/>
      <c r="K31" s="5"/>
      <c r="L31" s="5"/>
      <c r="M31" s="3"/>
    </row>
    <row r="32" spans="1:13" ht="25.5">
      <c r="A32" s="274"/>
      <c r="B32" s="277"/>
      <c r="C32" s="260"/>
      <c r="D32" s="109" t="s">
        <v>291</v>
      </c>
      <c r="E32" s="96"/>
      <c r="F32" s="75">
        <v>0.67</v>
      </c>
      <c r="G32" s="75">
        <v>0.08</v>
      </c>
      <c r="H32" s="75"/>
      <c r="I32" s="77"/>
      <c r="J32" s="5"/>
      <c r="K32" s="5"/>
      <c r="L32" s="5"/>
      <c r="M32" s="3"/>
    </row>
    <row r="33" spans="1:13" ht="38.25">
      <c r="A33" s="274"/>
      <c r="B33" s="277"/>
      <c r="C33" s="260"/>
      <c r="D33" s="109" t="s">
        <v>360</v>
      </c>
      <c r="E33" s="96"/>
      <c r="F33" s="75">
        <v>0.67</v>
      </c>
      <c r="G33" s="75">
        <v>0.08</v>
      </c>
      <c r="H33" s="75"/>
      <c r="I33" s="77"/>
      <c r="J33" s="5"/>
      <c r="K33" s="5"/>
      <c r="L33" s="5"/>
      <c r="M33" s="3"/>
    </row>
    <row r="34" spans="1:13" ht="57.75" customHeight="1">
      <c r="A34" s="274"/>
      <c r="B34" s="277"/>
      <c r="C34" s="281" t="s">
        <v>7</v>
      </c>
      <c r="D34" s="134" t="s">
        <v>87</v>
      </c>
      <c r="E34" s="139">
        <f>Avance!AE35</f>
        <v>1</v>
      </c>
      <c r="F34" s="140">
        <v>0.5</v>
      </c>
      <c r="G34" s="140">
        <v>0.25</v>
      </c>
      <c r="H34" s="141"/>
      <c r="I34" s="142"/>
      <c r="J34" s="143"/>
      <c r="K34" s="143"/>
      <c r="L34" s="143"/>
      <c r="M34" s="144"/>
    </row>
    <row r="35" spans="1:13" ht="30" customHeight="1">
      <c r="A35" s="274"/>
      <c r="B35" s="277"/>
      <c r="C35" s="282"/>
      <c r="D35" s="113" t="s">
        <v>293</v>
      </c>
      <c r="E35" s="178"/>
      <c r="F35" s="74">
        <v>0.5</v>
      </c>
      <c r="G35" s="74">
        <v>0.25</v>
      </c>
      <c r="H35" s="193"/>
      <c r="I35" s="193"/>
      <c r="J35" s="5"/>
      <c r="K35" s="5"/>
      <c r="L35" s="5"/>
      <c r="M35" s="3"/>
    </row>
    <row r="36" spans="1:13" ht="30" customHeight="1">
      <c r="A36" s="274"/>
      <c r="B36" s="277"/>
      <c r="C36" s="282"/>
      <c r="D36" s="113" t="s">
        <v>294</v>
      </c>
      <c r="E36" s="178"/>
      <c r="F36" s="74">
        <v>0.5</v>
      </c>
      <c r="G36" s="74">
        <v>0.25</v>
      </c>
      <c r="H36" s="193"/>
      <c r="I36" s="193"/>
      <c r="J36" s="5"/>
      <c r="K36" s="5"/>
      <c r="L36" s="5"/>
      <c r="M36" s="3"/>
    </row>
    <row r="37" spans="1:13" ht="40.5" customHeight="1">
      <c r="A37" s="274"/>
      <c r="B37" s="277"/>
      <c r="C37" s="282"/>
      <c r="D37" s="113" t="s">
        <v>55</v>
      </c>
      <c r="E37" s="178"/>
      <c r="F37" s="74">
        <v>0.5</v>
      </c>
      <c r="G37" s="74">
        <v>0.25</v>
      </c>
      <c r="H37" s="193"/>
      <c r="I37" s="193"/>
      <c r="J37" s="5"/>
      <c r="K37" s="5"/>
      <c r="L37" s="5"/>
      <c r="M37" s="3"/>
    </row>
    <row r="38" spans="1:13" ht="32.25" customHeight="1">
      <c r="A38" s="274"/>
      <c r="B38" s="277"/>
      <c r="C38" s="283"/>
      <c r="D38" s="113" t="s">
        <v>295</v>
      </c>
      <c r="E38" s="178"/>
      <c r="F38" s="74">
        <v>0.5</v>
      </c>
      <c r="G38" s="74">
        <v>0.25</v>
      </c>
      <c r="H38" s="193"/>
      <c r="I38" s="193"/>
      <c r="J38" s="5"/>
      <c r="K38" s="5"/>
      <c r="L38" s="5"/>
      <c r="M38" s="3"/>
    </row>
    <row r="39" spans="1:13" ht="33" customHeight="1">
      <c r="A39" s="274"/>
      <c r="B39" s="277"/>
      <c r="C39" s="259" t="s">
        <v>8</v>
      </c>
      <c r="D39" s="134" t="s">
        <v>91</v>
      </c>
      <c r="E39" s="139">
        <f>Avance!AE40</f>
        <v>1</v>
      </c>
      <c r="F39" s="140">
        <v>0.33</v>
      </c>
      <c r="G39" s="140">
        <v>0.09</v>
      </c>
      <c r="H39" s="141"/>
      <c r="I39" s="142"/>
      <c r="J39" s="143"/>
      <c r="K39" s="143"/>
      <c r="L39" s="143"/>
      <c r="M39" s="144"/>
    </row>
    <row r="40" spans="1:13" ht="28.5" customHeight="1">
      <c r="A40" s="274"/>
      <c r="B40" s="277"/>
      <c r="C40" s="260"/>
      <c r="D40" s="109" t="s">
        <v>56</v>
      </c>
      <c r="E40" s="178"/>
      <c r="F40" s="74">
        <v>1</v>
      </c>
      <c r="G40" s="223" t="s">
        <v>369</v>
      </c>
      <c r="H40" s="224"/>
      <c r="I40" s="225"/>
      <c r="J40" s="5"/>
      <c r="K40" s="5"/>
      <c r="L40" s="5"/>
      <c r="M40" s="90"/>
    </row>
    <row r="41" spans="1:13" ht="25.5" customHeight="1">
      <c r="A41" s="274"/>
      <c r="B41" s="277"/>
      <c r="C41" s="260"/>
      <c r="D41" s="109" t="s">
        <v>92</v>
      </c>
      <c r="E41" s="178"/>
      <c r="F41" s="74">
        <v>0.33</v>
      </c>
      <c r="G41" s="74">
        <v>0.33</v>
      </c>
      <c r="H41" s="193"/>
      <c r="I41" s="193"/>
      <c r="J41" s="5"/>
      <c r="K41" s="5"/>
      <c r="L41" s="5"/>
      <c r="M41" s="90"/>
    </row>
    <row r="42" spans="1:13" ht="30.75" customHeight="1">
      <c r="A42" s="274"/>
      <c r="B42" s="277"/>
      <c r="C42" s="260"/>
      <c r="D42" s="109" t="s">
        <v>57</v>
      </c>
      <c r="E42" s="178"/>
      <c r="F42" s="226" t="s">
        <v>351</v>
      </c>
      <c r="G42" s="227"/>
      <c r="H42" s="227"/>
      <c r="I42" s="228"/>
      <c r="J42" s="5"/>
      <c r="K42" s="5"/>
      <c r="L42" s="5"/>
      <c r="M42" s="90"/>
    </row>
    <row r="43" spans="1:13" ht="25.5">
      <c r="A43" s="274"/>
      <c r="B43" s="277"/>
      <c r="C43" s="260"/>
      <c r="D43" s="109" t="s">
        <v>93</v>
      </c>
      <c r="E43" s="178"/>
      <c r="F43" s="229"/>
      <c r="G43" s="230"/>
      <c r="H43" s="230"/>
      <c r="I43" s="231"/>
      <c r="J43" s="5"/>
      <c r="K43" s="5"/>
      <c r="L43" s="5"/>
      <c r="M43" s="90"/>
    </row>
    <row r="44" spans="1:13" ht="38.25">
      <c r="A44" s="274"/>
      <c r="B44" s="277"/>
      <c r="C44" s="259" t="s">
        <v>9</v>
      </c>
      <c r="D44" s="146" t="s">
        <v>170</v>
      </c>
      <c r="E44" s="139">
        <f>Avance!AE45</f>
        <v>1</v>
      </c>
      <c r="F44" s="140">
        <v>0.44</v>
      </c>
      <c r="G44" s="140">
        <v>0.11</v>
      </c>
      <c r="H44" s="140"/>
      <c r="I44" s="142"/>
      <c r="J44" s="143"/>
      <c r="K44" s="143"/>
      <c r="L44" s="143"/>
      <c r="M44" s="144"/>
    </row>
    <row r="45" spans="1:13">
      <c r="A45" s="274"/>
      <c r="B45" s="277"/>
      <c r="C45" s="260"/>
      <c r="D45" s="113" t="s">
        <v>333</v>
      </c>
      <c r="E45" s="95"/>
      <c r="F45" s="75">
        <v>1</v>
      </c>
      <c r="G45" s="75"/>
      <c r="H45" s="75"/>
      <c r="I45" s="178" t="s">
        <v>368</v>
      </c>
      <c r="J45" s="5"/>
      <c r="K45" s="5"/>
      <c r="L45" s="5"/>
      <c r="M45" s="90"/>
    </row>
    <row r="46" spans="1:13" ht="15" customHeight="1">
      <c r="A46" s="274"/>
      <c r="B46" s="277"/>
      <c r="C46" s="260"/>
      <c r="D46" s="113" t="s">
        <v>361</v>
      </c>
      <c r="E46" s="180"/>
      <c r="F46" s="74">
        <v>0.33</v>
      </c>
      <c r="G46" s="74">
        <v>0.33</v>
      </c>
      <c r="H46" s="178"/>
      <c r="I46" s="178"/>
      <c r="J46" s="5"/>
      <c r="K46" s="5"/>
      <c r="L46" s="5"/>
      <c r="M46" s="90"/>
    </row>
    <row r="47" spans="1:13" ht="38.25">
      <c r="A47" s="274"/>
      <c r="B47" s="277"/>
      <c r="C47" s="260"/>
      <c r="D47" s="113" t="s">
        <v>172</v>
      </c>
      <c r="E47" s="180"/>
      <c r="F47" s="180"/>
      <c r="G47" s="236" t="s">
        <v>282</v>
      </c>
      <c r="H47" s="236"/>
      <c r="I47" s="237"/>
      <c r="J47" s="5"/>
      <c r="K47" s="5"/>
      <c r="L47" s="5"/>
      <c r="M47" s="90"/>
    </row>
    <row r="48" spans="1:13" ht="51.75" customHeight="1">
      <c r="A48" s="274"/>
      <c r="B48" s="272" t="s">
        <v>286</v>
      </c>
      <c r="C48" s="259" t="s">
        <v>10</v>
      </c>
      <c r="D48" s="133" t="s">
        <v>298</v>
      </c>
      <c r="E48" s="139">
        <f>Avance!AE49</f>
        <v>1</v>
      </c>
      <c r="F48" s="140">
        <v>0.67</v>
      </c>
      <c r="G48" s="140">
        <v>0.08</v>
      </c>
      <c r="H48" s="140"/>
      <c r="I48" s="142"/>
      <c r="J48" s="143"/>
      <c r="K48" s="143"/>
      <c r="L48" s="143"/>
      <c r="M48" s="144"/>
    </row>
    <row r="49" spans="1:13" ht="25.5">
      <c r="A49" s="274"/>
      <c r="B49" s="272"/>
      <c r="C49" s="260"/>
      <c r="D49" s="113" t="s">
        <v>297</v>
      </c>
      <c r="E49" s="95"/>
      <c r="F49" s="74">
        <v>0.67</v>
      </c>
      <c r="G49" s="74">
        <v>0.08</v>
      </c>
      <c r="H49" s="74"/>
      <c r="I49" s="77"/>
      <c r="J49" s="5"/>
      <c r="K49" s="5"/>
      <c r="L49" s="5"/>
      <c r="M49" s="3"/>
    </row>
    <row r="50" spans="1:13" ht="38.25">
      <c r="A50" s="274"/>
      <c r="B50" s="272"/>
      <c r="C50" s="260"/>
      <c r="D50" s="113" t="s">
        <v>296</v>
      </c>
      <c r="E50" s="95"/>
      <c r="F50" s="74">
        <v>0.67</v>
      </c>
      <c r="G50" s="74">
        <v>0.08</v>
      </c>
      <c r="H50" s="74"/>
      <c r="I50" s="76"/>
      <c r="J50" s="5"/>
      <c r="K50" s="5"/>
      <c r="L50" s="5"/>
      <c r="M50" s="3"/>
    </row>
    <row r="51" spans="1:13" ht="25.5">
      <c r="A51" s="274"/>
      <c r="B51" s="272"/>
      <c r="C51" s="260"/>
      <c r="D51" s="113" t="s">
        <v>68</v>
      </c>
      <c r="E51" s="95"/>
      <c r="F51" s="74">
        <v>0.67</v>
      </c>
      <c r="G51" s="74">
        <v>0.08</v>
      </c>
      <c r="H51" s="74"/>
      <c r="I51" s="166"/>
      <c r="J51" s="5"/>
      <c r="K51" s="5"/>
      <c r="L51" s="5"/>
      <c r="M51" s="3"/>
    </row>
    <row r="52" spans="1:13" ht="15.75">
      <c r="A52" s="274"/>
      <c r="B52" s="257" t="s">
        <v>96</v>
      </c>
      <c r="C52" s="259" t="s">
        <v>12</v>
      </c>
      <c r="D52" s="133" t="s">
        <v>299</v>
      </c>
      <c r="E52" s="139">
        <f>Avance!AE53</f>
        <v>1</v>
      </c>
      <c r="F52" s="140">
        <v>0.75</v>
      </c>
      <c r="G52" s="140">
        <v>0.09</v>
      </c>
      <c r="H52" s="141"/>
      <c r="I52" s="142"/>
      <c r="J52" s="143"/>
      <c r="K52" s="143"/>
      <c r="L52" s="143"/>
      <c r="M52" s="144"/>
    </row>
    <row r="53" spans="1:13" ht="25.5">
      <c r="A53" s="274"/>
      <c r="B53" s="258"/>
      <c r="C53" s="260"/>
      <c r="D53" s="113" t="s">
        <v>300</v>
      </c>
      <c r="E53" s="89"/>
      <c r="F53" s="74">
        <v>0.88</v>
      </c>
      <c r="G53" s="74">
        <v>0.12</v>
      </c>
      <c r="H53" s="75"/>
      <c r="I53" s="167"/>
      <c r="J53" s="5"/>
      <c r="K53" s="5"/>
      <c r="L53" s="5"/>
      <c r="M53" s="3"/>
    </row>
    <row r="54" spans="1:13" ht="38.25">
      <c r="A54" s="274"/>
      <c r="B54" s="258"/>
      <c r="C54" s="260"/>
      <c r="D54" s="109" t="s">
        <v>301</v>
      </c>
      <c r="E54" s="95"/>
      <c r="F54" s="75">
        <v>0.68</v>
      </c>
      <c r="G54" s="75">
        <v>0.08</v>
      </c>
      <c r="H54" s="75"/>
      <c r="I54" s="167"/>
      <c r="J54" s="5"/>
      <c r="K54" s="5"/>
      <c r="L54" s="5"/>
      <c r="M54" s="3"/>
    </row>
    <row r="55" spans="1:13" ht="25.5">
      <c r="A55" s="274"/>
      <c r="B55" s="258"/>
      <c r="C55" s="260"/>
      <c r="D55" s="104" t="s">
        <v>302</v>
      </c>
      <c r="E55" s="95"/>
      <c r="F55" s="75">
        <v>0.68</v>
      </c>
      <c r="G55" s="75">
        <v>0.08</v>
      </c>
      <c r="H55" s="75"/>
      <c r="I55" s="168"/>
      <c r="J55" s="5"/>
      <c r="K55" s="5"/>
      <c r="L55" s="5"/>
      <c r="M55" s="3"/>
    </row>
    <row r="56" spans="1:13" ht="25.5">
      <c r="A56" s="274"/>
      <c r="B56" s="258"/>
      <c r="C56" s="259" t="s">
        <v>14</v>
      </c>
      <c r="D56" s="134" t="s">
        <v>303</v>
      </c>
      <c r="E56" s="91" t="str">
        <f>Avance!AE57</f>
        <v/>
      </c>
      <c r="F56" s="18">
        <v>0</v>
      </c>
      <c r="G56" s="18">
        <v>0.05</v>
      </c>
      <c r="H56" s="10"/>
      <c r="I56" s="11"/>
      <c r="J56" s="92"/>
      <c r="K56" s="92"/>
      <c r="L56" s="92"/>
      <c r="M56" s="93"/>
    </row>
    <row r="57" spans="1:13" ht="25.5">
      <c r="A57" s="274"/>
      <c r="B57" s="258"/>
      <c r="C57" s="260"/>
      <c r="D57" s="104" t="s">
        <v>305</v>
      </c>
      <c r="E57" s="181"/>
      <c r="F57" s="73">
        <v>0</v>
      </c>
      <c r="G57" s="73">
        <v>0.2</v>
      </c>
      <c r="H57" s="190"/>
      <c r="I57" s="190"/>
      <c r="J57" s="5"/>
      <c r="K57" s="5"/>
      <c r="L57" s="5"/>
      <c r="M57" s="3"/>
    </row>
    <row r="58" spans="1:13" ht="30" customHeight="1">
      <c r="A58" s="274"/>
      <c r="B58" s="258"/>
      <c r="C58" s="260"/>
      <c r="D58" s="104" t="s">
        <v>306</v>
      </c>
      <c r="E58" s="181"/>
      <c r="F58" s="305" t="s">
        <v>357</v>
      </c>
      <c r="G58" s="306"/>
      <c r="H58" s="306"/>
      <c r="I58" s="307"/>
      <c r="J58" s="5"/>
      <c r="K58" s="5"/>
      <c r="L58" s="5"/>
      <c r="M58" s="3"/>
    </row>
    <row r="59" spans="1:13" ht="25.5">
      <c r="A59" s="274"/>
      <c r="B59" s="258"/>
      <c r="C59" s="260"/>
      <c r="D59" s="104" t="s">
        <v>307</v>
      </c>
      <c r="E59" s="181"/>
      <c r="F59" s="305" t="s">
        <v>362</v>
      </c>
      <c r="G59" s="308"/>
      <c r="H59" s="308"/>
      <c r="I59" s="309"/>
      <c r="J59" s="5"/>
      <c r="K59" s="5"/>
      <c r="L59" s="5"/>
      <c r="M59" s="3"/>
    </row>
    <row r="60" spans="1:13" ht="55.5" customHeight="1">
      <c r="A60" s="274"/>
      <c r="B60" s="258"/>
      <c r="C60" s="260"/>
      <c r="D60" s="103" t="s">
        <v>304</v>
      </c>
      <c r="E60" s="181"/>
      <c r="F60" s="305" t="s">
        <v>356</v>
      </c>
      <c r="G60" s="308"/>
      <c r="H60" s="308"/>
      <c r="I60" s="309"/>
      <c r="J60" s="5"/>
      <c r="K60" s="5"/>
      <c r="L60" s="5"/>
      <c r="M60" s="3"/>
    </row>
    <row r="61" spans="1:13" ht="38.25">
      <c r="A61" s="274"/>
      <c r="B61" s="257" t="s">
        <v>180</v>
      </c>
      <c r="C61" s="284" t="s">
        <v>15</v>
      </c>
      <c r="D61" s="132" t="s">
        <v>308</v>
      </c>
      <c r="E61" s="139">
        <f>Avance!AE62</f>
        <v>1</v>
      </c>
      <c r="F61" s="140">
        <v>0.51</v>
      </c>
      <c r="G61" s="140">
        <v>0.31</v>
      </c>
      <c r="H61" s="141"/>
      <c r="I61" s="142"/>
      <c r="J61" s="143"/>
      <c r="K61" s="143"/>
      <c r="L61" s="143"/>
      <c r="M61" s="144"/>
    </row>
    <row r="62" spans="1:13" ht="30.75" customHeight="1">
      <c r="A62" s="274"/>
      <c r="B62" s="258"/>
      <c r="C62" s="285"/>
      <c r="D62" s="104" t="s">
        <v>309</v>
      </c>
      <c r="E62" s="89"/>
      <c r="F62" s="75">
        <v>1</v>
      </c>
      <c r="G62" s="220" t="s">
        <v>370</v>
      </c>
      <c r="H62" s="221"/>
      <c r="I62" s="222"/>
      <c r="J62" s="5"/>
      <c r="K62" s="5"/>
      <c r="L62" s="5"/>
      <c r="M62" s="3"/>
    </row>
    <row r="63" spans="1:13">
      <c r="A63" s="274"/>
      <c r="B63" s="258"/>
      <c r="C63" s="285"/>
      <c r="D63" s="114" t="s">
        <v>310</v>
      </c>
      <c r="E63" s="186"/>
      <c r="F63" s="187">
        <v>0.78</v>
      </c>
      <c r="G63" s="187">
        <v>0.22</v>
      </c>
      <c r="H63" s="186"/>
      <c r="I63" s="186"/>
      <c r="J63" s="5"/>
      <c r="K63" s="5"/>
      <c r="L63" s="5"/>
      <c r="M63" s="3"/>
    </row>
    <row r="64" spans="1:13">
      <c r="A64" s="274"/>
      <c r="B64" s="258"/>
      <c r="C64" s="285"/>
      <c r="D64" s="104" t="s">
        <v>363</v>
      </c>
      <c r="E64" s="186"/>
      <c r="F64" s="187">
        <v>0.8</v>
      </c>
      <c r="G64" s="187">
        <v>0.2</v>
      </c>
      <c r="H64" s="186"/>
      <c r="I64" s="186"/>
      <c r="J64" s="5"/>
      <c r="K64" s="5"/>
      <c r="L64" s="5"/>
      <c r="M64" s="3"/>
    </row>
    <row r="65" spans="1:13" ht="25.5">
      <c r="A65" s="274"/>
      <c r="B65" s="258"/>
      <c r="C65" s="296"/>
      <c r="D65" s="104" t="s">
        <v>311</v>
      </c>
      <c r="E65" s="179"/>
      <c r="F65" s="130">
        <v>0.5</v>
      </c>
      <c r="G65" s="130">
        <v>0.35</v>
      </c>
      <c r="H65" s="194"/>
      <c r="I65" s="194"/>
      <c r="J65" s="5"/>
      <c r="K65" s="5"/>
      <c r="L65" s="5"/>
      <c r="M65" s="3"/>
    </row>
    <row r="66" spans="1:13">
      <c r="A66" s="274"/>
      <c r="B66" s="258"/>
      <c r="C66" s="296"/>
      <c r="D66" s="114" t="s">
        <v>312</v>
      </c>
      <c r="E66" s="188"/>
      <c r="F66" s="198">
        <v>0</v>
      </c>
      <c r="G66" s="198">
        <v>0.63</v>
      </c>
      <c r="H66" s="197"/>
      <c r="I66" s="197"/>
      <c r="J66" s="5"/>
      <c r="K66" s="5"/>
      <c r="L66" s="5"/>
      <c r="M66" s="3"/>
    </row>
    <row r="67" spans="1:13" ht="15" customHeight="1">
      <c r="A67" s="274"/>
      <c r="B67" s="258"/>
      <c r="C67" s="286"/>
      <c r="D67" s="114" t="s">
        <v>313</v>
      </c>
      <c r="E67" s="189"/>
      <c r="F67" s="199">
        <v>0</v>
      </c>
      <c r="G67" s="199">
        <v>0.45</v>
      </c>
      <c r="H67" s="196"/>
      <c r="I67" s="196"/>
      <c r="J67" s="5"/>
      <c r="K67" s="5"/>
      <c r="L67" s="5"/>
      <c r="M67" s="3"/>
    </row>
    <row r="68" spans="1:13" ht="30" customHeight="1">
      <c r="A68" s="274"/>
      <c r="B68" s="258"/>
      <c r="C68" s="287" t="s">
        <v>16</v>
      </c>
      <c r="D68" s="133" t="s">
        <v>314</v>
      </c>
      <c r="E68" s="139">
        <f>Avance!AE69</f>
        <v>1</v>
      </c>
      <c r="F68" s="140">
        <v>0.73</v>
      </c>
      <c r="G68" s="140">
        <v>0.27</v>
      </c>
      <c r="H68" s="141"/>
      <c r="I68" s="142"/>
      <c r="J68" s="143"/>
      <c r="K68" s="143"/>
      <c r="L68" s="143"/>
      <c r="M68" s="144"/>
    </row>
    <row r="69" spans="1:13" ht="25.5">
      <c r="A69" s="274"/>
      <c r="B69" s="258"/>
      <c r="C69" s="288"/>
      <c r="D69" s="103" t="s">
        <v>315</v>
      </c>
      <c r="E69" s="96"/>
      <c r="F69" s="75">
        <v>1</v>
      </c>
      <c r="G69" s="248" t="s">
        <v>352</v>
      </c>
      <c r="H69" s="249"/>
      <c r="I69" s="250"/>
      <c r="J69" s="5"/>
      <c r="K69" s="5"/>
      <c r="L69" s="5"/>
      <c r="M69" s="3"/>
    </row>
    <row r="70" spans="1:13" ht="25.5">
      <c r="A70" s="274"/>
      <c r="B70" s="258"/>
      <c r="C70" s="288"/>
      <c r="D70" s="104" t="s">
        <v>316</v>
      </c>
      <c r="E70" s="179"/>
      <c r="F70" s="130">
        <v>1</v>
      </c>
      <c r="G70" s="251"/>
      <c r="H70" s="252"/>
      <c r="I70" s="253"/>
      <c r="J70" s="5"/>
      <c r="K70" s="5"/>
      <c r="L70" s="5"/>
      <c r="M70" s="3"/>
    </row>
    <row r="71" spans="1:13" ht="25.5">
      <c r="A71" s="274"/>
      <c r="B71" s="258"/>
      <c r="C71" s="288"/>
      <c r="D71" s="104" t="s">
        <v>317</v>
      </c>
      <c r="E71" s="179"/>
      <c r="F71" s="130">
        <v>1</v>
      </c>
      <c r="G71" s="254"/>
      <c r="H71" s="255"/>
      <c r="I71" s="256"/>
      <c r="J71" s="5"/>
      <c r="K71" s="5"/>
      <c r="L71" s="5"/>
      <c r="M71" s="3"/>
    </row>
    <row r="72" spans="1:13" ht="45" customHeight="1">
      <c r="A72" s="274"/>
      <c r="B72" s="258"/>
      <c r="C72" s="259" t="s">
        <v>17</v>
      </c>
      <c r="D72" s="134" t="s">
        <v>318</v>
      </c>
      <c r="E72" s="139">
        <f>Avance!AE73</f>
        <v>1</v>
      </c>
      <c r="F72" s="140">
        <v>0.92</v>
      </c>
      <c r="G72" s="140">
        <v>0.08</v>
      </c>
      <c r="H72" s="141"/>
      <c r="I72" s="142"/>
      <c r="J72" s="143"/>
      <c r="K72" s="143"/>
      <c r="L72" s="143"/>
      <c r="M72" s="144"/>
    </row>
    <row r="73" spans="1:13" ht="30" customHeight="1">
      <c r="A73" s="274"/>
      <c r="B73" s="258"/>
      <c r="C73" s="260"/>
      <c r="D73" s="104" t="s">
        <v>319</v>
      </c>
      <c r="E73" s="96"/>
      <c r="F73" s="130">
        <v>1</v>
      </c>
      <c r="G73" s="248" t="s">
        <v>368</v>
      </c>
      <c r="H73" s="249"/>
      <c r="I73" s="250"/>
      <c r="J73" s="5"/>
      <c r="K73" s="5"/>
      <c r="L73" s="5"/>
      <c r="M73" s="3"/>
    </row>
    <row r="74" spans="1:13">
      <c r="A74" s="274"/>
      <c r="B74" s="258"/>
      <c r="C74" s="260"/>
      <c r="D74" s="114" t="s">
        <v>312</v>
      </c>
      <c r="E74" s="96"/>
      <c r="F74" s="130">
        <v>1</v>
      </c>
      <c r="G74" s="251"/>
      <c r="H74" s="252"/>
      <c r="I74" s="253"/>
      <c r="J74" s="5"/>
      <c r="K74" s="5"/>
      <c r="L74" s="5"/>
      <c r="M74" s="3"/>
    </row>
    <row r="75" spans="1:13" ht="25.5">
      <c r="A75" s="275"/>
      <c r="B75" s="258"/>
      <c r="C75" s="260"/>
      <c r="D75" s="104" t="s">
        <v>320</v>
      </c>
      <c r="E75" s="179"/>
      <c r="F75" s="130">
        <v>1</v>
      </c>
      <c r="G75" s="254"/>
      <c r="H75" s="255"/>
      <c r="I75" s="256"/>
      <c r="J75" s="5"/>
      <c r="K75" s="5"/>
      <c r="L75" s="5"/>
      <c r="M75" s="3"/>
    </row>
    <row r="76" spans="1:13" ht="15" customHeight="1">
      <c r="A76" s="273" t="s">
        <v>100</v>
      </c>
      <c r="B76" s="257" t="s">
        <v>101</v>
      </c>
      <c r="C76" s="259" t="s">
        <v>18</v>
      </c>
      <c r="D76" s="133" t="s">
        <v>102</v>
      </c>
      <c r="E76" s="139">
        <f>Avance!AE77</f>
        <v>1</v>
      </c>
      <c r="F76" s="140">
        <v>0.64</v>
      </c>
      <c r="G76" s="140">
        <v>0.09</v>
      </c>
      <c r="H76" s="140"/>
      <c r="I76" s="142"/>
      <c r="J76" s="143"/>
      <c r="K76" s="143"/>
      <c r="L76" s="143"/>
      <c r="M76" s="144"/>
    </row>
    <row r="77" spans="1:13" ht="25.5">
      <c r="A77" s="274"/>
      <c r="B77" s="258"/>
      <c r="C77" s="260"/>
      <c r="D77" s="116" t="s">
        <v>193</v>
      </c>
      <c r="E77" s="97"/>
      <c r="F77" s="75">
        <v>0.66</v>
      </c>
      <c r="G77" s="75">
        <v>0.09</v>
      </c>
      <c r="H77" s="75"/>
      <c r="I77" s="169"/>
      <c r="J77" s="5"/>
      <c r="K77" s="5"/>
      <c r="L77" s="5"/>
      <c r="M77" s="3"/>
    </row>
    <row r="78" spans="1:13" ht="25.5">
      <c r="A78" s="274"/>
      <c r="B78" s="258"/>
      <c r="C78" s="260"/>
      <c r="D78" s="116" t="s">
        <v>103</v>
      </c>
      <c r="E78" s="179"/>
      <c r="F78" s="130">
        <v>0.6</v>
      </c>
      <c r="G78" s="130">
        <v>0.1</v>
      </c>
      <c r="H78" s="179"/>
      <c r="I78" s="179"/>
      <c r="J78" s="5"/>
      <c r="K78" s="5"/>
      <c r="L78" s="5"/>
      <c r="M78" s="3"/>
    </row>
    <row r="79" spans="1:13" ht="15.75">
      <c r="A79" s="274"/>
      <c r="B79" s="258"/>
      <c r="C79" s="260"/>
      <c r="D79" s="116" t="s">
        <v>104</v>
      </c>
      <c r="E79" s="89"/>
      <c r="F79" s="75">
        <v>0.66</v>
      </c>
      <c r="G79" s="75">
        <v>0.09</v>
      </c>
      <c r="H79" s="73"/>
      <c r="I79" s="170"/>
      <c r="J79" s="5"/>
      <c r="K79" s="5"/>
      <c r="L79" s="5"/>
      <c r="M79" s="3"/>
    </row>
    <row r="80" spans="1:13" ht="15.75">
      <c r="A80" s="274"/>
      <c r="B80" s="258"/>
      <c r="C80" s="259" t="s">
        <v>19</v>
      </c>
      <c r="D80" s="133" t="s">
        <v>105</v>
      </c>
      <c r="E80" s="91">
        <f>Avance!AE81</f>
        <v>1</v>
      </c>
      <c r="F80" s="18">
        <v>0.69</v>
      </c>
      <c r="G80" s="18">
        <v>0.09</v>
      </c>
      <c r="H80" s="18"/>
      <c r="I80" s="11"/>
      <c r="J80" s="92"/>
      <c r="K80" s="92"/>
      <c r="L80" s="92"/>
      <c r="M80" s="93"/>
    </row>
    <row r="81" spans="1:13" ht="25.5">
      <c r="A81" s="274"/>
      <c r="B81" s="258"/>
      <c r="C81" s="260"/>
      <c r="D81" s="116" t="s">
        <v>59</v>
      </c>
      <c r="E81" s="96"/>
      <c r="F81" s="75">
        <v>0.66</v>
      </c>
      <c r="G81" s="75">
        <v>0.09</v>
      </c>
      <c r="H81" s="75"/>
      <c r="I81" s="170"/>
      <c r="J81" s="5"/>
      <c r="K81" s="5"/>
      <c r="L81" s="5"/>
      <c r="M81" s="3"/>
    </row>
    <row r="82" spans="1:13" ht="25.5">
      <c r="A82" s="274"/>
      <c r="B82" s="258"/>
      <c r="C82" s="260"/>
      <c r="D82" s="116" t="s">
        <v>106</v>
      </c>
      <c r="E82" s="179"/>
      <c r="F82" s="130">
        <v>1</v>
      </c>
      <c r="G82" s="238" t="s">
        <v>369</v>
      </c>
      <c r="H82" s="239"/>
      <c r="I82" s="240"/>
      <c r="J82" s="5"/>
      <c r="K82" s="5"/>
      <c r="L82" s="5"/>
      <c r="M82" s="90"/>
    </row>
    <row r="83" spans="1:13" ht="22.5" customHeight="1">
      <c r="A83" s="274"/>
      <c r="B83" s="258"/>
      <c r="C83" s="260"/>
      <c r="D83" s="116" t="s">
        <v>107</v>
      </c>
      <c r="E83" s="179"/>
      <c r="F83" s="130">
        <v>0.4</v>
      </c>
      <c r="G83" s="130">
        <v>0.2</v>
      </c>
      <c r="H83" s="194"/>
      <c r="I83" s="194"/>
      <c r="J83" s="5"/>
      <c r="K83" s="5"/>
      <c r="L83" s="5"/>
      <c r="M83" s="90"/>
    </row>
    <row r="84" spans="1:13" ht="25.5">
      <c r="A84" s="274"/>
      <c r="B84" s="258"/>
      <c r="C84" s="279" t="s">
        <v>20</v>
      </c>
      <c r="D84" s="135" t="s">
        <v>194</v>
      </c>
      <c r="E84" s="139">
        <f>Avance!AE85</f>
        <v>1</v>
      </c>
      <c r="F84" s="140">
        <v>0.84</v>
      </c>
      <c r="G84" s="140">
        <v>0.03</v>
      </c>
      <c r="H84" s="140"/>
      <c r="I84" s="142"/>
      <c r="J84" s="143"/>
      <c r="K84" s="143"/>
      <c r="L84" s="143"/>
      <c r="M84" s="144"/>
    </row>
    <row r="85" spans="1:13" ht="39" customHeight="1">
      <c r="A85" s="274"/>
      <c r="B85" s="258"/>
      <c r="C85" s="280"/>
      <c r="D85" s="116" t="s">
        <v>326</v>
      </c>
      <c r="E85" s="96"/>
      <c r="F85" s="75">
        <v>0.96</v>
      </c>
      <c r="G85" s="75">
        <v>0.01</v>
      </c>
      <c r="H85" s="75"/>
      <c r="I85" s="170"/>
      <c r="J85" s="5"/>
      <c r="K85" s="5"/>
      <c r="L85" s="5"/>
      <c r="M85" s="90"/>
    </row>
    <row r="86" spans="1:13" ht="25.5">
      <c r="A86" s="274"/>
      <c r="B86" s="258"/>
      <c r="C86" s="280"/>
      <c r="D86" s="116" t="s">
        <v>195</v>
      </c>
      <c r="E86" s="181"/>
      <c r="F86" s="75">
        <v>0.4</v>
      </c>
      <c r="G86" s="75">
        <v>0.1</v>
      </c>
      <c r="H86" s="190"/>
      <c r="I86" s="190"/>
      <c r="J86" s="5"/>
      <c r="K86" s="5"/>
      <c r="L86" s="5"/>
      <c r="M86" s="90"/>
    </row>
    <row r="87" spans="1:13" ht="25.5">
      <c r="A87" s="274"/>
      <c r="B87" s="258"/>
      <c r="C87" s="280"/>
      <c r="D87" s="104" t="s">
        <v>196</v>
      </c>
      <c r="E87" s="96"/>
      <c r="F87" s="75">
        <v>0.85</v>
      </c>
      <c r="G87" s="75">
        <v>0.01</v>
      </c>
      <c r="H87" s="75"/>
      <c r="I87" s="170"/>
      <c r="J87" s="5"/>
      <c r="K87" s="5"/>
      <c r="L87" s="5"/>
      <c r="M87" s="90"/>
    </row>
    <row r="88" spans="1:13" ht="38.25">
      <c r="A88" s="274"/>
      <c r="B88" s="258"/>
      <c r="C88" s="280"/>
      <c r="D88" s="114" t="s">
        <v>58</v>
      </c>
      <c r="E88" s="96"/>
      <c r="F88" s="75">
        <v>1</v>
      </c>
      <c r="G88" s="211" t="s">
        <v>369</v>
      </c>
      <c r="H88" s="241"/>
      <c r="I88" s="242"/>
      <c r="J88" s="5"/>
      <c r="K88" s="5"/>
      <c r="L88" s="5"/>
      <c r="M88" s="90"/>
    </row>
    <row r="89" spans="1:13" ht="25.5">
      <c r="A89" s="274"/>
      <c r="B89" s="258"/>
      <c r="C89" s="280"/>
      <c r="D89" s="104" t="s">
        <v>197</v>
      </c>
      <c r="E89" s="89"/>
      <c r="F89" s="75">
        <v>1</v>
      </c>
      <c r="G89" s="243"/>
      <c r="H89" s="244"/>
      <c r="I89" s="245"/>
      <c r="J89" s="5"/>
      <c r="K89" s="5"/>
      <c r="L89" s="5"/>
      <c r="M89" s="90"/>
    </row>
    <row r="90" spans="1:13" ht="25.5">
      <c r="A90" s="273" t="s">
        <v>100</v>
      </c>
      <c r="B90" s="257" t="s">
        <v>109</v>
      </c>
      <c r="C90" s="279" t="s">
        <v>21</v>
      </c>
      <c r="D90" s="134" t="s">
        <v>24</v>
      </c>
      <c r="E90" s="139">
        <f>Avance!AE91</f>
        <v>1</v>
      </c>
      <c r="F90" s="140">
        <v>0.88</v>
      </c>
      <c r="G90" s="140">
        <v>0.04</v>
      </c>
      <c r="H90" s="140"/>
      <c r="I90" s="142"/>
      <c r="J90" s="143"/>
      <c r="K90" s="143"/>
      <c r="L90" s="143"/>
      <c r="M90" s="144"/>
    </row>
    <row r="91" spans="1:13">
      <c r="A91" s="274"/>
      <c r="B91" s="258"/>
      <c r="C91" s="280"/>
      <c r="D91" s="114" t="s">
        <v>110</v>
      </c>
      <c r="E91" s="96"/>
      <c r="F91" s="75">
        <v>1</v>
      </c>
      <c r="G91" s="220" t="s">
        <v>370</v>
      </c>
      <c r="H91" s="221"/>
      <c r="I91" s="222"/>
      <c r="J91" s="5"/>
      <c r="K91" s="5"/>
      <c r="L91" s="5"/>
      <c r="M91" s="90"/>
    </row>
    <row r="92" spans="1:13" ht="21.75" customHeight="1">
      <c r="A92" s="274"/>
      <c r="B92" s="258"/>
      <c r="C92" s="280"/>
      <c r="D92" s="114" t="s">
        <v>198</v>
      </c>
      <c r="E92" s="181"/>
      <c r="F92" s="75">
        <v>1</v>
      </c>
      <c r="G92" s="220" t="s">
        <v>371</v>
      </c>
      <c r="H92" s="310"/>
      <c r="I92" s="311"/>
      <c r="J92" s="5"/>
      <c r="K92" s="5"/>
      <c r="L92" s="5"/>
      <c r="M92" s="90"/>
    </row>
    <row r="93" spans="1:13" ht="28.5" customHeight="1">
      <c r="A93" s="274"/>
      <c r="B93" s="258"/>
      <c r="C93" s="280"/>
      <c r="D93" s="114" t="s">
        <v>60</v>
      </c>
      <c r="E93" s="89"/>
      <c r="F93" s="75">
        <v>0.65</v>
      </c>
      <c r="G93" s="75">
        <v>0.1</v>
      </c>
      <c r="H93" s="75"/>
      <c r="I93" s="171"/>
      <c r="J93" s="5"/>
      <c r="K93" s="5"/>
      <c r="L93" s="5"/>
      <c r="M93" s="90"/>
    </row>
    <row r="94" spans="1:13" ht="25.5">
      <c r="A94" s="274"/>
      <c r="B94" s="258"/>
      <c r="C94" s="279" t="s">
        <v>22</v>
      </c>
      <c r="D94" s="134" t="s">
        <v>199</v>
      </c>
      <c r="E94" s="139">
        <f>Avance!AE95</f>
        <v>1</v>
      </c>
      <c r="F94" s="140">
        <v>0.63</v>
      </c>
      <c r="G94" s="140">
        <v>0.04</v>
      </c>
      <c r="H94" s="140"/>
      <c r="I94" s="142"/>
      <c r="J94" s="143"/>
      <c r="K94" s="143"/>
      <c r="L94" s="143"/>
      <c r="M94" s="144"/>
    </row>
    <row r="95" spans="1:13" ht="25.5">
      <c r="A95" s="274"/>
      <c r="B95" s="258"/>
      <c r="C95" s="280"/>
      <c r="D95" s="114" t="s">
        <v>200</v>
      </c>
      <c r="E95" s="96"/>
      <c r="F95" s="75">
        <v>1</v>
      </c>
      <c r="G95" s="220" t="s">
        <v>370</v>
      </c>
      <c r="H95" s="221"/>
      <c r="I95" s="222"/>
      <c r="J95" s="5"/>
      <c r="K95" s="5"/>
      <c r="L95" s="5"/>
      <c r="M95" s="90"/>
    </row>
    <row r="96" spans="1:13" ht="24" customHeight="1">
      <c r="A96" s="274"/>
      <c r="B96" s="258"/>
      <c r="C96" s="280"/>
      <c r="D96" s="114" t="s">
        <v>201</v>
      </c>
      <c r="E96" s="181"/>
      <c r="F96" s="75">
        <v>0.9</v>
      </c>
      <c r="G96" s="75">
        <v>0.1</v>
      </c>
      <c r="H96" s="181"/>
      <c r="I96" s="181"/>
      <c r="J96" s="5"/>
      <c r="K96" s="5"/>
      <c r="L96" s="5"/>
      <c r="M96" s="90"/>
    </row>
    <row r="97" spans="1:13" ht="25.5">
      <c r="A97" s="274"/>
      <c r="B97" s="258"/>
      <c r="C97" s="280"/>
      <c r="D97" s="114" t="s">
        <v>202</v>
      </c>
      <c r="E97" s="181"/>
      <c r="F97" s="181"/>
      <c r="G97" s="308" t="s">
        <v>283</v>
      </c>
      <c r="H97" s="308"/>
      <c r="I97" s="309"/>
      <c r="J97" s="5"/>
      <c r="K97" s="5"/>
      <c r="L97" s="5"/>
      <c r="M97" s="90"/>
    </row>
    <row r="98" spans="1:13" ht="38.25">
      <c r="A98" s="274"/>
      <c r="B98" s="258"/>
      <c r="C98" s="279" t="s">
        <v>23</v>
      </c>
      <c r="D98" s="134" t="s">
        <v>203</v>
      </c>
      <c r="E98" s="139">
        <f>Avance!AE99</f>
        <v>1</v>
      </c>
      <c r="F98" s="140">
        <v>0.67</v>
      </c>
      <c r="G98" s="140">
        <v>0.08</v>
      </c>
      <c r="H98" s="140"/>
      <c r="I98" s="142"/>
      <c r="J98" s="143"/>
      <c r="K98" s="143"/>
      <c r="L98" s="143"/>
      <c r="M98" s="144"/>
    </row>
    <row r="99" spans="1:13" ht="25.5">
      <c r="A99" s="274"/>
      <c r="B99" s="258"/>
      <c r="C99" s="280"/>
      <c r="D99" s="114" t="s">
        <v>61</v>
      </c>
      <c r="E99" s="95"/>
      <c r="F99" s="75">
        <v>1</v>
      </c>
      <c r="G99" s="220" t="s">
        <v>349</v>
      </c>
      <c r="H99" s="221"/>
      <c r="I99" s="222"/>
      <c r="J99" s="5"/>
      <c r="K99" s="5"/>
      <c r="L99" s="5"/>
      <c r="M99" s="90"/>
    </row>
    <row r="100" spans="1:13" ht="25.5">
      <c r="A100" s="274"/>
      <c r="B100" s="258"/>
      <c r="C100" s="280"/>
      <c r="D100" s="114" t="s">
        <v>62</v>
      </c>
      <c r="E100" s="181"/>
      <c r="F100" s="75">
        <v>1</v>
      </c>
      <c r="G100" s="220" t="s">
        <v>358</v>
      </c>
      <c r="H100" s="310"/>
      <c r="I100" s="311"/>
      <c r="J100" s="5"/>
      <c r="K100" s="5"/>
      <c r="L100" s="5"/>
      <c r="M100" s="90"/>
    </row>
    <row r="101" spans="1:13" ht="38.25">
      <c r="A101" s="274"/>
      <c r="B101" s="258"/>
      <c r="C101" s="280"/>
      <c r="D101" s="114" t="s">
        <v>63</v>
      </c>
      <c r="E101" s="183"/>
      <c r="F101" s="131">
        <v>0</v>
      </c>
      <c r="G101" s="131">
        <v>0.25</v>
      </c>
      <c r="H101" s="200"/>
      <c r="I101" s="200"/>
      <c r="J101" s="5"/>
      <c r="K101" s="5"/>
      <c r="L101" s="5"/>
      <c r="M101" s="3"/>
    </row>
    <row r="102" spans="1:13" ht="51">
      <c r="A102" s="274"/>
      <c r="B102" s="258"/>
      <c r="C102" s="279" t="s">
        <v>25</v>
      </c>
      <c r="D102" s="134" t="s">
        <v>111</v>
      </c>
      <c r="E102" s="139" t="str">
        <f>Avance!AE103</f>
        <v/>
      </c>
      <c r="F102" s="140">
        <v>0.25</v>
      </c>
      <c r="G102" s="140">
        <v>0.08</v>
      </c>
      <c r="H102" s="141"/>
      <c r="I102" s="142"/>
      <c r="J102" s="143"/>
      <c r="K102" s="143"/>
      <c r="L102" s="143"/>
      <c r="M102" s="144"/>
    </row>
    <row r="103" spans="1:13">
      <c r="A103" s="274"/>
      <c r="B103" s="258"/>
      <c r="C103" s="280"/>
      <c r="D103" s="114" t="s">
        <v>204</v>
      </c>
      <c r="E103" s="184"/>
      <c r="F103" s="74">
        <v>0.75</v>
      </c>
      <c r="G103" s="74">
        <v>0.25</v>
      </c>
      <c r="H103" s="193"/>
      <c r="I103" s="193"/>
      <c r="J103" s="5"/>
      <c r="K103" s="5"/>
      <c r="L103" s="5"/>
      <c r="M103" s="3"/>
    </row>
    <row r="104" spans="1:13" ht="25.5">
      <c r="A104" s="274"/>
      <c r="B104" s="258"/>
      <c r="C104" s="280"/>
      <c r="D104" s="114" t="s">
        <v>205</v>
      </c>
      <c r="E104" s="184"/>
      <c r="F104" s="184"/>
      <c r="G104" s="232" t="s">
        <v>351</v>
      </c>
      <c r="H104" s="227"/>
      <c r="I104" s="228"/>
      <c r="J104" s="5"/>
      <c r="K104" s="5"/>
      <c r="L104" s="5"/>
      <c r="M104" s="90"/>
    </row>
    <row r="105" spans="1:13" ht="25.5">
      <c r="A105" s="274"/>
      <c r="B105" s="258"/>
      <c r="C105" s="280"/>
      <c r="D105" s="114" t="s">
        <v>206</v>
      </c>
      <c r="E105" s="184"/>
      <c r="F105" s="184"/>
      <c r="G105" s="229"/>
      <c r="H105" s="230"/>
      <c r="I105" s="231"/>
      <c r="J105" s="5"/>
      <c r="K105" s="5"/>
      <c r="L105" s="5"/>
      <c r="M105" s="90"/>
    </row>
    <row r="106" spans="1:13" ht="25.5">
      <c r="A106" s="274"/>
      <c r="B106" s="258"/>
      <c r="C106" s="259" t="s">
        <v>26</v>
      </c>
      <c r="D106" s="133" t="s">
        <v>28</v>
      </c>
      <c r="E106" s="139">
        <f>Avance!AE107</f>
        <v>1</v>
      </c>
      <c r="F106" s="140">
        <v>0.67</v>
      </c>
      <c r="G106" s="140">
        <v>0.08</v>
      </c>
      <c r="H106" s="140"/>
      <c r="I106" s="142"/>
      <c r="J106" s="143"/>
      <c r="K106" s="143"/>
      <c r="L106" s="143"/>
      <c r="M106" s="144"/>
    </row>
    <row r="107" spans="1:13">
      <c r="A107" s="274"/>
      <c r="B107" s="258"/>
      <c r="C107" s="260"/>
      <c r="D107" s="116" t="s">
        <v>321</v>
      </c>
      <c r="E107" s="95"/>
      <c r="F107" s="75">
        <v>0.67</v>
      </c>
      <c r="G107" s="75">
        <v>0.08</v>
      </c>
      <c r="H107" s="75"/>
      <c r="I107" s="171"/>
      <c r="J107" s="5"/>
      <c r="K107" s="5"/>
      <c r="L107" s="5"/>
      <c r="M107" s="3"/>
    </row>
    <row r="108" spans="1:13" ht="25.5">
      <c r="A108" s="274"/>
      <c r="B108" s="258"/>
      <c r="C108" s="260"/>
      <c r="D108" s="116" t="s">
        <v>64</v>
      </c>
      <c r="E108" s="95"/>
      <c r="F108" s="75">
        <v>0.67</v>
      </c>
      <c r="G108" s="75">
        <v>0.08</v>
      </c>
      <c r="H108" s="75"/>
      <c r="I108" s="171"/>
      <c r="J108" s="5"/>
      <c r="K108" s="5"/>
      <c r="L108" s="5"/>
      <c r="M108" s="3"/>
    </row>
    <row r="109" spans="1:13" ht="25.5">
      <c r="A109" s="274"/>
      <c r="B109" s="258"/>
      <c r="C109" s="260"/>
      <c r="D109" s="116" t="s">
        <v>113</v>
      </c>
      <c r="E109" s="89"/>
      <c r="F109" s="75">
        <v>0.67</v>
      </c>
      <c r="G109" s="75">
        <v>0.08</v>
      </c>
      <c r="H109" s="75"/>
      <c r="I109" s="171"/>
      <c r="J109" s="5"/>
      <c r="K109" s="5"/>
      <c r="L109" s="5"/>
      <c r="M109" s="3"/>
    </row>
    <row r="110" spans="1:13" ht="38.25">
      <c r="A110" s="274"/>
      <c r="B110" s="258"/>
      <c r="C110" s="259" t="s">
        <v>27</v>
      </c>
      <c r="D110" s="134" t="s">
        <v>207</v>
      </c>
      <c r="E110" s="139" t="str">
        <f>Avance!AE111</f>
        <v/>
      </c>
      <c r="F110" s="140">
        <v>0.1</v>
      </c>
      <c r="G110" s="140"/>
      <c r="H110" s="140"/>
      <c r="I110" s="142"/>
      <c r="J110" s="143"/>
      <c r="K110" s="143"/>
      <c r="L110" s="143"/>
      <c r="M110" s="144"/>
    </row>
    <row r="111" spans="1:13" ht="38.25">
      <c r="A111" s="274"/>
      <c r="B111" s="258"/>
      <c r="C111" s="260"/>
      <c r="D111" s="104" t="s">
        <v>208</v>
      </c>
      <c r="E111" s="95"/>
      <c r="F111" s="75">
        <v>0.1</v>
      </c>
      <c r="G111" s="261" t="s">
        <v>350</v>
      </c>
      <c r="H111" s="262"/>
      <c r="I111" s="263"/>
      <c r="J111" s="5"/>
      <c r="K111" s="5"/>
      <c r="L111" s="5"/>
      <c r="M111" s="57"/>
    </row>
    <row r="112" spans="1:13" ht="38.25">
      <c r="A112" s="274"/>
      <c r="B112" s="258"/>
      <c r="C112" s="260"/>
      <c r="D112" s="104" t="s">
        <v>209</v>
      </c>
      <c r="E112" s="95"/>
      <c r="F112" s="75">
        <v>0.1</v>
      </c>
      <c r="G112" s="264"/>
      <c r="H112" s="265"/>
      <c r="I112" s="266"/>
      <c r="J112" s="5"/>
      <c r="K112" s="5"/>
      <c r="L112" s="5"/>
      <c r="M112" s="3"/>
    </row>
    <row r="113" spans="1:13" ht="38.25">
      <c r="A113" s="274"/>
      <c r="B113" s="258"/>
      <c r="C113" s="260"/>
      <c r="D113" s="104" t="s">
        <v>210</v>
      </c>
      <c r="E113" s="95"/>
      <c r="F113" s="75">
        <v>0.1</v>
      </c>
      <c r="G113" s="267"/>
      <c r="H113" s="268"/>
      <c r="I113" s="269"/>
      <c r="J113" s="5"/>
      <c r="K113" s="5"/>
      <c r="L113" s="5"/>
      <c r="M113" s="3"/>
    </row>
    <row r="114" spans="1:13" ht="33" customHeight="1">
      <c r="A114" s="273" t="s">
        <v>100</v>
      </c>
      <c r="B114" s="276" t="s">
        <v>364</v>
      </c>
      <c r="C114" s="259" t="s">
        <v>29</v>
      </c>
      <c r="D114" s="133" t="s">
        <v>322</v>
      </c>
      <c r="E114" s="139">
        <f>Avance!AE115</f>
        <v>1</v>
      </c>
      <c r="F114" s="140">
        <v>0.66</v>
      </c>
      <c r="G114" s="140">
        <v>0.08</v>
      </c>
      <c r="H114" s="140"/>
      <c r="I114" s="142"/>
      <c r="J114" s="143"/>
      <c r="K114" s="143"/>
      <c r="L114" s="143"/>
      <c r="M114" s="144"/>
    </row>
    <row r="115" spans="1:13" ht="25.5">
      <c r="A115" s="274"/>
      <c r="B115" s="277"/>
      <c r="C115" s="260"/>
      <c r="D115" s="116" t="s">
        <v>323</v>
      </c>
      <c r="E115" s="95"/>
      <c r="F115" s="74">
        <v>0.66</v>
      </c>
      <c r="G115" s="74">
        <v>0.08</v>
      </c>
      <c r="H115" s="74"/>
      <c r="I115" s="80"/>
      <c r="J115" s="81"/>
      <c r="K115" s="5"/>
      <c r="L115" s="5"/>
      <c r="M115" s="57"/>
    </row>
    <row r="116" spans="1:13" ht="25.5">
      <c r="A116" s="274"/>
      <c r="B116" s="277"/>
      <c r="C116" s="260"/>
      <c r="D116" s="116" t="s">
        <v>211</v>
      </c>
      <c r="E116" s="89"/>
      <c r="F116" s="75">
        <v>0.66</v>
      </c>
      <c r="G116" s="75">
        <v>0.08</v>
      </c>
      <c r="H116" s="75"/>
      <c r="I116" s="80"/>
      <c r="J116" s="5"/>
      <c r="K116" s="5"/>
      <c r="L116" s="5"/>
      <c r="M116" s="3"/>
    </row>
    <row r="117" spans="1:13">
      <c r="A117" s="274"/>
      <c r="B117" s="277"/>
      <c r="C117" s="260"/>
      <c r="D117" s="116" t="s">
        <v>365</v>
      </c>
      <c r="E117" s="95"/>
      <c r="F117" s="75">
        <v>0.66</v>
      </c>
      <c r="G117" s="75">
        <v>0.08</v>
      </c>
      <c r="H117" s="75"/>
      <c r="I117" s="172"/>
      <c r="J117" s="5"/>
      <c r="K117" s="5"/>
      <c r="L117" s="5"/>
      <c r="M117" s="90"/>
    </row>
    <row r="118" spans="1:13" ht="15.75">
      <c r="A118" s="274"/>
      <c r="B118" s="277"/>
      <c r="C118" s="279" t="s">
        <v>30</v>
      </c>
      <c r="D118" s="133" t="s">
        <v>116</v>
      </c>
      <c r="E118" s="139">
        <f>Avance!AE119</f>
        <v>1</v>
      </c>
      <c r="F118" s="140">
        <v>0.61</v>
      </c>
      <c r="G118" s="140">
        <v>0.09</v>
      </c>
      <c r="H118" s="140"/>
      <c r="I118" s="142"/>
      <c r="J118" s="143"/>
      <c r="K118" s="143"/>
      <c r="L118" s="143"/>
      <c r="M118" s="144"/>
    </row>
    <row r="119" spans="1:13" ht="25.5">
      <c r="A119" s="274"/>
      <c r="B119" s="277"/>
      <c r="C119" s="280"/>
      <c r="D119" s="118" t="s">
        <v>117</v>
      </c>
      <c r="E119" s="95"/>
      <c r="F119" s="131">
        <v>0.66</v>
      </c>
      <c r="G119" s="131">
        <v>0.08</v>
      </c>
      <c r="H119" s="131"/>
      <c r="I119" s="172"/>
      <c r="J119" s="82"/>
      <c r="K119" s="5"/>
      <c r="L119" s="5"/>
      <c r="M119" s="90"/>
    </row>
    <row r="120" spans="1:13" ht="15.75">
      <c r="A120" s="274"/>
      <c r="B120" s="277"/>
      <c r="C120" s="280"/>
      <c r="D120" s="118" t="s">
        <v>118</v>
      </c>
      <c r="E120" s="89"/>
      <c r="F120" s="131">
        <v>0.66</v>
      </c>
      <c r="G120" s="131">
        <v>0.08</v>
      </c>
      <c r="H120" s="131"/>
      <c r="I120" s="172"/>
      <c r="J120" s="82"/>
      <c r="K120" s="5"/>
      <c r="L120" s="5"/>
      <c r="M120" s="90"/>
    </row>
    <row r="121" spans="1:13" ht="25.5">
      <c r="A121" s="274"/>
      <c r="B121" s="277"/>
      <c r="C121" s="280"/>
      <c r="D121" s="114" t="s">
        <v>213</v>
      </c>
      <c r="E121" s="89"/>
      <c r="F121" s="131">
        <v>0.66</v>
      </c>
      <c r="G121" s="131">
        <v>0.08</v>
      </c>
      <c r="H121" s="131"/>
      <c r="I121" s="172"/>
      <c r="J121" s="82"/>
      <c r="K121" s="5"/>
      <c r="L121" s="5"/>
      <c r="M121" s="90"/>
    </row>
    <row r="122" spans="1:13" ht="38.25">
      <c r="A122" s="274"/>
      <c r="B122" s="277"/>
      <c r="C122" s="280"/>
      <c r="D122" s="192" t="s">
        <v>208</v>
      </c>
      <c r="E122" s="89"/>
      <c r="F122" s="131">
        <v>0.62</v>
      </c>
      <c r="G122" s="131">
        <v>0.08</v>
      </c>
      <c r="H122" s="131"/>
      <c r="I122" s="172"/>
      <c r="J122" s="82"/>
      <c r="K122" s="5"/>
      <c r="L122" s="5"/>
      <c r="M122" s="90"/>
    </row>
    <row r="123" spans="1:13" ht="38.25">
      <c r="A123" s="274"/>
      <c r="B123" s="277"/>
      <c r="C123" s="280"/>
      <c r="D123" s="117" t="s">
        <v>209</v>
      </c>
      <c r="E123" s="95"/>
      <c r="F123" s="75">
        <v>0.45</v>
      </c>
      <c r="G123" s="75">
        <v>0.13</v>
      </c>
      <c r="H123" s="190"/>
      <c r="I123" s="190"/>
      <c r="J123" s="82"/>
      <c r="K123" s="5"/>
      <c r="L123" s="5"/>
      <c r="M123" s="90"/>
    </row>
    <row r="124" spans="1:13" ht="38.25">
      <c r="A124" s="274"/>
      <c r="B124" s="277"/>
      <c r="C124" s="284" t="s">
        <v>31</v>
      </c>
      <c r="D124" s="133" t="s">
        <v>214</v>
      </c>
      <c r="E124" s="139">
        <f>Avance!AE125</f>
        <v>1</v>
      </c>
      <c r="F124" s="140">
        <v>0.75</v>
      </c>
      <c r="G124" s="140">
        <v>0.06</v>
      </c>
      <c r="H124" s="140"/>
      <c r="I124" s="142"/>
      <c r="J124" s="143"/>
      <c r="K124" s="143"/>
      <c r="L124" s="143"/>
      <c r="M124" s="144"/>
    </row>
    <row r="125" spans="1:13" ht="38.25">
      <c r="A125" s="274"/>
      <c r="B125" s="277"/>
      <c r="C125" s="285"/>
      <c r="D125" s="120" t="s">
        <v>215</v>
      </c>
      <c r="E125" s="95"/>
      <c r="F125" s="75">
        <v>1</v>
      </c>
      <c r="G125" s="220" t="s">
        <v>372</v>
      </c>
      <c r="H125" s="246"/>
      <c r="I125" s="247"/>
      <c r="J125" s="82"/>
      <c r="K125" s="5"/>
      <c r="L125" s="5"/>
      <c r="M125" s="90"/>
    </row>
    <row r="126" spans="1:13" ht="25.5">
      <c r="A126" s="274"/>
      <c r="B126" s="277"/>
      <c r="C126" s="285"/>
      <c r="D126" s="114" t="s">
        <v>216</v>
      </c>
      <c r="E126" s="89"/>
      <c r="F126" s="131">
        <v>0.66</v>
      </c>
      <c r="G126" s="131">
        <v>0.09</v>
      </c>
      <c r="H126" s="131"/>
      <c r="I126" s="80"/>
      <c r="J126" s="83"/>
      <c r="K126" s="5"/>
      <c r="L126" s="5"/>
      <c r="M126" s="3"/>
    </row>
    <row r="127" spans="1:13">
      <c r="A127" s="274"/>
      <c r="B127" s="277"/>
      <c r="C127" s="285"/>
      <c r="D127" s="114" t="s">
        <v>119</v>
      </c>
      <c r="E127" s="95"/>
      <c r="F127" s="131">
        <v>0.66</v>
      </c>
      <c r="G127" s="131">
        <v>0.09</v>
      </c>
      <c r="H127" s="131"/>
      <c r="I127" s="80"/>
      <c r="J127" s="83"/>
      <c r="K127" s="5"/>
      <c r="L127" s="5"/>
      <c r="M127" s="3"/>
    </row>
    <row r="128" spans="1:13" ht="38.25">
      <c r="A128" s="274"/>
      <c r="B128" s="277"/>
      <c r="C128" s="286"/>
      <c r="D128" s="104" t="s">
        <v>217</v>
      </c>
      <c r="E128" s="95"/>
      <c r="F128" s="74">
        <v>0.66</v>
      </c>
      <c r="G128" s="74">
        <v>0.09</v>
      </c>
      <c r="H128" s="74"/>
      <c r="I128" s="165"/>
      <c r="J128" s="83"/>
      <c r="K128" s="5"/>
      <c r="L128" s="5"/>
      <c r="M128" s="90"/>
    </row>
    <row r="129" spans="1:13" ht="15.75">
      <c r="A129" s="274"/>
      <c r="B129" s="277"/>
      <c r="C129" s="284" t="s">
        <v>32</v>
      </c>
      <c r="D129" s="145" t="s">
        <v>334</v>
      </c>
      <c r="E129" s="139">
        <f>Avance!AE130</f>
        <v>1</v>
      </c>
      <c r="F129" s="140">
        <v>0.67</v>
      </c>
      <c r="G129" s="140">
        <v>0.03</v>
      </c>
      <c r="H129" s="140"/>
      <c r="I129" s="142"/>
      <c r="J129" s="143"/>
      <c r="K129" s="143"/>
      <c r="L129" s="143"/>
      <c r="M129" s="144"/>
    </row>
    <row r="130" spans="1:13" ht="15.75">
      <c r="A130" s="274"/>
      <c r="B130" s="277"/>
      <c r="C130" s="294"/>
      <c r="D130" s="114" t="s">
        <v>345</v>
      </c>
      <c r="E130" s="89"/>
      <c r="F130" s="131">
        <v>1</v>
      </c>
      <c r="G130" s="233" t="s">
        <v>367</v>
      </c>
      <c r="H130" s="234"/>
      <c r="I130" s="235"/>
      <c r="J130" s="83"/>
      <c r="K130" s="5"/>
      <c r="L130" s="5"/>
      <c r="M130" s="90"/>
    </row>
    <row r="131" spans="1:13">
      <c r="A131" s="274"/>
      <c r="B131" s="277"/>
      <c r="C131" s="294"/>
      <c r="D131" s="114" t="s">
        <v>220</v>
      </c>
      <c r="E131" s="181"/>
      <c r="F131" s="75">
        <v>1</v>
      </c>
      <c r="G131" s="220" t="s">
        <v>371</v>
      </c>
      <c r="H131" s="221"/>
      <c r="I131" s="222"/>
      <c r="J131" s="83"/>
      <c r="K131" s="5"/>
      <c r="L131" s="5"/>
      <c r="M131" s="90"/>
    </row>
    <row r="132" spans="1:13">
      <c r="A132" s="274"/>
      <c r="B132" s="277"/>
      <c r="C132" s="294"/>
      <c r="D132" s="114" t="s">
        <v>221</v>
      </c>
      <c r="E132" s="181"/>
      <c r="F132" s="75">
        <v>0</v>
      </c>
      <c r="G132" s="75">
        <v>0.1</v>
      </c>
      <c r="H132" s="190"/>
      <c r="I132" s="190"/>
      <c r="J132" s="83"/>
      <c r="K132" s="5"/>
      <c r="L132" s="5"/>
      <c r="M132" s="90"/>
    </row>
    <row r="133" spans="1:13" ht="25.5">
      <c r="A133" s="274"/>
      <c r="B133" s="277"/>
      <c r="C133" s="279" t="s">
        <v>33</v>
      </c>
      <c r="D133" s="133" t="s">
        <v>35</v>
      </c>
      <c r="E133" s="139">
        <f>Avance!AE134</f>
        <v>1</v>
      </c>
      <c r="F133" s="140">
        <v>0.66</v>
      </c>
      <c r="G133" s="140">
        <v>0.08</v>
      </c>
      <c r="H133" s="140"/>
      <c r="I133" s="142"/>
      <c r="J133" s="143"/>
      <c r="K133" s="143"/>
      <c r="L133" s="143"/>
      <c r="M133" s="144"/>
    </row>
    <row r="134" spans="1:13" ht="25.5">
      <c r="A134" s="274"/>
      <c r="B134" s="277"/>
      <c r="C134" s="280"/>
      <c r="D134" s="121" t="s">
        <v>222</v>
      </c>
      <c r="E134" s="89"/>
      <c r="F134" s="74">
        <v>0.66</v>
      </c>
      <c r="G134" s="74">
        <v>0.08</v>
      </c>
      <c r="H134" s="74"/>
      <c r="I134" s="86"/>
      <c r="J134" s="84"/>
      <c r="K134" s="5"/>
      <c r="L134" s="5"/>
      <c r="M134" s="90"/>
    </row>
    <row r="135" spans="1:13" ht="31.5" customHeight="1">
      <c r="A135" s="274"/>
      <c r="B135" s="277"/>
      <c r="C135" s="280"/>
      <c r="D135" s="121" t="s">
        <v>366</v>
      </c>
      <c r="E135" s="95"/>
      <c r="F135" s="74">
        <v>0.66</v>
      </c>
      <c r="G135" s="74">
        <v>0.08</v>
      </c>
      <c r="H135" s="74"/>
      <c r="I135" s="172"/>
      <c r="J135" s="85"/>
      <c r="K135" s="5"/>
      <c r="L135" s="5"/>
      <c r="M135" s="90"/>
    </row>
    <row r="136" spans="1:13" ht="25.5">
      <c r="A136" s="274"/>
      <c r="B136" s="277"/>
      <c r="C136" s="280"/>
      <c r="D136" s="121" t="s">
        <v>224</v>
      </c>
      <c r="E136" s="95"/>
      <c r="F136" s="74">
        <v>0.66</v>
      </c>
      <c r="G136" s="74">
        <v>0.08</v>
      </c>
      <c r="H136" s="74"/>
      <c r="I136" s="88"/>
      <c r="J136" s="5"/>
      <c r="K136" s="5"/>
      <c r="L136" s="5"/>
      <c r="M136" s="90"/>
    </row>
    <row r="137" spans="1:13" ht="38.25">
      <c r="A137" s="274"/>
      <c r="B137" s="277"/>
      <c r="C137" s="281" t="s">
        <v>34</v>
      </c>
      <c r="D137" s="136" t="s">
        <v>225</v>
      </c>
      <c r="E137" s="139">
        <f>Avance!AE138</f>
        <v>1</v>
      </c>
      <c r="F137" s="140">
        <v>0.48</v>
      </c>
      <c r="G137" s="140">
        <v>0.03</v>
      </c>
      <c r="H137" s="140"/>
      <c r="I137" s="142"/>
      <c r="J137" s="143"/>
      <c r="K137" s="143"/>
      <c r="L137" s="143"/>
      <c r="M137" s="144"/>
    </row>
    <row r="138" spans="1:13" ht="25.5">
      <c r="A138" s="274"/>
      <c r="B138" s="277"/>
      <c r="C138" s="282"/>
      <c r="D138" s="116" t="s">
        <v>226</v>
      </c>
      <c r="E138" s="89"/>
      <c r="F138" s="131">
        <v>1</v>
      </c>
      <c r="G138" s="220" t="s">
        <v>371</v>
      </c>
      <c r="H138" s="221"/>
      <c r="I138" s="222"/>
      <c r="J138" s="5"/>
      <c r="K138" s="5"/>
      <c r="L138" s="5"/>
      <c r="M138" s="90"/>
    </row>
    <row r="139" spans="1:13">
      <c r="A139" s="274"/>
      <c r="B139" s="277"/>
      <c r="C139" s="282"/>
      <c r="D139" s="116" t="s">
        <v>346</v>
      </c>
      <c r="E139" s="95"/>
      <c r="F139" s="131">
        <v>0.5</v>
      </c>
      <c r="G139" s="131">
        <v>0.1</v>
      </c>
      <c r="H139" s="131"/>
      <c r="I139" s="80"/>
      <c r="J139" s="84"/>
      <c r="K139" s="5"/>
      <c r="L139" s="5"/>
      <c r="M139" s="90"/>
    </row>
    <row r="140" spans="1:13" ht="25.5">
      <c r="A140" s="274"/>
      <c r="B140" s="277"/>
      <c r="C140" s="282"/>
      <c r="D140" s="116" t="s">
        <v>228</v>
      </c>
      <c r="E140" s="180"/>
      <c r="F140" s="74">
        <v>0.4</v>
      </c>
      <c r="G140" s="131">
        <v>0.05</v>
      </c>
      <c r="H140" s="180"/>
      <c r="I140" s="180"/>
      <c r="J140" s="5"/>
      <c r="K140" s="5"/>
      <c r="L140" s="5"/>
      <c r="M140" s="90"/>
    </row>
    <row r="141" spans="1:13" ht="15" customHeight="1">
      <c r="A141" s="274"/>
      <c r="B141" s="277"/>
      <c r="C141" s="283"/>
      <c r="D141" s="137" t="s">
        <v>229</v>
      </c>
      <c r="E141" s="180"/>
      <c r="F141" s="180"/>
      <c r="G141" s="236" t="s">
        <v>282</v>
      </c>
      <c r="H141" s="236"/>
      <c r="I141" s="237"/>
      <c r="J141" s="84"/>
      <c r="K141" s="5"/>
      <c r="L141" s="5"/>
      <c r="M141" s="90"/>
    </row>
    <row r="142" spans="1:13" ht="51">
      <c r="A142" s="295" t="s">
        <v>120</v>
      </c>
      <c r="B142" s="257" t="s">
        <v>121</v>
      </c>
      <c r="C142" s="259" t="s">
        <v>36</v>
      </c>
      <c r="D142" s="133" t="s">
        <v>122</v>
      </c>
      <c r="E142" s="139">
        <f>Avance!AE143</f>
        <v>1</v>
      </c>
      <c r="F142" s="140">
        <v>0.5</v>
      </c>
      <c r="G142" s="140">
        <v>0.25</v>
      </c>
      <c r="H142" s="141"/>
      <c r="I142" s="142"/>
      <c r="J142" s="143"/>
      <c r="K142" s="143"/>
      <c r="L142" s="143"/>
      <c r="M142" s="144"/>
    </row>
    <row r="143" spans="1:13" ht="60">
      <c r="A143" s="295"/>
      <c r="B143" s="289"/>
      <c r="C143" s="260"/>
      <c r="D143" s="120" t="s">
        <v>230</v>
      </c>
      <c r="E143" s="181"/>
      <c r="F143" s="74">
        <v>0.5</v>
      </c>
      <c r="G143" s="74">
        <v>0.25</v>
      </c>
      <c r="H143" s="74">
        <v>0.25</v>
      </c>
      <c r="I143" s="203" t="s">
        <v>387</v>
      </c>
      <c r="J143" s="5"/>
      <c r="K143" s="202"/>
      <c r="L143" s="5"/>
      <c r="M143" s="90"/>
    </row>
    <row r="144" spans="1:13" ht="38.25">
      <c r="A144" s="295"/>
      <c r="B144" s="289"/>
      <c r="C144" s="260"/>
      <c r="D144" s="118" t="s">
        <v>65</v>
      </c>
      <c r="E144" s="181"/>
      <c r="F144" s="74">
        <v>0.5</v>
      </c>
      <c r="G144" s="74">
        <v>0.25</v>
      </c>
      <c r="H144" s="74">
        <v>0.25</v>
      </c>
      <c r="I144" s="203" t="s">
        <v>384</v>
      </c>
      <c r="J144" s="84"/>
      <c r="K144" s="202"/>
      <c r="L144" s="5"/>
      <c r="M144" s="90"/>
    </row>
    <row r="145" spans="1:13" ht="38.25">
      <c r="A145" s="295"/>
      <c r="B145" s="289"/>
      <c r="C145" s="260"/>
      <c r="D145" s="114" t="s">
        <v>66</v>
      </c>
      <c r="E145" s="181"/>
      <c r="F145" s="74">
        <v>0.5</v>
      </c>
      <c r="G145" s="74">
        <v>0.25</v>
      </c>
      <c r="H145" s="74">
        <v>0.25</v>
      </c>
      <c r="I145" s="203" t="s">
        <v>388</v>
      </c>
      <c r="J145" s="205"/>
      <c r="K145" s="202"/>
      <c r="L145" s="5"/>
      <c r="M145" s="90"/>
    </row>
    <row r="146" spans="1:13" ht="221.25" customHeight="1">
      <c r="A146" s="295"/>
      <c r="B146" s="289"/>
      <c r="C146" s="260"/>
      <c r="D146" s="114" t="s">
        <v>67</v>
      </c>
      <c r="E146" s="181"/>
      <c r="F146" s="74">
        <v>0.5</v>
      </c>
      <c r="G146" s="74">
        <v>0.25</v>
      </c>
      <c r="H146" s="74">
        <v>0.25</v>
      </c>
      <c r="I146" s="204" t="s">
        <v>385</v>
      </c>
      <c r="J146" s="84"/>
      <c r="K146" s="202"/>
      <c r="L146" s="5"/>
      <c r="M146" s="90"/>
    </row>
    <row r="147" spans="1:13" ht="38.25">
      <c r="A147" s="295"/>
      <c r="B147" s="289"/>
      <c r="C147" s="259" t="s">
        <v>37</v>
      </c>
      <c r="D147" s="133" t="s">
        <v>123</v>
      </c>
      <c r="E147" s="139">
        <f>Avance!AE148</f>
        <v>1</v>
      </c>
      <c r="F147" s="140">
        <v>0.67</v>
      </c>
      <c r="G147" s="140">
        <v>0.08</v>
      </c>
      <c r="H147" s="141"/>
      <c r="I147" s="142"/>
      <c r="J147" s="143"/>
      <c r="K147" s="143"/>
      <c r="L147" s="143"/>
      <c r="M147" s="144"/>
    </row>
    <row r="148" spans="1:13" ht="48">
      <c r="A148" s="295"/>
      <c r="B148" s="289"/>
      <c r="C148" s="260"/>
      <c r="D148" s="118" t="s">
        <v>124</v>
      </c>
      <c r="E148" s="95"/>
      <c r="F148" s="75">
        <v>0.67</v>
      </c>
      <c r="G148" s="75">
        <v>0.08</v>
      </c>
      <c r="H148" s="75">
        <v>0.08</v>
      </c>
      <c r="I148" s="206" t="s">
        <v>382</v>
      </c>
      <c r="J148" s="84"/>
      <c r="K148" s="5"/>
      <c r="L148" s="5"/>
      <c r="M148" s="90"/>
    </row>
    <row r="149" spans="1:13" ht="45" customHeight="1">
      <c r="A149" s="295"/>
      <c r="B149" s="289"/>
      <c r="C149" s="260"/>
      <c r="D149" s="118" t="s">
        <v>327</v>
      </c>
      <c r="E149" s="95"/>
      <c r="F149" s="75">
        <v>0.67</v>
      </c>
      <c r="G149" s="75">
        <v>0.08</v>
      </c>
      <c r="H149" s="75">
        <v>0.08</v>
      </c>
      <c r="I149" s="206" t="s">
        <v>381</v>
      </c>
      <c r="J149" s="84"/>
      <c r="K149" s="5"/>
      <c r="L149" s="5"/>
      <c r="M149" s="90"/>
    </row>
    <row r="150" spans="1:13" ht="72">
      <c r="A150" s="295"/>
      <c r="B150" s="289"/>
      <c r="C150" s="260"/>
      <c r="D150" s="118" t="s">
        <v>125</v>
      </c>
      <c r="E150" s="89"/>
      <c r="F150" s="75">
        <v>0.67</v>
      </c>
      <c r="G150" s="75">
        <v>0.08</v>
      </c>
      <c r="H150" s="75">
        <v>0.08</v>
      </c>
      <c r="I150" s="207" t="s">
        <v>383</v>
      </c>
      <c r="J150" s="5"/>
      <c r="K150" s="5"/>
      <c r="L150" s="5"/>
      <c r="M150" s="3"/>
    </row>
    <row r="151" spans="1:13" ht="38.25">
      <c r="A151" s="295"/>
      <c r="B151" s="289"/>
      <c r="C151" s="259" t="s">
        <v>38</v>
      </c>
      <c r="D151" s="134" t="s">
        <v>232</v>
      </c>
      <c r="E151" s="139">
        <f>Avance!AE152</f>
        <v>1</v>
      </c>
      <c r="F151" s="140">
        <v>0.67</v>
      </c>
      <c r="G151" s="140">
        <v>0.08</v>
      </c>
      <c r="H151" s="141"/>
      <c r="I151" s="142"/>
      <c r="J151" s="143"/>
      <c r="K151" s="143"/>
      <c r="L151" s="143"/>
      <c r="M151" s="144"/>
    </row>
    <row r="152" spans="1:13" ht="38.25">
      <c r="A152" s="295"/>
      <c r="B152" s="289"/>
      <c r="C152" s="260"/>
      <c r="D152" s="114" t="s">
        <v>233</v>
      </c>
      <c r="E152" s="95"/>
      <c r="F152" s="75">
        <v>0.67</v>
      </c>
      <c r="G152" s="75">
        <v>0.08</v>
      </c>
      <c r="H152" s="75">
        <v>0.08</v>
      </c>
      <c r="I152" s="207" t="s">
        <v>386</v>
      </c>
      <c r="J152" s="84"/>
      <c r="K152" s="5"/>
      <c r="L152" s="5"/>
      <c r="M152" s="3"/>
    </row>
    <row r="153" spans="1:13" ht="38.25">
      <c r="A153" s="295"/>
      <c r="B153" s="289"/>
      <c r="C153" s="260"/>
      <c r="D153" s="114" t="s">
        <v>234</v>
      </c>
      <c r="E153" s="95"/>
      <c r="F153" s="75">
        <v>0.67</v>
      </c>
      <c r="G153" s="75">
        <v>0.08</v>
      </c>
      <c r="H153" s="75">
        <v>0.08</v>
      </c>
      <c r="I153" s="207" t="s">
        <v>374</v>
      </c>
      <c r="J153" s="5"/>
      <c r="K153" s="5"/>
      <c r="L153" s="5"/>
      <c r="M153" s="3"/>
    </row>
    <row r="154" spans="1:13" ht="38.25">
      <c r="A154" s="295"/>
      <c r="B154" s="289"/>
      <c r="C154" s="260"/>
      <c r="D154" s="114" t="s">
        <v>235</v>
      </c>
      <c r="E154" s="89"/>
      <c r="F154" s="75">
        <v>0.67</v>
      </c>
      <c r="G154" s="75">
        <v>0.08</v>
      </c>
      <c r="H154" s="75">
        <v>0.08</v>
      </c>
      <c r="I154" s="207" t="s">
        <v>375</v>
      </c>
      <c r="J154" s="5"/>
      <c r="K154" s="5"/>
      <c r="L154" s="5"/>
      <c r="M154" s="3"/>
    </row>
    <row r="155" spans="1:13" ht="51">
      <c r="A155" s="295"/>
      <c r="B155" s="289"/>
      <c r="C155" s="259" t="s">
        <v>39</v>
      </c>
      <c r="D155" s="134" t="s">
        <v>236</v>
      </c>
      <c r="E155" s="139">
        <f>Avance!AE156</f>
        <v>1</v>
      </c>
      <c r="F155" s="140">
        <v>0.67</v>
      </c>
      <c r="G155" s="140">
        <v>0.08</v>
      </c>
      <c r="H155" s="141"/>
      <c r="I155" s="142"/>
      <c r="J155" s="143"/>
      <c r="K155" s="143"/>
      <c r="L155" s="143"/>
      <c r="M155" s="144"/>
    </row>
    <row r="156" spans="1:13" ht="51">
      <c r="A156" s="295"/>
      <c r="B156" s="289"/>
      <c r="C156" s="260"/>
      <c r="D156" s="116" t="s">
        <v>237</v>
      </c>
      <c r="E156" s="95"/>
      <c r="F156" s="75">
        <v>0.67</v>
      </c>
      <c r="G156" s="75">
        <v>0.08</v>
      </c>
      <c r="H156" s="75">
        <v>0.08</v>
      </c>
      <c r="I156" s="324" t="s">
        <v>389</v>
      </c>
      <c r="J156" s="5"/>
      <c r="K156" s="5"/>
      <c r="L156" s="5"/>
      <c r="M156" s="3"/>
    </row>
    <row r="157" spans="1:13" ht="38.25">
      <c r="A157" s="295"/>
      <c r="B157" s="289"/>
      <c r="C157" s="260"/>
      <c r="D157" s="114" t="s">
        <v>238</v>
      </c>
      <c r="E157" s="95"/>
      <c r="F157" s="75">
        <v>0.67</v>
      </c>
      <c r="G157" s="75">
        <v>0.08</v>
      </c>
      <c r="H157" s="75">
        <v>0.08</v>
      </c>
      <c r="I157" s="207" t="s">
        <v>390</v>
      </c>
      <c r="J157" s="5"/>
      <c r="K157" s="5"/>
      <c r="L157" s="5"/>
      <c r="M157" s="3"/>
    </row>
    <row r="158" spans="1:13" ht="51">
      <c r="A158" s="295"/>
      <c r="B158" s="289"/>
      <c r="C158" s="260"/>
      <c r="D158" s="114" t="s">
        <v>239</v>
      </c>
      <c r="E158" s="89"/>
      <c r="F158" s="75">
        <v>0.67</v>
      </c>
      <c r="G158" s="75">
        <v>0.08</v>
      </c>
      <c r="H158" s="75">
        <v>0.08</v>
      </c>
      <c r="I158" s="324" t="s">
        <v>391</v>
      </c>
      <c r="J158" s="5"/>
      <c r="K158" s="5"/>
      <c r="L158" s="5"/>
      <c r="M158" s="3"/>
    </row>
    <row r="159" spans="1:13" ht="25.5">
      <c r="A159" s="295"/>
      <c r="B159" s="289"/>
      <c r="C159" s="259" t="s">
        <v>126</v>
      </c>
      <c r="D159" s="134" t="s">
        <v>240</v>
      </c>
      <c r="E159" s="139">
        <f>Avance!AE160</f>
        <v>1</v>
      </c>
      <c r="F159" s="140">
        <v>0.67</v>
      </c>
      <c r="G159" s="140">
        <v>0.08</v>
      </c>
      <c r="H159" s="141"/>
      <c r="I159" s="142"/>
      <c r="J159" s="143"/>
      <c r="K159" s="143"/>
      <c r="L159" s="143"/>
      <c r="M159" s="144"/>
    </row>
    <row r="160" spans="1:13" ht="25.5">
      <c r="A160" s="295"/>
      <c r="B160" s="289"/>
      <c r="C160" s="260"/>
      <c r="D160" s="118" t="s">
        <v>241</v>
      </c>
      <c r="E160" s="95"/>
      <c r="F160" s="75">
        <v>0.67</v>
      </c>
      <c r="G160" s="75">
        <v>0.08</v>
      </c>
      <c r="H160" s="75">
        <v>0.08</v>
      </c>
      <c r="I160" s="208" t="s">
        <v>379</v>
      </c>
      <c r="J160" s="5"/>
      <c r="K160" s="5"/>
      <c r="L160" s="5"/>
      <c r="M160" s="3"/>
    </row>
    <row r="161" spans="1:18" ht="25.5">
      <c r="A161" s="295"/>
      <c r="B161" s="289"/>
      <c r="C161" s="260"/>
      <c r="D161" s="118" t="s">
        <v>242</v>
      </c>
      <c r="E161" s="95"/>
      <c r="F161" s="75">
        <v>0.67</v>
      </c>
      <c r="G161" s="75">
        <v>0.08</v>
      </c>
      <c r="H161" s="75">
        <v>0.08</v>
      </c>
      <c r="I161" s="207" t="s">
        <v>378</v>
      </c>
      <c r="J161" s="5"/>
      <c r="K161" s="5"/>
      <c r="L161" s="5"/>
      <c r="M161" s="3"/>
    </row>
    <row r="162" spans="1:18" ht="36">
      <c r="A162" s="295"/>
      <c r="B162" s="289"/>
      <c r="C162" s="260"/>
      <c r="D162" s="118" t="s">
        <v>243</v>
      </c>
      <c r="E162" s="89"/>
      <c r="F162" s="75">
        <v>0.67</v>
      </c>
      <c r="G162" s="75">
        <v>0.08</v>
      </c>
      <c r="H162" s="75">
        <v>0.08</v>
      </c>
      <c r="I162" s="207" t="s">
        <v>380</v>
      </c>
      <c r="J162" s="5"/>
      <c r="K162" s="5"/>
      <c r="L162" s="5"/>
      <c r="M162" s="3"/>
    </row>
    <row r="163" spans="1:18" ht="25.5">
      <c r="A163" s="69"/>
      <c r="B163" s="289"/>
      <c r="C163" s="290" t="s">
        <v>244</v>
      </c>
      <c r="D163" s="134" t="s">
        <v>245</v>
      </c>
      <c r="E163" s="139">
        <f>Avance!AE164</f>
        <v>1</v>
      </c>
      <c r="F163" s="140">
        <v>1</v>
      </c>
      <c r="G163" s="140"/>
      <c r="H163" s="141"/>
      <c r="I163" s="142"/>
      <c r="J163" s="143"/>
      <c r="K163" s="143"/>
      <c r="L163" s="143"/>
      <c r="M163" s="144"/>
    </row>
    <row r="164" spans="1:18" ht="38.25">
      <c r="A164" s="69"/>
      <c r="B164" s="289"/>
      <c r="C164" s="291"/>
      <c r="D164" s="116" t="s">
        <v>246</v>
      </c>
      <c r="E164" s="96"/>
      <c r="F164" s="130">
        <v>1</v>
      </c>
      <c r="G164" s="248" t="s">
        <v>369</v>
      </c>
      <c r="H164" s="249"/>
      <c r="I164" s="250"/>
      <c r="J164" s="5"/>
      <c r="K164" s="5"/>
      <c r="L164" s="5"/>
      <c r="M164" s="3"/>
    </row>
    <row r="165" spans="1:18" ht="38.25">
      <c r="A165" s="69"/>
      <c r="B165" s="289"/>
      <c r="C165" s="291"/>
      <c r="D165" s="114" t="s">
        <v>247</v>
      </c>
      <c r="E165" s="96"/>
      <c r="F165" s="130">
        <v>1</v>
      </c>
      <c r="G165" s="251"/>
      <c r="H165" s="252"/>
      <c r="I165" s="253"/>
      <c r="J165" s="5"/>
      <c r="K165" s="5"/>
      <c r="L165" s="5"/>
      <c r="M165" s="3"/>
    </row>
    <row r="166" spans="1:18" ht="25.5">
      <c r="A166" s="69"/>
      <c r="B166" s="289"/>
      <c r="C166" s="291"/>
      <c r="D166" s="114" t="s">
        <v>248</v>
      </c>
      <c r="E166" s="96"/>
      <c r="F166" s="130">
        <v>1</v>
      </c>
      <c r="G166" s="254"/>
      <c r="H166" s="255"/>
      <c r="I166" s="256"/>
      <c r="J166" s="5"/>
      <c r="K166" s="5"/>
      <c r="L166" s="5"/>
      <c r="M166" s="3"/>
    </row>
    <row r="167" spans="1:18" ht="56.25" customHeight="1">
      <c r="A167" s="273" t="s">
        <v>120</v>
      </c>
      <c r="B167" s="293" t="s">
        <v>128</v>
      </c>
      <c r="C167" s="259" t="s">
        <v>40</v>
      </c>
      <c r="D167" s="147" t="s">
        <v>335</v>
      </c>
      <c r="E167" s="139">
        <f>Avance!AE168</f>
        <v>1</v>
      </c>
      <c r="F167" s="140">
        <v>0.55000000000000004</v>
      </c>
      <c r="G167" s="140">
        <v>0.2</v>
      </c>
      <c r="H167" s="141"/>
      <c r="I167" s="142"/>
      <c r="J167" s="143"/>
      <c r="K167" s="143"/>
      <c r="L167" s="143"/>
      <c r="M167" s="144"/>
    </row>
    <row r="168" spans="1:18" ht="42.75">
      <c r="A168" s="274"/>
      <c r="B168" s="257"/>
      <c r="C168" s="260"/>
      <c r="D168" s="148" t="s">
        <v>336</v>
      </c>
      <c r="E168" s="95"/>
      <c r="F168" s="74">
        <v>1</v>
      </c>
      <c r="G168" s="223" t="s">
        <v>373</v>
      </c>
      <c r="H168" s="224"/>
      <c r="I168" s="225"/>
      <c r="J168" s="174"/>
      <c r="K168" s="5"/>
      <c r="L168" s="5"/>
      <c r="M168" s="3"/>
    </row>
    <row r="169" spans="1:18" ht="28.5">
      <c r="A169" s="274"/>
      <c r="B169" s="257"/>
      <c r="C169" s="260"/>
      <c r="D169" s="148" t="s">
        <v>337</v>
      </c>
      <c r="E169" s="95"/>
      <c r="F169" s="75">
        <v>0.66</v>
      </c>
      <c r="G169" s="75">
        <v>0.09</v>
      </c>
      <c r="H169" s="191"/>
      <c r="I169" s="191"/>
      <c r="J169" s="5"/>
      <c r="K169" s="5"/>
      <c r="L169" s="5"/>
      <c r="M169" s="3"/>
      <c r="R169" t="s">
        <v>69</v>
      </c>
    </row>
    <row r="170" spans="1:18">
      <c r="A170" s="274"/>
      <c r="B170" s="257"/>
      <c r="C170" s="260"/>
      <c r="D170" s="149" t="s">
        <v>338</v>
      </c>
      <c r="E170" s="95"/>
      <c r="F170" s="75">
        <v>0</v>
      </c>
      <c r="G170" s="75">
        <v>0.5</v>
      </c>
      <c r="H170" s="201"/>
      <c r="I170" s="201"/>
      <c r="J170" s="5"/>
      <c r="K170" s="5"/>
      <c r="L170" s="5"/>
      <c r="M170" s="3"/>
    </row>
    <row r="171" spans="1:18" ht="38.25">
      <c r="A171" s="274"/>
      <c r="B171" s="257"/>
      <c r="C171" s="281" t="s">
        <v>41</v>
      </c>
      <c r="D171" s="132" t="s">
        <v>250</v>
      </c>
      <c r="E171" s="139">
        <f>Avance!AE172</f>
        <v>1</v>
      </c>
      <c r="F171" s="140">
        <v>0.69</v>
      </c>
      <c r="G171" s="140">
        <v>0.06</v>
      </c>
      <c r="H171" s="141"/>
      <c r="I171" s="142"/>
      <c r="J171" s="143"/>
      <c r="K171" s="143"/>
      <c r="L171" s="143"/>
      <c r="M171" s="144"/>
    </row>
    <row r="172" spans="1:18" ht="25.5">
      <c r="A172" s="274"/>
      <c r="B172" s="257"/>
      <c r="C172" s="282"/>
      <c r="D172" s="70" t="s">
        <v>251</v>
      </c>
      <c r="E172" s="95"/>
      <c r="F172" s="75">
        <v>1</v>
      </c>
      <c r="G172" s="220" t="s">
        <v>370</v>
      </c>
      <c r="H172" s="221"/>
      <c r="I172" s="222"/>
      <c r="J172" s="5"/>
      <c r="K172" s="5"/>
      <c r="L172" s="5"/>
      <c r="M172" s="3"/>
    </row>
    <row r="173" spans="1:18" ht="51">
      <c r="A173" s="274"/>
      <c r="B173" s="257"/>
      <c r="C173" s="282"/>
      <c r="D173" s="70" t="str">
        <f>'[1]PAT 2024'!$C$180</f>
        <v>Investigar y comparar la simbología utilizada en los programas de ordenamiento territorial, turísticos, movilidad y seguridad vial, atlas de riesgo, áreas naturales protegidas y programas de desarrollo urbano en sus diferentes clasificaciones.</v>
      </c>
      <c r="E173" s="180"/>
      <c r="F173" s="74">
        <v>1</v>
      </c>
      <c r="G173" s="223" t="s">
        <v>367</v>
      </c>
      <c r="H173" s="224"/>
      <c r="I173" s="225"/>
      <c r="J173" s="5"/>
      <c r="K173" s="5"/>
      <c r="L173" s="5"/>
      <c r="M173" s="3"/>
    </row>
    <row r="174" spans="1:18">
      <c r="A174" s="274"/>
      <c r="B174" s="257"/>
      <c r="C174" s="282"/>
      <c r="D174" s="70" t="s">
        <v>252</v>
      </c>
      <c r="E174" s="183"/>
      <c r="F174" s="131">
        <v>0.75</v>
      </c>
      <c r="G174" s="131">
        <v>0.25</v>
      </c>
      <c r="H174" s="195"/>
      <c r="I174" s="195"/>
      <c r="J174" s="5"/>
      <c r="K174" s="5"/>
      <c r="L174" s="5"/>
      <c r="M174" s="3"/>
    </row>
    <row r="175" spans="1:18" ht="38.25">
      <c r="A175" s="274"/>
      <c r="B175" s="257"/>
      <c r="C175" s="283"/>
      <c r="D175" s="70" t="s">
        <v>253</v>
      </c>
      <c r="E175" s="180"/>
      <c r="F175" s="180"/>
      <c r="G175" s="236" t="s">
        <v>283</v>
      </c>
      <c r="H175" s="236"/>
      <c r="I175" s="237"/>
      <c r="J175" s="5"/>
      <c r="K175" s="5"/>
      <c r="L175" s="5"/>
      <c r="M175" s="3"/>
    </row>
    <row r="176" spans="1:18" ht="42" customHeight="1">
      <c r="A176" s="274"/>
      <c r="B176" s="257"/>
      <c r="C176" s="259" t="s">
        <v>42</v>
      </c>
      <c r="D176" s="134" t="s">
        <v>254</v>
      </c>
      <c r="E176" s="139">
        <f>Avance!AE177</f>
        <v>1</v>
      </c>
      <c r="F176" s="140">
        <v>0.45</v>
      </c>
      <c r="G176" s="140">
        <v>0.05</v>
      </c>
      <c r="H176" s="141"/>
      <c r="I176" s="142"/>
      <c r="J176" s="143"/>
      <c r="K176" s="143"/>
      <c r="L176" s="143"/>
      <c r="M176" s="144"/>
    </row>
    <row r="177" spans="1:13" ht="25.5">
      <c r="A177" s="274"/>
      <c r="B177" s="257"/>
      <c r="C177" s="260"/>
      <c r="D177" s="114" t="s">
        <v>129</v>
      </c>
      <c r="E177" s="98"/>
      <c r="F177" s="75">
        <v>0.67</v>
      </c>
      <c r="G177" s="75">
        <v>0.08</v>
      </c>
      <c r="H177" s="75"/>
      <c r="I177" s="87"/>
      <c r="J177" s="5"/>
      <c r="K177" s="5"/>
      <c r="L177" s="5"/>
      <c r="M177" s="3"/>
    </row>
    <row r="178" spans="1:13" ht="38.25">
      <c r="A178" s="274"/>
      <c r="B178" s="257"/>
      <c r="C178" s="260"/>
      <c r="D178" s="70" t="s">
        <v>255</v>
      </c>
      <c r="E178" s="98"/>
      <c r="F178" s="75">
        <v>0.67</v>
      </c>
      <c r="G178" s="75">
        <v>0.08</v>
      </c>
      <c r="H178" s="75"/>
      <c r="I178" s="165"/>
      <c r="J178" s="5"/>
      <c r="K178" s="5"/>
      <c r="L178" s="5"/>
      <c r="M178" s="3"/>
    </row>
    <row r="179" spans="1:13" ht="38.25">
      <c r="A179" s="274"/>
      <c r="B179" s="257"/>
      <c r="C179" s="260"/>
      <c r="D179" s="114" t="s">
        <v>256</v>
      </c>
      <c r="E179" s="181"/>
      <c r="F179" s="181"/>
      <c r="G179" s="308" t="s">
        <v>282</v>
      </c>
      <c r="H179" s="308"/>
      <c r="I179" s="309"/>
      <c r="J179" s="5"/>
      <c r="K179" s="5"/>
      <c r="L179" s="5"/>
      <c r="M179" s="3"/>
    </row>
    <row r="180" spans="1:13" ht="38.25">
      <c r="A180" s="274"/>
      <c r="B180" s="257"/>
      <c r="C180" s="279" t="s">
        <v>43</v>
      </c>
      <c r="D180" s="134" t="s">
        <v>328</v>
      </c>
      <c r="E180" s="139">
        <f>Avance!AE181</f>
        <v>1</v>
      </c>
      <c r="F180" s="140">
        <v>0.55000000000000004</v>
      </c>
      <c r="G180" s="140">
        <v>0.05</v>
      </c>
      <c r="H180" s="141"/>
      <c r="I180" s="142"/>
      <c r="J180" s="143"/>
      <c r="K180" s="143"/>
      <c r="L180" s="143"/>
      <c r="M180" s="144"/>
    </row>
    <row r="181" spans="1:13" ht="51">
      <c r="A181" s="274"/>
      <c r="B181" s="257"/>
      <c r="C181" s="280"/>
      <c r="D181" s="70" t="s">
        <v>258</v>
      </c>
      <c r="E181" s="99"/>
      <c r="F181" s="75">
        <v>1</v>
      </c>
      <c r="G181" s="220" t="s">
        <v>373</v>
      </c>
      <c r="H181" s="221"/>
      <c r="I181" s="222"/>
      <c r="J181" s="5"/>
      <c r="K181" s="5"/>
      <c r="L181" s="5"/>
      <c r="M181" s="3"/>
    </row>
    <row r="182" spans="1:13">
      <c r="A182" s="274"/>
      <c r="B182" s="257"/>
      <c r="C182" s="280"/>
      <c r="D182" s="104" t="s">
        <v>259</v>
      </c>
      <c r="E182" s="185"/>
      <c r="F182" s="173">
        <v>0.64</v>
      </c>
      <c r="G182" s="173">
        <v>0.16</v>
      </c>
      <c r="H182" s="185"/>
      <c r="I182" s="185"/>
      <c r="J182" s="5"/>
      <c r="K182" s="5"/>
      <c r="L182" s="5"/>
      <c r="M182" s="3"/>
    </row>
    <row r="183" spans="1:13" ht="25.5">
      <c r="A183" s="275"/>
      <c r="B183" s="257"/>
      <c r="C183" s="280"/>
      <c r="D183" s="114" t="s">
        <v>260</v>
      </c>
      <c r="E183" s="185"/>
      <c r="F183" s="185"/>
      <c r="G183" s="312" t="s">
        <v>282</v>
      </c>
      <c r="H183" s="312"/>
      <c r="I183" s="313"/>
      <c r="J183" s="5"/>
      <c r="K183" s="5"/>
      <c r="L183" s="5"/>
      <c r="M183" s="3"/>
    </row>
    <row r="184" spans="1:13" ht="25.5">
      <c r="A184" s="273" t="s">
        <v>120</v>
      </c>
      <c r="B184" s="276" t="s">
        <v>127</v>
      </c>
      <c r="C184" s="279" t="s">
        <v>44</v>
      </c>
      <c r="D184" s="134" t="s">
        <v>261</v>
      </c>
      <c r="E184" s="139">
        <f>Avance!AE185</f>
        <v>1</v>
      </c>
      <c r="F184" s="140">
        <v>0.44</v>
      </c>
      <c r="G184" s="140">
        <v>0.06</v>
      </c>
      <c r="H184" s="141"/>
      <c r="I184" s="142"/>
      <c r="J184" s="143"/>
      <c r="K184" s="143"/>
      <c r="L184" s="143"/>
      <c r="M184" s="144"/>
    </row>
    <row r="185" spans="1:13" ht="15.75">
      <c r="A185" s="274"/>
      <c r="B185" s="277"/>
      <c r="C185" s="280"/>
      <c r="D185" s="114" t="s">
        <v>262</v>
      </c>
      <c r="E185" s="89"/>
      <c r="F185" s="75">
        <v>0.66</v>
      </c>
      <c r="G185" s="75">
        <v>0.09</v>
      </c>
      <c r="H185" s="75"/>
      <c r="I185" s="88"/>
      <c r="J185" s="5"/>
      <c r="K185" s="5"/>
      <c r="L185" s="5"/>
      <c r="M185" s="3"/>
    </row>
    <row r="186" spans="1:13" ht="25.5">
      <c r="A186" s="274"/>
      <c r="B186" s="277"/>
      <c r="C186" s="280"/>
      <c r="D186" s="114" t="s">
        <v>261</v>
      </c>
      <c r="E186" s="99"/>
      <c r="F186" s="75">
        <v>0.66</v>
      </c>
      <c r="G186" s="75">
        <v>0.09</v>
      </c>
      <c r="H186" s="75"/>
      <c r="I186" s="88"/>
      <c r="J186" s="5"/>
      <c r="K186" s="5"/>
      <c r="L186" s="5"/>
      <c r="M186" s="3"/>
    </row>
    <row r="187" spans="1:13" ht="25.5">
      <c r="A187" s="274"/>
      <c r="B187" s="277"/>
      <c r="C187" s="280"/>
      <c r="D187" s="114" t="s">
        <v>263</v>
      </c>
      <c r="E187" s="181"/>
      <c r="F187" s="181"/>
      <c r="G187" s="308" t="s">
        <v>282</v>
      </c>
      <c r="H187" s="308"/>
      <c r="I187" s="309"/>
      <c r="J187" s="5"/>
      <c r="K187" s="5"/>
      <c r="L187" s="5"/>
      <c r="M187" s="3"/>
    </row>
    <row r="188" spans="1:13" ht="38.25">
      <c r="A188" s="274"/>
      <c r="B188" s="277"/>
      <c r="C188" s="281" t="s">
        <v>45</v>
      </c>
      <c r="D188" s="138" t="s">
        <v>264</v>
      </c>
      <c r="E188" s="139">
        <f>Avance!AE189</f>
        <v>1</v>
      </c>
      <c r="F188" s="140">
        <v>0.89</v>
      </c>
      <c r="G188" s="140">
        <v>0.03</v>
      </c>
      <c r="H188" s="141"/>
      <c r="I188" s="142"/>
      <c r="J188" s="143"/>
      <c r="K188" s="143"/>
      <c r="L188" s="143"/>
      <c r="M188" s="144"/>
    </row>
    <row r="189" spans="1:13" ht="25.5">
      <c r="A189" s="274"/>
      <c r="B189" s="277"/>
      <c r="C189" s="282"/>
      <c r="D189" s="104" t="s">
        <v>329</v>
      </c>
      <c r="E189" s="100"/>
      <c r="F189" s="75">
        <v>1</v>
      </c>
      <c r="G189" s="220" t="s">
        <v>372</v>
      </c>
      <c r="H189" s="246"/>
      <c r="I189" s="247"/>
      <c r="J189" s="5"/>
      <c r="K189" s="5"/>
      <c r="L189" s="5"/>
      <c r="M189" s="3"/>
    </row>
    <row r="190" spans="1:13" ht="25.5">
      <c r="A190" s="274"/>
      <c r="B190" s="277"/>
      <c r="C190" s="282"/>
      <c r="D190" s="118" t="s">
        <v>266</v>
      </c>
      <c r="E190" s="181"/>
      <c r="F190" s="75">
        <v>1</v>
      </c>
      <c r="G190" s="220" t="s">
        <v>373</v>
      </c>
      <c r="H190" s="221"/>
      <c r="I190" s="222"/>
      <c r="J190" s="79"/>
      <c r="K190" s="5"/>
      <c r="L190" s="5"/>
      <c r="M190" s="3"/>
    </row>
    <row r="191" spans="1:13" ht="25.5">
      <c r="A191" s="274"/>
      <c r="B191" s="277"/>
      <c r="C191" s="282"/>
      <c r="D191" s="104" t="s">
        <v>330</v>
      </c>
      <c r="E191" s="181"/>
      <c r="F191" s="75">
        <v>1</v>
      </c>
      <c r="G191" s="220" t="s">
        <v>369</v>
      </c>
      <c r="H191" s="221"/>
      <c r="I191" s="222"/>
      <c r="J191" s="5"/>
      <c r="K191" s="5"/>
      <c r="L191" s="5"/>
      <c r="M191" s="3"/>
    </row>
    <row r="192" spans="1:13" ht="60">
      <c r="A192" s="274"/>
      <c r="B192" s="277"/>
      <c r="C192" s="283"/>
      <c r="D192" s="114" t="s">
        <v>268</v>
      </c>
      <c r="E192" s="181"/>
      <c r="F192" s="75">
        <v>0.55000000000000004</v>
      </c>
      <c r="G192" s="75">
        <v>0.11</v>
      </c>
      <c r="H192" s="75">
        <v>0.11</v>
      </c>
      <c r="I192" s="209" t="s">
        <v>376</v>
      </c>
      <c r="J192" s="5"/>
      <c r="K192" s="5"/>
      <c r="L192" s="5"/>
      <c r="M192" s="3"/>
    </row>
    <row r="193" spans="1:16" ht="25.5">
      <c r="A193" s="274"/>
      <c r="B193" s="277"/>
      <c r="C193" s="279" t="s">
        <v>46</v>
      </c>
      <c r="D193" s="138" t="s">
        <v>331</v>
      </c>
      <c r="E193" s="139">
        <f>Avance!AE194</f>
        <v>1</v>
      </c>
      <c r="F193" s="140">
        <v>0.67</v>
      </c>
      <c r="G193" s="140">
        <v>0.08</v>
      </c>
      <c r="H193" s="141"/>
      <c r="I193" s="142"/>
      <c r="J193" s="143"/>
      <c r="K193" s="143"/>
      <c r="L193" s="143"/>
      <c r="M193" s="144"/>
    </row>
    <row r="194" spans="1:16" ht="25.5">
      <c r="A194" s="274"/>
      <c r="B194" s="277"/>
      <c r="C194" s="280"/>
      <c r="D194" s="104" t="s">
        <v>270</v>
      </c>
      <c r="E194" s="99"/>
      <c r="F194" s="75">
        <v>1</v>
      </c>
      <c r="G194" s="220" t="s">
        <v>367</v>
      </c>
      <c r="H194" s="221"/>
      <c r="I194" s="222"/>
      <c r="J194" s="5"/>
      <c r="K194" s="5"/>
      <c r="L194" s="5"/>
      <c r="M194" s="3"/>
    </row>
    <row r="195" spans="1:16" ht="25.5">
      <c r="A195" s="274"/>
      <c r="B195" s="277"/>
      <c r="C195" s="280"/>
      <c r="D195" s="104" t="s">
        <v>271</v>
      </c>
      <c r="E195" s="183"/>
      <c r="F195" s="131">
        <v>1</v>
      </c>
      <c r="G195" s="233" t="s">
        <v>371</v>
      </c>
      <c r="H195" s="234"/>
      <c r="I195" s="235"/>
      <c r="J195" s="5"/>
      <c r="K195" s="5"/>
      <c r="L195" s="5"/>
      <c r="M195" s="3"/>
    </row>
    <row r="196" spans="1:16" ht="25.5">
      <c r="A196" s="274"/>
      <c r="B196" s="277"/>
      <c r="C196" s="280"/>
      <c r="D196" s="104" t="s">
        <v>272</v>
      </c>
      <c r="E196" s="185"/>
      <c r="F196" s="173">
        <v>0</v>
      </c>
      <c r="G196" s="173">
        <v>0.25</v>
      </c>
      <c r="H196" s="177"/>
      <c r="I196" s="177"/>
      <c r="J196" s="5"/>
      <c r="K196" s="5"/>
      <c r="L196" s="5"/>
      <c r="M196" s="3"/>
    </row>
    <row r="197" spans="1:16" ht="25.5">
      <c r="A197" s="274"/>
      <c r="B197" s="277"/>
      <c r="C197" s="284" t="s">
        <v>47</v>
      </c>
      <c r="D197" s="134" t="s">
        <v>273</v>
      </c>
      <c r="E197" s="139">
        <f>Avance!AE198</f>
        <v>1</v>
      </c>
      <c r="F197" s="140">
        <v>0.74</v>
      </c>
      <c r="G197" s="140">
        <v>0.09</v>
      </c>
      <c r="H197" s="141"/>
      <c r="I197" s="142"/>
      <c r="J197" s="143"/>
      <c r="K197" s="143"/>
      <c r="L197" s="143"/>
      <c r="M197" s="144"/>
    </row>
    <row r="198" spans="1:16" ht="38.25">
      <c r="A198" s="274"/>
      <c r="B198" s="277"/>
      <c r="C198" s="285"/>
      <c r="D198" s="114" t="s">
        <v>274</v>
      </c>
      <c r="E198" s="99"/>
      <c r="F198" s="75">
        <v>1</v>
      </c>
      <c r="G198" s="220" t="s">
        <v>370</v>
      </c>
      <c r="H198" s="221"/>
      <c r="I198" s="222"/>
      <c r="J198" s="5"/>
      <c r="K198" s="5"/>
      <c r="L198" s="5"/>
      <c r="M198" s="3"/>
    </row>
    <row r="199" spans="1:16" ht="36">
      <c r="A199" s="274"/>
      <c r="B199" s="277"/>
      <c r="C199" s="285"/>
      <c r="D199" s="114" t="s">
        <v>275</v>
      </c>
      <c r="E199" s="99"/>
      <c r="F199" s="75">
        <v>0.67</v>
      </c>
      <c r="G199" s="75">
        <v>0.08</v>
      </c>
      <c r="H199" s="75">
        <v>0.08</v>
      </c>
      <c r="I199" s="210" t="s">
        <v>377</v>
      </c>
      <c r="J199" s="5"/>
      <c r="K199" s="5"/>
      <c r="L199" s="5"/>
      <c r="M199" s="3"/>
    </row>
    <row r="200" spans="1:16" ht="51">
      <c r="A200" s="274"/>
      <c r="B200" s="277"/>
      <c r="C200" s="285"/>
      <c r="D200" s="104" t="s">
        <v>276</v>
      </c>
      <c r="E200" s="181"/>
      <c r="F200" s="75">
        <v>0.75</v>
      </c>
      <c r="G200" s="75">
        <v>0.15</v>
      </c>
      <c r="H200" s="181"/>
      <c r="I200" s="181"/>
      <c r="J200" s="5"/>
      <c r="K200" s="5"/>
      <c r="L200" s="5"/>
      <c r="M200" s="3"/>
    </row>
    <row r="201" spans="1:16" ht="38.25">
      <c r="A201" s="274"/>
      <c r="B201" s="277"/>
      <c r="C201" s="286"/>
      <c r="D201" s="119" t="s">
        <v>277</v>
      </c>
      <c r="E201" s="181"/>
      <c r="F201" s="75">
        <v>0.55000000000000004</v>
      </c>
      <c r="G201" s="75">
        <v>0.11</v>
      </c>
      <c r="H201" s="181"/>
      <c r="I201" s="181"/>
      <c r="J201" s="5"/>
      <c r="K201" s="5"/>
      <c r="L201" s="5"/>
      <c r="M201" s="3"/>
    </row>
    <row r="202" spans="1:16" ht="30" customHeight="1">
      <c r="A202" s="274"/>
      <c r="B202" s="277"/>
      <c r="C202" s="259" t="s">
        <v>48</v>
      </c>
      <c r="D202" s="132" t="s">
        <v>332</v>
      </c>
      <c r="E202" s="139">
        <f>Avance!AE203</f>
        <v>1</v>
      </c>
      <c r="F202" s="140">
        <v>0.85</v>
      </c>
      <c r="G202" s="140">
        <v>0.04</v>
      </c>
      <c r="H202" s="141"/>
      <c r="I202" s="142"/>
      <c r="J202" s="143"/>
      <c r="K202" s="143"/>
      <c r="L202" s="143"/>
      <c r="M202" s="144"/>
    </row>
    <row r="203" spans="1:16" ht="51">
      <c r="A203" s="274"/>
      <c r="B203" s="277"/>
      <c r="C203" s="260"/>
      <c r="D203" s="119" t="s">
        <v>279</v>
      </c>
      <c r="E203" s="101"/>
      <c r="F203" s="75">
        <v>1</v>
      </c>
      <c r="G203" s="220" t="s">
        <v>370</v>
      </c>
      <c r="H203" s="221"/>
      <c r="I203" s="222"/>
      <c r="J203" s="5"/>
      <c r="K203" s="5"/>
      <c r="L203" s="5"/>
      <c r="M203" s="3"/>
    </row>
    <row r="204" spans="1:16" ht="51">
      <c r="A204" s="274"/>
      <c r="B204" s="277"/>
      <c r="C204" s="260"/>
      <c r="D204" s="118" t="s">
        <v>280</v>
      </c>
      <c r="E204" s="181"/>
      <c r="F204" s="75">
        <v>1</v>
      </c>
      <c r="G204" s="220" t="s">
        <v>369</v>
      </c>
      <c r="H204" s="221"/>
      <c r="I204" s="222"/>
      <c r="J204" s="5"/>
      <c r="K204" s="5"/>
      <c r="L204" s="5"/>
      <c r="M204" s="3"/>
    </row>
    <row r="205" spans="1:16" ht="51">
      <c r="A205" s="275"/>
      <c r="B205" s="278"/>
      <c r="C205" s="260"/>
      <c r="D205" s="104" t="s">
        <v>281</v>
      </c>
      <c r="E205" s="181"/>
      <c r="F205" s="75">
        <v>0.55000000000000004</v>
      </c>
      <c r="G205" s="75">
        <v>0.11</v>
      </c>
      <c r="H205" s="181"/>
      <c r="I205" s="181"/>
      <c r="J205" s="5"/>
      <c r="K205" s="5"/>
      <c r="L205" s="5"/>
      <c r="M205" s="3"/>
    </row>
    <row r="206" spans="1:16" ht="72.75" customHeight="1">
      <c r="A206" s="271"/>
      <c r="B206" s="271"/>
      <c r="C206" s="270" t="s">
        <v>339</v>
      </c>
      <c r="D206" s="154" t="s">
        <v>340</v>
      </c>
      <c r="E206" s="139">
        <f>Avance!AE207</f>
        <v>1</v>
      </c>
      <c r="F206" s="159">
        <v>0.71</v>
      </c>
      <c r="G206" s="159">
        <v>0.04</v>
      </c>
      <c r="H206" s="159"/>
      <c r="I206" s="176"/>
      <c r="J206" s="151"/>
      <c r="K206" s="152"/>
      <c r="L206" s="152"/>
      <c r="M206" s="153"/>
      <c r="N206" s="6"/>
      <c r="O206" s="6"/>
      <c r="P206" s="6"/>
    </row>
    <row r="207" spans="1:16" ht="28.5" customHeight="1">
      <c r="A207" s="271"/>
      <c r="B207" s="271"/>
      <c r="C207" s="270"/>
      <c r="D207" s="182" t="s">
        <v>341</v>
      </c>
      <c r="E207" s="150"/>
      <c r="F207" s="150">
        <v>1</v>
      </c>
      <c r="G207" s="299" t="s">
        <v>368</v>
      </c>
      <c r="H207" s="300"/>
      <c r="I207" s="301"/>
      <c r="J207" s="81"/>
      <c r="K207" s="150"/>
      <c r="L207" s="150"/>
      <c r="M207" s="78"/>
      <c r="N207" s="6"/>
      <c r="O207" s="6"/>
      <c r="P207" s="6"/>
    </row>
    <row r="208" spans="1:16">
      <c r="A208" s="271"/>
      <c r="B208" s="271"/>
      <c r="C208" s="270"/>
      <c r="D208" s="182" t="s">
        <v>342</v>
      </c>
      <c r="E208" s="162"/>
      <c r="F208" s="162">
        <v>1</v>
      </c>
      <c r="G208" s="302"/>
      <c r="H208" s="303"/>
      <c r="I208" s="304"/>
      <c r="J208" s="156"/>
      <c r="K208" s="157"/>
      <c r="L208" s="157"/>
      <c r="M208" s="78"/>
    </row>
    <row r="209" spans="1:13" ht="25.5">
      <c r="A209" s="271"/>
      <c r="B209" s="271"/>
      <c r="C209" s="270"/>
      <c r="D209" s="182" t="s">
        <v>343</v>
      </c>
      <c r="E209" s="162"/>
      <c r="F209" s="157">
        <v>0.12</v>
      </c>
      <c r="G209" s="75">
        <v>0.13</v>
      </c>
      <c r="H209" s="190"/>
      <c r="I209" s="190" t="s">
        <v>359</v>
      </c>
      <c r="J209" s="156"/>
      <c r="K209" s="157"/>
      <c r="L209" s="157"/>
      <c r="M209" s="78"/>
    </row>
  </sheetData>
  <protectedRanges>
    <protectedRange sqref="E123" name="Rango1_6_3"/>
    <protectedRange sqref="E144" name="Rango1_2_1_2"/>
    <protectedRange sqref="E145" name="Rango1_2_3"/>
    <protectedRange sqref="E111" name="Rango1_3_2"/>
    <protectedRange sqref="E112" name="Rango1_7_1_2"/>
    <protectedRange sqref="E115" name="Rango1_8_1_2"/>
    <protectedRange sqref="E181" name="Rango1_5_3_1_2_1_1"/>
    <protectedRange sqref="E77" name="Rango1_5_3_4_2_1_1"/>
    <protectedRange sqref="E91 E87:E88 E69 E85 E95" name="Rango1_5_3_2_2_1_1"/>
    <protectedRange sqref="E81" name="Rango1_3"/>
    <protectedRange sqref="E113" name="Rango1_8"/>
    <protectedRange sqref="E164" name="Rango1_9"/>
    <protectedRange sqref="E165" name="Rango1_9_1_1"/>
    <protectedRange sqref="E166" name="Rango1_2"/>
    <protectedRange sqref="E177:E178" name="Rango1_5"/>
    <protectedRange sqref="E25" name="Rango1_7_1_2_1"/>
    <protectedRange sqref="F115:G115" name="Rango1_8_1_2_1"/>
    <protectedRange sqref="F182:G183" name="Rango1_5_3_4_2_1_1_1"/>
    <protectedRange sqref="F66:G66 F93:G93 F95:G97" name="Rango1_8_1"/>
    <protectedRange sqref="F164:G164" name="Rango1_9_1"/>
    <protectedRange sqref="F165:G166" name="Rango1_1_1_2_1_1"/>
    <protectedRange sqref="D85" name="Rango1_2_3_1_1"/>
    <protectedRange sqref="D86" name="Rango1_8_1_2_2_1"/>
    <protectedRange sqref="D144" name="Rango1_5_3_4_2_1_1_2_1"/>
    <protectedRange sqref="D57 D68 D70" name="Rango1_5_2_1_1_1"/>
    <protectedRange sqref="D108" name="Rango1_17_1_1"/>
    <protectedRange sqref="D7" name="Rango1_18_1_1"/>
    <protectedRange sqref="D9" name="Rango1_21_1"/>
    <protectedRange sqref="D15" name="Rango1_22_1"/>
    <protectedRange sqref="D16:D19" name="Rango1_24_1"/>
    <protectedRange sqref="D21:D25" name="Rango1_26_1"/>
    <protectedRange sqref="D26" name="Rango1_29_1"/>
    <protectedRange sqref="D30" name="Rango1_31_1"/>
    <protectedRange sqref="D34" name="Rango1_27_1"/>
    <protectedRange sqref="D39" name="Rango1_4_1_1"/>
    <protectedRange sqref="D56" name="Rango1_4_3_1"/>
    <protectedRange sqref="D59" name="Rango1_4_2_1_1"/>
    <protectedRange sqref="D58" name="Rango1_38_1"/>
    <protectedRange sqref="D61" name="Rango1_39_1"/>
    <protectedRange sqref="D62:D67" name="Rango1_41_1"/>
    <protectedRange sqref="D72" name="Rango1_42_1"/>
    <protectedRange sqref="D74" name="Rango1_3_3_1"/>
    <protectedRange sqref="D84" name="Rango1_3_4_1"/>
    <protectedRange sqref="D87:D89" name="Rango1_3_5_1"/>
    <protectedRange sqref="D90" name="Rango1_14_1"/>
    <protectedRange sqref="D91:D93" name="Rango1_15_1"/>
    <protectedRange sqref="D94" name="Rango1_43_1"/>
    <protectedRange sqref="D95:D97" name="Rango1_7_3"/>
    <protectedRange sqref="D98" name="Rango1_44_1"/>
    <protectedRange sqref="D99:D101" name="Rango1_45_1"/>
    <protectedRange sqref="D102" name="Rango1_46_1"/>
    <protectedRange sqref="D103:D105" name="Rango1_8_1_3_1"/>
    <protectedRange sqref="D110" name="Rango1_3_2_1_1"/>
    <protectedRange sqref="D111:D113" name="Rango1_47_1"/>
    <protectedRange sqref="D125" name="Rango1_7_1_3_1"/>
    <protectedRange sqref="D126" name="Rango1_48_1"/>
    <protectedRange sqref="D127" name="Rango1_6_1"/>
    <protectedRange sqref="D130" name="Rango1_9_2_1"/>
    <protectedRange sqref="D137" name="Rango1_51_1"/>
    <protectedRange sqref="D143" name="Rango1_52_1"/>
    <protectedRange sqref="D145" name="Rango1_53_1"/>
    <protectedRange sqref="D146" name="Rango1_54_1"/>
    <protectedRange sqref="D151" name="Rango1_55_1"/>
    <protectedRange sqref="D152" name="Rango1_56_1"/>
    <protectedRange sqref="D153" name="Rango1_57_1"/>
    <protectedRange sqref="D154" name="Rango1_58_1"/>
    <protectedRange sqref="D155" name="Rango1_59_1"/>
    <protectedRange sqref="D157:D158" name="Rango1_60_1"/>
    <protectedRange sqref="D159" name="Rango1_61_1"/>
    <protectedRange sqref="D163" name="Rango1_1_1_1"/>
    <protectedRange sqref="D165:D166" name="Rango1_50_1"/>
    <protectedRange sqref="D171" name="Rango1_64_1"/>
    <protectedRange sqref="D176" name="Rango1_66_1"/>
    <protectedRange sqref="D177 D179" name="Rango1_67_1"/>
    <protectedRange sqref="D180" name="Rango1_69_1"/>
    <protectedRange sqref="D182" name="Rango1_71_1"/>
    <protectedRange sqref="D184" name="Rango1_73_1"/>
    <protectedRange sqref="D188" name="Rango1_74_1"/>
    <protectedRange sqref="D189" name="Rango1_75_1"/>
    <protectedRange sqref="D191" name="Rango1_76_1"/>
    <protectedRange sqref="D192" name="Rango1_16_1"/>
    <protectedRange sqref="D193" name="Rango1_2_1_1"/>
    <protectedRange sqref="D197" name="Rango1_4_4_1"/>
    <protectedRange sqref="D198:D200" name="Rango1_79_1"/>
    <protectedRange sqref="D201" name="Rango1_80_1"/>
    <protectedRange sqref="D202" name="Rango1_81_1"/>
    <protectedRange sqref="D203" name="Rango1_10_2_1"/>
    <protectedRange sqref="D205" name="Rango1_11_2_1"/>
    <protectedRange sqref="D8" name="Rango1_12_2_1"/>
    <protectedRange sqref="D10" name="Rango1_13_2_1"/>
    <protectedRange sqref="D13" name="Rango1_82_1_1"/>
    <protectedRange sqref="D12" name="Rango1_4_2_2_1"/>
    <protectedRange sqref="D14" name="Rango1_83_1"/>
    <protectedRange sqref="D60" name="Rango1_84_1"/>
    <protectedRange sqref="D69" name="Rango1_85_1"/>
    <protectedRange sqref="D71" name="Rango1_86_1"/>
    <protectedRange sqref="D73" name="Rango1_87_1"/>
    <protectedRange sqref="D75" name="Rango1_88_1"/>
    <protectedRange sqref="D134" name="Rango1_89_1"/>
    <protectedRange sqref="D135" name="Rango1_90_1"/>
    <protectedRange sqref="D136" name="Rango1_5_3_1"/>
    <protectedRange sqref="D141" name="Rango1"/>
    <protectedRange sqref="D183" name="Rango1_3_1"/>
    <protectedRange sqref="D129" name="Rango1_1"/>
    <protectedRange sqref="D44" name="Rango1_5_1"/>
    <protectedRange sqref="D167" name="Rango1_5_2"/>
    <protectedRange sqref="D168" name="Rango1_5_3"/>
    <protectedRange sqref="D169" name="Rango1_4"/>
    <protectedRange sqref="D170" name="Rango1_5_4"/>
    <protectedRange sqref="D206" name="Rango1_5_5"/>
    <protectedRange sqref="D207" name="Rango1_5_6"/>
    <protectedRange sqref="D208" name="Rango1_5_3_4_2_1_1_1_1"/>
    <protectedRange sqref="D209" name="Rango1_7_1_2_1_1"/>
    <protectedRange sqref="D121" name="Rango1_7_2_1"/>
    <protectedRange sqref="D122" name="Rango1_3_1_1_1"/>
    <protectedRange sqref="D123" name="Rango1_3_1_1_1_1"/>
  </protectedRanges>
  <mergeCells count="114">
    <mergeCell ref="G207:I208"/>
    <mergeCell ref="F58:I58"/>
    <mergeCell ref="F59:I59"/>
    <mergeCell ref="F60:I60"/>
    <mergeCell ref="G92:I92"/>
    <mergeCell ref="G100:I100"/>
    <mergeCell ref="G131:I131"/>
    <mergeCell ref="G138:I138"/>
    <mergeCell ref="G91:I91"/>
    <mergeCell ref="G95:I95"/>
    <mergeCell ref="G97:I97"/>
    <mergeCell ref="G198:I198"/>
    <mergeCell ref="G203:I203"/>
    <mergeCell ref="G141:I141"/>
    <mergeCell ref="G175:I175"/>
    <mergeCell ref="G179:I179"/>
    <mergeCell ref="G183:I183"/>
    <mergeCell ref="G187:I187"/>
    <mergeCell ref="G164:I166"/>
    <mergeCell ref="G191:I191"/>
    <mergeCell ref="G195:I195"/>
    <mergeCell ref="B52:B60"/>
    <mergeCell ref="C80:C83"/>
    <mergeCell ref="C94:C97"/>
    <mergeCell ref="C98:C101"/>
    <mergeCell ref="A7:A25"/>
    <mergeCell ref="B7:B14"/>
    <mergeCell ref="C7:C10"/>
    <mergeCell ref="C11:C14"/>
    <mergeCell ref="B15:B25"/>
    <mergeCell ref="C15:C19"/>
    <mergeCell ref="C20:C25"/>
    <mergeCell ref="A26:A75"/>
    <mergeCell ref="B26:B47"/>
    <mergeCell ref="C26:C29"/>
    <mergeCell ref="C30:C33"/>
    <mergeCell ref="C34:C38"/>
    <mergeCell ref="C39:C43"/>
    <mergeCell ref="C44:C47"/>
    <mergeCell ref="C52:C55"/>
    <mergeCell ref="C56:C60"/>
    <mergeCell ref="B90:B113"/>
    <mergeCell ref="C90:C93"/>
    <mergeCell ref="C102:C105"/>
    <mergeCell ref="C106:C109"/>
    <mergeCell ref="G3:I3"/>
    <mergeCell ref="A167:A183"/>
    <mergeCell ref="B167:B183"/>
    <mergeCell ref="C167:C170"/>
    <mergeCell ref="C171:C175"/>
    <mergeCell ref="C176:C179"/>
    <mergeCell ref="C180:C183"/>
    <mergeCell ref="A114:A141"/>
    <mergeCell ref="B114:B141"/>
    <mergeCell ref="C114:C117"/>
    <mergeCell ref="C118:C123"/>
    <mergeCell ref="C124:C128"/>
    <mergeCell ref="C129:C132"/>
    <mergeCell ref="C133:C136"/>
    <mergeCell ref="C137:C141"/>
    <mergeCell ref="A142:A162"/>
    <mergeCell ref="B61:B75"/>
    <mergeCell ref="C61:C67"/>
    <mergeCell ref="C155:C158"/>
    <mergeCell ref="C159:C162"/>
    <mergeCell ref="A90:A113"/>
    <mergeCell ref="C84:C89"/>
    <mergeCell ref="A76:A89"/>
    <mergeCell ref="C48:C51"/>
    <mergeCell ref="B76:B89"/>
    <mergeCell ref="C76:C79"/>
    <mergeCell ref="C110:C113"/>
    <mergeCell ref="G111:I113"/>
    <mergeCell ref="C206:C209"/>
    <mergeCell ref="B206:B209"/>
    <mergeCell ref="A206:A209"/>
    <mergeCell ref="B48:B51"/>
    <mergeCell ref="G125:I125"/>
    <mergeCell ref="G189:I189"/>
    <mergeCell ref="A184:A205"/>
    <mergeCell ref="B184:B205"/>
    <mergeCell ref="C184:C187"/>
    <mergeCell ref="C188:C192"/>
    <mergeCell ref="C193:C196"/>
    <mergeCell ref="C197:C201"/>
    <mergeCell ref="C202:C205"/>
    <mergeCell ref="C142:C146"/>
    <mergeCell ref="C147:C150"/>
    <mergeCell ref="C151:C154"/>
    <mergeCell ref="C68:C71"/>
    <mergeCell ref="C72:C75"/>
    <mergeCell ref="B142:B166"/>
    <mergeCell ref="C163:C166"/>
    <mergeCell ref="G12:I14"/>
    <mergeCell ref="G204:I204"/>
    <mergeCell ref="G8:I8"/>
    <mergeCell ref="F42:I43"/>
    <mergeCell ref="G104:I105"/>
    <mergeCell ref="G130:I130"/>
    <mergeCell ref="G173:I173"/>
    <mergeCell ref="G194:I194"/>
    <mergeCell ref="G99:I99"/>
    <mergeCell ref="G168:I168"/>
    <mergeCell ref="G181:I181"/>
    <mergeCell ref="G190:I190"/>
    <mergeCell ref="G172:I172"/>
    <mergeCell ref="G62:I62"/>
    <mergeCell ref="G47:I47"/>
    <mergeCell ref="G40:I40"/>
    <mergeCell ref="G82:I82"/>
    <mergeCell ref="G88:I89"/>
    <mergeCell ref="G9:I9"/>
    <mergeCell ref="G69:I71"/>
    <mergeCell ref="G73:I75"/>
  </mergeCells>
  <conditionalFormatting sqref="E7:E34 E39 E44:E45 E48:E56 E61:E62 E68:E69 E72:E74 E76:E77 E79:E81 E84:E85 E87:E91 E93:E95 E98:E99 E102 E106:E130 E133:E139 E142 E147:E172 E176:E178 E180:E181 E184:E186 E188:E189 E193:E194 E197:E199 E202:E203">
    <cfRule type="iconSet" priority="2">
      <iconSet>
        <cfvo type="percent" val="0"/>
        <cfvo type="percent" val="0.95"/>
        <cfvo type="num" val="1"/>
      </iconSet>
    </cfRule>
  </conditionalFormatting>
  <conditionalFormatting sqref="E206">
    <cfRule type="iconSet" priority="1">
      <iconSet>
        <cfvo type="percent" val="0"/>
        <cfvo type="percent" val="0.95"/>
        <cfvo type="num" val="1"/>
      </iconSet>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8DB09-1733-4E4F-90AD-8D6B9848EA5A}">
  <sheetPr codeName="Hoja3"/>
  <dimension ref="A1:AG210"/>
  <sheetViews>
    <sheetView topLeftCell="A52" workbookViewId="0">
      <selection activeCell="J58" sqref="J58"/>
    </sheetView>
  </sheetViews>
  <sheetFormatPr baseColWidth="10" defaultRowHeight="15"/>
  <cols>
    <col min="2" max="2" width="40.7109375" customWidth="1"/>
    <col min="3" max="14" width="5.42578125" customWidth="1"/>
    <col min="15" max="15" width="10.7109375" customWidth="1"/>
    <col min="16" max="16" width="0.42578125" customWidth="1"/>
    <col min="17" max="23" width="5.85546875" customWidth="1"/>
    <col min="24" max="24" width="7.28515625" customWidth="1"/>
    <col min="25" max="28" width="5.85546875" customWidth="1"/>
    <col min="29" max="29" width="6.85546875" customWidth="1"/>
    <col min="30" max="30" width="0.42578125" customWidth="1"/>
    <col min="31" max="31" width="12.28515625" style="20" customWidth="1"/>
    <col min="32" max="32" width="8.85546875" style="20" customWidth="1"/>
  </cols>
  <sheetData>
    <row r="1" spans="1:33" ht="12.75" customHeight="1">
      <c r="B1" s="28" t="s">
        <v>140</v>
      </c>
      <c r="C1" s="29">
        <v>45292</v>
      </c>
    </row>
    <row r="2" spans="1:33" ht="12.75" customHeight="1">
      <c r="B2" s="28" t="s">
        <v>141</v>
      </c>
      <c r="C2" s="30">
        <v>44927</v>
      </c>
    </row>
    <row r="3" spans="1:33" ht="14.25" customHeight="1">
      <c r="B3" s="28" t="s">
        <v>142</v>
      </c>
      <c r="C3" s="30">
        <v>45017</v>
      </c>
    </row>
    <row r="4" spans="1:33" ht="4.5" customHeight="1" thickBot="1"/>
    <row r="5" spans="1:33" ht="16.5" customHeight="1" thickBot="1">
      <c r="C5" s="320" t="s">
        <v>143</v>
      </c>
      <c r="D5" s="321"/>
      <c r="E5" s="321"/>
      <c r="F5" s="321"/>
      <c r="G5" s="321"/>
      <c r="H5" s="321"/>
      <c r="I5" s="321"/>
      <c r="J5" s="321"/>
      <c r="K5" s="321"/>
      <c r="L5" s="321"/>
      <c r="M5" s="321"/>
      <c r="N5" s="321"/>
      <c r="O5" s="322"/>
      <c r="Q5" s="320" t="s">
        <v>144</v>
      </c>
      <c r="R5" s="321"/>
      <c r="S5" s="321"/>
      <c r="T5" s="321"/>
      <c r="U5" s="321"/>
      <c r="V5" s="321"/>
      <c r="W5" s="321"/>
      <c r="X5" s="321"/>
      <c r="Y5" s="321"/>
      <c r="Z5" s="321"/>
      <c r="AA5" s="321"/>
      <c r="AB5" s="321"/>
      <c r="AC5" s="322"/>
      <c r="AF5"/>
    </row>
    <row r="6" spans="1:33" ht="18" customHeight="1">
      <c r="C6" s="31" t="str">
        <f>IF(C7=$C$2,"g","")</f>
        <v>g</v>
      </c>
      <c r="D6" s="32" t="str">
        <f>IF(D7=$C$3,"4","")</f>
        <v/>
      </c>
      <c r="E6" s="32" t="str">
        <f t="shared" ref="E6:N6" si="0">IF(E7=$C$3,"4","")</f>
        <v/>
      </c>
      <c r="F6" s="32" t="str">
        <f t="shared" si="0"/>
        <v>4</v>
      </c>
      <c r="G6" s="32" t="str">
        <f t="shared" si="0"/>
        <v/>
      </c>
      <c r="H6" s="32" t="str">
        <f t="shared" si="0"/>
        <v/>
      </c>
      <c r="I6" s="32" t="str">
        <f t="shared" si="0"/>
        <v/>
      </c>
      <c r="J6" s="32" t="str">
        <f t="shared" si="0"/>
        <v/>
      </c>
      <c r="K6" s="32" t="str">
        <f t="shared" si="0"/>
        <v/>
      </c>
      <c r="L6" s="32" t="str">
        <f t="shared" si="0"/>
        <v/>
      </c>
      <c r="M6" s="32" t="str">
        <f t="shared" si="0"/>
        <v/>
      </c>
      <c r="N6" s="32" t="str">
        <f t="shared" si="0"/>
        <v/>
      </c>
      <c r="Q6" s="31" t="str">
        <f>IF(Q7=$C$2,"g","")</f>
        <v>g</v>
      </c>
      <c r="R6" s="32" t="str">
        <f>IF(R7=$C$3,"4","")</f>
        <v/>
      </c>
      <c r="S6" s="32" t="str">
        <f t="shared" ref="S6:AB6" si="1">IF(S7=$C$3,"4","")</f>
        <v/>
      </c>
      <c r="T6" s="32" t="str">
        <f t="shared" si="1"/>
        <v>4</v>
      </c>
      <c r="U6" s="32" t="str">
        <f t="shared" si="1"/>
        <v/>
      </c>
      <c r="V6" s="32" t="str">
        <f t="shared" si="1"/>
        <v/>
      </c>
      <c r="W6" s="32" t="str">
        <f t="shared" si="1"/>
        <v/>
      </c>
      <c r="X6" s="32" t="str">
        <f t="shared" si="1"/>
        <v/>
      </c>
      <c r="Y6" s="32" t="str">
        <f t="shared" si="1"/>
        <v/>
      </c>
      <c r="Z6" s="32" t="str">
        <f t="shared" si="1"/>
        <v/>
      </c>
      <c r="AA6" s="32" t="str">
        <f t="shared" si="1"/>
        <v/>
      </c>
      <c r="AB6" s="32" t="str">
        <f t="shared" si="1"/>
        <v/>
      </c>
      <c r="AF6"/>
    </row>
    <row r="7" spans="1:33" s="40" customFormat="1" ht="15.75">
      <c r="A7" s="94" t="s">
        <v>71</v>
      </c>
      <c r="B7" s="33" t="s">
        <v>145</v>
      </c>
      <c r="C7" s="34">
        <v>44927</v>
      </c>
      <c r="D7" s="34">
        <v>44958</v>
      </c>
      <c r="E7" s="34">
        <v>44986</v>
      </c>
      <c r="F7" s="34">
        <v>45017</v>
      </c>
      <c r="G7" s="34">
        <v>45047</v>
      </c>
      <c r="H7" s="34">
        <v>45078</v>
      </c>
      <c r="I7" s="34">
        <v>45108</v>
      </c>
      <c r="J7" s="34">
        <v>45139</v>
      </c>
      <c r="K7" s="34">
        <v>45170</v>
      </c>
      <c r="L7" s="34">
        <v>45200</v>
      </c>
      <c r="M7" s="34">
        <v>45231</v>
      </c>
      <c r="N7" s="34">
        <v>45261</v>
      </c>
      <c r="O7" s="35" t="s">
        <v>146</v>
      </c>
      <c r="P7" s="36"/>
      <c r="Q7" s="37">
        <v>44927</v>
      </c>
      <c r="R7" s="37">
        <v>44958</v>
      </c>
      <c r="S7" s="37">
        <v>44986</v>
      </c>
      <c r="T7" s="37">
        <v>45017</v>
      </c>
      <c r="U7" s="37">
        <v>45047</v>
      </c>
      <c r="V7" s="37">
        <v>45078</v>
      </c>
      <c r="W7" s="37">
        <v>45108</v>
      </c>
      <c r="X7" s="37">
        <v>45139</v>
      </c>
      <c r="Y7" s="37">
        <v>45170</v>
      </c>
      <c r="Z7" s="37">
        <v>45200</v>
      </c>
      <c r="AA7" s="37">
        <v>45231</v>
      </c>
      <c r="AB7" s="37">
        <v>45261</v>
      </c>
      <c r="AC7" s="38" t="s">
        <v>146</v>
      </c>
      <c r="AD7" s="36"/>
      <c r="AE7" s="39" t="s">
        <v>147</v>
      </c>
    </row>
    <row r="8" spans="1:33" ht="31.5" customHeight="1">
      <c r="A8" s="287" t="s">
        <v>1</v>
      </c>
      <c r="B8" s="58" t="s">
        <v>154</v>
      </c>
      <c r="C8" s="41">
        <v>7.0000000000000007E-2</v>
      </c>
      <c r="D8" s="41">
        <f>[2]abril!G7</f>
        <v>0.12</v>
      </c>
      <c r="E8" s="41">
        <f>[2]abril!G7</f>
        <v>0.12</v>
      </c>
      <c r="F8" s="41">
        <f>[2]abril!G7</f>
        <v>0.12</v>
      </c>
      <c r="G8" s="41"/>
      <c r="H8" s="41"/>
      <c r="I8" s="41"/>
      <c r="J8" s="42"/>
      <c r="K8" s="42"/>
      <c r="L8" s="41"/>
      <c r="M8" s="41"/>
      <c r="N8" s="41"/>
      <c r="O8" s="43">
        <f>SUMIFS(C8:N8,$C$7:$N$7,"&gt;="&amp;$C$2,$C$7:$N$7,"&lt;="&amp;$C$3)</f>
        <v>0.43</v>
      </c>
      <c r="P8" s="44"/>
      <c r="Q8" s="41">
        <v>7.0000000000000007E-2</v>
      </c>
      <c r="R8" s="41">
        <v>0.12</v>
      </c>
      <c r="S8" s="41">
        <v>0.12</v>
      </c>
      <c r="T8" s="41">
        <f>[2]abril!G7</f>
        <v>0.12</v>
      </c>
      <c r="U8" s="41"/>
      <c r="V8" s="41"/>
      <c r="W8" s="41"/>
      <c r="X8" s="42"/>
      <c r="Y8" s="42"/>
      <c r="Z8" s="41"/>
      <c r="AA8" s="41"/>
      <c r="AB8" s="41"/>
      <c r="AC8" s="43">
        <f>SUMIFS(Q8:AB8,$Q$7:$AB$7,"&gt;="&amp;$C$2,$C$7:$N$7,"&lt;="&amp;$C$3)</f>
        <v>0.43</v>
      </c>
      <c r="AD8" s="44"/>
      <c r="AE8" s="48">
        <f>IFERROR(AC8/O8,"")</f>
        <v>1</v>
      </c>
      <c r="AF8" s="45" t="str">
        <f>IF(AE8-1=0,"",AE8-1)</f>
        <v/>
      </c>
      <c r="AG8" s="46"/>
    </row>
    <row r="9" spans="1:33" ht="25.5">
      <c r="A9" s="288"/>
      <c r="B9" s="103" t="s">
        <v>155</v>
      </c>
      <c r="C9" s="41">
        <v>0.2</v>
      </c>
      <c r="D9" s="41">
        <f>[2]abril!G8</f>
        <v>0.2</v>
      </c>
      <c r="E9" s="41">
        <f>[2]abril!G8</f>
        <v>0.2</v>
      </c>
      <c r="F9" s="41">
        <f>[2]abril!G8</f>
        <v>0.2</v>
      </c>
      <c r="G9" s="42"/>
      <c r="H9" s="42"/>
      <c r="I9" s="42"/>
      <c r="J9" s="42"/>
      <c r="K9" s="42"/>
      <c r="L9" s="41"/>
      <c r="M9" s="42"/>
      <c r="N9" s="42"/>
      <c r="O9" s="43">
        <f t="shared" ref="O9:O72" si="2">SUMIFS(C9:N9,$C$7:$N$7,"&gt;="&amp;$C$2,$C$7:$N$7,"&lt;="&amp;$C$3)</f>
        <v>0.8</v>
      </c>
      <c r="P9" s="47"/>
      <c r="Q9" s="41">
        <v>0.2</v>
      </c>
      <c r="R9" s="42">
        <v>0.2</v>
      </c>
      <c r="S9" s="42">
        <v>0.2</v>
      </c>
      <c r="T9" s="41">
        <f>[2]abril!G8</f>
        <v>0.2</v>
      </c>
      <c r="U9" s="42"/>
      <c r="V9" s="42"/>
      <c r="W9" s="42"/>
      <c r="X9" s="42"/>
      <c r="Y9" s="42"/>
      <c r="Z9" s="41"/>
      <c r="AA9" s="42"/>
      <c r="AB9" s="42"/>
      <c r="AC9" s="43">
        <f t="shared" ref="AC9:AC72" si="3">SUMIFS(Q9:AB9,$Q$7:$AB$7,"&gt;="&amp;$C$2,$C$7:$N$7,"&lt;="&amp;$C$3)</f>
        <v>0.8</v>
      </c>
      <c r="AD9" s="47"/>
      <c r="AE9" s="48">
        <f t="shared" ref="AE9:AE72" si="4">IFERROR(AC9/O9,"")</f>
        <v>1</v>
      </c>
      <c r="AF9" s="45" t="str">
        <f t="shared" ref="AF9:AF72" si="5">IF(AE9-1=0,"",AE9-1)</f>
        <v/>
      </c>
      <c r="AG9" s="46"/>
    </row>
    <row r="10" spans="1:33" ht="25.5">
      <c r="A10" s="288"/>
      <c r="B10" s="104" t="s">
        <v>156</v>
      </c>
      <c r="C10" s="41">
        <v>0</v>
      </c>
      <c r="D10" s="41">
        <v>0.16</v>
      </c>
      <c r="E10" s="41">
        <f>[2]abril!G9</f>
        <v>0.17</v>
      </c>
      <c r="F10" s="41">
        <f>[2]abril!G9</f>
        <v>0.17</v>
      </c>
      <c r="G10" s="42"/>
      <c r="H10" s="42"/>
      <c r="I10" s="42"/>
      <c r="J10" s="42"/>
      <c r="K10" s="42"/>
      <c r="L10" s="41"/>
      <c r="M10" s="42"/>
      <c r="N10" s="42"/>
      <c r="O10" s="43">
        <f t="shared" si="2"/>
        <v>0.5</v>
      </c>
      <c r="P10" s="49"/>
      <c r="Q10" s="41">
        <v>0</v>
      </c>
      <c r="R10" s="42">
        <v>0.16</v>
      </c>
      <c r="S10" s="42">
        <v>0.17</v>
      </c>
      <c r="T10" s="41">
        <f>[2]abril!G9</f>
        <v>0.17</v>
      </c>
      <c r="U10" s="42"/>
      <c r="V10" s="42"/>
      <c r="W10" s="42"/>
      <c r="X10" s="42"/>
      <c r="Y10" s="42"/>
      <c r="Z10" s="41"/>
      <c r="AA10" s="42"/>
      <c r="AB10" s="42"/>
      <c r="AC10" s="43">
        <f t="shared" si="3"/>
        <v>0.5</v>
      </c>
      <c r="AD10" s="49"/>
      <c r="AE10" s="48">
        <f t="shared" si="4"/>
        <v>1</v>
      </c>
      <c r="AF10" s="45" t="str">
        <f t="shared" si="5"/>
        <v/>
      </c>
    </row>
    <row r="11" spans="1:33" ht="38.25">
      <c r="A11" s="288"/>
      <c r="B11" s="103" t="s">
        <v>157</v>
      </c>
      <c r="C11" s="41">
        <v>0</v>
      </c>
      <c r="D11" s="41">
        <f>[2]abril!G10</f>
        <v>0</v>
      </c>
      <c r="E11" s="41">
        <f>[2]abril!G10</f>
        <v>0</v>
      </c>
      <c r="F11" s="41">
        <f>[2]abril!G10</f>
        <v>0</v>
      </c>
      <c r="G11" s="42"/>
      <c r="H11" s="42"/>
      <c r="I11" s="42"/>
      <c r="J11" s="42"/>
      <c r="K11" s="42"/>
      <c r="L11" s="41"/>
      <c r="M11" s="42"/>
      <c r="N11" s="42"/>
      <c r="O11" s="43">
        <f t="shared" si="2"/>
        <v>0</v>
      </c>
      <c r="P11" s="49"/>
      <c r="Q11" s="41">
        <v>0</v>
      </c>
      <c r="R11" s="42">
        <v>0</v>
      </c>
      <c r="S11" s="42">
        <v>0</v>
      </c>
      <c r="T11" s="41">
        <f>[2]abril!G10</f>
        <v>0</v>
      </c>
      <c r="U11" s="42"/>
      <c r="V11" s="42"/>
      <c r="W11" s="42"/>
      <c r="X11" s="42"/>
      <c r="Y11" s="42"/>
      <c r="Z11" s="41"/>
      <c r="AA11" s="42"/>
      <c r="AB11" s="42"/>
      <c r="AC11" s="43">
        <f t="shared" si="3"/>
        <v>0</v>
      </c>
      <c r="AD11" s="49"/>
      <c r="AE11" s="48" t="str">
        <f t="shared" si="4"/>
        <v/>
      </c>
      <c r="AF11" s="45" t="e">
        <f t="shared" si="5"/>
        <v>#VALUE!</v>
      </c>
    </row>
    <row r="12" spans="1:33" ht="63.75" customHeight="1">
      <c r="A12" s="287" t="s">
        <v>2</v>
      </c>
      <c r="B12" s="59" t="s">
        <v>74</v>
      </c>
      <c r="C12" s="41">
        <v>0.5</v>
      </c>
      <c r="D12" s="41">
        <f>[2]abril!G11</f>
        <v>0</v>
      </c>
      <c r="E12" s="41">
        <f>[2]abril!G11</f>
        <v>0</v>
      </c>
      <c r="F12" s="41">
        <f>[2]abril!G11</f>
        <v>0</v>
      </c>
      <c r="G12" s="42"/>
      <c r="H12" s="42"/>
      <c r="I12" s="42"/>
      <c r="J12" s="42"/>
      <c r="K12" s="42"/>
      <c r="L12" s="41"/>
      <c r="M12" s="42"/>
      <c r="N12" s="42"/>
      <c r="O12" s="43">
        <f t="shared" si="2"/>
        <v>0.5</v>
      </c>
      <c r="P12" s="49"/>
      <c r="Q12" s="41">
        <v>0.5</v>
      </c>
      <c r="R12" s="42">
        <v>0</v>
      </c>
      <c r="S12" s="42">
        <v>0</v>
      </c>
      <c r="T12" s="41">
        <f>[2]abril!G11</f>
        <v>0</v>
      </c>
      <c r="U12" s="42"/>
      <c r="V12" s="42"/>
      <c r="W12" s="42"/>
      <c r="X12" s="42"/>
      <c r="Y12" s="42"/>
      <c r="Z12" s="41"/>
      <c r="AA12" s="42"/>
      <c r="AB12" s="42"/>
      <c r="AC12" s="43">
        <f t="shared" si="3"/>
        <v>0.5</v>
      </c>
      <c r="AD12" s="49"/>
      <c r="AE12" s="48">
        <f t="shared" si="4"/>
        <v>1</v>
      </c>
      <c r="AF12" s="45" t="str">
        <f t="shared" si="5"/>
        <v/>
      </c>
    </row>
    <row r="13" spans="1:33" ht="38.25">
      <c r="A13" s="288"/>
      <c r="B13" s="105" t="s">
        <v>158</v>
      </c>
      <c r="C13" s="41">
        <v>0.5</v>
      </c>
      <c r="D13" s="41" t="e">
        <f>[2]abril!#REF!</f>
        <v>#REF!</v>
      </c>
      <c r="E13" s="41" t="str">
        <f>[2]abril!G12</f>
        <v>Se reportara avance en el mes de Mayo</v>
      </c>
      <c r="F13" s="41" t="str">
        <f>[2]abril!G12</f>
        <v>Se reportara avance en el mes de Mayo</v>
      </c>
      <c r="G13" s="42"/>
      <c r="H13" s="42"/>
      <c r="I13" s="42"/>
      <c r="J13" s="42"/>
      <c r="K13" s="42"/>
      <c r="L13" s="41"/>
      <c r="M13" s="42"/>
      <c r="N13" s="42"/>
      <c r="O13" s="43" t="e">
        <f t="shared" si="2"/>
        <v>#REF!</v>
      </c>
      <c r="P13" s="49"/>
      <c r="Q13" s="41">
        <v>0.5</v>
      </c>
      <c r="R13" s="42" t="e">
        <v>#REF!</v>
      </c>
      <c r="S13" s="42" t="s">
        <v>285</v>
      </c>
      <c r="T13" s="41" t="str">
        <f>[2]abril!G12</f>
        <v>Se reportara avance en el mes de Mayo</v>
      </c>
      <c r="U13" s="42"/>
      <c r="V13" s="42"/>
      <c r="W13" s="42"/>
      <c r="X13" s="42"/>
      <c r="Y13" s="42"/>
      <c r="Z13" s="41"/>
      <c r="AA13" s="42"/>
      <c r="AB13" s="42"/>
      <c r="AC13" s="43" t="e">
        <f t="shared" si="3"/>
        <v>#REF!</v>
      </c>
      <c r="AD13" s="49"/>
      <c r="AE13" s="48" t="str">
        <f t="shared" si="4"/>
        <v/>
      </c>
      <c r="AF13" s="45" t="e">
        <f t="shared" si="5"/>
        <v>#VALUE!</v>
      </c>
    </row>
    <row r="14" spans="1:33" ht="28.5" customHeight="1">
      <c r="A14" s="288"/>
      <c r="B14" s="105" t="s">
        <v>159</v>
      </c>
      <c r="C14" s="41">
        <v>0.5</v>
      </c>
      <c r="D14" s="41">
        <f>[2]abril!G13</f>
        <v>0</v>
      </c>
      <c r="E14" s="41">
        <f>[2]abril!G13</f>
        <v>0</v>
      </c>
      <c r="F14" s="41">
        <f>[2]abril!G13</f>
        <v>0</v>
      </c>
      <c r="G14" s="42"/>
      <c r="H14" s="42"/>
      <c r="I14" s="42"/>
      <c r="J14" s="42"/>
      <c r="K14" s="42"/>
      <c r="L14" s="41"/>
      <c r="M14" s="42"/>
      <c r="N14" s="42"/>
      <c r="O14" s="43">
        <f t="shared" si="2"/>
        <v>0.5</v>
      </c>
      <c r="P14" s="49"/>
      <c r="Q14" s="41">
        <v>0.5</v>
      </c>
      <c r="R14" s="42">
        <v>0</v>
      </c>
      <c r="S14" s="42">
        <v>0</v>
      </c>
      <c r="T14" s="41">
        <f>[2]abril!G13</f>
        <v>0</v>
      </c>
      <c r="U14" s="42"/>
      <c r="V14" s="42"/>
      <c r="W14" s="42"/>
      <c r="X14" s="42"/>
      <c r="Y14" s="42"/>
      <c r="Z14" s="41"/>
      <c r="AA14" s="42"/>
      <c r="AB14" s="42"/>
      <c r="AC14" s="43">
        <f t="shared" si="3"/>
        <v>0.5</v>
      </c>
      <c r="AD14" s="49"/>
      <c r="AE14" s="48">
        <f t="shared" si="4"/>
        <v>1</v>
      </c>
      <c r="AF14" s="45" t="str">
        <f t="shared" si="5"/>
        <v/>
      </c>
    </row>
    <row r="15" spans="1:33" ht="25.5">
      <c r="A15" s="288"/>
      <c r="B15" s="104" t="s">
        <v>160</v>
      </c>
      <c r="C15" s="41">
        <v>0.5</v>
      </c>
      <c r="D15" s="41">
        <f>[2]abril!G14</f>
        <v>0</v>
      </c>
      <c r="E15" s="41">
        <f>[2]abril!G14</f>
        <v>0</v>
      </c>
      <c r="F15" s="41">
        <f>[2]abril!G14</f>
        <v>0</v>
      </c>
      <c r="G15" s="42"/>
      <c r="H15" s="42"/>
      <c r="I15" s="42"/>
      <c r="J15" s="42"/>
      <c r="K15" s="42"/>
      <c r="L15" s="41"/>
      <c r="M15" s="42"/>
      <c r="N15" s="42"/>
      <c r="O15" s="43">
        <f t="shared" si="2"/>
        <v>0.5</v>
      </c>
      <c r="P15" s="49"/>
      <c r="Q15" s="41">
        <v>0.5</v>
      </c>
      <c r="R15" s="42">
        <v>0</v>
      </c>
      <c r="S15" s="42">
        <v>0</v>
      </c>
      <c r="T15" s="41">
        <f>[2]abril!G14</f>
        <v>0</v>
      </c>
      <c r="U15" s="42"/>
      <c r="V15" s="42"/>
      <c r="W15" s="42"/>
      <c r="X15" s="42"/>
      <c r="Y15" s="42"/>
      <c r="Z15" s="41"/>
      <c r="AA15" s="42"/>
      <c r="AB15" s="42"/>
      <c r="AC15" s="43">
        <f t="shared" si="3"/>
        <v>0.5</v>
      </c>
      <c r="AD15" s="49"/>
      <c r="AE15" s="48">
        <f t="shared" si="4"/>
        <v>1</v>
      </c>
      <c r="AF15" s="45" t="str">
        <f t="shared" si="5"/>
        <v/>
      </c>
    </row>
    <row r="16" spans="1:33" ht="25.5">
      <c r="A16" s="287" t="s">
        <v>3</v>
      </c>
      <c r="B16" s="63" t="s">
        <v>161</v>
      </c>
      <c r="C16" s="41">
        <v>0.03</v>
      </c>
      <c r="D16" s="41">
        <v>0.02</v>
      </c>
      <c r="E16" s="41">
        <f>[2]abril!G15</f>
        <v>0.05</v>
      </c>
      <c r="F16" s="41">
        <f>[2]abril!G15</f>
        <v>0.05</v>
      </c>
      <c r="G16" s="42"/>
      <c r="H16" s="42"/>
      <c r="I16" s="42"/>
      <c r="J16" s="42"/>
      <c r="K16" s="42"/>
      <c r="L16" s="41"/>
      <c r="M16" s="42"/>
      <c r="N16" s="42"/>
      <c r="O16" s="43">
        <f t="shared" si="2"/>
        <v>0.15000000000000002</v>
      </c>
      <c r="P16" s="49"/>
      <c r="Q16" s="41">
        <v>0.03</v>
      </c>
      <c r="R16" s="42">
        <v>0.02</v>
      </c>
      <c r="S16" s="42">
        <v>0.05</v>
      </c>
      <c r="T16" s="41">
        <f>[2]abril!G15</f>
        <v>0.05</v>
      </c>
      <c r="U16" s="42"/>
      <c r="V16" s="42"/>
      <c r="W16" s="42"/>
      <c r="X16" s="42"/>
      <c r="Y16" s="42"/>
      <c r="Z16" s="41"/>
      <c r="AA16" s="42"/>
      <c r="AB16" s="42"/>
      <c r="AC16" s="43">
        <f t="shared" si="3"/>
        <v>0.15000000000000002</v>
      </c>
      <c r="AD16" s="49"/>
      <c r="AE16" s="48">
        <f t="shared" si="4"/>
        <v>1</v>
      </c>
      <c r="AF16" s="45" t="str">
        <f t="shared" si="5"/>
        <v/>
      </c>
    </row>
    <row r="17" spans="1:32" ht="25.5">
      <c r="A17" s="288"/>
      <c r="B17" s="105" t="s">
        <v>75</v>
      </c>
      <c r="C17" s="41">
        <v>0.03</v>
      </c>
      <c r="D17" s="41">
        <v>0.02</v>
      </c>
      <c r="E17" s="41">
        <f>[2]abril!G16</f>
        <v>0.05</v>
      </c>
      <c r="F17" s="41">
        <f>[2]abril!G16</f>
        <v>0.05</v>
      </c>
      <c r="G17" s="42"/>
      <c r="H17" s="42"/>
      <c r="I17" s="42"/>
      <c r="J17" s="42"/>
      <c r="K17" s="42"/>
      <c r="L17" s="41"/>
      <c r="M17" s="42"/>
      <c r="N17" s="42"/>
      <c r="O17" s="43">
        <f t="shared" si="2"/>
        <v>0.15000000000000002</v>
      </c>
      <c r="P17" s="49"/>
      <c r="Q17" s="41">
        <v>0.03</v>
      </c>
      <c r="R17" s="42">
        <v>0.02</v>
      </c>
      <c r="S17" s="42">
        <v>0.05</v>
      </c>
      <c r="T17" s="41">
        <f>[2]abril!G16</f>
        <v>0.05</v>
      </c>
      <c r="U17" s="42"/>
      <c r="V17" s="42"/>
      <c r="W17" s="42"/>
      <c r="X17" s="42"/>
      <c r="Y17" s="42"/>
      <c r="Z17" s="41"/>
      <c r="AA17" s="42"/>
      <c r="AB17" s="42"/>
      <c r="AC17" s="43">
        <f t="shared" si="3"/>
        <v>0.15000000000000002</v>
      </c>
      <c r="AD17" s="49"/>
      <c r="AE17" s="48">
        <f t="shared" si="4"/>
        <v>1</v>
      </c>
      <c r="AF17" s="45" t="str">
        <f t="shared" si="5"/>
        <v/>
      </c>
    </row>
    <row r="18" spans="1:32" ht="38.25">
      <c r="A18" s="288"/>
      <c r="B18" s="105" t="s">
        <v>76</v>
      </c>
      <c r="C18" s="41">
        <v>0.03</v>
      </c>
      <c r="D18" s="41">
        <v>0.02</v>
      </c>
      <c r="E18" s="41">
        <f>[2]abril!G17</f>
        <v>0.05</v>
      </c>
      <c r="F18" s="41">
        <f>[2]abril!G17</f>
        <v>0.05</v>
      </c>
      <c r="G18" s="42"/>
      <c r="H18" s="42"/>
      <c r="I18" s="42"/>
      <c r="J18" s="42"/>
      <c r="K18" s="42"/>
      <c r="L18" s="41"/>
      <c r="M18" s="42"/>
      <c r="N18" s="42"/>
      <c r="O18" s="43">
        <f t="shared" si="2"/>
        <v>0.15000000000000002</v>
      </c>
      <c r="P18" s="49"/>
      <c r="Q18" s="41">
        <v>0.03</v>
      </c>
      <c r="R18" s="42">
        <v>0.02</v>
      </c>
      <c r="S18" s="42">
        <v>0.05</v>
      </c>
      <c r="T18" s="41">
        <f>[2]abril!G17</f>
        <v>0.05</v>
      </c>
      <c r="U18" s="42"/>
      <c r="V18" s="42"/>
      <c r="W18" s="42"/>
      <c r="X18" s="42"/>
      <c r="Y18" s="42"/>
      <c r="Z18" s="41"/>
      <c r="AA18" s="42"/>
      <c r="AB18" s="42"/>
      <c r="AC18" s="43">
        <f t="shared" si="3"/>
        <v>0.15000000000000002</v>
      </c>
      <c r="AD18" s="49"/>
      <c r="AE18" s="48">
        <f t="shared" si="4"/>
        <v>1</v>
      </c>
      <c r="AF18" s="45" t="str">
        <f t="shared" si="5"/>
        <v/>
      </c>
    </row>
    <row r="19" spans="1:32" ht="38.25">
      <c r="A19" s="288"/>
      <c r="B19" s="105" t="s">
        <v>77</v>
      </c>
      <c r="C19" s="41">
        <v>0.03</v>
      </c>
      <c r="D19" s="41">
        <v>0.02</v>
      </c>
      <c r="E19" s="41">
        <f>[2]abril!G18</f>
        <v>0.05</v>
      </c>
      <c r="F19" s="41">
        <f>[2]abril!G18</f>
        <v>0.05</v>
      </c>
      <c r="G19" s="42"/>
      <c r="H19" s="42"/>
      <c r="I19" s="42"/>
      <c r="J19" s="42"/>
      <c r="K19" s="42"/>
      <c r="L19" s="41"/>
      <c r="M19" s="42"/>
      <c r="N19" s="42"/>
      <c r="O19" s="43">
        <f t="shared" si="2"/>
        <v>0.15000000000000002</v>
      </c>
      <c r="P19" s="49"/>
      <c r="Q19" s="41">
        <v>0.03</v>
      </c>
      <c r="R19" s="42">
        <v>0.02</v>
      </c>
      <c r="S19" s="42">
        <v>0.05</v>
      </c>
      <c r="T19" s="41">
        <f>[2]abril!G18</f>
        <v>0.05</v>
      </c>
      <c r="U19" s="42"/>
      <c r="V19" s="42"/>
      <c r="W19" s="42"/>
      <c r="X19" s="42"/>
      <c r="Y19" s="42"/>
      <c r="Z19" s="41"/>
      <c r="AA19" s="42"/>
      <c r="AB19" s="42"/>
      <c r="AC19" s="43">
        <f t="shared" si="3"/>
        <v>0.15000000000000002</v>
      </c>
      <c r="AD19" s="49"/>
      <c r="AE19" s="48">
        <f t="shared" si="4"/>
        <v>1</v>
      </c>
      <c r="AF19" s="45" t="str">
        <f t="shared" si="5"/>
        <v/>
      </c>
    </row>
    <row r="20" spans="1:32" ht="25.5">
      <c r="A20" s="288"/>
      <c r="B20" s="105" t="s">
        <v>78</v>
      </c>
      <c r="C20" s="41">
        <v>0.03</v>
      </c>
      <c r="D20" s="41">
        <v>0.02</v>
      </c>
      <c r="E20" s="41">
        <f>[2]abril!G19</f>
        <v>0.05</v>
      </c>
      <c r="F20" s="41">
        <f>[2]abril!G19</f>
        <v>0.05</v>
      </c>
      <c r="G20" s="42"/>
      <c r="H20" s="42"/>
      <c r="I20" s="42"/>
      <c r="J20" s="42"/>
      <c r="K20" s="42"/>
      <c r="L20" s="41"/>
      <c r="M20" s="42"/>
      <c r="N20" s="42"/>
      <c r="O20" s="43">
        <f t="shared" si="2"/>
        <v>0.15000000000000002</v>
      </c>
      <c r="P20" s="49"/>
      <c r="Q20" s="41">
        <v>0.03</v>
      </c>
      <c r="R20" s="42">
        <v>0.02</v>
      </c>
      <c r="S20" s="42">
        <v>0.05</v>
      </c>
      <c r="T20" s="41">
        <f>[2]abril!G19</f>
        <v>0.05</v>
      </c>
      <c r="U20" s="42"/>
      <c r="V20" s="42"/>
      <c r="W20" s="42"/>
      <c r="X20" s="42"/>
      <c r="Y20" s="42"/>
      <c r="Z20" s="41"/>
      <c r="AA20" s="42"/>
      <c r="AB20" s="42"/>
      <c r="AC20" s="43">
        <f t="shared" si="3"/>
        <v>0.15000000000000002</v>
      </c>
      <c r="AD20" s="49"/>
      <c r="AE20" s="48">
        <f t="shared" si="4"/>
        <v>1</v>
      </c>
      <c r="AF20" s="45" t="str">
        <f t="shared" si="5"/>
        <v/>
      </c>
    </row>
    <row r="21" spans="1:32" ht="38.25">
      <c r="A21" s="314" t="s">
        <v>4</v>
      </c>
      <c r="B21" s="59" t="s">
        <v>79</v>
      </c>
      <c r="C21" s="41">
        <v>0.04</v>
      </c>
      <c r="D21" s="41">
        <v>0.04</v>
      </c>
      <c r="E21" s="41">
        <v>0.08</v>
      </c>
      <c r="F21" s="41">
        <f>[2]abril!G20</f>
        <v>0.09</v>
      </c>
      <c r="G21" s="42"/>
      <c r="H21" s="42"/>
      <c r="I21" s="42"/>
      <c r="J21" s="42"/>
      <c r="K21" s="42"/>
      <c r="L21" s="41"/>
      <c r="M21" s="42"/>
      <c r="N21" s="42"/>
      <c r="O21" s="43">
        <f t="shared" si="2"/>
        <v>0.25</v>
      </c>
      <c r="P21" s="49"/>
      <c r="Q21" s="41">
        <v>0.04</v>
      </c>
      <c r="R21" s="42">
        <v>0.04</v>
      </c>
      <c r="S21" s="42">
        <v>0.08</v>
      </c>
      <c r="T21" s="41">
        <f>[2]abril!G20</f>
        <v>0.09</v>
      </c>
      <c r="U21" s="42"/>
      <c r="V21" s="42"/>
      <c r="W21" s="42"/>
      <c r="X21" s="42"/>
      <c r="Y21" s="42"/>
      <c r="Z21" s="41"/>
      <c r="AA21" s="42"/>
      <c r="AB21" s="42"/>
      <c r="AC21" s="43">
        <f t="shared" si="3"/>
        <v>0.25</v>
      </c>
      <c r="AD21" s="49"/>
      <c r="AE21" s="48">
        <f t="shared" si="4"/>
        <v>1</v>
      </c>
      <c r="AF21" s="45" t="str">
        <f t="shared" si="5"/>
        <v/>
      </c>
    </row>
    <row r="22" spans="1:32" ht="38.25">
      <c r="A22" s="315"/>
      <c r="B22" s="106" t="s">
        <v>80</v>
      </c>
      <c r="C22" s="41">
        <v>0.05</v>
      </c>
      <c r="D22" s="41">
        <v>0.05</v>
      </c>
      <c r="E22" s="41">
        <f>[2]abril!G21</f>
        <v>0.08</v>
      </c>
      <c r="F22" s="41">
        <f>[2]abril!G21</f>
        <v>0.08</v>
      </c>
      <c r="G22" s="42"/>
      <c r="H22" s="42"/>
      <c r="I22" s="42"/>
      <c r="J22" s="42"/>
      <c r="K22" s="42"/>
      <c r="L22" s="41"/>
      <c r="M22" s="42"/>
      <c r="N22" s="42"/>
      <c r="O22" s="43">
        <f t="shared" si="2"/>
        <v>0.26</v>
      </c>
      <c r="P22" s="49"/>
      <c r="Q22" s="41">
        <v>0.05</v>
      </c>
      <c r="R22" s="42">
        <v>0.05</v>
      </c>
      <c r="S22" s="42">
        <v>0.08</v>
      </c>
      <c r="T22" s="41">
        <f>[2]abril!G21</f>
        <v>0.08</v>
      </c>
      <c r="U22" s="42"/>
      <c r="V22" s="42"/>
      <c r="W22" s="42"/>
      <c r="X22" s="42"/>
      <c r="Y22" s="42"/>
      <c r="Z22" s="41"/>
      <c r="AA22" s="42"/>
      <c r="AB22" s="42"/>
      <c r="AC22" s="43">
        <f t="shared" si="3"/>
        <v>0.26</v>
      </c>
      <c r="AD22" s="49"/>
      <c r="AE22" s="48">
        <f t="shared" si="4"/>
        <v>1</v>
      </c>
      <c r="AF22" s="45" t="str">
        <f t="shared" si="5"/>
        <v/>
      </c>
    </row>
    <row r="23" spans="1:32" ht="51">
      <c r="A23" s="315"/>
      <c r="B23" s="106" t="s">
        <v>81</v>
      </c>
      <c r="C23" s="41">
        <v>0.05</v>
      </c>
      <c r="D23" s="41">
        <v>0.05</v>
      </c>
      <c r="E23" s="41">
        <f>[2]abril!G22</f>
        <v>0.08</v>
      </c>
      <c r="F23" s="41">
        <f>[2]abril!G22</f>
        <v>0.08</v>
      </c>
      <c r="G23" s="42"/>
      <c r="H23" s="42"/>
      <c r="I23" s="42"/>
      <c r="J23" s="42"/>
      <c r="K23" s="42"/>
      <c r="L23" s="41"/>
      <c r="M23" s="42"/>
      <c r="N23" s="42"/>
      <c r="O23" s="43">
        <f t="shared" si="2"/>
        <v>0.26</v>
      </c>
      <c r="P23" s="49"/>
      <c r="Q23" s="41">
        <v>0.05</v>
      </c>
      <c r="R23" s="42">
        <v>0.05</v>
      </c>
      <c r="S23" s="42">
        <v>0.08</v>
      </c>
      <c r="T23" s="41">
        <f>[2]abril!G22</f>
        <v>0.08</v>
      </c>
      <c r="U23" s="42"/>
      <c r="V23" s="42"/>
      <c r="W23" s="42"/>
      <c r="X23" s="42"/>
      <c r="Y23" s="42"/>
      <c r="Z23" s="41"/>
      <c r="AA23" s="42"/>
      <c r="AB23" s="42"/>
      <c r="AC23" s="43">
        <f t="shared" si="3"/>
        <v>0.26</v>
      </c>
      <c r="AD23" s="49"/>
      <c r="AE23" s="48">
        <f t="shared" si="4"/>
        <v>1</v>
      </c>
      <c r="AF23" s="45" t="str">
        <f t="shared" si="5"/>
        <v/>
      </c>
    </row>
    <row r="24" spans="1:32" ht="76.5">
      <c r="A24" s="315"/>
      <c r="B24" s="106" t="s">
        <v>82</v>
      </c>
      <c r="C24" s="41">
        <v>0.05</v>
      </c>
      <c r="D24" s="41">
        <v>0.05</v>
      </c>
      <c r="E24" s="41">
        <f>[2]abril!G23</f>
        <v>0.08</v>
      </c>
      <c r="F24" s="41">
        <f>[2]abril!G23</f>
        <v>0.08</v>
      </c>
      <c r="G24" s="42"/>
      <c r="H24" s="42"/>
      <c r="I24" s="42"/>
      <c r="J24" s="42"/>
      <c r="K24" s="42"/>
      <c r="L24" s="41"/>
      <c r="M24" s="42"/>
      <c r="N24" s="42"/>
      <c r="O24" s="43">
        <f t="shared" si="2"/>
        <v>0.26</v>
      </c>
      <c r="P24" s="49"/>
      <c r="Q24" s="41">
        <v>0.05</v>
      </c>
      <c r="R24" s="42">
        <v>0.05</v>
      </c>
      <c r="S24" s="42">
        <v>0.08</v>
      </c>
      <c r="T24" s="41">
        <f>[2]abril!G23</f>
        <v>0.08</v>
      </c>
      <c r="U24" s="42"/>
      <c r="V24" s="42"/>
      <c r="W24" s="42"/>
      <c r="X24" s="42"/>
      <c r="Y24" s="42"/>
      <c r="Z24" s="41"/>
      <c r="AA24" s="42"/>
      <c r="AB24" s="42"/>
      <c r="AC24" s="43">
        <f t="shared" si="3"/>
        <v>0.26</v>
      </c>
      <c r="AD24" s="49"/>
      <c r="AE24" s="48">
        <f t="shared" si="4"/>
        <v>1</v>
      </c>
      <c r="AF24" s="45" t="str">
        <f t="shared" si="5"/>
        <v/>
      </c>
    </row>
    <row r="25" spans="1:32" ht="38.25">
      <c r="A25" s="315"/>
      <c r="B25" s="106" t="s">
        <v>83</v>
      </c>
      <c r="C25" s="41">
        <v>0.05</v>
      </c>
      <c r="D25" s="41">
        <v>0.05</v>
      </c>
      <c r="E25" s="41">
        <f>[2]abril!G24</f>
        <v>0.08</v>
      </c>
      <c r="F25" s="41">
        <f>[2]abril!G24</f>
        <v>0.08</v>
      </c>
      <c r="G25" s="42"/>
      <c r="H25" s="42"/>
      <c r="I25" s="42"/>
      <c r="J25" s="42"/>
      <c r="K25" s="42"/>
      <c r="L25" s="41"/>
      <c r="M25" s="42"/>
      <c r="N25" s="42"/>
      <c r="O25" s="43">
        <f t="shared" si="2"/>
        <v>0.26</v>
      </c>
      <c r="P25" s="49"/>
      <c r="Q25" s="41">
        <v>0.05</v>
      </c>
      <c r="R25" s="42">
        <v>0.05</v>
      </c>
      <c r="S25" s="42">
        <v>0.08</v>
      </c>
      <c r="T25" s="41">
        <f>[2]abril!G24</f>
        <v>0.08</v>
      </c>
      <c r="U25" s="42"/>
      <c r="V25" s="42"/>
      <c r="W25" s="42"/>
      <c r="X25" s="42"/>
      <c r="Y25" s="42"/>
      <c r="Z25" s="41"/>
      <c r="AA25" s="42"/>
      <c r="AB25" s="42"/>
      <c r="AC25" s="43">
        <f t="shared" si="3"/>
        <v>0.26</v>
      </c>
      <c r="AD25" s="49"/>
      <c r="AE25" s="48">
        <f t="shared" si="4"/>
        <v>1</v>
      </c>
      <c r="AF25" s="45" t="str">
        <f t="shared" si="5"/>
        <v/>
      </c>
    </row>
    <row r="26" spans="1:32" ht="38.25">
      <c r="A26" s="297"/>
      <c r="B26" s="102" t="s">
        <v>162</v>
      </c>
      <c r="C26" s="41">
        <v>0</v>
      </c>
      <c r="D26" s="41">
        <v>0</v>
      </c>
      <c r="E26" s="41">
        <f>[2]abril!G25</f>
        <v>0.1</v>
      </c>
      <c r="F26" s="41">
        <f>[2]abril!G25</f>
        <v>0.1</v>
      </c>
      <c r="G26" s="42"/>
      <c r="H26" s="42"/>
      <c r="I26" s="42"/>
      <c r="J26" s="42"/>
      <c r="K26" s="42"/>
      <c r="L26" s="41"/>
      <c r="M26" s="42"/>
      <c r="N26" s="42"/>
      <c r="O26" s="43">
        <f t="shared" si="2"/>
        <v>0.2</v>
      </c>
      <c r="P26" s="49"/>
      <c r="Q26" s="41">
        <v>0</v>
      </c>
      <c r="R26" s="42">
        <v>0</v>
      </c>
      <c r="S26" s="42">
        <v>0.1</v>
      </c>
      <c r="T26" s="41">
        <f>[2]abril!G25</f>
        <v>0.1</v>
      </c>
      <c r="U26" s="42"/>
      <c r="V26" s="42"/>
      <c r="W26" s="42"/>
      <c r="X26" s="42"/>
      <c r="Y26" s="42"/>
      <c r="Z26" s="41"/>
      <c r="AA26" s="42"/>
      <c r="AB26" s="42"/>
      <c r="AC26" s="43">
        <f t="shared" si="3"/>
        <v>0.2</v>
      </c>
      <c r="AD26" s="49"/>
      <c r="AE26" s="48">
        <f t="shared" si="4"/>
        <v>1</v>
      </c>
      <c r="AF26" s="45" t="str">
        <f t="shared" si="5"/>
        <v/>
      </c>
    </row>
    <row r="27" spans="1:32" ht="25.5">
      <c r="A27" s="287" t="s">
        <v>5</v>
      </c>
      <c r="B27" s="64" t="s">
        <v>163</v>
      </c>
      <c r="C27" s="41">
        <v>0.08</v>
      </c>
      <c r="D27" s="41">
        <f>[2]abril!G26</f>
        <v>0.08</v>
      </c>
      <c r="E27" s="41">
        <f>[2]abril!G26</f>
        <v>0.08</v>
      </c>
      <c r="F27" s="41">
        <f>[2]abril!G26</f>
        <v>0.08</v>
      </c>
      <c r="G27" s="42"/>
      <c r="H27" s="42"/>
      <c r="I27" s="42"/>
      <c r="J27" s="42"/>
      <c r="K27" s="42"/>
      <c r="L27" s="41"/>
      <c r="M27" s="42"/>
      <c r="N27" s="42"/>
      <c r="O27" s="43">
        <f t="shared" si="2"/>
        <v>0.32</v>
      </c>
      <c r="P27" s="49"/>
      <c r="Q27" s="41">
        <v>0.08</v>
      </c>
      <c r="R27" s="42">
        <v>0.08</v>
      </c>
      <c r="S27" s="42">
        <v>0.08</v>
      </c>
      <c r="T27" s="41">
        <f>[2]abril!G26</f>
        <v>0.08</v>
      </c>
      <c r="U27" s="42"/>
      <c r="V27" s="42"/>
      <c r="W27" s="42"/>
      <c r="X27" s="42"/>
      <c r="Y27" s="42"/>
      <c r="Z27" s="41"/>
      <c r="AA27" s="42"/>
      <c r="AB27" s="42"/>
      <c r="AC27" s="43">
        <f t="shared" si="3"/>
        <v>0.32</v>
      </c>
      <c r="AD27" s="49"/>
      <c r="AE27" s="48">
        <f t="shared" si="4"/>
        <v>1</v>
      </c>
      <c r="AF27" s="45" t="str">
        <f t="shared" si="5"/>
        <v/>
      </c>
    </row>
    <row r="28" spans="1:32" ht="51">
      <c r="A28" s="316"/>
      <c r="B28" s="107" t="s">
        <v>85</v>
      </c>
      <c r="C28" s="41">
        <v>0.08</v>
      </c>
      <c r="D28" s="41">
        <f>[2]abril!G27</f>
        <v>0.08</v>
      </c>
      <c r="E28" s="41">
        <f>[2]abril!G27</f>
        <v>0.08</v>
      </c>
      <c r="F28" s="41">
        <f>[2]abril!G27</f>
        <v>0.08</v>
      </c>
      <c r="G28" s="42"/>
      <c r="H28" s="42"/>
      <c r="I28" s="42"/>
      <c r="J28" s="42"/>
      <c r="K28" s="42"/>
      <c r="L28" s="41"/>
      <c r="M28" s="42"/>
      <c r="N28" s="42"/>
      <c r="O28" s="43">
        <f t="shared" si="2"/>
        <v>0.32</v>
      </c>
      <c r="P28" s="49"/>
      <c r="Q28" s="41">
        <v>0.08</v>
      </c>
      <c r="R28" s="42">
        <v>0.08</v>
      </c>
      <c r="S28" s="42">
        <v>0.08</v>
      </c>
      <c r="T28" s="41">
        <f>[2]abril!G27</f>
        <v>0.08</v>
      </c>
      <c r="U28" s="42"/>
      <c r="V28" s="42"/>
      <c r="W28" s="42"/>
      <c r="X28" s="42"/>
      <c r="Y28" s="42"/>
      <c r="Z28" s="41"/>
      <c r="AA28" s="42"/>
      <c r="AB28" s="42"/>
      <c r="AC28" s="43">
        <f t="shared" si="3"/>
        <v>0.32</v>
      </c>
      <c r="AD28" s="49"/>
      <c r="AE28" s="48">
        <f t="shared" si="4"/>
        <v>1</v>
      </c>
      <c r="AF28" s="45" t="str">
        <f t="shared" si="5"/>
        <v/>
      </c>
    </row>
    <row r="29" spans="1:32" ht="25.5">
      <c r="A29" s="316"/>
      <c r="B29" s="107" t="s">
        <v>164</v>
      </c>
      <c r="C29" s="41">
        <v>0.08</v>
      </c>
      <c r="D29" s="41">
        <f>[2]abril!G28</f>
        <v>0.08</v>
      </c>
      <c r="E29" s="41">
        <f>[2]abril!G28</f>
        <v>0.08</v>
      </c>
      <c r="F29" s="41">
        <f>[2]abril!G28</f>
        <v>0.08</v>
      </c>
      <c r="G29" s="42"/>
      <c r="H29" s="42"/>
      <c r="I29" s="42"/>
      <c r="J29" s="42"/>
      <c r="K29" s="42"/>
      <c r="L29" s="41"/>
      <c r="M29" s="42"/>
      <c r="N29" s="42"/>
      <c r="O29" s="43">
        <f t="shared" si="2"/>
        <v>0.32</v>
      </c>
      <c r="P29" s="49"/>
      <c r="Q29" s="41">
        <v>0.08</v>
      </c>
      <c r="R29" s="42">
        <v>0.08</v>
      </c>
      <c r="S29" s="42">
        <v>0.08</v>
      </c>
      <c r="T29" s="41">
        <f>[2]abril!G28</f>
        <v>0.08</v>
      </c>
      <c r="U29" s="42"/>
      <c r="V29" s="42"/>
      <c r="W29" s="42"/>
      <c r="X29" s="42"/>
      <c r="Y29" s="42"/>
      <c r="Z29" s="41"/>
      <c r="AA29" s="42"/>
      <c r="AB29" s="42"/>
      <c r="AC29" s="43">
        <f t="shared" si="3"/>
        <v>0.32</v>
      </c>
      <c r="AD29" s="49"/>
      <c r="AE29" s="48">
        <f t="shared" si="4"/>
        <v>1</v>
      </c>
      <c r="AF29" s="45" t="str">
        <f t="shared" si="5"/>
        <v/>
      </c>
    </row>
    <row r="30" spans="1:32" ht="25.5">
      <c r="A30" s="316"/>
      <c r="B30" s="107" t="s">
        <v>165</v>
      </c>
      <c r="C30" s="41">
        <v>0.08</v>
      </c>
      <c r="D30" s="41">
        <f>[2]abril!G29</f>
        <v>0.08</v>
      </c>
      <c r="E30" s="41">
        <f>[2]abril!G29</f>
        <v>0.08</v>
      </c>
      <c r="F30" s="41">
        <f>[2]abril!G29</f>
        <v>0.08</v>
      </c>
      <c r="G30" s="42"/>
      <c r="H30" s="42"/>
      <c r="I30" s="42"/>
      <c r="J30" s="42"/>
      <c r="K30" s="42"/>
      <c r="L30" s="41"/>
      <c r="M30" s="42"/>
      <c r="N30" s="42"/>
      <c r="O30" s="43">
        <f t="shared" si="2"/>
        <v>0.32</v>
      </c>
      <c r="P30" s="49"/>
      <c r="Q30" s="41">
        <v>0.08</v>
      </c>
      <c r="R30" s="42">
        <v>0.08</v>
      </c>
      <c r="S30" s="42">
        <v>0.08</v>
      </c>
      <c r="T30" s="41">
        <f>[2]abril!G29</f>
        <v>0.08</v>
      </c>
      <c r="U30" s="42"/>
      <c r="V30" s="42"/>
      <c r="W30" s="42"/>
      <c r="X30" s="42"/>
      <c r="Y30" s="42"/>
      <c r="Z30" s="41"/>
      <c r="AA30" s="42"/>
      <c r="AB30" s="42"/>
      <c r="AC30" s="43">
        <f t="shared" si="3"/>
        <v>0.32</v>
      </c>
      <c r="AD30" s="49"/>
      <c r="AE30" s="48">
        <f t="shared" si="4"/>
        <v>1</v>
      </c>
      <c r="AF30" s="45" t="str">
        <f t="shared" si="5"/>
        <v/>
      </c>
    </row>
    <row r="31" spans="1:32" ht="38.25">
      <c r="A31" s="287" t="s">
        <v>6</v>
      </c>
      <c r="B31" s="63" t="s">
        <v>166</v>
      </c>
      <c r="C31" s="41">
        <v>0.08</v>
      </c>
      <c r="D31" s="41">
        <v>0.09</v>
      </c>
      <c r="E31" s="41">
        <v>0.08</v>
      </c>
      <c r="F31" s="41">
        <f>[2]abril!G30</f>
        <v>0.09</v>
      </c>
      <c r="G31" s="42"/>
      <c r="H31" s="42"/>
      <c r="I31" s="42"/>
      <c r="J31" s="42"/>
      <c r="K31" s="42"/>
      <c r="L31" s="41"/>
      <c r="M31" s="42"/>
      <c r="N31" s="42"/>
      <c r="O31" s="43">
        <f t="shared" si="2"/>
        <v>0.33999999999999997</v>
      </c>
      <c r="P31" s="49"/>
      <c r="Q31" s="41">
        <v>0.08</v>
      </c>
      <c r="R31" s="42">
        <v>0.09</v>
      </c>
      <c r="S31" s="42">
        <v>0.08</v>
      </c>
      <c r="T31" s="41">
        <f>[2]abril!G30</f>
        <v>0.09</v>
      </c>
      <c r="U31" s="42"/>
      <c r="V31" s="42"/>
      <c r="W31" s="42"/>
      <c r="X31" s="42"/>
      <c r="Y31" s="42"/>
      <c r="Z31" s="41"/>
      <c r="AA31" s="42"/>
      <c r="AB31" s="42"/>
      <c r="AC31" s="43">
        <f t="shared" si="3"/>
        <v>0.33999999999999997</v>
      </c>
      <c r="AD31" s="49"/>
      <c r="AE31" s="48">
        <f t="shared" si="4"/>
        <v>1</v>
      </c>
      <c r="AF31" s="45" t="str">
        <f t="shared" si="5"/>
        <v/>
      </c>
    </row>
    <row r="32" spans="1:32" ht="25.5">
      <c r="A32" s="288"/>
      <c r="B32" s="109" t="s">
        <v>167</v>
      </c>
      <c r="C32" s="41">
        <v>0.08</v>
      </c>
      <c r="D32" s="41">
        <v>0.09</v>
      </c>
      <c r="E32" s="41">
        <v>0.08</v>
      </c>
      <c r="F32" s="41">
        <f>[2]abril!G31</f>
        <v>0.09</v>
      </c>
      <c r="G32" s="42"/>
      <c r="H32" s="42"/>
      <c r="I32" s="42"/>
      <c r="J32" s="42"/>
      <c r="K32" s="42"/>
      <c r="L32" s="41"/>
      <c r="M32" s="42"/>
      <c r="N32" s="42"/>
      <c r="O32" s="43">
        <f t="shared" si="2"/>
        <v>0.33999999999999997</v>
      </c>
      <c r="P32" s="49"/>
      <c r="Q32" s="41">
        <v>0.08</v>
      </c>
      <c r="R32" s="42">
        <v>0.09</v>
      </c>
      <c r="S32" s="42">
        <v>0.08</v>
      </c>
      <c r="T32" s="41">
        <f>[2]abril!G31</f>
        <v>0.09</v>
      </c>
      <c r="U32" s="42"/>
      <c r="V32" s="42"/>
      <c r="W32" s="42"/>
      <c r="X32" s="42"/>
      <c r="Y32" s="42"/>
      <c r="Z32" s="41"/>
      <c r="AA32" s="42"/>
      <c r="AB32" s="42"/>
      <c r="AC32" s="43">
        <f t="shared" si="3"/>
        <v>0.33999999999999997</v>
      </c>
      <c r="AD32" s="49"/>
      <c r="AE32" s="48">
        <f t="shared" si="4"/>
        <v>1</v>
      </c>
      <c r="AF32" s="45" t="str">
        <f t="shared" si="5"/>
        <v/>
      </c>
    </row>
    <row r="33" spans="1:32" ht="25.5">
      <c r="A33" s="288"/>
      <c r="B33" s="109" t="s">
        <v>86</v>
      </c>
      <c r="C33" s="41">
        <v>0.08</v>
      </c>
      <c r="D33" s="41">
        <v>0.09</v>
      </c>
      <c r="E33" s="41">
        <v>0.08</v>
      </c>
      <c r="F33" s="41">
        <f>[2]abril!G32</f>
        <v>0.09</v>
      </c>
      <c r="G33" s="42"/>
      <c r="H33" s="42"/>
      <c r="I33" s="42"/>
      <c r="J33" s="42"/>
      <c r="K33" s="42"/>
      <c r="L33" s="41"/>
      <c r="M33" s="42"/>
      <c r="N33" s="42"/>
      <c r="O33" s="43">
        <f t="shared" si="2"/>
        <v>0.33999999999999997</v>
      </c>
      <c r="P33" s="49"/>
      <c r="Q33" s="41">
        <v>0.08</v>
      </c>
      <c r="R33" s="42">
        <v>0.09</v>
      </c>
      <c r="S33" s="42">
        <v>0.08</v>
      </c>
      <c r="T33" s="41">
        <f>[2]abril!G32</f>
        <v>0.09</v>
      </c>
      <c r="U33" s="42"/>
      <c r="V33" s="42"/>
      <c r="W33" s="42"/>
      <c r="X33" s="42"/>
      <c r="Y33" s="42"/>
      <c r="Z33" s="41"/>
      <c r="AA33" s="42"/>
      <c r="AB33" s="42"/>
      <c r="AC33" s="43">
        <f t="shared" si="3"/>
        <v>0.33999999999999997</v>
      </c>
      <c r="AD33" s="49"/>
      <c r="AE33" s="48">
        <f t="shared" si="4"/>
        <v>1</v>
      </c>
      <c r="AF33" s="45" t="str">
        <f t="shared" si="5"/>
        <v/>
      </c>
    </row>
    <row r="34" spans="1:32" ht="63.75">
      <c r="A34" s="288"/>
      <c r="B34" s="109" t="s">
        <v>168</v>
      </c>
      <c r="C34" s="41">
        <v>0.08</v>
      </c>
      <c r="D34" s="41">
        <v>0.09</v>
      </c>
      <c r="E34" s="41">
        <v>0.08</v>
      </c>
      <c r="F34" s="41">
        <f>[2]abril!G33</f>
        <v>0.09</v>
      </c>
      <c r="G34" s="42"/>
      <c r="H34" s="42"/>
      <c r="I34" s="42"/>
      <c r="J34" s="42"/>
      <c r="K34" s="42"/>
      <c r="L34" s="41"/>
      <c r="M34" s="42"/>
      <c r="N34" s="42"/>
      <c r="O34" s="43">
        <f t="shared" si="2"/>
        <v>0.33999999999999997</v>
      </c>
      <c r="P34" s="49"/>
      <c r="Q34" s="41">
        <v>0.08</v>
      </c>
      <c r="R34" s="42">
        <v>0.09</v>
      </c>
      <c r="S34" s="42">
        <v>0.08</v>
      </c>
      <c r="T34" s="41">
        <f>[2]abril!G33</f>
        <v>0.09</v>
      </c>
      <c r="U34" s="42"/>
      <c r="V34" s="42"/>
      <c r="W34" s="42"/>
      <c r="X34" s="42"/>
      <c r="Y34" s="42"/>
      <c r="Z34" s="41"/>
      <c r="AA34" s="42"/>
      <c r="AB34" s="42"/>
      <c r="AC34" s="43">
        <f t="shared" si="3"/>
        <v>0.33999999999999997</v>
      </c>
      <c r="AD34" s="49"/>
      <c r="AE34" s="48">
        <f t="shared" si="4"/>
        <v>1</v>
      </c>
      <c r="AF34" s="45" t="str">
        <f t="shared" si="5"/>
        <v/>
      </c>
    </row>
    <row r="35" spans="1:32" ht="89.25">
      <c r="A35" s="314" t="s">
        <v>7</v>
      </c>
      <c r="B35" s="64" t="s">
        <v>87</v>
      </c>
      <c r="C35" s="41">
        <v>0</v>
      </c>
      <c r="D35" s="41">
        <v>0</v>
      </c>
      <c r="E35" s="41">
        <v>0.25</v>
      </c>
      <c r="F35" s="41">
        <f>[2]abril!G34</f>
        <v>0</v>
      </c>
      <c r="G35" s="42"/>
      <c r="H35" s="42"/>
      <c r="I35" s="42"/>
      <c r="J35" s="42"/>
      <c r="K35" s="42"/>
      <c r="L35" s="41"/>
      <c r="M35" s="42"/>
      <c r="N35" s="42"/>
      <c r="O35" s="43">
        <f t="shared" si="2"/>
        <v>0.25</v>
      </c>
      <c r="P35" s="49"/>
      <c r="Q35" s="41">
        <v>0</v>
      </c>
      <c r="R35" s="42">
        <v>0</v>
      </c>
      <c r="S35" s="42">
        <v>0.25</v>
      </c>
      <c r="T35" s="41">
        <f>[2]abril!G34</f>
        <v>0</v>
      </c>
      <c r="U35" s="42"/>
      <c r="V35" s="42"/>
      <c r="W35" s="42"/>
      <c r="X35" s="42"/>
      <c r="Y35" s="42"/>
      <c r="Z35" s="41"/>
      <c r="AA35" s="42"/>
      <c r="AB35" s="42"/>
      <c r="AC35" s="43">
        <f t="shared" si="3"/>
        <v>0.25</v>
      </c>
      <c r="AD35" s="49"/>
      <c r="AE35" s="48">
        <f t="shared" si="4"/>
        <v>1</v>
      </c>
      <c r="AF35" s="45" t="str">
        <f t="shared" si="5"/>
        <v/>
      </c>
    </row>
    <row r="36" spans="1:32" ht="39">
      <c r="A36" s="315"/>
      <c r="B36" s="110" t="s">
        <v>88</v>
      </c>
      <c r="C36" s="41">
        <v>0</v>
      </c>
      <c r="D36" s="41">
        <v>0</v>
      </c>
      <c r="E36" s="41">
        <v>0.25</v>
      </c>
      <c r="F36" s="41" t="str">
        <f>[2]abril!G35</f>
        <v>Se reportara avance en el mes de junio</v>
      </c>
      <c r="G36" s="42"/>
      <c r="H36" s="42"/>
      <c r="I36" s="42"/>
      <c r="J36" s="42"/>
      <c r="K36" s="42"/>
      <c r="L36" s="41"/>
      <c r="M36" s="42"/>
      <c r="N36" s="42"/>
      <c r="O36" s="43">
        <f t="shared" si="2"/>
        <v>0.25</v>
      </c>
      <c r="P36" s="49"/>
      <c r="Q36" s="41">
        <v>0</v>
      </c>
      <c r="R36" s="42">
        <v>0</v>
      </c>
      <c r="S36" s="42">
        <v>0.25</v>
      </c>
      <c r="T36" s="41" t="str">
        <f>[2]abril!G35</f>
        <v>Se reportara avance en el mes de junio</v>
      </c>
      <c r="U36" s="42"/>
      <c r="V36" s="42"/>
      <c r="W36" s="42"/>
      <c r="X36" s="42"/>
      <c r="Y36" s="42"/>
      <c r="Z36" s="41"/>
      <c r="AA36" s="42"/>
      <c r="AB36" s="42"/>
      <c r="AC36" s="43">
        <f t="shared" si="3"/>
        <v>0.25</v>
      </c>
      <c r="AD36" s="49"/>
      <c r="AE36" s="48">
        <f t="shared" si="4"/>
        <v>1</v>
      </c>
      <c r="AF36" s="45" t="str">
        <f t="shared" si="5"/>
        <v/>
      </c>
    </row>
    <row r="37" spans="1:32" ht="51">
      <c r="A37" s="315"/>
      <c r="B37" s="111" t="s">
        <v>89</v>
      </c>
      <c r="C37" s="41">
        <v>0</v>
      </c>
      <c r="D37" s="41">
        <v>0</v>
      </c>
      <c r="E37" s="41">
        <v>0.25</v>
      </c>
      <c r="F37" s="41">
        <f>[2]abril!G36</f>
        <v>0</v>
      </c>
      <c r="G37" s="42"/>
      <c r="H37" s="42"/>
      <c r="I37" s="42"/>
      <c r="J37" s="42"/>
      <c r="K37" s="42"/>
      <c r="L37" s="41"/>
      <c r="M37" s="42"/>
      <c r="N37" s="42"/>
      <c r="O37" s="43">
        <f t="shared" si="2"/>
        <v>0.25</v>
      </c>
      <c r="P37" s="49"/>
      <c r="Q37" s="41">
        <v>0</v>
      </c>
      <c r="R37" s="42">
        <v>0</v>
      </c>
      <c r="S37" s="42">
        <v>0.25</v>
      </c>
      <c r="T37" s="41">
        <f>[2]abril!G36</f>
        <v>0</v>
      </c>
      <c r="U37" s="42"/>
      <c r="V37" s="42"/>
      <c r="W37" s="42"/>
      <c r="X37" s="42"/>
      <c r="Y37" s="42"/>
      <c r="Z37" s="41"/>
      <c r="AA37" s="42"/>
      <c r="AB37" s="42"/>
      <c r="AC37" s="43">
        <f t="shared" si="3"/>
        <v>0.25</v>
      </c>
      <c r="AD37" s="49"/>
      <c r="AE37" s="48">
        <f t="shared" si="4"/>
        <v>1</v>
      </c>
      <c r="AF37" s="45" t="str">
        <f t="shared" si="5"/>
        <v/>
      </c>
    </row>
    <row r="38" spans="1:32" ht="63.75">
      <c r="A38" s="315"/>
      <c r="B38" s="111" t="s">
        <v>55</v>
      </c>
      <c r="C38" s="41">
        <v>0</v>
      </c>
      <c r="D38" s="41">
        <v>0</v>
      </c>
      <c r="E38" s="41">
        <v>0.25</v>
      </c>
      <c r="F38" s="41">
        <f>[2]abril!G37</f>
        <v>0</v>
      </c>
      <c r="G38" s="42"/>
      <c r="H38" s="42"/>
      <c r="I38" s="42"/>
      <c r="J38" s="42"/>
      <c r="K38" s="42"/>
      <c r="L38" s="41"/>
      <c r="M38" s="42"/>
      <c r="N38" s="42"/>
      <c r="O38" s="43">
        <f t="shared" si="2"/>
        <v>0.25</v>
      </c>
      <c r="P38" s="49"/>
      <c r="Q38" s="41">
        <v>0</v>
      </c>
      <c r="R38" s="42">
        <v>0</v>
      </c>
      <c r="S38" s="42">
        <v>0.25</v>
      </c>
      <c r="T38" s="41">
        <f>[2]abril!G37</f>
        <v>0</v>
      </c>
      <c r="U38" s="42"/>
      <c r="V38" s="42"/>
      <c r="W38" s="42"/>
      <c r="X38" s="42"/>
      <c r="Y38" s="42"/>
      <c r="Z38" s="41"/>
      <c r="AA38" s="42"/>
      <c r="AB38" s="42"/>
      <c r="AC38" s="43">
        <f t="shared" si="3"/>
        <v>0.25</v>
      </c>
      <c r="AD38" s="49"/>
      <c r="AE38" s="48">
        <f t="shared" si="4"/>
        <v>1</v>
      </c>
      <c r="AF38" s="45" t="str">
        <f t="shared" si="5"/>
        <v/>
      </c>
    </row>
    <row r="39" spans="1:32" ht="39">
      <c r="A39" s="297"/>
      <c r="B39" s="110" t="s">
        <v>90</v>
      </c>
      <c r="C39" s="41">
        <v>0</v>
      </c>
      <c r="D39" s="41">
        <v>0</v>
      </c>
      <c r="E39" s="41">
        <v>0.25</v>
      </c>
      <c r="F39" s="41">
        <f>[2]abril!G38</f>
        <v>0</v>
      </c>
      <c r="G39" s="42"/>
      <c r="H39" s="42"/>
      <c r="I39" s="42"/>
      <c r="J39" s="42"/>
      <c r="K39" s="42"/>
      <c r="L39" s="41"/>
      <c r="M39" s="42"/>
      <c r="N39" s="42"/>
      <c r="O39" s="43">
        <f t="shared" si="2"/>
        <v>0.25</v>
      </c>
      <c r="P39" s="49"/>
      <c r="Q39" s="41">
        <v>0</v>
      </c>
      <c r="R39" s="42">
        <v>0</v>
      </c>
      <c r="S39" s="42">
        <v>0.25</v>
      </c>
      <c r="T39" s="41">
        <f>[2]abril!G38</f>
        <v>0</v>
      </c>
      <c r="U39" s="42"/>
      <c r="V39" s="42"/>
      <c r="W39" s="42"/>
      <c r="X39" s="42"/>
      <c r="Y39" s="42"/>
      <c r="Z39" s="41"/>
      <c r="AA39" s="42"/>
      <c r="AB39" s="42"/>
      <c r="AC39" s="43">
        <f t="shared" si="3"/>
        <v>0.25</v>
      </c>
      <c r="AD39" s="49"/>
      <c r="AE39" s="48">
        <f t="shared" si="4"/>
        <v>1</v>
      </c>
      <c r="AF39" s="45" t="str">
        <f t="shared" si="5"/>
        <v/>
      </c>
    </row>
    <row r="40" spans="1:32" ht="25.5">
      <c r="A40" s="287" t="s">
        <v>8</v>
      </c>
      <c r="B40" s="64" t="s">
        <v>91</v>
      </c>
      <c r="C40" s="41">
        <v>0</v>
      </c>
      <c r="D40" s="41">
        <v>0</v>
      </c>
      <c r="E40" s="41">
        <v>0.13</v>
      </c>
      <c r="F40" s="41">
        <f>[2]abril!G39</f>
        <v>0</v>
      </c>
      <c r="G40" s="42"/>
      <c r="H40" s="42"/>
      <c r="I40" s="42"/>
      <c r="J40" s="42"/>
      <c r="K40" s="42"/>
      <c r="L40" s="41"/>
      <c r="M40" s="42"/>
      <c r="N40" s="42"/>
      <c r="O40" s="43">
        <f t="shared" si="2"/>
        <v>0.13</v>
      </c>
      <c r="P40" s="49"/>
      <c r="Q40" s="41">
        <v>0</v>
      </c>
      <c r="R40" s="42">
        <v>0</v>
      </c>
      <c r="S40" s="42">
        <v>0.13</v>
      </c>
      <c r="T40" s="41">
        <f>[2]abril!G39</f>
        <v>0</v>
      </c>
      <c r="U40" s="42"/>
      <c r="V40" s="42"/>
      <c r="W40" s="42"/>
      <c r="X40" s="42"/>
      <c r="Y40" s="42"/>
      <c r="Z40" s="41"/>
      <c r="AA40" s="42"/>
      <c r="AB40" s="42"/>
      <c r="AC40" s="43">
        <f t="shared" si="3"/>
        <v>0.13</v>
      </c>
      <c r="AD40" s="49"/>
      <c r="AE40" s="48">
        <f t="shared" si="4"/>
        <v>1</v>
      </c>
      <c r="AF40" s="45" t="str">
        <f t="shared" si="5"/>
        <v/>
      </c>
    </row>
    <row r="41" spans="1:32" ht="38.25">
      <c r="A41" s="288"/>
      <c r="B41" s="107" t="s">
        <v>56</v>
      </c>
      <c r="C41" s="41">
        <v>0</v>
      </c>
      <c r="D41" s="41">
        <v>0</v>
      </c>
      <c r="E41" s="41">
        <v>0.5</v>
      </c>
      <c r="F41" s="41" t="str">
        <f>[2]abril!G40</f>
        <v>Inicia en el mes de junio</v>
      </c>
      <c r="G41" s="42"/>
      <c r="H41" s="42"/>
      <c r="I41" s="42"/>
      <c r="J41" s="42"/>
      <c r="K41" s="42"/>
      <c r="L41" s="41"/>
      <c r="M41" s="42"/>
      <c r="N41" s="42"/>
      <c r="O41" s="43">
        <f t="shared" si="2"/>
        <v>0.5</v>
      </c>
      <c r="P41" s="49"/>
      <c r="Q41" s="41">
        <v>0</v>
      </c>
      <c r="R41" s="42">
        <v>0</v>
      </c>
      <c r="S41" s="42">
        <v>0.5</v>
      </c>
      <c r="T41" s="41" t="str">
        <f>[2]abril!G40</f>
        <v>Inicia en el mes de junio</v>
      </c>
      <c r="U41" s="42"/>
      <c r="V41" s="42"/>
      <c r="W41" s="42"/>
      <c r="X41" s="42"/>
      <c r="Y41" s="42"/>
      <c r="Z41" s="41"/>
      <c r="AA41" s="42"/>
      <c r="AB41" s="42"/>
      <c r="AC41" s="43">
        <f t="shared" si="3"/>
        <v>0.5</v>
      </c>
      <c r="AD41" s="49"/>
      <c r="AE41" s="48">
        <f t="shared" si="4"/>
        <v>1</v>
      </c>
      <c r="AF41" s="45" t="str">
        <f t="shared" si="5"/>
        <v/>
      </c>
    </row>
    <row r="42" spans="1:32" ht="38.25">
      <c r="A42" s="288"/>
      <c r="B42" s="107" t="s">
        <v>92</v>
      </c>
      <c r="C42" s="41">
        <v>0</v>
      </c>
      <c r="D42" s="41">
        <v>0</v>
      </c>
      <c r="E42" s="41">
        <v>0</v>
      </c>
      <c r="F42" s="41">
        <f>[2]abril!G41</f>
        <v>0</v>
      </c>
      <c r="G42" s="42"/>
      <c r="H42" s="42"/>
      <c r="I42" s="42"/>
      <c r="J42" s="42"/>
      <c r="K42" s="42"/>
      <c r="L42" s="41"/>
      <c r="M42" s="42"/>
      <c r="N42" s="42"/>
      <c r="O42" s="43">
        <f t="shared" si="2"/>
        <v>0</v>
      </c>
      <c r="P42" s="49"/>
      <c r="Q42" s="41">
        <v>0</v>
      </c>
      <c r="R42" s="42">
        <v>0</v>
      </c>
      <c r="S42" s="42">
        <v>0</v>
      </c>
      <c r="T42" s="41">
        <f>[2]abril!G41</f>
        <v>0</v>
      </c>
      <c r="U42" s="42"/>
      <c r="V42" s="42"/>
      <c r="W42" s="42"/>
      <c r="X42" s="42"/>
      <c r="Y42" s="42"/>
      <c r="Z42" s="41"/>
      <c r="AA42" s="42"/>
      <c r="AB42" s="42"/>
      <c r="AC42" s="43">
        <f t="shared" si="3"/>
        <v>0</v>
      </c>
      <c r="AD42" s="49"/>
      <c r="AE42" s="48" t="str">
        <f t="shared" si="4"/>
        <v/>
      </c>
      <c r="AF42" s="45" t="e">
        <f t="shared" si="5"/>
        <v>#VALUE!</v>
      </c>
    </row>
    <row r="43" spans="1:32" ht="25.5">
      <c r="A43" s="288"/>
      <c r="B43" s="107" t="s">
        <v>57</v>
      </c>
      <c r="C43" s="41">
        <v>0</v>
      </c>
      <c r="D43" s="41">
        <f>[2]abril!G42</f>
        <v>0</v>
      </c>
      <c r="E43" s="41">
        <f>[2]abril!G42</f>
        <v>0</v>
      </c>
      <c r="F43" s="41">
        <f>[2]abril!G42</f>
        <v>0</v>
      </c>
      <c r="G43" s="42"/>
      <c r="H43" s="42"/>
      <c r="I43" s="42"/>
      <c r="J43" s="42"/>
      <c r="K43" s="42"/>
      <c r="L43" s="41"/>
      <c r="M43" s="42"/>
      <c r="N43" s="42"/>
      <c r="O43" s="43">
        <f t="shared" si="2"/>
        <v>0</v>
      </c>
      <c r="P43" s="49"/>
      <c r="Q43" s="41">
        <v>0</v>
      </c>
      <c r="R43" s="42">
        <v>0</v>
      </c>
      <c r="S43" s="42">
        <v>0</v>
      </c>
      <c r="T43" s="41">
        <f>[2]abril!G42</f>
        <v>0</v>
      </c>
      <c r="U43" s="42"/>
      <c r="V43" s="42"/>
      <c r="W43" s="42"/>
      <c r="X43" s="42"/>
      <c r="Y43" s="42"/>
      <c r="Z43" s="41"/>
      <c r="AA43" s="42"/>
      <c r="AB43" s="42"/>
      <c r="AC43" s="43">
        <f t="shared" si="3"/>
        <v>0</v>
      </c>
      <c r="AD43" s="49"/>
      <c r="AE43" s="48" t="str">
        <f t="shared" si="4"/>
        <v/>
      </c>
      <c r="AF43" s="45" t="e">
        <f t="shared" si="5"/>
        <v>#VALUE!</v>
      </c>
    </row>
    <row r="44" spans="1:32" ht="25.5">
      <c r="A44" s="288"/>
      <c r="B44" s="107" t="s">
        <v>93</v>
      </c>
      <c r="C44" s="41">
        <v>0</v>
      </c>
      <c r="D44" s="41">
        <f>[2]abril!G43</f>
        <v>0</v>
      </c>
      <c r="E44" s="41">
        <f>[2]abril!G43</f>
        <v>0</v>
      </c>
      <c r="F44" s="41">
        <f>[2]abril!G43</f>
        <v>0</v>
      </c>
      <c r="G44" s="42"/>
      <c r="H44" s="42"/>
      <c r="I44" s="42"/>
      <c r="J44" s="42"/>
      <c r="K44" s="42"/>
      <c r="L44" s="41"/>
      <c r="M44" s="42"/>
      <c r="N44" s="42"/>
      <c r="O44" s="43">
        <f t="shared" si="2"/>
        <v>0</v>
      </c>
      <c r="P44" s="49"/>
      <c r="Q44" s="41">
        <v>0</v>
      </c>
      <c r="R44" s="42">
        <v>0</v>
      </c>
      <c r="S44" s="42">
        <v>0</v>
      </c>
      <c r="T44" s="41">
        <f>[2]abril!G43</f>
        <v>0</v>
      </c>
      <c r="U44" s="42"/>
      <c r="V44" s="42"/>
      <c r="W44" s="42"/>
      <c r="X44" s="42"/>
      <c r="Y44" s="42"/>
      <c r="Z44" s="41"/>
      <c r="AA44" s="42"/>
      <c r="AB44" s="42"/>
      <c r="AC44" s="43">
        <f t="shared" si="3"/>
        <v>0</v>
      </c>
      <c r="AD44" s="49"/>
      <c r="AE44" s="48" t="str">
        <f t="shared" si="4"/>
        <v/>
      </c>
      <c r="AF44" s="45" t="e">
        <f t="shared" si="5"/>
        <v>#VALUE!</v>
      </c>
    </row>
    <row r="45" spans="1:32" ht="25.5">
      <c r="A45" s="287" t="s">
        <v>9</v>
      </c>
      <c r="B45" s="64" t="s">
        <v>169</v>
      </c>
      <c r="C45" s="41">
        <v>0.05</v>
      </c>
      <c r="D45" s="41">
        <v>0.04</v>
      </c>
      <c r="E45" s="41">
        <f>[2]abril!G44</f>
        <v>0.05</v>
      </c>
      <c r="F45" s="41">
        <f>[2]abril!G44</f>
        <v>0.05</v>
      </c>
      <c r="G45" s="42"/>
      <c r="H45" s="42"/>
      <c r="I45" s="42"/>
      <c r="J45" s="42"/>
      <c r="K45" s="42"/>
      <c r="L45" s="41"/>
      <c r="M45" s="42"/>
      <c r="N45" s="42"/>
      <c r="O45" s="43">
        <f t="shared" si="2"/>
        <v>0.19</v>
      </c>
      <c r="P45" s="49"/>
      <c r="Q45" s="41">
        <v>0.05</v>
      </c>
      <c r="R45" s="42">
        <v>0.04</v>
      </c>
      <c r="S45" s="42">
        <v>0.05</v>
      </c>
      <c r="T45" s="41">
        <f>[2]abril!G44</f>
        <v>0.05</v>
      </c>
      <c r="U45" s="42"/>
      <c r="V45" s="42"/>
      <c r="W45" s="42"/>
      <c r="X45" s="42"/>
      <c r="Y45" s="42"/>
      <c r="Z45" s="41"/>
      <c r="AA45" s="42"/>
      <c r="AB45" s="42"/>
      <c r="AC45" s="43">
        <f t="shared" si="3"/>
        <v>0.19</v>
      </c>
      <c r="AD45" s="49"/>
      <c r="AE45" s="48">
        <f t="shared" si="4"/>
        <v>1</v>
      </c>
      <c r="AF45" s="45" t="str">
        <f t="shared" si="5"/>
        <v/>
      </c>
    </row>
    <row r="46" spans="1:32" ht="51.75">
      <c r="A46" s="288"/>
      <c r="B46" s="110" t="s">
        <v>170</v>
      </c>
      <c r="C46" s="41">
        <v>0.14000000000000001</v>
      </c>
      <c r="D46" s="41">
        <f>[2]abril!G45</f>
        <v>0.14000000000000001</v>
      </c>
      <c r="E46" s="41">
        <f>[2]abril!G45</f>
        <v>0.14000000000000001</v>
      </c>
      <c r="F46" s="41">
        <f>[2]abril!G45</f>
        <v>0.14000000000000001</v>
      </c>
      <c r="G46" s="42"/>
      <c r="H46" s="42"/>
      <c r="I46" s="42"/>
      <c r="J46" s="42"/>
      <c r="K46" s="42"/>
      <c r="L46" s="41"/>
      <c r="M46" s="42"/>
      <c r="N46" s="42"/>
      <c r="O46" s="43">
        <f t="shared" si="2"/>
        <v>0.56000000000000005</v>
      </c>
      <c r="P46" s="49"/>
      <c r="Q46" s="41">
        <v>0.14000000000000001</v>
      </c>
      <c r="R46" s="42">
        <v>0.14000000000000001</v>
      </c>
      <c r="S46" s="42">
        <v>0.14000000000000001</v>
      </c>
      <c r="T46" s="41">
        <f>[2]abril!G45</f>
        <v>0.14000000000000001</v>
      </c>
      <c r="U46" s="42"/>
      <c r="V46" s="42"/>
      <c r="W46" s="42"/>
      <c r="X46" s="42"/>
      <c r="Y46" s="42"/>
      <c r="Z46" s="41"/>
      <c r="AA46" s="42"/>
      <c r="AB46" s="42"/>
      <c r="AC46" s="43">
        <f t="shared" si="3"/>
        <v>0.56000000000000005</v>
      </c>
      <c r="AD46" s="49"/>
      <c r="AE46" s="48">
        <f t="shared" si="4"/>
        <v>1</v>
      </c>
      <c r="AF46" s="45" t="str">
        <f t="shared" si="5"/>
        <v/>
      </c>
    </row>
    <row r="47" spans="1:32" ht="51.75">
      <c r="A47" s="288"/>
      <c r="B47" s="110" t="s">
        <v>171</v>
      </c>
      <c r="C47" s="41">
        <v>0</v>
      </c>
      <c r="D47" s="41" t="str">
        <f>[2]abril!G46</f>
        <v>Inicia en el mes de Agosto</v>
      </c>
      <c r="E47" s="41" t="str">
        <f>[2]abril!G46</f>
        <v>Inicia en el mes de Agosto</v>
      </c>
      <c r="F47" s="41" t="str">
        <f>[2]abril!G46</f>
        <v>Inicia en el mes de Agosto</v>
      </c>
      <c r="G47" s="42"/>
      <c r="H47" s="42"/>
      <c r="I47" s="42"/>
      <c r="J47" s="42"/>
      <c r="K47" s="42"/>
      <c r="L47" s="41"/>
      <c r="M47" s="42"/>
      <c r="N47" s="42"/>
      <c r="O47" s="43">
        <f t="shared" si="2"/>
        <v>0</v>
      </c>
      <c r="P47" s="49"/>
      <c r="Q47" s="41">
        <v>0</v>
      </c>
      <c r="R47" s="42">
        <v>0</v>
      </c>
      <c r="S47" s="42">
        <v>0</v>
      </c>
      <c r="T47" s="41" t="str">
        <f>[2]abril!G46</f>
        <v>Inicia en el mes de Agosto</v>
      </c>
      <c r="U47" s="42"/>
      <c r="V47" s="42"/>
      <c r="W47" s="42"/>
      <c r="X47" s="42"/>
      <c r="Y47" s="42"/>
      <c r="Z47" s="41"/>
      <c r="AA47" s="42"/>
      <c r="AB47" s="42"/>
      <c r="AC47" s="43">
        <f t="shared" si="3"/>
        <v>0</v>
      </c>
      <c r="AD47" s="49"/>
      <c r="AE47" s="48" t="str">
        <f t="shared" si="4"/>
        <v/>
      </c>
      <c r="AF47" s="45" t="e">
        <f t="shared" si="5"/>
        <v>#VALUE!</v>
      </c>
    </row>
    <row r="48" spans="1:32" ht="51">
      <c r="A48" s="288"/>
      <c r="B48" s="111" t="s">
        <v>172</v>
      </c>
      <c r="C48" s="41">
        <v>0</v>
      </c>
      <c r="D48" s="41" t="str">
        <f>[2]abril!G47</f>
        <v>Inicia en el mes de Noviembre</v>
      </c>
      <c r="E48" s="41" t="str">
        <f>[2]abril!G47</f>
        <v>Inicia en el mes de Noviembre</v>
      </c>
      <c r="F48" s="41" t="str">
        <f>[2]abril!G47</f>
        <v>Inicia en el mes de Noviembre</v>
      </c>
      <c r="G48" s="42"/>
      <c r="H48" s="42"/>
      <c r="I48" s="42"/>
      <c r="J48" s="42"/>
      <c r="K48" s="42"/>
      <c r="L48" s="41"/>
      <c r="M48" s="42"/>
      <c r="N48" s="42"/>
      <c r="O48" s="43">
        <f t="shared" si="2"/>
        <v>0</v>
      </c>
      <c r="P48" s="49"/>
      <c r="Q48" s="41">
        <v>0</v>
      </c>
      <c r="R48" s="42">
        <v>0</v>
      </c>
      <c r="S48" s="42">
        <v>0</v>
      </c>
      <c r="T48" s="41" t="str">
        <f>[2]abril!G47</f>
        <v>Inicia en el mes de Noviembre</v>
      </c>
      <c r="U48" s="42"/>
      <c r="V48" s="42"/>
      <c r="W48" s="42"/>
      <c r="X48" s="42"/>
      <c r="Y48" s="42"/>
      <c r="Z48" s="41"/>
      <c r="AA48" s="42"/>
      <c r="AB48" s="42"/>
      <c r="AC48" s="43">
        <f t="shared" si="3"/>
        <v>0</v>
      </c>
      <c r="AD48" s="49"/>
      <c r="AE48" s="48" t="str">
        <f t="shared" si="4"/>
        <v/>
      </c>
      <c r="AF48" s="45" t="e">
        <f t="shared" si="5"/>
        <v>#VALUE!</v>
      </c>
    </row>
    <row r="49" spans="1:32" ht="38.25">
      <c r="A49" s="287" t="s">
        <v>10</v>
      </c>
      <c r="B49" s="59" t="s">
        <v>11</v>
      </c>
      <c r="C49" s="41">
        <v>0.08</v>
      </c>
      <c r="D49" s="41">
        <v>0.09</v>
      </c>
      <c r="E49" s="41">
        <v>0.08</v>
      </c>
      <c r="F49" s="41">
        <f>[2]abril!G48</f>
        <v>0.09</v>
      </c>
      <c r="G49" s="42"/>
      <c r="H49" s="42"/>
      <c r="I49" s="42"/>
      <c r="J49" s="42"/>
      <c r="K49" s="42"/>
      <c r="L49" s="41"/>
      <c r="M49" s="42"/>
      <c r="N49" s="42"/>
      <c r="O49" s="43">
        <f t="shared" si="2"/>
        <v>0.33999999999999997</v>
      </c>
      <c r="P49" s="49"/>
      <c r="Q49" s="41">
        <v>0.08</v>
      </c>
      <c r="R49" s="42">
        <v>0.09</v>
      </c>
      <c r="S49" s="42">
        <v>0.08</v>
      </c>
      <c r="T49" s="41">
        <f>[2]abril!G48</f>
        <v>0.09</v>
      </c>
      <c r="U49" s="42"/>
      <c r="V49" s="42"/>
      <c r="W49" s="42"/>
      <c r="X49" s="42"/>
      <c r="Y49" s="42"/>
      <c r="Z49" s="41"/>
      <c r="AA49" s="42"/>
      <c r="AB49" s="42"/>
      <c r="AC49" s="43">
        <f t="shared" si="3"/>
        <v>0.33999999999999997</v>
      </c>
      <c r="AD49" s="49"/>
      <c r="AE49" s="48">
        <f t="shared" si="4"/>
        <v>1</v>
      </c>
      <c r="AF49" s="45" t="str">
        <f t="shared" si="5"/>
        <v/>
      </c>
    </row>
    <row r="50" spans="1:32" ht="38.25">
      <c r="A50" s="288"/>
      <c r="B50" s="113" t="s">
        <v>94</v>
      </c>
      <c r="C50" s="41">
        <v>0.08</v>
      </c>
      <c r="D50" s="41">
        <v>0.09</v>
      </c>
      <c r="E50" s="41">
        <v>0.08</v>
      </c>
      <c r="F50" s="41">
        <f>[2]abril!G49</f>
        <v>0.09</v>
      </c>
      <c r="G50" s="42"/>
      <c r="H50" s="42"/>
      <c r="I50" s="42"/>
      <c r="J50" s="42"/>
      <c r="K50" s="42"/>
      <c r="L50" s="41"/>
      <c r="M50" s="42"/>
      <c r="N50" s="42"/>
      <c r="O50" s="43">
        <f t="shared" si="2"/>
        <v>0.33999999999999997</v>
      </c>
      <c r="P50" s="49"/>
      <c r="Q50" s="41">
        <v>0.08</v>
      </c>
      <c r="R50" s="42">
        <v>0.09</v>
      </c>
      <c r="S50" s="42">
        <v>0.08</v>
      </c>
      <c r="T50" s="41">
        <f>[2]abril!G49</f>
        <v>0.09</v>
      </c>
      <c r="U50" s="42"/>
      <c r="V50" s="42"/>
      <c r="W50" s="42"/>
      <c r="X50" s="42"/>
      <c r="Y50" s="42"/>
      <c r="Z50" s="41"/>
      <c r="AA50" s="42"/>
      <c r="AB50" s="42"/>
      <c r="AC50" s="43">
        <f t="shared" si="3"/>
        <v>0.33999999999999997</v>
      </c>
      <c r="AD50" s="49"/>
      <c r="AE50" s="48">
        <f t="shared" si="4"/>
        <v>1</v>
      </c>
      <c r="AF50" s="45" t="str">
        <f t="shared" si="5"/>
        <v/>
      </c>
    </row>
    <row r="51" spans="1:32" ht="51">
      <c r="A51" s="288"/>
      <c r="B51" s="113" t="s">
        <v>95</v>
      </c>
      <c r="C51" s="41">
        <v>0.08</v>
      </c>
      <c r="D51" s="41">
        <v>0.09</v>
      </c>
      <c r="E51" s="41">
        <v>0.08</v>
      </c>
      <c r="F51" s="41">
        <f>[2]abril!G50</f>
        <v>0.09</v>
      </c>
      <c r="G51" s="42"/>
      <c r="H51" s="42"/>
      <c r="I51" s="42"/>
      <c r="J51" s="42"/>
      <c r="K51" s="42"/>
      <c r="L51" s="41"/>
      <c r="M51" s="42"/>
      <c r="N51" s="42"/>
      <c r="O51" s="43">
        <f t="shared" si="2"/>
        <v>0.33999999999999997</v>
      </c>
      <c r="P51" s="49"/>
      <c r="Q51" s="41">
        <v>0.08</v>
      </c>
      <c r="R51" s="42">
        <v>0.09</v>
      </c>
      <c r="S51" s="42">
        <v>0.08</v>
      </c>
      <c r="T51" s="41">
        <f>[2]abril!G50</f>
        <v>0.09</v>
      </c>
      <c r="U51" s="42"/>
      <c r="V51" s="42"/>
      <c r="W51" s="42"/>
      <c r="X51" s="42"/>
      <c r="Y51" s="42"/>
      <c r="Z51" s="41"/>
      <c r="AA51" s="42"/>
      <c r="AB51" s="42"/>
      <c r="AC51" s="43">
        <f t="shared" si="3"/>
        <v>0.33999999999999997</v>
      </c>
      <c r="AD51" s="49"/>
      <c r="AE51" s="48">
        <f t="shared" si="4"/>
        <v>1</v>
      </c>
      <c r="AF51" s="45" t="str">
        <f t="shared" si="5"/>
        <v/>
      </c>
    </row>
    <row r="52" spans="1:32" ht="38.25">
      <c r="A52" s="288"/>
      <c r="B52" s="113" t="s">
        <v>68</v>
      </c>
      <c r="C52" s="41">
        <v>0.08</v>
      </c>
      <c r="D52" s="41">
        <v>0.09</v>
      </c>
      <c r="E52" s="41">
        <v>0.08</v>
      </c>
      <c r="F52" s="41">
        <f>[2]abril!G51</f>
        <v>0.09</v>
      </c>
      <c r="G52" s="42"/>
      <c r="H52" s="42"/>
      <c r="I52" s="42"/>
      <c r="J52" s="42"/>
      <c r="K52" s="42"/>
      <c r="L52" s="41"/>
      <c r="M52" s="42"/>
      <c r="N52" s="42"/>
      <c r="O52" s="43">
        <f t="shared" si="2"/>
        <v>0.33999999999999997</v>
      </c>
      <c r="P52" s="49"/>
      <c r="Q52" s="41">
        <v>0.08</v>
      </c>
      <c r="R52" s="42">
        <v>0.09</v>
      </c>
      <c r="S52" s="42">
        <v>0.08</v>
      </c>
      <c r="T52" s="41">
        <f>[2]abril!G51</f>
        <v>0.09</v>
      </c>
      <c r="U52" s="42"/>
      <c r="V52" s="42"/>
      <c r="W52" s="42"/>
      <c r="X52" s="42"/>
      <c r="Y52" s="42"/>
      <c r="Z52" s="41"/>
      <c r="AA52" s="42"/>
      <c r="AB52" s="42"/>
      <c r="AC52" s="43">
        <f t="shared" si="3"/>
        <v>0.33999999999999997</v>
      </c>
      <c r="AD52" s="49"/>
      <c r="AE52" s="48">
        <f t="shared" si="4"/>
        <v>1</v>
      </c>
      <c r="AF52" s="45" t="str">
        <f t="shared" si="5"/>
        <v/>
      </c>
    </row>
    <row r="53" spans="1:32">
      <c r="A53" s="287" t="s">
        <v>12</v>
      </c>
      <c r="B53" s="59" t="s">
        <v>13</v>
      </c>
      <c r="C53" s="41">
        <v>0.09</v>
      </c>
      <c r="D53" s="41">
        <v>0.1</v>
      </c>
      <c r="E53" s="41">
        <f>[2]abril!G52</f>
        <v>0.09</v>
      </c>
      <c r="F53" s="41">
        <f>[2]abril!G52</f>
        <v>0.09</v>
      </c>
      <c r="G53" s="42"/>
      <c r="H53" s="42"/>
      <c r="I53" s="42"/>
      <c r="J53" s="42"/>
      <c r="K53" s="42"/>
      <c r="L53" s="41"/>
      <c r="M53" s="42"/>
      <c r="N53" s="42"/>
      <c r="O53" s="43">
        <f t="shared" si="2"/>
        <v>0.37</v>
      </c>
      <c r="P53" s="49"/>
      <c r="Q53" s="41">
        <v>0.09</v>
      </c>
      <c r="R53" s="42">
        <v>0.1</v>
      </c>
      <c r="S53" s="42">
        <v>0.09</v>
      </c>
      <c r="T53" s="41">
        <f>[2]abril!G52</f>
        <v>0.09</v>
      </c>
      <c r="U53" s="42"/>
      <c r="V53" s="42"/>
      <c r="W53" s="42"/>
      <c r="X53" s="42"/>
      <c r="Y53" s="42"/>
      <c r="Z53" s="41"/>
      <c r="AA53" s="42"/>
      <c r="AB53" s="42"/>
      <c r="AC53" s="43">
        <f t="shared" si="3"/>
        <v>0.37</v>
      </c>
      <c r="AD53" s="49"/>
      <c r="AE53" s="48">
        <f t="shared" si="4"/>
        <v>1</v>
      </c>
      <c r="AF53" s="45" t="str">
        <f t="shared" si="5"/>
        <v/>
      </c>
    </row>
    <row r="54" spans="1:32" ht="51">
      <c r="A54" s="288"/>
      <c r="B54" s="112" t="s">
        <v>173</v>
      </c>
      <c r="C54" s="41">
        <v>0.11</v>
      </c>
      <c r="D54" s="41">
        <f>[2]abril!G53</f>
        <v>0.11</v>
      </c>
      <c r="E54" s="41">
        <f>[2]abril!G53</f>
        <v>0.11</v>
      </c>
      <c r="F54" s="41">
        <f>[2]abril!G53</f>
        <v>0.11</v>
      </c>
      <c r="G54" s="42"/>
      <c r="H54" s="42"/>
      <c r="I54" s="42"/>
      <c r="J54" s="42"/>
      <c r="K54" s="42"/>
      <c r="L54" s="41"/>
      <c r="M54" s="42"/>
      <c r="N54" s="42"/>
      <c r="O54" s="43">
        <f t="shared" si="2"/>
        <v>0.44</v>
      </c>
      <c r="P54" s="49"/>
      <c r="Q54" s="41">
        <v>0.11</v>
      </c>
      <c r="R54" s="42">
        <v>0.11</v>
      </c>
      <c r="S54" s="42">
        <v>0.11</v>
      </c>
      <c r="T54" s="41">
        <f>[2]abril!G53</f>
        <v>0.11</v>
      </c>
      <c r="U54" s="42"/>
      <c r="V54" s="42"/>
      <c r="W54" s="42"/>
      <c r="X54" s="42"/>
      <c r="Y54" s="42"/>
      <c r="Z54" s="41"/>
      <c r="AA54" s="42"/>
      <c r="AB54" s="42"/>
      <c r="AC54" s="43">
        <f t="shared" si="3"/>
        <v>0.44</v>
      </c>
      <c r="AD54" s="49"/>
      <c r="AE54" s="48">
        <f t="shared" si="4"/>
        <v>1</v>
      </c>
      <c r="AF54" s="45" t="str">
        <f t="shared" si="5"/>
        <v/>
      </c>
    </row>
    <row r="55" spans="1:32" ht="63.75">
      <c r="A55" s="288"/>
      <c r="B55" s="108" t="s">
        <v>174</v>
      </c>
      <c r="C55" s="41">
        <v>0.08</v>
      </c>
      <c r="D55" s="41">
        <v>0.09</v>
      </c>
      <c r="E55" s="41">
        <v>0.08</v>
      </c>
      <c r="F55" s="41">
        <f>[2]abril!G54</f>
        <v>0.09</v>
      </c>
      <c r="G55" s="42"/>
      <c r="H55" s="42"/>
      <c r="I55" s="42"/>
      <c r="J55" s="42"/>
      <c r="K55" s="42"/>
      <c r="L55" s="41"/>
      <c r="M55" s="42"/>
      <c r="N55" s="42"/>
      <c r="O55" s="43">
        <f t="shared" si="2"/>
        <v>0.33999999999999997</v>
      </c>
      <c r="P55" s="49"/>
      <c r="Q55" s="41">
        <v>0.08</v>
      </c>
      <c r="R55" s="42">
        <v>0.09</v>
      </c>
      <c r="S55" s="42">
        <v>0.08</v>
      </c>
      <c r="T55" s="41">
        <f>[2]abril!G54</f>
        <v>0.09</v>
      </c>
      <c r="U55" s="42"/>
      <c r="V55" s="42"/>
      <c r="W55" s="42"/>
      <c r="X55" s="42"/>
      <c r="Y55" s="42"/>
      <c r="Z55" s="41"/>
      <c r="AA55" s="42"/>
      <c r="AB55" s="42"/>
      <c r="AC55" s="43">
        <f t="shared" si="3"/>
        <v>0.33999999999999997</v>
      </c>
      <c r="AD55" s="49"/>
      <c r="AE55" s="48">
        <f t="shared" si="4"/>
        <v>1</v>
      </c>
      <c r="AF55" s="45" t="str">
        <f t="shared" si="5"/>
        <v/>
      </c>
    </row>
    <row r="56" spans="1:32" ht="25.5">
      <c r="A56" s="288"/>
      <c r="B56" s="102" t="s">
        <v>175</v>
      </c>
      <c r="C56" s="41">
        <v>0.08</v>
      </c>
      <c r="D56" s="41">
        <v>0.09</v>
      </c>
      <c r="E56" s="41">
        <v>0.08</v>
      </c>
      <c r="F56" s="41">
        <f>[2]abril!G55</f>
        <v>0.09</v>
      </c>
      <c r="G56" s="42"/>
      <c r="H56" s="42"/>
      <c r="I56" s="42"/>
      <c r="J56" s="42"/>
      <c r="K56" s="42"/>
      <c r="L56" s="41"/>
      <c r="M56" s="42"/>
      <c r="N56" s="42"/>
      <c r="O56" s="43">
        <f t="shared" si="2"/>
        <v>0.33999999999999997</v>
      </c>
      <c r="P56" s="49"/>
      <c r="Q56" s="41">
        <v>0.08</v>
      </c>
      <c r="R56" s="42">
        <v>0.09</v>
      </c>
      <c r="S56" s="42">
        <v>0.08</v>
      </c>
      <c r="T56" s="41">
        <f>[2]abril!G55</f>
        <v>0.09</v>
      </c>
      <c r="U56" s="42"/>
      <c r="V56" s="42"/>
      <c r="W56" s="42"/>
      <c r="X56" s="42"/>
      <c r="Y56" s="42"/>
      <c r="Z56" s="41"/>
      <c r="AA56" s="42"/>
      <c r="AB56" s="42"/>
      <c r="AC56" s="43">
        <f t="shared" si="3"/>
        <v>0.33999999999999997</v>
      </c>
      <c r="AD56" s="49"/>
      <c r="AE56" s="48">
        <f t="shared" si="4"/>
        <v>1</v>
      </c>
      <c r="AF56" s="45" t="str">
        <f t="shared" si="5"/>
        <v/>
      </c>
    </row>
    <row r="57" spans="1:32" ht="51">
      <c r="A57" s="287" t="s">
        <v>14</v>
      </c>
      <c r="B57" s="64" t="s">
        <v>176</v>
      </c>
      <c r="C57" s="41">
        <v>0</v>
      </c>
      <c r="D57" s="41">
        <f>[2]abril!G56</f>
        <v>0</v>
      </c>
      <c r="E57" s="41">
        <f>[2]abril!G56</f>
        <v>0</v>
      </c>
      <c r="F57" s="41">
        <f>[2]abril!G56</f>
        <v>0</v>
      </c>
      <c r="G57" s="42"/>
      <c r="H57" s="42"/>
      <c r="I57" s="42"/>
      <c r="J57" s="42"/>
      <c r="K57" s="42"/>
      <c r="L57" s="41"/>
      <c r="M57" s="42"/>
      <c r="N57" s="42"/>
      <c r="O57" s="43">
        <f t="shared" si="2"/>
        <v>0</v>
      </c>
      <c r="P57" s="49"/>
      <c r="Q57" s="41">
        <v>0</v>
      </c>
      <c r="R57" s="42">
        <v>0</v>
      </c>
      <c r="S57" s="42">
        <v>0</v>
      </c>
      <c r="T57" s="41">
        <f>[2]abril!G56</f>
        <v>0</v>
      </c>
      <c r="U57" s="42"/>
      <c r="V57" s="42"/>
      <c r="W57" s="42"/>
      <c r="X57" s="42"/>
      <c r="Y57" s="42"/>
      <c r="Z57" s="41"/>
      <c r="AA57" s="42"/>
      <c r="AB57" s="42"/>
      <c r="AC57" s="43">
        <f t="shared" si="3"/>
        <v>0</v>
      </c>
      <c r="AD57" s="49"/>
      <c r="AE57" s="48" t="str">
        <f t="shared" si="4"/>
        <v/>
      </c>
      <c r="AF57" s="45" t="e">
        <f t="shared" si="5"/>
        <v>#VALUE!</v>
      </c>
    </row>
    <row r="58" spans="1:32" ht="51">
      <c r="A58" s="288"/>
      <c r="B58" s="104" t="s">
        <v>177</v>
      </c>
      <c r="C58" s="41">
        <v>0</v>
      </c>
      <c r="D58" s="41" t="str">
        <f>[2]abril!G57</f>
        <v>Inicia en el mes de Septiembre</v>
      </c>
      <c r="E58" s="41" t="str">
        <f>[2]abril!G57</f>
        <v>Inicia en el mes de Septiembre</v>
      </c>
      <c r="F58" s="41" t="str">
        <f>[2]abril!G57</f>
        <v>Inicia en el mes de Septiembre</v>
      </c>
      <c r="G58" s="42"/>
      <c r="H58" s="42"/>
      <c r="I58" s="42"/>
      <c r="J58" s="42"/>
      <c r="K58" s="42"/>
      <c r="L58" s="41"/>
      <c r="M58" s="42"/>
      <c r="N58" s="42"/>
      <c r="O58" s="43">
        <f t="shared" si="2"/>
        <v>0</v>
      </c>
      <c r="P58" s="49"/>
      <c r="Q58" s="41">
        <v>0</v>
      </c>
      <c r="R58" s="42">
        <v>0</v>
      </c>
      <c r="S58" s="42">
        <v>0</v>
      </c>
      <c r="T58" s="41" t="str">
        <f>[2]abril!G57</f>
        <v>Inicia en el mes de Septiembre</v>
      </c>
      <c r="U58" s="42"/>
      <c r="V58" s="42"/>
      <c r="W58" s="42"/>
      <c r="X58" s="42"/>
      <c r="Y58" s="42"/>
      <c r="Z58" s="41"/>
      <c r="AA58" s="42"/>
      <c r="AB58" s="42"/>
      <c r="AC58" s="43">
        <f t="shared" si="3"/>
        <v>0</v>
      </c>
      <c r="AD58" s="49"/>
      <c r="AE58" s="48" t="str">
        <f t="shared" si="4"/>
        <v/>
      </c>
      <c r="AF58" s="45" t="e">
        <f t="shared" si="5"/>
        <v>#VALUE!</v>
      </c>
    </row>
    <row r="59" spans="1:32" ht="38.25">
      <c r="A59" s="288"/>
      <c r="B59" s="104" t="s">
        <v>178</v>
      </c>
      <c r="C59" s="41">
        <v>0</v>
      </c>
      <c r="D59" s="41">
        <f>[2]abril!G58</f>
        <v>0</v>
      </c>
      <c r="E59" s="41">
        <f>[2]abril!G58</f>
        <v>0</v>
      </c>
      <c r="F59" s="41">
        <f>[2]abril!G58</f>
        <v>0</v>
      </c>
      <c r="G59" s="42"/>
      <c r="H59" s="42"/>
      <c r="I59" s="42"/>
      <c r="J59" s="42"/>
      <c r="K59" s="42"/>
      <c r="L59" s="41"/>
      <c r="M59" s="42"/>
      <c r="N59" s="42"/>
      <c r="O59" s="43">
        <f t="shared" si="2"/>
        <v>0</v>
      </c>
      <c r="P59" s="49"/>
      <c r="Q59" s="41">
        <v>0</v>
      </c>
      <c r="R59" s="42">
        <v>0</v>
      </c>
      <c r="S59" s="42">
        <v>0</v>
      </c>
      <c r="T59" s="41">
        <f>[2]abril!G58</f>
        <v>0</v>
      </c>
      <c r="U59" s="42"/>
      <c r="V59" s="42"/>
      <c r="W59" s="42"/>
      <c r="X59" s="42"/>
      <c r="Y59" s="42"/>
      <c r="Z59" s="41"/>
      <c r="AA59" s="42"/>
      <c r="AB59" s="42"/>
      <c r="AC59" s="43">
        <f t="shared" si="3"/>
        <v>0</v>
      </c>
      <c r="AD59" s="49"/>
      <c r="AE59" s="48" t="str">
        <f t="shared" si="4"/>
        <v/>
      </c>
      <c r="AF59" s="45" t="e">
        <f t="shared" si="5"/>
        <v>#VALUE!</v>
      </c>
    </row>
    <row r="60" spans="1:32" ht="38.25">
      <c r="A60" s="288"/>
      <c r="B60" s="104" t="s">
        <v>97</v>
      </c>
      <c r="C60" s="41">
        <v>0</v>
      </c>
      <c r="D60" s="41">
        <f>[2]abril!G59</f>
        <v>0</v>
      </c>
      <c r="E60" s="41">
        <f>[2]abril!G59</f>
        <v>0</v>
      </c>
      <c r="F60" s="41">
        <f>[2]abril!G59</f>
        <v>0</v>
      </c>
      <c r="G60" s="42"/>
      <c r="H60" s="42"/>
      <c r="I60" s="42"/>
      <c r="J60" s="42"/>
      <c r="K60" s="42"/>
      <c r="L60" s="41"/>
      <c r="M60" s="42"/>
      <c r="N60" s="42"/>
      <c r="O60" s="43">
        <f t="shared" si="2"/>
        <v>0</v>
      </c>
      <c r="P60" s="49"/>
      <c r="Q60" s="41">
        <v>0</v>
      </c>
      <c r="R60" s="42">
        <v>0</v>
      </c>
      <c r="S60" s="42">
        <v>0</v>
      </c>
      <c r="T60" s="41">
        <f>[2]abril!G59</f>
        <v>0</v>
      </c>
      <c r="U60" s="42"/>
      <c r="V60" s="42"/>
      <c r="W60" s="42"/>
      <c r="X60" s="42"/>
      <c r="Y60" s="42"/>
      <c r="Z60" s="41"/>
      <c r="AA60" s="42"/>
      <c r="AB60" s="42"/>
      <c r="AC60" s="43">
        <f t="shared" si="3"/>
        <v>0</v>
      </c>
      <c r="AD60" s="49"/>
      <c r="AE60" s="48" t="str">
        <f t="shared" si="4"/>
        <v/>
      </c>
      <c r="AF60" s="45" t="e">
        <f t="shared" si="5"/>
        <v>#VALUE!</v>
      </c>
    </row>
    <row r="61" spans="1:32" ht="51">
      <c r="A61" s="288"/>
      <c r="B61" s="103" t="s">
        <v>179</v>
      </c>
      <c r="C61" s="41">
        <v>0</v>
      </c>
      <c r="D61" s="41">
        <f>[2]abril!G60</f>
        <v>0</v>
      </c>
      <c r="E61" s="41">
        <f>[2]abril!G60</f>
        <v>0</v>
      </c>
      <c r="F61" s="41">
        <f>[2]abril!G60</f>
        <v>0</v>
      </c>
      <c r="G61" s="42"/>
      <c r="H61" s="42"/>
      <c r="I61" s="42"/>
      <c r="J61" s="42"/>
      <c r="K61" s="42"/>
      <c r="L61" s="41"/>
      <c r="M61" s="42"/>
      <c r="N61" s="42"/>
      <c r="O61" s="43">
        <f t="shared" si="2"/>
        <v>0</v>
      </c>
      <c r="P61" s="49"/>
      <c r="Q61" s="41">
        <v>0</v>
      </c>
      <c r="R61" s="42">
        <v>0</v>
      </c>
      <c r="S61" s="42">
        <v>0</v>
      </c>
      <c r="T61" s="41">
        <f>[2]abril!G60</f>
        <v>0</v>
      </c>
      <c r="U61" s="42"/>
      <c r="V61" s="42"/>
      <c r="W61" s="42"/>
      <c r="X61" s="42"/>
      <c r="Y61" s="42"/>
      <c r="Z61" s="41"/>
      <c r="AA61" s="42"/>
      <c r="AB61" s="42"/>
      <c r="AC61" s="43">
        <f t="shared" si="3"/>
        <v>0</v>
      </c>
      <c r="AD61" s="49"/>
      <c r="AE61" s="48" t="str">
        <f t="shared" si="4"/>
        <v/>
      </c>
      <c r="AF61" s="45" t="e">
        <f t="shared" si="5"/>
        <v>#VALUE!</v>
      </c>
    </row>
    <row r="62" spans="1:32" ht="51">
      <c r="A62" s="314" t="s">
        <v>15</v>
      </c>
      <c r="B62" s="65" t="s">
        <v>181</v>
      </c>
      <c r="C62" s="41">
        <v>0.05</v>
      </c>
      <c r="D62" s="41">
        <v>0.05</v>
      </c>
      <c r="E62" s="41">
        <v>0.13</v>
      </c>
      <c r="F62" s="41">
        <f>[2]abril!G61</f>
        <v>0.02</v>
      </c>
      <c r="G62" s="42"/>
      <c r="H62" s="42"/>
      <c r="I62" s="42"/>
      <c r="J62" s="42"/>
      <c r="K62" s="42"/>
      <c r="L62" s="41"/>
      <c r="M62" s="42"/>
      <c r="N62" s="42"/>
      <c r="O62" s="43">
        <f t="shared" si="2"/>
        <v>0.25</v>
      </c>
      <c r="P62" s="49"/>
      <c r="Q62" s="41">
        <v>0.05</v>
      </c>
      <c r="R62" s="42">
        <v>0.05</v>
      </c>
      <c r="S62" s="42">
        <v>0.13</v>
      </c>
      <c r="T62" s="41">
        <f>[2]abril!G61</f>
        <v>0.02</v>
      </c>
      <c r="U62" s="42"/>
      <c r="V62" s="42"/>
      <c r="W62" s="42"/>
      <c r="X62" s="42"/>
      <c r="Y62" s="42"/>
      <c r="Z62" s="41"/>
      <c r="AA62" s="42"/>
      <c r="AB62" s="42"/>
      <c r="AC62" s="43">
        <f t="shared" si="3"/>
        <v>0.25</v>
      </c>
      <c r="AD62" s="49"/>
      <c r="AE62" s="48">
        <f t="shared" si="4"/>
        <v>1</v>
      </c>
      <c r="AF62" s="45" t="str">
        <f t="shared" si="5"/>
        <v/>
      </c>
    </row>
    <row r="63" spans="1:32" ht="38.25">
      <c r="A63" s="315"/>
      <c r="B63" s="104" t="s">
        <v>182</v>
      </c>
      <c r="C63" s="41">
        <v>0.3</v>
      </c>
      <c r="D63" s="41">
        <v>0.3</v>
      </c>
      <c r="E63" s="41">
        <v>0.4</v>
      </c>
      <c r="F63" s="41" t="str">
        <f>[2]abril!G62</f>
        <v>Concluyo en el mes de marzo</v>
      </c>
      <c r="G63" s="42"/>
      <c r="H63" s="42"/>
      <c r="I63" s="42"/>
      <c r="J63" s="42"/>
      <c r="K63" s="42"/>
      <c r="L63" s="41"/>
      <c r="M63" s="42"/>
      <c r="N63" s="42"/>
      <c r="O63" s="43">
        <f t="shared" si="2"/>
        <v>1</v>
      </c>
      <c r="P63" s="49"/>
      <c r="Q63" s="41">
        <v>0.3</v>
      </c>
      <c r="R63" s="42">
        <v>0.3</v>
      </c>
      <c r="S63" s="42">
        <v>0.4</v>
      </c>
      <c r="T63" s="41" t="str">
        <f>[2]abril!G62</f>
        <v>Concluyo en el mes de marzo</v>
      </c>
      <c r="U63" s="42"/>
      <c r="V63" s="42"/>
      <c r="W63" s="42"/>
      <c r="X63" s="42"/>
      <c r="Y63" s="42"/>
      <c r="Z63" s="41"/>
      <c r="AA63" s="42"/>
      <c r="AB63" s="42"/>
      <c r="AC63" s="43">
        <f t="shared" si="3"/>
        <v>1</v>
      </c>
      <c r="AD63" s="49"/>
      <c r="AE63" s="48">
        <f t="shared" si="4"/>
        <v>1</v>
      </c>
      <c r="AF63" s="45" t="str">
        <f t="shared" si="5"/>
        <v/>
      </c>
    </row>
    <row r="64" spans="1:32" ht="25.5">
      <c r="A64" s="315"/>
      <c r="B64" s="114" t="s">
        <v>183</v>
      </c>
      <c r="C64" s="41">
        <v>0</v>
      </c>
      <c r="D64" s="41">
        <v>0</v>
      </c>
      <c r="E64" s="41">
        <v>0.18</v>
      </c>
      <c r="F64" s="41">
        <f>[2]abril!G63</f>
        <v>7.0000000000000007E-2</v>
      </c>
      <c r="G64" s="42"/>
      <c r="H64" s="42"/>
      <c r="I64" s="42"/>
      <c r="J64" s="42"/>
      <c r="K64" s="42"/>
      <c r="L64" s="41"/>
      <c r="M64" s="42"/>
      <c r="N64" s="42"/>
      <c r="O64" s="43">
        <f t="shared" si="2"/>
        <v>0.25</v>
      </c>
      <c r="P64" s="49"/>
      <c r="Q64" s="41">
        <v>0</v>
      </c>
      <c r="R64" s="42">
        <v>0</v>
      </c>
      <c r="S64" s="42">
        <v>0.18</v>
      </c>
      <c r="T64" s="41">
        <f>[2]abril!G63</f>
        <v>7.0000000000000007E-2</v>
      </c>
      <c r="U64" s="42"/>
      <c r="V64" s="42"/>
      <c r="W64" s="42"/>
      <c r="X64" s="42"/>
      <c r="Y64" s="42"/>
      <c r="Z64" s="41"/>
      <c r="AA64" s="42"/>
      <c r="AB64" s="42"/>
      <c r="AC64" s="43">
        <f t="shared" si="3"/>
        <v>0.25</v>
      </c>
      <c r="AD64" s="49"/>
      <c r="AE64" s="48">
        <f t="shared" si="4"/>
        <v>1</v>
      </c>
      <c r="AF64" s="45" t="str">
        <f t="shared" si="5"/>
        <v/>
      </c>
    </row>
    <row r="65" spans="1:32" ht="25.5">
      <c r="A65" s="315"/>
      <c r="B65" s="104" t="s">
        <v>184</v>
      </c>
      <c r="C65" s="41">
        <v>0</v>
      </c>
      <c r="D65" s="41">
        <v>0</v>
      </c>
      <c r="E65" s="41">
        <v>0.18</v>
      </c>
      <c r="F65" s="41">
        <f>[2]abril!G64</f>
        <v>7.0000000000000007E-2</v>
      </c>
      <c r="G65" s="42"/>
      <c r="H65" s="42"/>
      <c r="I65" s="42"/>
      <c r="J65" s="42"/>
      <c r="K65" s="42"/>
      <c r="L65" s="41"/>
      <c r="M65" s="42"/>
      <c r="N65" s="42"/>
      <c r="O65" s="43">
        <f t="shared" si="2"/>
        <v>0.25</v>
      </c>
      <c r="P65" s="49"/>
      <c r="Q65" s="41">
        <v>0</v>
      </c>
      <c r="R65" s="42">
        <v>0</v>
      </c>
      <c r="S65" s="42">
        <v>0.18</v>
      </c>
      <c r="T65" s="41">
        <f>[2]abril!G64</f>
        <v>7.0000000000000007E-2</v>
      </c>
      <c r="U65" s="42"/>
      <c r="V65" s="42"/>
      <c r="W65" s="42"/>
      <c r="X65" s="42"/>
      <c r="Y65" s="42"/>
      <c r="Z65" s="41"/>
      <c r="AA65" s="42"/>
      <c r="AB65" s="42"/>
      <c r="AC65" s="43">
        <f t="shared" si="3"/>
        <v>0.25</v>
      </c>
      <c r="AD65" s="49"/>
      <c r="AE65" s="48">
        <f t="shared" si="4"/>
        <v>1</v>
      </c>
      <c r="AF65" s="45" t="str">
        <f t="shared" si="5"/>
        <v/>
      </c>
    </row>
    <row r="66" spans="1:32" ht="38.25">
      <c r="A66" s="323"/>
      <c r="B66" s="104" t="s">
        <v>185</v>
      </c>
      <c r="C66" s="41">
        <v>0</v>
      </c>
      <c r="D66" s="41" t="str">
        <f>[2]abril!G65</f>
        <v>Inicia en el mes de Junio</v>
      </c>
      <c r="E66" s="41" t="str">
        <f>[2]abril!G65</f>
        <v>Inicia en el mes de Junio</v>
      </c>
      <c r="F66" s="41" t="str">
        <f>[2]abril!G65</f>
        <v>Inicia en el mes de Junio</v>
      </c>
      <c r="G66" s="42"/>
      <c r="H66" s="42"/>
      <c r="I66" s="42"/>
      <c r="J66" s="42"/>
      <c r="K66" s="42"/>
      <c r="L66" s="41"/>
      <c r="M66" s="42"/>
      <c r="N66" s="42"/>
      <c r="O66" s="43">
        <f t="shared" si="2"/>
        <v>0</v>
      </c>
      <c r="P66" s="49"/>
      <c r="Q66" s="41">
        <v>0</v>
      </c>
      <c r="R66" s="42">
        <v>0</v>
      </c>
      <c r="S66" s="42">
        <v>0</v>
      </c>
      <c r="T66" s="41" t="str">
        <f>[2]abril!G65</f>
        <v>Inicia en el mes de Junio</v>
      </c>
      <c r="U66" s="42"/>
      <c r="V66" s="42"/>
      <c r="W66" s="42"/>
      <c r="X66" s="42"/>
      <c r="Y66" s="42"/>
      <c r="Z66" s="41"/>
      <c r="AA66" s="42"/>
      <c r="AB66" s="42"/>
      <c r="AC66" s="43">
        <f t="shared" si="3"/>
        <v>0</v>
      </c>
      <c r="AD66" s="49"/>
      <c r="AE66" s="48" t="str">
        <f t="shared" si="4"/>
        <v/>
      </c>
      <c r="AF66" s="45" t="e">
        <f t="shared" si="5"/>
        <v>#VALUE!</v>
      </c>
    </row>
    <row r="67" spans="1:32" ht="25.5">
      <c r="A67" s="323"/>
      <c r="B67" s="114" t="s">
        <v>186</v>
      </c>
      <c r="C67" s="41">
        <v>0</v>
      </c>
      <c r="D67" s="41" t="str">
        <f>[2]abril!G66</f>
        <v>Inicia en el mes de Septiembre</v>
      </c>
      <c r="E67" s="41" t="str">
        <f>[2]abril!G66</f>
        <v>Inicia en el mes de Septiembre</v>
      </c>
      <c r="F67" s="41" t="str">
        <f>[2]abril!G66</f>
        <v>Inicia en el mes de Septiembre</v>
      </c>
      <c r="G67" s="42"/>
      <c r="H67" s="42"/>
      <c r="I67" s="42"/>
      <c r="J67" s="42"/>
      <c r="K67" s="42"/>
      <c r="L67" s="41"/>
      <c r="M67" s="42"/>
      <c r="N67" s="42"/>
      <c r="O67" s="43">
        <f t="shared" si="2"/>
        <v>0</v>
      </c>
      <c r="P67" s="49"/>
      <c r="Q67" s="41">
        <v>0</v>
      </c>
      <c r="R67" s="42">
        <v>0</v>
      </c>
      <c r="S67" s="42">
        <v>0</v>
      </c>
      <c r="T67" s="41" t="str">
        <f>[2]abril!G66</f>
        <v>Inicia en el mes de Septiembre</v>
      </c>
      <c r="U67" s="42"/>
      <c r="V67" s="42"/>
      <c r="W67" s="42"/>
      <c r="X67" s="42"/>
      <c r="Y67" s="42"/>
      <c r="Z67" s="41"/>
      <c r="AA67" s="42"/>
      <c r="AB67" s="42"/>
      <c r="AC67" s="43">
        <f t="shared" si="3"/>
        <v>0</v>
      </c>
      <c r="AD67" s="49"/>
      <c r="AE67" s="48" t="str">
        <f t="shared" si="4"/>
        <v/>
      </c>
      <c r="AF67" s="45" t="e">
        <f t="shared" si="5"/>
        <v>#VALUE!</v>
      </c>
    </row>
    <row r="68" spans="1:32" ht="25.5">
      <c r="A68" s="297"/>
      <c r="B68" s="114" t="s">
        <v>187</v>
      </c>
      <c r="C68" s="41">
        <v>0</v>
      </c>
      <c r="D68" s="41" t="str">
        <f>[2]abril!G67</f>
        <v>Inicia en el mes de Septiembre</v>
      </c>
      <c r="E68" s="41" t="str">
        <f>[2]abril!G67</f>
        <v>Inicia en el mes de Septiembre</v>
      </c>
      <c r="F68" s="41" t="str">
        <f>[2]abril!G67</f>
        <v>Inicia en el mes de Septiembre</v>
      </c>
      <c r="G68" s="42"/>
      <c r="H68" s="42"/>
      <c r="I68" s="42"/>
      <c r="J68" s="42"/>
      <c r="K68" s="42"/>
      <c r="L68" s="41"/>
      <c r="M68" s="42"/>
      <c r="N68" s="42"/>
      <c r="O68" s="43">
        <f t="shared" si="2"/>
        <v>0</v>
      </c>
      <c r="P68" s="49"/>
      <c r="Q68" s="41">
        <v>0</v>
      </c>
      <c r="R68" s="42">
        <v>0</v>
      </c>
      <c r="S68" s="42">
        <v>0</v>
      </c>
      <c r="T68" s="41" t="str">
        <f>[2]abril!G67</f>
        <v>Inicia en el mes de Septiembre</v>
      </c>
      <c r="U68" s="42"/>
      <c r="V68" s="42"/>
      <c r="W68" s="42"/>
      <c r="X68" s="42"/>
      <c r="Y68" s="42"/>
      <c r="Z68" s="41"/>
      <c r="AA68" s="42"/>
      <c r="AB68" s="42"/>
      <c r="AC68" s="43">
        <f t="shared" si="3"/>
        <v>0</v>
      </c>
      <c r="AD68" s="49"/>
      <c r="AE68" s="48" t="str">
        <f t="shared" si="4"/>
        <v/>
      </c>
      <c r="AF68" s="45" t="e">
        <f t="shared" si="5"/>
        <v>#VALUE!</v>
      </c>
    </row>
    <row r="69" spans="1:32" ht="25.5">
      <c r="A69" s="287" t="s">
        <v>16</v>
      </c>
      <c r="B69" s="59" t="s">
        <v>98</v>
      </c>
      <c r="C69" s="41">
        <v>0.08</v>
      </c>
      <c r="D69" s="41">
        <v>0.09</v>
      </c>
      <c r="E69" s="41">
        <f>[2]abril!G68</f>
        <v>0.08</v>
      </c>
      <c r="F69" s="41">
        <f>[2]abril!G68</f>
        <v>0.08</v>
      </c>
      <c r="G69" s="42"/>
      <c r="H69" s="42"/>
      <c r="I69" s="42"/>
      <c r="J69" s="42"/>
      <c r="K69" s="42"/>
      <c r="L69" s="41"/>
      <c r="M69" s="42"/>
      <c r="N69" s="42"/>
      <c r="O69" s="43">
        <f t="shared" si="2"/>
        <v>0.33</v>
      </c>
      <c r="P69" s="49"/>
      <c r="Q69" s="41">
        <v>0.08</v>
      </c>
      <c r="R69" s="42">
        <v>0.09</v>
      </c>
      <c r="S69" s="42">
        <v>0.08</v>
      </c>
      <c r="T69" s="41">
        <f>[2]abril!G68</f>
        <v>0.08</v>
      </c>
      <c r="U69" s="42"/>
      <c r="V69" s="42"/>
      <c r="W69" s="42"/>
      <c r="X69" s="42"/>
      <c r="Y69" s="42"/>
      <c r="Z69" s="41"/>
      <c r="AA69" s="42"/>
      <c r="AB69" s="42"/>
      <c r="AC69" s="43">
        <f t="shared" si="3"/>
        <v>0.33</v>
      </c>
      <c r="AD69" s="49"/>
      <c r="AE69" s="48">
        <f t="shared" si="4"/>
        <v>1</v>
      </c>
      <c r="AF69" s="45" t="str">
        <f t="shared" si="5"/>
        <v/>
      </c>
    </row>
    <row r="70" spans="1:32" ht="38.25">
      <c r="A70" s="288"/>
      <c r="B70" s="115" t="s">
        <v>188</v>
      </c>
      <c r="C70" s="41">
        <v>0.25</v>
      </c>
      <c r="D70" s="41">
        <f>[2]abril!G69</f>
        <v>0.25</v>
      </c>
      <c r="E70" s="41">
        <f>[2]abril!G69</f>
        <v>0.25</v>
      </c>
      <c r="F70" s="41">
        <f>[2]abril!G69</f>
        <v>0.25</v>
      </c>
      <c r="G70" s="42"/>
      <c r="H70" s="42"/>
      <c r="I70" s="42"/>
      <c r="J70" s="42"/>
      <c r="K70" s="42"/>
      <c r="L70" s="41"/>
      <c r="M70" s="42"/>
      <c r="N70" s="42"/>
      <c r="O70" s="43">
        <f t="shared" si="2"/>
        <v>1</v>
      </c>
      <c r="P70" s="49"/>
      <c r="Q70" s="41">
        <v>0.25</v>
      </c>
      <c r="R70" s="42">
        <v>0.25</v>
      </c>
      <c r="S70" s="42">
        <v>0.25</v>
      </c>
      <c r="T70" s="41">
        <f>[2]abril!G69</f>
        <v>0.25</v>
      </c>
      <c r="U70" s="42"/>
      <c r="V70" s="42"/>
      <c r="W70" s="42"/>
      <c r="X70" s="42"/>
      <c r="Y70" s="42"/>
      <c r="Z70" s="41"/>
      <c r="AA70" s="42"/>
      <c r="AB70" s="42"/>
      <c r="AC70" s="43">
        <f t="shared" si="3"/>
        <v>1</v>
      </c>
      <c r="AD70" s="49"/>
      <c r="AE70" s="48">
        <f t="shared" si="4"/>
        <v>1</v>
      </c>
      <c r="AF70" s="45" t="str">
        <f t="shared" si="5"/>
        <v/>
      </c>
    </row>
    <row r="71" spans="1:32" ht="25.5">
      <c r="A71" s="288"/>
      <c r="B71" s="104" t="s">
        <v>99</v>
      </c>
      <c r="C71" s="41">
        <v>0</v>
      </c>
      <c r="D71" s="41" t="str">
        <f>[2]abril!G70</f>
        <v>Inicia en el mes de Mayo</v>
      </c>
      <c r="E71" s="41" t="str">
        <f>[2]abril!G70</f>
        <v>Inicia en el mes de Mayo</v>
      </c>
      <c r="F71" s="41" t="str">
        <f>[2]abril!G70</f>
        <v>Inicia en el mes de Mayo</v>
      </c>
      <c r="G71" s="42"/>
      <c r="H71" s="42"/>
      <c r="I71" s="42"/>
      <c r="J71" s="42"/>
      <c r="K71" s="42"/>
      <c r="L71" s="41"/>
      <c r="M71" s="42"/>
      <c r="N71" s="42"/>
      <c r="O71" s="43">
        <f t="shared" si="2"/>
        <v>0</v>
      </c>
      <c r="P71" s="49"/>
      <c r="Q71" s="41">
        <v>0</v>
      </c>
      <c r="R71" s="42">
        <v>0</v>
      </c>
      <c r="S71" s="42">
        <v>0</v>
      </c>
      <c r="T71" s="41" t="str">
        <f>[2]abril!G70</f>
        <v>Inicia en el mes de Mayo</v>
      </c>
      <c r="U71" s="42"/>
      <c r="V71" s="42"/>
      <c r="W71" s="42"/>
      <c r="X71" s="42"/>
      <c r="Y71" s="42"/>
      <c r="Z71" s="41"/>
      <c r="AA71" s="42"/>
      <c r="AB71" s="42"/>
      <c r="AC71" s="43">
        <f t="shared" si="3"/>
        <v>0</v>
      </c>
      <c r="AD71" s="49"/>
      <c r="AE71" s="48" t="str">
        <f t="shared" si="4"/>
        <v/>
      </c>
      <c r="AF71" s="45" t="e">
        <f t="shared" si="5"/>
        <v>#VALUE!</v>
      </c>
    </row>
    <row r="72" spans="1:32" ht="25.5">
      <c r="A72" s="288"/>
      <c r="B72" s="104" t="s">
        <v>189</v>
      </c>
      <c r="C72" s="41">
        <v>0</v>
      </c>
      <c r="D72" s="41">
        <f>[2]abril!G71</f>
        <v>0</v>
      </c>
      <c r="E72" s="41">
        <f>[2]abril!G71</f>
        <v>0</v>
      </c>
      <c r="F72" s="41">
        <f>[2]abril!G71</f>
        <v>0</v>
      </c>
      <c r="G72" s="42"/>
      <c r="H72" s="42"/>
      <c r="I72" s="42"/>
      <c r="J72" s="42"/>
      <c r="K72" s="42"/>
      <c r="L72" s="41"/>
      <c r="M72" s="42"/>
      <c r="N72" s="42"/>
      <c r="O72" s="43">
        <f t="shared" si="2"/>
        <v>0</v>
      </c>
      <c r="P72" s="49"/>
      <c r="Q72" s="41">
        <v>0</v>
      </c>
      <c r="R72" s="42">
        <v>0</v>
      </c>
      <c r="S72" s="42">
        <v>0</v>
      </c>
      <c r="T72" s="41">
        <f>[2]abril!G71</f>
        <v>0</v>
      </c>
      <c r="U72" s="42"/>
      <c r="V72" s="42"/>
      <c r="W72" s="42"/>
      <c r="X72" s="42"/>
      <c r="Y72" s="42"/>
      <c r="Z72" s="41"/>
      <c r="AA72" s="42"/>
      <c r="AB72" s="42"/>
      <c r="AC72" s="43">
        <f t="shared" si="3"/>
        <v>0</v>
      </c>
      <c r="AD72" s="49"/>
      <c r="AE72" s="48" t="str">
        <f t="shared" si="4"/>
        <v/>
      </c>
      <c r="AF72" s="45" t="e">
        <f t="shared" si="5"/>
        <v>#VALUE!</v>
      </c>
    </row>
    <row r="73" spans="1:32" ht="63.75">
      <c r="A73" s="287" t="s">
        <v>17</v>
      </c>
      <c r="B73" s="64" t="s">
        <v>190</v>
      </c>
      <c r="C73" s="41">
        <v>0.2</v>
      </c>
      <c r="D73" s="41">
        <v>0.2</v>
      </c>
      <c r="E73" s="41">
        <v>0.27</v>
      </c>
      <c r="F73" s="41">
        <f>[2]abril!G72</f>
        <v>0.08</v>
      </c>
      <c r="G73" s="42"/>
      <c r="H73" s="42"/>
      <c r="I73" s="42"/>
      <c r="J73" s="42"/>
      <c r="K73" s="42"/>
      <c r="L73" s="41"/>
      <c r="M73" s="42"/>
      <c r="N73" s="42"/>
      <c r="O73" s="43">
        <f t="shared" ref="O73:O138" si="6">SUMIFS(C73:N73,$C$7:$N$7,"&gt;="&amp;$C$2,$C$7:$N$7,"&lt;="&amp;$C$3)</f>
        <v>0.75</v>
      </c>
      <c r="P73" s="49"/>
      <c r="Q73" s="41">
        <v>0.2</v>
      </c>
      <c r="R73" s="42">
        <v>0.2</v>
      </c>
      <c r="S73" s="42">
        <v>0.27</v>
      </c>
      <c r="T73" s="41">
        <f>[2]abril!G72</f>
        <v>0.08</v>
      </c>
      <c r="U73" s="42"/>
      <c r="V73" s="42"/>
      <c r="W73" s="42"/>
      <c r="X73" s="42"/>
      <c r="Y73" s="42"/>
      <c r="Z73" s="41"/>
      <c r="AA73" s="42"/>
      <c r="AB73" s="42"/>
      <c r="AC73" s="43">
        <f t="shared" ref="AC73:AC138" si="7">SUMIFS(Q73:AB73,$Q$7:$AB$7,"&gt;="&amp;$C$2,$C$7:$N$7,"&lt;="&amp;$C$3)</f>
        <v>0.75</v>
      </c>
      <c r="AD73" s="49"/>
      <c r="AE73" s="48">
        <f t="shared" ref="AE73:AE138" si="8">IFERROR(AC73/O73,"")</f>
        <v>1</v>
      </c>
      <c r="AF73" s="45" t="str">
        <f t="shared" ref="AF73:AF138" si="9">IF(AE73-1=0,"",AE73-1)</f>
        <v/>
      </c>
    </row>
    <row r="74" spans="1:32" ht="38.25">
      <c r="A74" s="288"/>
      <c r="B74" s="104" t="s">
        <v>191</v>
      </c>
      <c r="C74" s="41">
        <v>0.3</v>
      </c>
      <c r="D74" s="41">
        <v>0.3</v>
      </c>
      <c r="E74" s="41">
        <v>0.4</v>
      </c>
      <c r="F74" s="41" t="str">
        <f>[2]abril!G73</f>
        <v>Concluyo en el mes de marzo</v>
      </c>
      <c r="G74" s="42"/>
      <c r="H74" s="42"/>
      <c r="I74" s="42"/>
      <c r="J74" s="42"/>
      <c r="K74" s="42"/>
      <c r="L74" s="41"/>
      <c r="M74" s="42"/>
      <c r="N74" s="42"/>
      <c r="O74" s="43">
        <f t="shared" si="6"/>
        <v>1</v>
      </c>
      <c r="P74" s="49"/>
      <c r="Q74" s="41">
        <v>0.3</v>
      </c>
      <c r="R74" s="42">
        <v>0.3</v>
      </c>
      <c r="S74" s="42">
        <v>0.4</v>
      </c>
      <c r="T74" s="41" t="str">
        <f>[2]abril!G73</f>
        <v>Concluyo en el mes de marzo</v>
      </c>
      <c r="U74" s="42"/>
      <c r="V74" s="42"/>
      <c r="W74" s="42"/>
      <c r="X74" s="42"/>
      <c r="Y74" s="42"/>
      <c r="Z74" s="41"/>
      <c r="AA74" s="42"/>
      <c r="AB74" s="42"/>
      <c r="AC74" s="43">
        <f t="shared" si="7"/>
        <v>1</v>
      </c>
      <c r="AD74" s="49"/>
      <c r="AE74" s="48">
        <f t="shared" si="8"/>
        <v>1</v>
      </c>
      <c r="AF74" s="45" t="str">
        <f t="shared" si="9"/>
        <v/>
      </c>
    </row>
    <row r="75" spans="1:32" ht="25.5">
      <c r="A75" s="288"/>
      <c r="B75" s="114" t="s">
        <v>186</v>
      </c>
      <c r="C75" s="41">
        <v>0.3</v>
      </c>
      <c r="D75" s="41">
        <v>0.3</v>
      </c>
      <c r="E75" s="41">
        <v>0.4</v>
      </c>
      <c r="F75" s="41">
        <f>[2]abril!G74</f>
        <v>0</v>
      </c>
      <c r="G75" s="42"/>
      <c r="H75" s="42"/>
      <c r="I75" s="42"/>
      <c r="J75" s="42"/>
      <c r="K75" s="42"/>
      <c r="L75" s="41"/>
      <c r="M75" s="42"/>
      <c r="N75" s="42"/>
      <c r="O75" s="43">
        <f t="shared" si="6"/>
        <v>1</v>
      </c>
      <c r="P75" s="49"/>
      <c r="Q75" s="41">
        <v>0.3</v>
      </c>
      <c r="R75" s="42">
        <v>0.3</v>
      </c>
      <c r="S75" s="42">
        <v>0.4</v>
      </c>
      <c r="T75" s="41">
        <f>[2]abril!G74</f>
        <v>0</v>
      </c>
      <c r="U75" s="42"/>
      <c r="V75" s="42"/>
      <c r="W75" s="42"/>
      <c r="X75" s="42"/>
      <c r="Y75" s="42"/>
      <c r="Z75" s="41"/>
      <c r="AA75" s="42"/>
      <c r="AB75" s="42"/>
      <c r="AC75" s="43">
        <f t="shared" si="7"/>
        <v>1</v>
      </c>
      <c r="AD75" s="49"/>
      <c r="AE75" s="48">
        <f t="shared" si="8"/>
        <v>1</v>
      </c>
      <c r="AF75" s="45" t="str">
        <f t="shared" si="9"/>
        <v/>
      </c>
    </row>
    <row r="76" spans="1:32" ht="38.25">
      <c r="A76" s="288"/>
      <c r="B76" s="104" t="s">
        <v>192</v>
      </c>
      <c r="C76" s="41">
        <v>0</v>
      </c>
      <c r="D76" s="41">
        <v>0</v>
      </c>
      <c r="E76" s="41">
        <v>0</v>
      </c>
      <c r="F76" s="41">
        <f>[2]abril!G75</f>
        <v>0.25</v>
      </c>
      <c r="G76" s="42"/>
      <c r="H76" s="42"/>
      <c r="I76" s="42"/>
      <c r="J76" s="42"/>
      <c r="K76" s="42"/>
      <c r="L76" s="41"/>
      <c r="M76" s="42"/>
      <c r="N76" s="42"/>
      <c r="O76" s="43">
        <f t="shared" si="6"/>
        <v>0.25</v>
      </c>
      <c r="P76" s="49"/>
      <c r="Q76" s="41">
        <v>0</v>
      </c>
      <c r="R76" s="42">
        <v>0</v>
      </c>
      <c r="S76" s="42">
        <v>0</v>
      </c>
      <c r="T76" s="41">
        <f>[2]abril!G75</f>
        <v>0.25</v>
      </c>
      <c r="U76" s="42"/>
      <c r="V76" s="42"/>
      <c r="W76" s="42"/>
      <c r="X76" s="42"/>
      <c r="Y76" s="42"/>
      <c r="Z76" s="41"/>
      <c r="AA76" s="42"/>
      <c r="AB76" s="42"/>
      <c r="AC76" s="43">
        <f t="shared" si="7"/>
        <v>0.25</v>
      </c>
      <c r="AD76" s="49"/>
      <c r="AE76" s="48">
        <f t="shared" si="8"/>
        <v>1</v>
      </c>
      <c r="AF76" s="45" t="str">
        <f t="shared" si="9"/>
        <v/>
      </c>
    </row>
    <row r="77" spans="1:32" ht="25.5">
      <c r="A77" s="287" t="s">
        <v>18</v>
      </c>
      <c r="B77" s="59" t="s">
        <v>102</v>
      </c>
      <c r="C77" s="41">
        <v>0.05</v>
      </c>
      <c r="D77" s="41">
        <v>0.06</v>
      </c>
      <c r="E77" s="41">
        <f>[2]abril!G76</f>
        <v>0.09</v>
      </c>
      <c r="F77" s="41">
        <f>[2]abril!G76</f>
        <v>0.09</v>
      </c>
      <c r="G77" s="42"/>
      <c r="H77" s="42"/>
      <c r="I77" s="42"/>
      <c r="J77" s="42"/>
      <c r="K77" s="42"/>
      <c r="L77" s="41"/>
      <c r="M77" s="42"/>
      <c r="N77" s="42"/>
      <c r="O77" s="43">
        <f t="shared" si="6"/>
        <v>0.29000000000000004</v>
      </c>
      <c r="P77" s="49"/>
      <c r="Q77" s="41">
        <v>0.05</v>
      </c>
      <c r="R77" s="42">
        <v>0.06</v>
      </c>
      <c r="S77" s="42">
        <v>0.09</v>
      </c>
      <c r="T77" s="41">
        <f>[2]abril!G76</f>
        <v>0.09</v>
      </c>
      <c r="U77" s="42"/>
      <c r="V77" s="42"/>
      <c r="W77" s="42"/>
      <c r="X77" s="42"/>
      <c r="Y77" s="42"/>
      <c r="Z77" s="41"/>
      <c r="AA77" s="42"/>
      <c r="AB77" s="42"/>
      <c r="AC77" s="43">
        <f t="shared" si="7"/>
        <v>0.29000000000000004</v>
      </c>
      <c r="AD77" s="49"/>
      <c r="AE77" s="48">
        <f t="shared" si="8"/>
        <v>1</v>
      </c>
      <c r="AF77" s="45" t="str">
        <f t="shared" si="9"/>
        <v/>
      </c>
    </row>
    <row r="78" spans="1:32" ht="51">
      <c r="A78" s="288"/>
      <c r="B78" s="116" t="s">
        <v>193</v>
      </c>
      <c r="C78" s="41">
        <v>0.08</v>
      </c>
      <c r="D78" s="41">
        <v>0.08</v>
      </c>
      <c r="E78" s="41">
        <v>0.09</v>
      </c>
      <c r="F78" s="41">
        <f>[2]abril!G77</f>
        <v>0.08</v>
      </c>
      <c r="G78" s="42"/>
      <c r="H78" s="42"/>
      <c r="I78" s="42"/>
      <c r="J78" s="42"/>
      <c r="K78" s="42"/>
      <c r="L78" s="41"/>
      <c r="M78" s="42"/>
      <c r="N78" s="42"/>
      <c r="O78" s="43">
        <f t="shared" si="6"/>
        <v>0.33</v>
      </c>
      <c r="P78" s="49"/>
      <c r="Q78" s="41">
        <v>0.08</v>
      </c>
      <c r="R78" s="42">
        <v>0.08</v>
      </c>
      <c r="S78" s="42">
        <v>0.09</v>
      </c>
      <c r="T78" s="41">
        <f>[2]abril!G77</f>
        <v>0.08</v>
      </c>
      <c r="U78" s="42"/>
      <c r="V78" s="42"/>
      <c r="W78" s="42"/>
      <c r="X78" s="42"/>
      <c r="Y78" s="42"/>
      <c r="Z78" s="41"/>
      <c r="AA78" s="42"/>
      <c r="AB78" s="42"/>
      <c r="AC78" s="43">
        <f t="shared" si="7"/>
        <v>0.33</v>
      </c>
      <c r="AD78" s="49"/>
      <c r="AE78" s="48">
        <f t="shared" si="8"/>
        <v>1</v>
      </c>
      <c r="AF78" s="45" t="str">
        <f t="shared" si="9"/>
        <v/>
      </c>
    </row>
    <row r="79" spans="1:32" ht="38.25">
      <c r="A79" s="288"/>
      <c r="B79" s="116" t="s">
        <v>103</v>
      </c>
      <c r="C79" s="41">
        <v>0</v>
      </c>
      <c r="D79" s="41">
        <v>0</v>
      </c>
      <c r="E79" s="41">
        <f>[2]abril!G78</f>
        <v>0.1</v>
      </c>
      <c r="F79" s="41">
        <f>[2]abril!G78</f>
        <v>0.1</v>
      </c>
      <c r="G79" s="42"/>
      <c r="H79" s="42"/>
      <c r="I79" s="42"/>
      <c r="J79" s="42"/>
      <c r="K79" s="42"/>
      <c r="L79" s="41"/>
      <c r="M79" s="42"/>
      <c r="N79" s="42"/>
      <c r="O79" s="43">
        <f t="shared" si="6"/>
        <v>0.2</v>
      </c>
      <c r="P79" s="49"/>
      <c r="Q79" s="41">
        <v>0</v>
      </c>
      <c r="R79" s="42">
        <v>0</v>
      </c>
      <c r="S79" s="42">
        <v>0.1</v>
      </c>
      <c r="T79" s="41">
        <f>[2]abril!G78</f>
        <v>0.1</v>
      </c>
      <c r="U79" s="42"/>
      <c r="V79" s="42"/>
      <c r="W79" s="42"/>
      <c r="X79" s="42"/>
      <c r="Y79" s="42"/>
      <c r="Z79" s="41"/>
      <c r="AA79" s="42"/>
      <c r="AB79" s="42"/>
      <c r="AC79" s="43">
        <f t="shared" si="7"/>
        <v>0.2</v>
      </c>
      <c r="AD79" s="49"/>
      <c r="AE79" s="48">
        <f t="shared" si="8"/>
        <v>1</v>
      </c>
      <c r="AF79" s="45" t="str">
        <f t="shared" si="9"/>
        <v/>
      </c>
    </row>
    <row r="80" spans="1:32" ht="25.5">
      <c r="A80" s="288"/>
      <c r="B80" s="116" t="s">
        <v>104</v>
      </c>
      <c r="C80" s="41">
        <v>0.08</v>
      </c>
      <c r="D80" s="41">
        <f>[2]abril!G79</f>
        <v>0.08</v>
      </c>
      <c r="E80" s="41">
        <f>[2]abril!G79</f>
        <v>0.08</v>
      </c>
      <c r="F80" s="41">
        <f>[2]abril!G79</f>
        <v>0.08</v>
      </c>
      <c r="G80" s="42"/>
      <c r="H80" s="42"/>
      <c r="I80" s="42"/>
      <c r="J80" s="42"/>
      <c r="K80" s="42"/>
      <c r="L80" s="41"/>
      <c r="M80" s="42"/>
      <c r="N80" s="42"/>
      <c r="O80" s="43">
        <f t="shared" si="6"/>
        <v>0.32</v>
      </c>
      <c r="P80" s="49"/>
      <c r="Q80" s="41">
        <v>0.08</v>
      </c>
      <c r="R80" s="42">
        <v>0.08</v>
      </c>
      <c r="S80" s="42">
        <v>0.08</v>
      </c>
      <c r="T80" s="41">
        <f>[2]abril!G79</f>
        <v>0.08</v>
      </c>
      <c r="U80" s="42"/>
      <c r="V80" s="42"/>
      <c r="W80" s="42"/>
      <c r="X80" s="42"/>
      <c r="Y80" s="42"/>
      <c r="Z80" s="41"/>
      <c r="AA80" s="42"/>
      <c r="AB80" s="42"/>
      <c r="AC80" s="43">
        <f t="shared" si="7"/>
        <v>0.32</v>
      </c>
      <c r="AD80" s="49"/>
      <c r="AE80" s="48">
        <f t="shared" si="8"/>
        <v>1</v>
      </c>
      <c r="AF80" s="45" t="str">
        <f t="shared" si="9"/>
        <v/>
      </c>
    </row>
    <row r="81" spans="1:32" ht="25.5">
      <c r="A81" s="287" t="s">
        <v>19</v>
      </c>
      <c r="B81" s="59" t="s">
        <v>105</v>
      </c>
      <c r="C81" s="41">
        <v>0.03</v>
      </c>
      <c r="D81" s="41">
        <v>0.02</v>
      </c>
      <c r="E81" s="41">
        <v>0.12</v>
      </c>
      <c r="F81" s="41">
        <f>[2]abril!G80</f>
        <v>0.11</v>
      </c>
      <c r="G81" s="42"/>
      <c r="H81" s="42"/>
      <c r="I81" s="42"/>
      <c r="J81" s="42"/>
      <c r="K81" s="42"/>
      <c r="L81" s="41"/>
      <c r="M81" s="42"/>
      <c r="N81" s="42"/>
      <c r="O81" s="43">
        <f t="shared" si="6"/>
        <v>0.27999999999999997</v>
      </c>
      <c r="P81" s="49"/>
      <c r="Q81" s="41">
        <v>0.03</v>
      </c>
      <c r="R81" s="42">
        <v>0.02</v>
      </c>
      <c r="S81" s="42">
        <v>0.12</v>
      </c>
      <c r="T81" s="41">
        <f>[2]abril!G80</f>
        <v>0.11</v>
      </c>
      <c r="U81" s="42"/>
      <c r="V81" s="42"/>
      <c r="W81" s="42"/>
      <c r="X81" s="42"/>
      <c r="Y81" s="42"/>
      <c r="Z81" s="41"/>
      <c r="AA81" s="42"/>
      <c r="AB81" s="42"/>
      <c r="AC81" s="43">
        <f t="shared" si="7"/>
        <v>0.27999999999999997</v>
      </c>
      <c r="AD81" s="49"/>
      <c r="AE81" s="48">
        <f t="shared" si="8"/>
        <v>1</v>
      </c>
      <c r="AF81" s="45" t="str">
        <f t="shared" si="9"/>
        <v/>
      </c>
    </row>
    <row r="82" spans="1:32" ht="38.25">
      <c r="A82" s="288"/>
      <c r="B82" s="116" t="s">
        <v>59</v>
      </c>
      <c r="C82" s="41">
        <v>0.08</v>
      </c>
      <c r="D82" s="41">
        <v>0.08</v>
      </c>
      <c r="E82" s="41">
        <v>0.09</v>
      </c>
      <c r="F82" s="41">
        <f>[2]abril!G81</f>
        <v>0.08</v>
      </c>
      <c r="G82" s="42"/>
      <c r="H82" s="42"/>
      <c r="I82" s="42"/>
      <c r="J82" s="42"/>
      <c r="K82" s="42"/>
      <c r="L82" s="41"/>
      <c r="M82" s="42"/>
      <c r="N82" s="42"/>
      <c r="O82" s="43">
        <f t="shared" si="6"/>
        <v>0.33</v>
      </c>
      <c r="P82" s="49"/>
      <c r="Q82" s="41">
        <v>0.08</v>
      </c>
      <c r="R82" s="42">
        <v>0.08</v>
      </c>
      <c r="S82" s="42">
        <v>0.09</v>
      </c>
      <c r="T82" s="41">
        <f>[2]abril!G81</f>
        <v>0.08</v>
      </c>
      <c r="U82" s="42"/>
      <c r="V82" s="42"/>
      <c r="W82" s="42"/>
      <c r="X82" s="42"/>
      <c r="Y82" s="42"/>
      <c r="Z82" s="41"/>
      <c r="AA82" s="42"/>
      <c r="AB82" s="42"/>
      <c r="AC82" s="43">
        <f t="shared" si="7"/>
        <v>0.33</v>
      </c>
      <c r="AD82" s="49"/>
      <c r="AE82" s="48">
        <f t="shared" si="8"/>
        <v>1</v>
      </c>
      <c r="AF82" s="45" t="str">
        <f t="shared" si="9"/>
        <v/>
      </c>
    </row>
    <row r="83" spans="1:32" ht="38.25">
      <c r="A83" s="288"/>
      <c r="B83" s="116" t="s">
        <v>106</v>
      </c>
      <c r="C83" s="41">
        <v>0</v>
      </c>
      <c r="D83" s="41">
        <v>0</v>
      </c>
      <c r="E83" s="41">
        <f>[2]abril!G82</f>
        <v>0.25</v>
      </c>
      <c r="F83" s="41">
        <f>[2]abril!G82</f>
        <v>0.25</v>
      </c>
      <c r="G83" s="42"/>
      <c r="H83" s="42"/>
      <c r="I83" s="42"/>
      <c r="J83" s="42"/>
      <c r="K83" s="42"/>
      <c r="L83" s="41"/>
      <c r="M83" s="42"/>
      <c r="N83" s="42"/>
      <c r="O83" s="43">
        <f t="shared" si="6"/>
        <v>0.5</v>
      </c>
      <c r="P83" s="49"/>
      <c r="Q83" s="41">
        <v>0</v>
      </c>
      <c r="R83" s="42">
        <v>0</v>
      </c>
      <c r="S83" s="42">
        <v>0.25</v>
      </c>
      <c r="T83" s="41">
        <f>[2]abril!G82</f>
        <v>0.25</v>
      </c>
      <c r="U83" s="42"/>
      <c r="V83" s="42"/>
      <c r="W83" s="42"/>
      <c r="X83" s="42"/>
      <c r="Y83" s="42"/>
      <c r="Z83" s="41"/>
      <c r="AA83" s="42"/>
      <c r="AB83" s="42"/>
      <c r="AC83" s="43">
        <f t="shared" si="7"/>
        <v>0.5</v>
      </c>
      <c r="AD83" s="49"/>
      <c r="AE83" s="48">
        <f t="shared" si="8"/>
        <v>1</v>
      </c>
      <c r="AF83" s="45" t="str">
        <f t="shared" si="9"/>
        <v/>
      </c>
    </row>
    <row r="84" spans="1:32" ht="25.5">
      <c r="A84" s="288"/>
      <c r="B84" s="116" t="s">
        <v>107</v>
      </c>
      <c r="C84" s="41">
        <v>0</v>
      </c>
      <c r="D84" s="41" t="str">
        <f>[2]abril!G83</f>
        <v>Inicia en el mes de Julio</v>
      </c>
      <c r="E84" s="41" t="str">
        <f>[2]abril!G83</f>
        <v>Inicia en el mes de Julio</v>
      </c>
      <c r="F84" s="41" t="str">
        <f>[2]abril!G83</f>
        <v>Inicia en el mes de Julio</v>
      </c>
      <c r="G84" s="42"/>
      <c r="H84" s="42"/>
      <c r="I84" s="42"/>
      <c r="J84" s="42"/>
      <c r="K84" s="42"/>
      <c r="L84" s="41"/>
      <c r="M84" s="42"/>
      <c r="N84" s="42"/>
      <c r="O84" s="43">
        <f t="shared" si="6"/>
        <v>0</v>
      </c>
      <c r="P84" s="49"/>
      <c r="Q84" s="41">
        <v>0</v>
      </c>
      <c r="R84" s="42">
        <v>0</v>
      </c>
      <c r="S84" s="42">
        <v>0</v>
      </c>
      <c r="T84" s="41" t="str">
        <f>[2]abril!G83</f>
        <v>Inicia en el mes de Julio</v>
      </c>
      <c r="U84" s="42"/>
      <c r="V84" s="42"/>
      <c r="W84" s="42"/>
      <c r="X84" s="42"/>
      <c r="Y84" s="42"/>
      <c r="Z84" s="41"/>
      <c r="AA84" s="42"/>
      <c r="AB84" s="42"/>
      <c r="AC84" s="43">
        <f t="shared" si="7"/>
        <v>0</v>
      </c>
      <c r="AD84" s="49"/>
      <c r="AE84" s="48" t="str">
        <f t="shared" si="8"/>
        <v/>
      </c>
      <c r="AF84" s="45" t="e">
        <f t="shared" si="9"/>
        <v>#VALUE!</v>
      </c>
    </row>
    <row r="85" spans="1:32" ht="38.25">
      <c r="A85" s="287" t="s">
        <v>20</v>
      </c>
      <c r="B85" s="66" t="s">
        <v>194</v>
      </c>
      <c r="C85" s="41">
        <v>0.11</v>
      </c>
      <c r="D85" s="41">
        <v>0.12</v>
      </c>
      <c r="E85" s="41">
        <f>[2]abril!G84</f>
        <v>0.13</v>
      </c>
      <c r="F85" s="41">
        <f>[2]abril!G84</f>
        <v>0.13</v>
      </c>
      <c r="G85" s="42"/>
      <c r="H85" s="42"/>
      <c r="I85" s="42"/>
      <c r="J85" s="42"/>
      <c r="K85" s="42"/>
      <c r="L85" s="41"/>
      <c r="M85" s="42"/>
      <c r="N85" s="42"/>
      <c r="O85" s="43">
        <f t="shared" si="6"/>
        <v>0.49</v>
      </c>
      <c r="P85" s="49"/>
      <c r="Q85" s="41">
        <v>0.11</v>
      </c>
      <c r="R85" s="42">
        <v>0.12</v>
      </c>
      <c r="S85" s="42">
        <v>0.13</v>
      </c>
      <c r="T85" s="41">
        <f>[2]abril!G84</f>
        <v>0.13</v>
      </c>
      <c r="U85" s="42"/>
      <c r="V85" s="42"/>
      <c r="W85" s="42"/>
      <c r="X85" s="42"/>
      <c r="Y85" s="42"/>
      <c r="Z85" s="41"/>
      <c r="AA85" s="42"/>
      <c r="AB85" s="42"/>
      <c r="AC85" s="43">
        <f t="shared" si="7"/>
        <v>0.49</v>
      </c>
      <c r="AD85" s="49"/>
      <c r="AE85" s="48">
        <f t="shared" si="8"/>
        <v>1</v>
      </c>
      <c r="AF85" s="45" t="str">
        <f t="shared" si="9"/>
        <v/>
      </c>
    </row>
    <row r="86" spans="1:32" ht="51">
      <c r="A86" s="288"/>
      <c r="B86" s="116" t="s">
        <v>108</v>
      </c>
      <c r="C86" s="41">
        <v>0.1</v>
      </c>
      <c r="D86" s="41">
        <v>0.14000000000000001</v>
      </c>
      <c r="E86" s="41">
        <v>0.18</v>
      </c>
      <c r="F86" s="41">
        <f>[2]abril!G85</f>
        <v>0.22</v>
      </c>
      <c r="G86" s="42"/>
      <c r="H86" s="42"/>
      <c r="I86" s="42"/>
      <c r="J86" s="42"/>
      <c r="K86" s="42"/>
      <c r="L86" s="41"/>
      <c r="M86" s="42"/>
      <c r="N86" s="42"/>
      <c r="O86" s="43">
        <f t="shared" si="6"/>
        <v>0.64</v>
      </c>
      <c r="P86" s="49"/>
      <c r="Q86" s="41">
        <v>0.1</v>
      </c>
      <c r="R86" s="42">
        <v>0.14000000000000001</v>
      </c>
      <c r="S86" s="42">
        <v>0.18</v>
      </c>
      <c r="T86" s="41">
        <f>[2]abril!G85</f>
        <v>0.22</v>
      </c>
      <c r="U86" s="42"/>
      <c r="V86" s="42"/>
      <c r="W86" s="42"/>
      <c r="X86" s="42"/>
      <c r="Y86" s="42"/>
      <c r="Z86" s="41"/>
      <c r="AA86" s="42"/>
      <c r="AB86" s="42"/>
      <c r="AC86" s="43">
        <f t="shared" si="7"/>
        <v>0.64</v>
      </c>
      <c r="AD86" s="49"/>
      <c r="AE86" s="48">
        <f t="shared" si="8"/>
        <v>1</v>
      </c>
      <c r="AF86" s="45" t="str">
        <f t="shared" si="9"/>
        <v/>
      </c>
    </row>
    <row r="87" spans="1:32" ht="25.5">
      <c r="A87" s="288"/>
      <c r="B87" s="116" t="s">
        <v>195</v>
      </c>
      <c r="C87" s="41">
        <v>0</v>
      </c>
      <c r="D87" s="41">
        <v>0</v>
      </c>
      <c r="E87" s="41">
        <v>0</v>
      </c>
      <c r="F87" s="41" t="str">
        <f>[2]abril!G86</f>
        <v>Inicia en el mes de Julio</v>
      </c>
      <c r="G87" s="42"/>
      <c r="H87" s="42"/>
      <c r="I87" s="42"/>
      <c r="J87" s="42"/>
      <c r="K87" s="42"/>
      <c r="L87" s="41"/>
      <c r="M87" s="42"/>
      <c r="N87" s="42"/>
      <c r="O87" s="43">
        <f t="shared" si="6"/>
        <v>0</v>
      </c>
      <c r="P87" s="49"/>
      <c r="Q87" s="41">
        <v>0</v>
      </c>
      <c r="R87" s="42">
        <v>0</v>
      </c>
      <c r="S87" s="42">
        <v>0</v>
      </c>
      <c r="T87" s="41" t="str">
        <f>[2]abril!G86</f>
        <v>Inicia en el mes de Julio</v>
      </c>
      <c r="U87" s="42"/>
      <c r="V87" s="42"/>
      <c r="W87" s="42"/>
      <c r="X87" s="42"/>
      <c r="Y87" s="42"/>
      <c r="Z87" s="41"/>
      <c r="AA87" s="42"/>
      <c r="AB87" s="42"/>
      <c r="AC87" s="43">
        <f t="shared" si="7"/>
        <v>0</v>
      </c>
      <c r="AD87" s="49"/>
      <c r="AE87" s="48" t="str">
        <f t="shared" si="8"/>
        <v/>
      </c>
      <c r="AF87" s="45" t="e">
        <f t="shared" si="9"/>
        <v>#VALUE!</v>
      </c>
    </row>
    <row r="88" spans="1:32" ht="51">
      <c r="A88" s="288"/>
      <c r="B88" s="117" t="s">
        <v>196</v>
      </c>
      <c r="C88" s="41">
        <v>0.06</v>
      </c>
      <c r="D88" s="41">
        <v>0.08</v>
      </c>
      <c r="E88" s="41">
        <v>0.12</v>
      </c>
      <c r="F88" s="41">
        <f>[2]abril!G87</f>
        <v>0.08</v>
      </c>
      <c r="G88" s="42"/>
      <c r="H88" s="42"/>
      <c r="I88" s="42"/>
      <c r="J88" s="42"/>
      <c r="K88" s="42"/>
      <c r="L88" s="41"/>
      <c r="M88" s="42"/>
      <c r="N88" s="42"/>
      <c r="O88" s="43">
        <f t="shared" si="6"/>
        <v>0.34</v>
      </c>
      <c r="P88" s="49"/>
      <c r="Q88" s="41">
        <v>0.06</v>
      </c>
      <c r="R88" s="42">
        <v>0.08</v>
      </c>
      <c r="S88" s="42">
        <v>0.12</v>
      </c>
      <c r="T88" s="41">
        <f>[2]abril!G87</f>
        <v>0.08</v>
      </c>
      <c r="U88" s="42"/>
      <c r="V88" s="42"/>
      <c r="W88" s="42"/>
      <c r="X88" s="42"/>
      <c r="Y88" s="42"/>
      <c r="Z88" s="41"/>
      <c r="AA88" s="42"/>
      <c r="AB88" s="42"/>
      <c r="AC88" s="43">
        <f t="shared" si="7"/>
        <v>0.34</v>
      </c>
      <c r="AD88" s="49"/>
      <c r="AE88" s="48">
        <f t="shared" si="8"/>
        <v>1</v>
      </c>
      <c r="AF88" s="45" t="str">
        <f t="shared" si="9"/>
        <v/>
      </c>
    </row>
    <row r="89" spans="1:32" ht="51">
      <c r="A89" s="288"/>
      <c r="B89" s="105" t="s">
        <v>58</v>
      </c>
      <c r="C89" s="41">
        <v>0.17</v>
      </c>
      <c r="D89" s="41">
        <v>0.17</v>
      </c>
      <c r="E89" s="41">
        <v>0.18</v>
      </c>
      <c r="F89" s="41">
        <f>[2]abril!G88</f>
        <v>0.16</v>
      </c>
      <c r="G89" s="42"/>
      <c r="H89" s="42"/>
      <c r="I89" s="42"/>
      <c r="J89" s="42"/>
      <c r="K89" s="42"/>
      <c r="L89" s="41"/>
      <c r="M89" s="42"/>
      <c r="N89" s="42"/>
      <c r="O89" s="43">
        <f t="shared" si="6"/>
        <v>0.68</v>
      </c>
      <c r="P89" s="49"/>
      <c r="Q89" s="41">
        <v>0.17</v>
      </c>
      <c r="R89" s="42">
        <v>0.17</v>
      </c>
      <c r="S89" s="42">
        <v>0.18</v>
      </c>
      <c r="T89" s="41">
        <f>[2]abril!G88</f>
        <v>0.16</v>
      </c>
      <c r="U89" s="42"/>
      <c r="V89" s="42"/>
      <c r="W89" s="42"/>
      <c r="X89" s="42"/>
      <c r="Y89" s="42"/>
      <c r="Z89" s="41"/>
      <c r="AA89" s="42"/>
      <c r="AB89" s="42"/>
      <c r="AC89" s="43">
        <f t="shared" si="7"/>
        <v>0.68</v>
      </c>
      <c r="AD89" s="49"/>
      <c r="AE89" s="48">
        <f t="shared" si="8"/>
        <v>1</v>
      </c>
      <c r="AF89" s="45" t="str">
        <f t="shared" si="9"/>
        <v/>
      </c>
    </row>
    <row r="90" spans="1:32" ht="38.25">
      <c r="A90" s="288"/>
      <c r="B90" s="117" t="s">
        <v>197</v>
      </c>
      <c r="C90" s="41">
        <v>0.2</v>
      </c>
      <c r="D90" s="41">
        <v>0.21</v>
      </c>
      <c r="E90" s="41">
        <v>0.19</v>
      </c>
      <c r="F90" s="41">
        <f>[2]abril!G89</f>
        <v>0.17</v>
      </c>
      <c r="G90" s="42"/>
      <c r="H90" s="42"/>
      <c r="I90" s="42"/>
      <c r="J90" s="42"/>
      <c r="K90" s="42"/>
      <c r="L90" s="41"/>
      <c r="M90" s="42"/>
      <c r="N90" s="42"/>
      <c r="O90" s="43">
        <f t="shared" si="6"/>
        <v>0.77000000000000013</v>
      </c>
      <c r="P90" s="49"/>
      <c r="Q90" s="41">
        <v>0.2</v>
      </c>
      <c r="R90" s="42">
        <v>0.21</v>
      </c>
      <c r="S90" s="42">
        <v>0.19</v>
      </c>
      <c r="T90" s="41">
        <f>[2]abril!G89</f>
        <v>0.17</v>
      </c>
      <c r="U90" s="42"/>
      <c r="V90" s="42"/>
      <c r="W90" s="42"/>
      <c r="X90" s="42"/>
      <c r="Y90" s="42"/>
      <c r="Z90" s="41"/>
      <c r="AA90" s="42"/>
      <c r="AB90" s="42"/>
      <c r="AC90" s="43">
        <f t="shared" si="7"/>
        <v>0.77000000000000013</v>
      </c>
      <c r="AD90" s="49"/>
      <c r="AE90" s="48">
        <f t="shared" si="8"/>
        <v>1</v>
      </c>
      <c r="AF90" s="45" t="str">
        <f t="shared" si="9"/>
        <v/>
      </c>
    </row>
    <row r="91" spans="1:32" ht="38.25">
      <c r="A91" s="287" t="s">
        <v>21</v>
      </c>
      <c r="B91" s="64" t="s">
        <v>24</v>
      </c>
      <c r="C91" s="41">
        <v>0.15</v>
      </c>
      <c r="D91" s="41">
        <v>0.12</v>
      </c>
      <c r="E91" s="41">
        <v>0.11</v>
      </c>
      <c r="F91" s="41">
        <f>[2]abril!G90</f>
        <v>0.09</v>
      </c>
      <c r="G91" s="42"/>
      <c r="H91" s="42"/>
      <c r="I91" s="42"/>
      <c r="J91" s="42"/>
      <c r="K91" s="42"/>
      <c r="L91" s="41"/>
      <c r="M91" s="42"/>
      <c r="N91" s="42"/>
      <c r="O91" s="43">
        <f t="shared" si="6"/>
        <v>0.47</v>
      </c>
      <c r="P91" s="49"/>
      <c r="Q91" s="41">
        <v>0.15</v>
      </c>
      <c r="R91" s="42">
        <v>0.12</v>
      </c>
      <c r="S91" s="42">
        <v>0.11</v>
      </c>
      <c r="T91" s="41">
        <f>[2]abril!G90</f>
        <v>0.09</v>
      </c>
      <c r="U91" s="42"/>
      <c r="V91" s="42"/>
      <c r="W91" s="42"/>
      <c r="X91" s="42"/>
      <c r="Y91" s="42"/>
      <c r="Z91" s="41"/>
      <c r="AA91" s="42"/>
      <c r="AB91" s="42"/>
      <c r="AC91" s="43">
        <f t="shared" si="7"/>
        <v>0.47</v>
      </c>
      <c r="AD91" s="49"/>
      <c r="AE91" s="48">
        <f t="shared" si="8"/>
        <v>1</v>
      </c>
      <c r="AF91" s="45" t="str">
        <f t="shared" si="9"/>
        <v/>
      </c>
    </row>
    <row r="92" spans="1:32">
      <c r="A92" s="288"/>
      <c r="B92" s="114" t="s">
        <v>110</v>
      </c>
      <c r="C92" s="41">
        <v>0.4</v>
      </c>
      <c r="D92" s="41">
        <v>0.3</v>
      </c>
      <c r="E92" s="41">
        <v>0.3</v>
      </c>
      <c r="F92" s="41" t="str">
        <f>[2]abril!G91</f>
        <v>Concluyo en el mes de marzo</v>
      </c>
      <c r="G92" s="42"/>
      <c r="H92" s="42"/>
      <c r="I92" s="42"/>
      <c r="J92" s="42"/>
      <c r="K92" s="42"/>
      <c r="L92" s="41"/>
      <c r="M92" s="42"/>
      <c r="N92" s="42"/>
      <c r="O92" s="43">
        <f t="shared" si="6"/>
        <v>1</v>
      </c>
      <c r="P92" s="49"/>
      <c r="Q92" s="41">
        <v>0.4</v>
      </c>
      <c r="R92" s="42">
        <v>0.3</v>
      </c>
      <c r="S92" s="42">
        <v>0.3</v>
      </c>
      <c r="T92" s="41" t="str">
        <f>[2]abril!G91</f>
        <v>Concluyo en el mes de marzo</v>
      </c>
      <c r="U92" s="42"/>
      <c r="V92" s="42"/>
      <c r="W92" s="42"/>
      <c r="X92" s="42"/>
      <c r="Y92" s="42"/>
      <c r="Z92" s="41"/>
      <c r="AA92" s="42"/>
      <c r="AB92" s="42"/>
      <c r="AC92" s="43">
        <f t="shared" si="7"/>
        <v>1</v>
      </c>
      <c r="AD92" s="49"/>
      <c r="AE92" s="48">
        <f t="shared" si="8"/>
        <v>1</v>
      </c>
      <c r="AF92" s="45" t="str">
        <f t="shared" si="9"/>
        <v/>
      </c>
    </row>
    <row r="93" spans="1:32" ht="25.5">
      <c r="A93" s="288"/>
      <c r="B93" s="114" t="s">
        <v>198</v>
      </c>
      <c r="C93" s="41">
        <v>0</v>
      </c>
      <c r="D93" s="41">
        <v>0</v>
      </c>
      <c r="E93" s="41">
        <v>0</v>
      </c>
      <c r="F93" s="41">
        <f>[2]abril!G92</f>
        <v>0.15</v>
      </c>
      <c r="G93" s="42"/>
      <c r="H93" s="42"/>
      <c r="I93" s="42"/>
      <c r="J93" s="42"/>
      <c r="K93" s="42"/>
      <c r="L93" s="41"/>
      <c r="M93" s="42"/>
      <c r="N93" s="42"/>
      <c r="O93" s="43">
        <f t="shared" si="6"/>
        <v>0.15</v>
      </c>
      <c r="P93" s="49"/>
      <c r="Q93" s="41">
        <v>0</v>
      </c>
      <c r="R93" s="42">
        <v>0</v>
      </c>
      <c r="S93" s="42">
        <v>0</v>
      </c>
      <c r="T93" s="41">
        <f>[2]abril!G92</f>
        <v>0.15</v>
      </c>
      <c r="U93" s="42"/>
      <c r="V93" s="42"/>
      <c r="W93" s="42"/>
      <c r="X93" s="42"/>
      <c r="Y93" s="42"/>
      <c r="Z93" s="41"/>
      <c r="AA93" s="42"/>
      <c r="AB93" s="42"/>
      <c r="AC93" s="43">
        <f t="shared" si="7"/>
        <v>0.15</v>
      </c>
      <c r="AD93" s="49"/>
      <c r="AE93" s="48">
        <f t="shared" si="8"/>
        <v>1</v>
      </c>
      <c r="AF93" s="45" t="str">
        <f t="shared" si="9"/>
        <v/>
      </c>
    </row>
    <row r="94" spans="1:32" ht="38.25">
      <c r="A94" s="288"/>
      <c r="B94" s="114" t="s">
        <v>60</v>
      </c>
      <c r="C94" s="41">
        <v>0.05</v>
      </c>
      <c r="D94" s="41">
        <v>0.05</v>
      </c>
      <c r="E94" s="41">
        <v>0.05</v>
      </c>
      <c r="F94" s="41">
        <f>[2]abril!G93</f>
        <v>0.1</v>
      </c>
      <c r="G94" s="42"/>
      <c r="H94" s="42"/>
      <c r="I94" s="42"/>
      <c r="J94" s="42"/>
      <c r="K94" s="42"/>
      <c r="L94" s="41"/>
      <c r="M94" s="42"/>
      <c r="N94" s="42"/>
      <c r="O94" s="43">
        <f t="shared" si="6"/>
        <v>0.25</v>
      </c>
      <c r="P94" s="49"/>
      <c r="Q94" s="41">
        <v>0.05</v>
      </c>
      <c r="R94" s="42">
        <v>0.05</v>
      </c>
      <c r="S94" s="42">
        <v>0.05</v>
      </c>
      <c r="T94" s="41">
        <f>[2]abril!G93</f>
        <v>0.1</v>
      </c>
      <c r="U94" s="42"/>
      <c r="V94" s="42"/>
      <c r="W94" s="42"/>
      <c r="X94" s="42"/>
      <c r="Y94" s="42"/>
      <c r="Z94" s="41"/>
      <c r="AA94" s="42"/>
      <c r="AB94" s="42"/>
      <c r="AC94" s="43">
        <f t="shared" si="7"/>
        <v>0.25</v>
      </c>
      <c r="AD94" s="49"/>
      <c r="AE94" s="48">
        <f t="shared" si="8"/>
        <v>1</v>
      </c>
      <c r="AF94" s="45" t="str">
        <f t="shared" si="9"/>
        <v/>
      </c>
    </row>
    <row r="95" spans="1:32" ht="38.25">
      <c r="A95" s="287" t="s">
        <v>22</v>
      </c>
      <c r="B95" s="64" t="s">
        <v>199</v>
      </c>
      <c r="C95" s="41">
        <v>0.13</v>
      </c>
      <c r="D95" s="41">
        <v>0.1</v>
      </c>
      <c r="E95" s="41">
        <v>0.1</v>
      </c>
      <c r="F95" s="41">
        <f>[2]abril!G94</f>
        <v>0.05</v>
      </c>
      <c r="G95" s="42"/>
      <c r="H95" s="42"/>
      <c r="I95" s="42"/>
      <c r="J95" s="42"/>
      <c r="K95" s="42"/>
      <c r="L95" s="41"/>
      <c r="M95" s="42"/>
      <c r="N95" s="42"/>
      <c r="O95" s="43">
        <f t="shared" si="6"/>
        <v>0.38</v>
      </c>
      <c r="P95" s="49"/>
      <c r="Q95" s="41">
        <v>0.13</v>
      </c>
      <c r="R95" s="42">
        <v>0.1</v>
      </c>
      <c r="S95" s="42">
        <v>0.1</v>
      </c>
      <c r="T95" s="41">
        <f>[2]abril!G94</f>
        <v>0.05</v>
      </c>
      <c r="U95" s="42"/>
      <c r="V95" s="42"/>
      <c r="W95" s="42"/>
      <c r="X95" s="42"/>
      <c r="Y95" s="42"/>
      <c r="Z95" s="41"/>
      <c r="AA95" s="42"/>
      <c r="AB95" s="42"/>
      <c r="AC95" s="43">
        <f t="shared" si="7"/>
        <v>0.38</v>
      </c>
      <c r="AD95" s="49"/>
      <c r="AE95" s="48">
        <f t="shared" si="8"/>
        <v>1</v>
      </c>
      <c r="AF95" s="45" t="str">
        <f t="shared" si="9"/>
        <v/>
      </c>
    </row>
    <row r="96" spans="1:32" ht="38.25">
      <c r="A96" s="288"/>
      <c r="B96" s="114" t="s">
        <v>200</v>
      </c>
      <c r="C96" s="41">
        <v>0.4</v>
      </c>
      <c r="D96" s="41">
        <v>0.3</v>
      </c>
      <c r="E96" s="41">
        <v>0.3</v>
      </c>
      <c r="F96" s="41" t="str">
        <f>[2]abril!G95</f>
        <v>Concluyo en el mes de marzo</v>
      </c>
      <c r="G96" s="42"/>
      <c r="H96" s="42"/>
      <c r="I96" s="42"/>
      <c r="J96" s="42"/>
      <c r="K96" s="42"/>
      <c r="L96" s="41"/>
      <c r="M96" s="42"/>
      <c r="N96" s="42"/>
      <c r="O96" s="43">
        <f t="shared" si="6"/>
        <v>1</v>
      </c>
      <c r="P96" s="49"/>
      <c r="Q96" s="41">
        <v>0.4</v>
      </c>
      <c r="R96" s="42">
        <v>0.3</v>
      </c>
      <c r="S96" s="42">
        <v>0.3</v>
      </c>
      <c r="T96" s="41" t="str">
        <f>[2]abril!G95</f>
        <v>Concluyo en el mes de marzo</v>
      </c>
      <c r="U96" s="42"/>
      <c r="V96" s="42"/>
      <c r="W96" s="42"/>
      <c r="X96" s="42"/>
      <c r="Y96" s="42"/>
      <c r="Z96" s="41"/>
      <c r="AA96" s="42"/>
      <c r="AB96" s="42"/>
      <c r="AC96" s="43">
        <f t="shared" si="7"/>
        <v>1</v>
      </c>
      <c r="AD96" s="49"/>
      <c r="AE96" s="48">
        <f t="shared" si="8"/>
        <v>1</v>
      </c>
      <c r="AF96" s="45" t="str">
        <f t="shared" si="9"/>
        <v/>
      </c>
    </row>
    <row r="97" spans="1:32" ht="38.25">
      <c r="A97" s="288"/>
      <c r="B97" s="114" t="s">
        <v>201</v>
      </c>
      <c r="C97" s="41">
        <v>0</v>
      </c>
      <c r="D97" s="41">
        <v>0</v>
      </c>
      <c r="E97" s="41">
        <v>0</v>
      </c>
      <c r="F97" s="41">
        <f>[2]abril!G96</f>
        <v>0.15</v>
      </c>
      <c r="G97" s="42"/>
      <c r="H97" s="42"/>
      <c r="I97" s="42"/>
      <c r="J97" s="42"/>
      <c r="K97" s="42"/>
      <c r="L97" s="41"/>
      <c r="M97" s="42"/>
      <c r="N97" s="42"/>
      <c r="O97" s="43">
        <f t="shared" si="6"/>
        <v>0.15</v>
      </c>
      <c r="P97" s="49"/>
      <c r="Q97" s="41">
        <v>0</v>
      </c>
      <c r="R97" s="42">
        <v>0</v>
      </c>
      <c r="S97" s="42">
        <v>0</v>
      </c>
      <c r="T97" s="41">
        <f>[2]abril!G96</f>
        <v>0.15</v>
      </c>
      <c r="U97" s="42"/>
      <c r="V97" s="42"/>
      <c r="W97" s="42"/>
      <c r="X97" s="42"/>
      <c r="Y97" s="42"/>
      <c r="Z97" s="41"/>
      <c r="AA97" s="42"/>
      <c r="AB97" s="42"/>
      <c r="AC97" s="43">
        <f t="shared" si="7"/>
        <v>0.15</v>
      </c>
      <c r="AD97" s="49"/>
      <c r="AE97" s="48">
        <f t="shared" si="8"/>
        <v>1</v>
      </c>
      <c r="AF97" s="45" t="str">
        <f t="shared" si="9"/>
        <v/>
      </c>
    </row>
    <row r="98" spans="1:32" ht="38.25">
      <c r="A98" s="288"/>
      <c r="B98" s="114" t="s">
        <v>202</v>
      </c>
      <c r="C98" s="41">
        <v>0</v>
      </c>
      <c r="D98" s="41">
        <v>0</v>
      </c>
      <c r="E98" s="41">
        <v>0</v>
      </c>
      <c r="F98" s="41" t="str">
        <f>[2]abril!G97</f>
        <v>Inicia en el mes de Octubre</v>
      </c>
      <c r="G98" s="42"/>
      <c r="H98" s="42"/>
      <c r="I98" s="42"/>
      <c r="J98" s="42"/>
      <c r="K98" s="42"/>
      <c r="L98" s="41"/>
      <c r="M98" s="42"/>
      <c r="N98" s="42"/>
      <c r="O98" s="43">
        <f t="shared" si="6"/>
        <v>0</v>
      </c>
      <c r="P98" s="49"/>
      <c r="Q98" s="41">
        <v>0</v>
      </c>
      <c r="R98" s="42">
        <v>0</v>
      </c>
      <c r="S98" s="42">
        <v>0</v>
      </c>
      <c r="T98" s="41" t="str">
        <f>[2]abril!G97</f>
        <v>Inicia en el mes de Octubre</v>
      </c>
      <c r="U98" s="42"/>
      <c r="V98" s="42"/>
      <c r="W98" s="42"/>
      <c r="X98" s="42"/>
      <c r="Y98" s="42"/>
      <c r="Z98" s="41"/>
      <c r="AA98" s="42"/>
      <c r="AB98" s="42"/>
      <c r="AC98" s="43">
        <f t="shared" si="7"/>
        <v>0</v>
      </c>
      <c r="AD98" s="49"/>
      <c r="AE98" s="48" t="str">
        <f t="shared" si="8"/>
        <v/>
      </c>
      <c r="AF98" s="45" t="e">
        <f t="shared" si="9"/>
        <v>#VALUE!</v>
      </c>
    </row>
    <row r="99" spans="1:32" ht="51">
      <c r="A99" s="287" t="s">
        <v>23</v>
      </c>
      <c r="B99" s="64" t="s">
        <v>203</v>
      </c>
      <c r="C99" s="41">
        <v>0.08</v>
      </c>
      <c r="D99" s="41">
        <v>0.09</v>
      </c>
      <c r="E99" s="41">
        <f>[2]abril!G98</f>
        <v>0.08</v>
      </c>
      <c r="F99" s="41">
        <f>[2]abril!G98</f>
        <v>0.08</v>
      </c>
      <c r="G99" s="42"/>
      <c r="H99" s="42"/>
      <c r="I99" s="42"/>
      <c r="J99" s="42"/>
      <c r="K99" s="42"/>
      <c r="L99" s="41"/>
      <c r="M99" s="42"/>
      <c r="N99" s="42"/>
      <c r="O99" s="43">
        <f t="shared" si="6"/>
        <v>0.33</v>
      </c>
      <c r="P99" s="49"/>
      <c r="Q99" s="41">
        <v>0.08</v>
      </c>
      <c r="R99" s="42">
        <v>0.09</v>
      </c>
      <c r="S99" s="42">
        <v>0.08</v>
      </c>
      <c r="T99" s="41">
        <f>[2]abril!G98</f>
        <v>0.08</v>
      </c>
      <c r="U99" s="42"/>
      <c r="V99" s="42"/>
      <c r="W99" s="42"/>
      <c r="X99" s="42"/>
      <c r="Y99" s="42"/>
      <c r="Z99" s="41"/>
      <c r="AA99" s="42"/>
      <c r="AB99" s="42"/>
      <c r="AC99" s="43">
        <f t="shared" si="7"/>
        <v>0.33</v>
      </c>
      <c r="AD99" s="49"/>
      <c r="AE99" s="48">
        <f t="shared" si="8"/>
        <v>1</v>
      </c>
      <c r="AF99" s="45" t="str">
        <f t="shared" si="9"/>
        <v/>
      </c>
    </row>
    <row r="100" spans="1:32" ht="38.25">
      <c r="A100" s="288"/>
      <c r="B100" s="114" t="s">
        <v>61</v>
      </c>
      <c r="C100" s="41">
        <v>0.25</v>
      </c>
      <c r="D100" s="41">
        <f>[2]abril!G99</f>
        <v>0.25</v>
      </c>
      <c r="E100" s="41">
        <f>[2]abril!G99</f>
        <v>0.25</v>
      </c>
      <c r="F100" s="41">
        <f>[2]abril!G99</f>
        <v>0.25</v>
      </c>
      <c r="G100" s="42"/>
      <c r="H100" s="42"/>
      <c r="I100" s="42"/>
      <c r="J100" s="42"/>
      <c r="K100" s="42"/>
      <c r="L100" s="41"/>
      <c r="M100" s="42"/>
      <c r="N100" s="42"/>
      <c r="O100" s="43">
        <f t="shared" si="6"/>
        <v>1</v>
      </c>
      <c r="P100" s="49"/>
      <c r="Q100" s="41">
        <v>0.25</v>
      </c>
      <c r="R100" s="42">
        <v>0.25</v>
      </c>
      <c r="S100" s="42">
        <v>0.25</v>
      </c>
      <c r="T100" s="41">
        <f>[2]abril!G99</f>
        <v>0.25</v>
      </c>
      <c r="U100" s="42"/>
      <c r="V100" s="42"/>
      <c r="W100" s="42"/>
      <c r="X100" s="42"/>
      <c r="Y100" s="42"/>
      <c r="Z100" s="41"/>
      <c r="AA100" s="42"/>
      <c r="AB100" s="42"/>
      <c r="AC100" s="43">
        <f t="shared" si="7"/>
        <v>1</v>
      </c>
      <c r="AD100" s="49"/>
      <c r="AE100" s="48">
        <f t="shared" si="8"/>
        <v>1</v>
      </c>
      <c r="AF100" s="45" t="str">
        <f t="shared" si="9"/>
        <v/>
      </c>
    </row>
    <row r="101" spans="1:32" ht="38.25">
      <c r="A101" s="288"/>
      <c r="B101" s="114" t="s">
        <v>62</v>
      </c>
      <c r="C101" s="41">
        <v>0</v>
      </c>
      <c r="D101" s="41" t="str">
        <f>[2]abril!G100</f>
        <v>Inicia en el mes de Mayo</v>
      </c>
      <c r="E101" s="41" t="str">
        <f>[2]abril!G100</f>
        <v>Inicia en el mes de Mayo</v>
      </c>
      <c r="F101" s="41" t="str">
        <f>[2]abril!G100</f>
        <v>Inicia en el mes de Mayo</v>
      </c>
      <c r="G101" s="42"/>
      <c r="H101" s="42"/>
      <c r="I101" s="42"/>
      <c r="J101" s="42"/>
      <c r="K101" s="42"/>
      <c r="L101" s="41"/>
      <c r="M101" s="42"/>
      <c r="N101" s="42"/>
      <c r="O101" s="43">
        <f t="shared" si="6"/>
        <v>0</v>
      </c>
      <c r="P101" s="49"/>
      <c r="Q101" s="41">
        <v>0</v>
      </c>
      <c r="R101" s="42">
        <v>0</v>
      </c>
      <c r="S101" s="42">
        <v>0</v>
      </c>
      <c r="T101" s="41" t="str">
        <f>[2]abril!G100</f>
        <v>Inicia en el mes de Mayo</v>
      </c>
      <c r="U101" s="42"/>
      <c r="V101" s="42"/>
      <c r="W101" s="42"/>
      <c r="X101" s="42"/>
      <c r="Y101" s="42"/>
      <c r="Z101" s="41"/>
      <c r="AA101" s="42"/>
      <c r="AB101" s="42"/>
      <c r="AC101" s="43">
        <f t="shared" si="7"/>
        <v>0</v>
      </c>
      <c r="AD101" s="49"/>
      <c r="AE101" s="48" t="str">
        <f t="shared" si="8"/>
        <v/>
      </c>
      <c r="AF101" s="45" t="e">
        <f t="shared" si="9"/>
        <v>#VALUE!</v>
      </c>
    </row>
    <row r="102" spans="1:32" ht="51">
      <c r="A102" s="288"/>
      <c r="B102" s="114" t="s">
        <v>63</v>
      </c>
      <c r="C102" s="41">
        <v>0</v>
      </c>
      <c r="D102" s="41" t="str">
        <f>[2]abril!G101</f>
        <v>Inicia en el mes de Septiembre</v>
      </c>
      <c r="E102" s="41" t="str">
        <f>[2]abril!G101</f>
        <v>Inicia en el mes de Septiembre</v>
      </c>
      <c r="F102" s="41" t="str">
        <f>[2]abril!G101</f>
        <v>Inicia en el mes de Septiembre</v>
      </c>
      <c r="G102" s="42"/>
      <c r="H102" s="42"/>
      <c r="I102" s="42"/>
      <c r="J102" s="42"/>
      <c r="K102" s="42"/>
      <c r="L102" s="41"/>
      <c r="M102" s="42"/>
      <c r="N102" s="42"/>
      <c r="O102" s="43">
        <f t="shared" si="6"/>
        <v>0</v>
      </c>
      <c r="P102" s="49"/>
      <c r="Q102" s="41">
        <v>0</v>
      </c>
      <c r="R102" s="42">
        <v>0</v>
      </c>
      <c r="S102" s="42">
        <v>0</v>
      </c>
      <c r="T102" s="41" t="str">
        <f>[2]abril!G101</f>
        <v>Inicia en el mes de Septiembre</v>
      </c>
      <c r="U102" s="42"/>
      <c r="V102" s="42"/>
      <c r="W102" s="42"/>
      <c r="X102" s="42"/>
      <c r="Y102" s="42"/>
      <c r="Z102" s="41"/>
      <c r="AA102" s="42"/>
      <c r="AB102" s="42"/>
      <c r="AC102" s="43">
        <f t="shared" si="7"/>
        <v>0</v>
      </c>
      <c r="AD102" s="49"/>
      <c r="AE102" s="48" t="str">
        <f t="shared" si="8"/>
        <v/>
      </c>
      <c r="AF102" s="45" t="e">
        <f t="shared" si="9"/>
        <v>#VALUE!</v>
      </c>
    </row>
    <row r="103" spans="1:32" ht="63.75">
      <c r="A103" s="287" t="s">
        <v>25</v>
      </c>
      <c r="B103" s="64" t="s">
        <v>111</v>
      </c>
      <c r="C103" s="41">
        <v>0</v>
      </c>
      <c r="D103" s="41">
        <f>[2]abril!G102</f>
        <v>0</v>
      </c>
      <c r="E103" s="41">
        <f>[2]abril!G102</f>
        <v>0</v>
      </c>
      <c r="F103" s="41">
        <f>[2]abril!G102</f>
        <v>0</v>
      </c>
      <c r="G103" s="42"/>
      <c r="H103" s="42"/>
      <c r="I103" s="42"/>
      <c r="J103" s="42"/>
      <c r="K103" s="42"/>
      <c r="L103" s="41"/>
      <c r="M103" s="42"/>
      <c r="N103" s="42"/>
      <c r="O103" s="43">
        <f t="shared" si="6"/>
        <v>0</v>
      </c>
      <c r="P103" s="49"/>
      <c r="Q103" s="41">
        <v>0</v>
      </c>
      <c r="R103" s="42">
        <v>0</v>
      </c>
      <c r="S103" s="42">
        <v>0</v>
      </c>
      <c r="T103" s="41">
        <f>[2]abril!G102</f>
        <v>0</v>
      </c>
      <c r="U103" s="42"/>
      <c r="V103" s="42"/>
      <c r="W103" s="42"/>
      <c r="X103" s="42"/>
      <c r="Y103" s="42"/>
      <c r="Z103" s="41"/>
      <c r="AA103" s="42"/>
      <c r="AB103" s="42"/>
      <c r="AC103" s="43">
        <f t="shared" si="7"/>
        <v>0</v>
      </c>
      <c r="AD103" s="49"/>
      <c r="AE103" s="48" t="str">
        <f t="shared" si="8"/>
        <v/>
      </c>
      <c r="AF103" s="45" t="e">
        <f t="shared" si="9"/>
        <v>#VALUE!</v>
      </c>
    </row>
    <row r="104" spans="1:32" ht="25.5">
      <c r="A104" s="288"/>
      <c r="B104" s="114" t="s">
        <v>204</v>
      </c>
      <c r="C104" s="41">
        <v>0</v>
      </c>
      <c r="D104" s="41" t="str">
        <f>[2]abril!G103</f>
        <v>Inicia en el mes de Junio</v>
      </c>
      <c r="E104" s="41" t="str">
        <f>[2]abril!G103</f>
        <v>Inicia en el mes de Junio</v>
      </c>
      <c r="F104" s="41" t="str">
        <f>[2]abril!G103</f>
        <v>Inicia en el mes de Junio</v>
      </c>
      <c r="G104" s="42"/>
      <c r="H104" s="42"/>
      <c r="I104" s="42"/>
      <c r="J104" s="42"/>
      <c r="K104" s="42"/>
      <c r="L104" s="41"/>
      <c r="M104" s="42"/>
      <c r="N104" s="42"/>
      <c r="O104" s="43">
        <f t="shared" si="6"/>
        <v>0</v>
      </c>
      <c r="P104" s="49"/>
      <c r="Q104" s="41">
        <v>0</v>
      </c>
      <c r="R104" s="42">
        <v>0</v>
      </c>
      <c r="S104" s="42">
        <v>0</v>
      </c>
      <c r="T104" s="41" t="str">
        <f>[2]abril!G103</f>
        <v>Inicia en el mes de Junio</v>
      </c>
      <c r="U104" s="42"/>
      <c r="V104" s="42"/>
      <c r="W104" s="42"/>
      <c r="X104" s="42"/>
      <c r="Y104" s="42"/>
      <c r="Z104" s="41"/>
      <c r="AA104" s="42"/>
      <c r="AB104" s="42"/>
      <c r="AC104" s="43">
        <f t="shared" si="7"/>
        <v>0</v>
      </c>
      <c r="AD104" s="49"/>
      <c r="AE104" s="48" t="str">
        <f t="shared" si="8"/>
        <v/>
      </c>
      <c r="AF104" s="45" t="e">
        <f t="shared" si="9"/>
        <v>#VALUE!</v>
      </c>
    </row>
    <row r="105" spans="1:32" ht="38.25">
      <c r="A105" s="288"/>
      <c r="B105" s="114" t="s">
        <v>205</v>
      </c>
      <c r="C105" s="41">
        <v>0</v>
      </c>
      <c r="D105" s="41">
        <f>[2]abril!G104</f>
        <v>0</v>
      </c>
      <c r="E105" s="41">
        <f>[2]abril!G104</f>
        <v>0</v>
      </c>
      <c r="F105" s="41">
        <f>[2]abril!G104</f>
        <v>0</v>
      </c>
      <c r="G105" s="42"/>
      <c r="H105" s="42"/>
      <c r="I105" s="42"/>
      <c r="J105" s="42"/>
      <c r="K105" s="42"/>
      <c r="L105" s="41"/>
      <c r="M105" s="42"/>
      <c r="N105" s="42"/>
      <c r="O105" s="43">
        <f t="shared" si="6"/>
        <v>0</v>
      </c>
      <c r="P105" s="49"/>
      <c r="Q105" s="41">
        <v>0</v>
      </c>
      <c r="R105" s="42">
        <v>0</v>
      </c>
      <c r="S105" s="42">
        <v>0</v>
      </c>
      <c r="T105" s="41">
        <f>[2]abril!G104</f>
        <v>0</v>
      </c>
      <c r="U105" s="42"/>
      <c r="V105" s="42"/>
      <c r="W105" s="42"/>
      <c r="X105" s="42"/>
      <c r="Y105" s="42"/>
      <c r="Z105" s="41"/>
      <c r="AA105" s="42"/>
      <c r="AB105" s="42"/>
      <c r="AC105" s="43">
        <f t="shared" si="7"/>
        <v>0</v>
      </c>
      <c r="AD105" s="49"/>
      <c r="AE105" s="48" t="str">
        <f t="shared" si="8"/>
        <v/>
      </c>
      <c r="AF105" s="45" t="e">
        <f t="shared" si="9"/>
        <v>#VALUE!</v>
      </c>
    </row>
    <row r="106" spans="1:32" ht="38.25">
      <c r="A106" s="288"/>
      <c r="B106" s="114" t="s">
        <v>206</v>
      </c>
      <c r="C106" s="41">
        <v>0</v>
      </c>
      <c r="D106" s="41">
        <f>[2]abril!G105</f>
        <v>0</v>
      </c>
      <c r="E106" s="41">
        <f>[2]abril!G105</f>
        <v>0</v>
      </c>
      <c r="F106" s="41">
        <f>[2]abril!G105</f>
        <v>0</v>
      </c>
      <c r="G106" s="42"/>
      <c r="H106" s="42"/>
      <c r="I106" s="42"/>
      <c r="J106" s="42"/>
      <c r="K106" s="42"/>
      <c r="L106" s="41"/>
      <c r="M106" s="42"/>
      <c r="N106" s="42"/>
      <c r="O106" s="43">
        <f t="shared" si="6"/>
        <v>0</v>
      </c>
      <c r="P106" s="49"/>
      <c r="Q106" s="41">
        <v>0</v>
      </c>
      <c r="R106" s="42">
        <v>0</v>
      </c>
      <c r="S106" s="42">
        <v>0</v>
      </c>
      <c r="T106" s="41">
        <f>[2]abril!G105</f>
        <v>0</v>
      </c>
      <c r="U106" s="42"/>
      <c r="V106" s="42"/>
      <c r="W106" s="42"/>
      <c r="X106" s="42"/>
      <c r="Y106" s="42"/>
      <c r="Z106" s="41"/>
      <c r="AA106" s="42"/>
      <c r="AB106" s="42"/>
      <c r="AC106" s="43">
        <f t="shared" si="7"/>
        <v>0</v>
      </c>
      <c r="AD106" s="49"/>
      <c r="AE106" s="48" t="str">
        <f t="shared" si="8"/>
        <v/>
      </c>
      <c r="AF106" s="45" t="e">
        <f t="shared" si="9"/>
        <v>#VALUE!</v>
      </c>
    </row>
    <row r="107" spans="1:32" ht="25.5">
      <c r="A107" s="287" t="s">
        <v>26</v>
      </c>
      <c r="B107" s="59" t="s">
        <v>28</v>
      </c>
      <c r="C107" s="41">
        <v>0.08</v>
      </c>
      <c r="D107" s="41">
        <v>0.09</v>
      </c>
      <c r="E107" s="41">
        <f>[2]abril!G106</f>
        <v>0.08</v>
      </c>
      <c r="F107" s="41">
        <f>[2]abril!G106</f>
        <v>0.08</v>
      </c>
      <c r="G107" s="42"/>
      <c r="H107" s="42"/>
      <c r="I107" s="42"/>
      <c r="J107" s="42"/>
      <c r="K107" s="42"/>
      <c r="L107" s="41"/>
      <c r="M107" s="42"/>
      <c r="N107" s="42"/>
      <c r="O107" s="43">
        <f t="shared" si="6"/>
        <v>0.33</v>
      </c>
      <c r="P107" s="49"/>
      <c r="Q107" s="41">
        <v>0.08</v>
      </c>
      <c r="R107" s="42">
        <v>0.09</v>
      </c>
      <c r="S107" s="42">
        <v>0.08</v>
      </c>
      <c r="T107" s="41">
        <f>[2]abril!G106</f>
        <v>0.08</v>
      </c>
      <c r="U107" s="42"/>
      <c r="V107" s="42"/>
      <c r="W107" s="42"/>
      <c r="X107" s="42"/>
      <c r="Y107" s="42"/>
      <c r="Z107" s="41"/>
      <c r="AA107" s="42"/>
      <c r="AB107" s="42"/>
      <c r="AC107" s="43">
        <f t="shared" si="7"/>
        <v>0.33</v>
      </c>
      <c r="AD107" s="49"/>
      <c r="AE107" s="48">
        <f t="shared" si="8"/>
        <v>1</v>
      </c>
      <c r="AF107" s="45" t="str">
        <f t="shared" si="9"/>
        <v/>
      </c>
    </row>
    <row r="108" spans="1:32" ht="25.5">
      <c r="A108" s="288"/>
      <c r="B108" s="116" t="s">
        <v>112</v>
      </c>
      <c r="C108" s="41">
        <v>0.08</v>
      </c>
      <c r="D108" s="41">
        <v>0.09</v>
      </c>
      <c r="E108" s="41">
        <f>[2]abril!G107</f>
        <v>0.08</v>
      </c>
      <c r="F108" s="41">
        <f>[2]abril!G107</f>
        <v>0.08</v>
      </c>
      <c r="G108" s="42"/>
      <c r="H108" s="42"/>
      <c r="I108" s="42"/>
      <c r="J108" s="42"/>
      <c r="K108" s="42"/>
      <c r="L108" s="41"/>
      <c r="M108" s="42"/>
      <c r="N108" s="42"/>
      <c r="O108" s="43">
        <f t="shared" si="6"/>
        <v>0.33</v>
      </c>
      <c r="P108" s="49"/>
      <c r="Q108" s="41">
        <v>0.08</v>
      </c>
      <c r="R108" s="42">
        <v>0.09</v>
      </c>
      <c r="S108" s="42">
        <v>0.08</v>
      </c>
      <c r="T108" s="41">
        <f>[2]abril!G107</f>
        <v>0.08</v>
      </c>
      <c r="U108" s="42"/>
      <c r="V108" s="42"/>
      <c r="W108" s="42"/>
      <c r="X108" s="42"/>
      <c r="Y108" s="42"/>
      <c r="Z108" s="41"/>
      <c r="AA108" s="42"/>
      <c r="AB108" s="42"/>
      <c r="AC108" s="43">
        <f t="shared" si="7"/>
        <v>0.33</v>
      </c>
      <c r="AD108" s="49"/>
      <c r="AE108" s="48">
        <f t="shared" si="8"/>
        <v>1</v>
      </c>
      <c r="AF108" s="45" t="str">
        <f t="shared" si="9"/>
        <v/>
      </c>
    </row>
    <row r="109" spans="1:32" ht="25.5">
      <c r="A109" s="288"/>
      <c r="B109" s="116" t="s">
        <v>64</v>
      </c>
      <c r="C109" s="41">
        <v>0.08</v>
      </c>
      <c r="D109" s="41">
        <v>0.09</v>
      </c>
      <c r="E109" s="41">
        <f>[2]abril!G108</f>
        <v>0.08</v>
      </c>
      <c r="F109" s="41">
        <f>[2]abril!G108</f>
        <v>0.08</v>
      </c>
      <c r="G109" s="42"/>
      <c r="H109" s="42"/>
      <c r="I109" s="42"/>
      <c r="J109" s="42"/>
      <c r="K109" s="42"/>
      <c r="L109" s="41"/>
      <c r="M109" s="42"/>
      <c r="N109" s="42"/>
      <c r="O109" s="43">
        <f t="shared" si="6"/>
        <v>0.33</v>
      </c>
      <c r="P109" s="49"/>
      <c r="Q109" s="41">
        <v>0.08</v>
      </c>
      <c r="R109" s="42">
        <v>0.09</v>
      </c>
      <c r="S109" s="42">
        <v>0.08</v>
      </c>
      <c r="T109" s="41">
        <f>[2]abril!G108</f>
        <v>0.08</v>
      </c>
      <c r="U109" s="42"/>
      <c r="V109" s="42"/>
      <c r="W109" s="42"/>
      <c r="X109" s="42"/>
      <c r="Y109" s="42"/>
      <c r="Z109" s="41"/>
      <c r="AA109" s="42"/>
      <c r="AB109" s="42"/>
      <c r="AC109" s="43">
        <f t="shared" si="7"/>
        <v>0.33</v>
      </c>
      <c r="AD109" s="49"/>
      <c r="AE109" s="48">
        <f t="shared" si="8"/>
        <v>1</v>
      </c>
      <c r="AF109" s="45" t="str">
        <f t="shared" si="9"/>
        <v/>
      </c>
    </row>
    <row r="110" spans="1:32" ht="51">
      <c r="A110" s="288"/>
      <c r="B110" s="116" t="s">
        <v>113</v>
      </c>
      <c r="C110" s="41">
        <v>0.08</v>
      </c>
      <c r="D110" s="41">
        <v>0.09</v>
      </c>
      <c r="E110" s="41">
        <f>[2]abril!G109</f>
        <v>0.08</v>
      </c>
      <c r="F110" s="41">
        <f>[2]abril!G109</f>
        <v>0.08</v>
      </c>
      <c r="G110" s="42"/>
      <c r="H110" s="42"/>
      <c r="I110" s="42"/>
      <c r="J110" s="42"/>
      <c r="K110" s="42"/>
      <c r="L110" s="41"/>
      <c r="M110" s="42"/>
      <c r="N110" s="42"/>
      <c r="O110" s="43">
        <f t="shared" si="6"/>
        <v>0.33</v>
      </c>
      <c r="P110" s="49"/>
      <c r="Q110" s="41">
        <v>0.08</v>
      </c>
      <c r="R110" s="42">
        <v>0.09</v>
      </c>
      <c r="S110" s="42">
        <v>0.08</v>
      </c>
      <c r="T110" s="41">
        <f>[2]abril!G109</f>
        <v>0.08</v>
      </c>
      <c r="U110" s="42"/>
      <c r="V110" s="42"/>
      <c r="W110" s="42"/>
      <c r="X110" s="42"/>
      <c r="Y110" s="42"/>
      <c r="Z110" s="41"/>
      <c r="AA110" s="42"/>
      <c r="AB110" s="42"/>
      <c r="AC110" s="43">
        <f t="shared" si="7"/>
        <v>0.33</v>
      </c>
      <c r="AD110" s="49"/>
      <c r="AE110" s="48">
        <f t="shared" si="8"/>
        <v>1</v>
      </c>
      <c r="AF110" s="45" t="str">
        <f t="shared" si="9"/>
        <v/>
      </c>
    </row>
    <row r="111" spans="1:32" ht="51">
      <c r="A111" s="287" t="s">
        <v>27</v>
      </c>
      <c r="B111" s="64" t="s">
        <v>207</v>
      </c>
      <c r="C111" s="41">
        <v>0</v>
      </c>
      <c r="D111" s="41">
        <f>[2]abril!G110</f>
        <v>0</v>
      </c>
      <c r="E111" s="41">
        <f>[2]abril!G110</f>
        <v>0</v>
      </c>
      <c r="F111" s="41">
        <f>[2]abril!G110</f>
        <v>0</v>
      </c>
      <c r="G111" s="42"/>
      <c r="H111" s="42"/>
      <c r="I111" s="42"/>
      <c r="J111" s="42"/>
      <c r="K111" s="42"/>
      <c r="L111" s="41"/>
      <c r="M111" s="42"/>
      <c r="N111" s="42"/>
      <c r="O111" s="43">
        <f t="shared" si="6"/>
        <v>0</v>
      </c>
      <c r="P111" s="49"/>
      <c r="Q111" s="41">
        <v>0</v>
      </c>
      <c r="R111" s="42">
        <v>0.05</v>
      </c>
      <c r="S111" s="42">
        <v>0.05</v>
      </c>
      <c r="T111" s="41">
        <f>[2]abril!G110</f>
        <v>0</v>
      </c>
      <c r="U111" s="42"/>
      <c r="V111" s="42"/>
      <c r="W111" s="42"/>
      <c r="X111" s="42"/>
      <c r="Y111" s="42"/>
      <c r="Z111" s="41"/>
      <c r="AA111" s="42"/>
      <c r="AB111" s="42"/>
      <c r="AC111" s="43">
        <f t="shared" si="7"/>
        <v>0.1</v>
      </c>
      <c r="AD111" s="49"/>
      <c r="AE111" s="48" t="str">
        <f t="shared" si="8"/>
        <v/>
      </c>
      <c r="AF111" s="45" t="e">
        <f t="shared" si="9"/>
        <v>#VALUE!</v>
      </c>
    </row>
    <row r="112" spans="1:32" ht="51">
      <c r="A112" s="288"/>
      <c r="B112" s="104" t="s">
        <v>208</v>
      </c>
      <c r="C112" s="41">
        <v>0</v>
      </c>
      <c r="D112" s="41" t="str">
        <f>[2]abril!G111</f>
        <v>CANCELADO</v>
      </c>
      <c r="E112" s="41" t="str">
        <f>[2]abril!G111</f>
        <v>CANCELADO</v>
      </c>
      <c r="F112" s="41" t="str">
        <f>[2]abril!G111</f>
        <v>CANCELADO</v>
      </c>
      <c r="G112" s="42"/>
      <c r="H112" s="42"/>
      <c r="I112" s="42"/>
      <c r="J112" s="42"/>
      <c r="K112" s="42"/>
      <c r="L112" s="41"/>
      <c r="M112" s="42"/>
      <c r="N112" s="42"/>
      <c r="O112" s="43">
        <f t="shared" si="6"/>
        <v>0</v>
      </c>
      <c r="P112" s="49"/>
      <c r="Q112" s="41">
        <v>0</v>
      </c>
      <c r="R112" s="42">
        <v>0.05</v>
      </c>
      <c r="S112" s="42">
        <v>0.05</v>
      </c>
      <c r="T112" s="41" t="str">
        <f>[2]abril!G111</f>
        <v>CANCELADO</v>
      </c>
      <c r="U112" s="42"/>
      <c r="V112" s="42"/>
      <c r="W112" s="42"/>
      <c r="X112" s="42"/>
      <c r="Y112" s="42"/>
      <c r="Z112" s="41"/>
      <c r="AA112" s="42"/>
      <c r="AB112" s="42"/>
      <c r="AC112" s="43">
        <f t="shared" si="7"/>
        <v>0.1</v>
      </c>
      <c r="AD112" s="49"/>
      <c r="AE112" s="48" t="str">
        <f t="shared" si="8"/>
        <v/>
      </c>
      <c r="AF112" s="45" t="e">
        <f t="shared" si="9"/>
        <v>#VALUE!</v>
      </c>
    </row>
    <row r="113" spans="1:32" ht="51">
      <c r="A113" s="288"/>
      <c r="B113" s="104" t="s">
        <v>209</v>
      </c>
      <c r="C113" s="41">
        <v>0</v>
      </c>
      <c r="D113" s="41">
        <f>[2]abril!G112</f>
        <v>0</v>
      </c>
      <c r="E113" s="41">
        <f>[2]abril!G112</f>
        <v>0</v>
      </c>
      <c r="F113" s="41">
        <f>[2]abril!G112</f>
        <v>0</v>
      </c>
      <c r="G113" s="42"/>
      <c r="H113" s="42"/>
      <c r="I113" s="42"/>
      <c r="J113" s="42"/>
      <c r="K113" s="42"/>
      <c r="L113" s="41"/>
      <c r="M113" s="42"/>
      <c r="N113" s="42"/>
      <c r="O113" s="43">
        <f t="shared" si="6"/>
        <v>0</v>
      </c>
      <c r="P113" s="49"/>
      <c r="Q113" s="41">
        <v>0</v>
      </c>
      <c r="R113" s="42">
        <v>0.05</v>
      </c>
      <c r="S113" s="42">
        <v>0.05</v>
      </c>
      <c r="T113" s="41">
        <f>[2]abril!G112</f>
        <v>0</v>
      </c>
      <c r="U113" s="42"/>
      <c r="V113" s="42"/>
      <c r="W113" s="42"/>
      <c r="X113" s="42"/>
      <c r="Y113" s="42"/>
      <c r="Z113" s="41"/>
      <c r="AA113" s="42"/>
      <c r="AB113" s="42"/>
      <c r="AC113" s="43">
        <f t="shared" si="7"/>
        <v>0.1</v>
      </c>
      <c r="AD113" s="49"/>
      <c r="AE113" s="48" t="str">
        <f t="shared" si="8"/>
        <v/>
      </c>
      <c r="AF113" s="45" t="e">
        <f t="shared" si="9"/>
        <v>#VALUE!</v>
      </c>
    </row>
    <row r="114" spans="1:32" ht="63.75">
      <c r="A114" s="288"/>
      <c r="B114" s="104" t="s">
        <v>210</v>
      </c>
      <c r="C114" s="41">
        <v>0</v>
      </c>
      <c r="D114" s="41">
        <f>[2]abril!G113</f>
        <v>0</v>
      </c>
      <c r="E114" s="41">
        <f>[2]abril!G113</f>
        <v>0</v>
      </c>
      <c r="F114" s="41">
        <f>[2]abril!G113</f>
        <v>0</v>
      </c>
      <c r="G114" s="42"/>
      <c r="H114" s="42"/>
      <c r="I114" s="42"/>
      <c r="J114" s="42"/>
      <c r="K114" s="42"/>
      <c r="L114" s="41"/>
      <c r="M114" s="42"/>
      <c r="N114" s="42"/>
      <c r="O114" s="43">
        <f t="shared" si="6"/>
        <v>0</v>
      </c>
      <c r="P114" s="49"/>
      <c r="Q114" s="41">
        <v>0</v>
      </c>
      <c r="R114" s="42">
        <v>0.05</v>
      </c>
      <c r="S114" s="42">
        <v>0.05</v>
      </c>
      <c r="T114" s="41">
        <f>[2]abril!G113</f>
        <v>0</v>
      </c>
      <c r="U114" s="42"/>
      <c r="V114" s="42"/>
      <c r="W114" s="42"/>
      <c r="X114" s="42"/>
      <c r="Y114" s="42"/>
      <c r="Z114" s="41"/>
      <c r="AA114" s="42"/>
      <c r="AB114" s="42"/>
      <c r="AC114" s="43">
        <f t="shared" si="7"/>
        <v>0.1</v>
      </c>
      <c r="AD114" s="49"/>
      <c r="AE114" s="48" t="str">
        <f t="shared" si="8"/>
        <v/>
      </c>
      <c r="AF114" s="45" t="e">
        <f t="shared" si="9"/>
        <v>#VALUE!</v>
      </c>
    </row>
    <row r="115" spans="1:32" ht="38.25">
      <c r="A115" s="287" t="s">
        <v>29</v>
      </c>
      <c r="B115" s="59" t="s">
        <v>114</v>
      </c>
      <c r="C115" s="41">
        <v>0.08</v>
      </c>
      <c r="D115" s="41">
        <f>[2]abril!G114</f>
        <v>0.08</v>
      </c>
      <c r="E115" s="41">
        <f>[2]abril!G114</f>
        <v>0.08</v>
      </c>
      <c r="F115" s="41">
        <f>[2]abril!G114</f>
        <v>0.08</v>
      </c>
      <c r="G115" s="42"/>
      <c r="H115" s="42"/>
      <c r="I115" s="42"/>
      <c r="J115" s="42"/>
      <c r="K115" s="42"/>
      <c r="L115" s="41"/>
      <c r="M115" s="42"/>
      <c r="N115" s="42"/>
      <c r="O115" s="43">
        <f t="shared" si="6"/>
        <v>0.32</v>
      </c>
      <c r="P115" s="49"/>
      <c r="Q115" s="41">
        <v>0.08</v>
      </c>
      <c r="R115" s="42">
        <v>0.08</v>
      </c>
      <c r="S115" s="42">
        <v>0.08</v>
      </c>
      <c r="T115" s="41">
        <f>[2]abril!G114</f>
        <v>0.08</v>
      </c>
      <c r="U115" s="42"/>
      <c r="V115" s="42"/>
      <c r="W115" s="42"/>
      <c r="X115" s="42"/>
      <c r="Y115" s="42"/>
      <c r="Z115" s="41"/>
      <c r="AA115" s="42"/>
      <c r="AB115" s="42"/>
      <c r="AC115" s="43">
        <f t="shared" si="7"/>
        <v>0.32</v>
      </c>
      <c r="AD115" s="49"/>
      <c r="AE115" s="48">
        <f t="shared" si="8"/>
        <v>1</v>
      </c>
      <c r="AF115" s="45" t="str">
        <f t="shared" si="9"/>
        <v/>
      </c>
    </row>
    <row r="116" spans="1:32" ht="25.5">
      <c r="A116" s="288"/>
      <c r="B116" s="116" t="s">
        <v>115</v>
      </c>
      <c r="C116" s="41">
        <v>0.08</v>
      </c>
      <c r="D116" s="41">
        <f>[2]abril!G115</f>
        <v>0.08</v>
      </c>
      <c r="E116" s="41">
        <f>[2]abril!G115</f>
        <v>0.08</v>
      </c>
      <c r="F116" s="41">
        <f>[2]abril!G115</f>
        <v>0.08</v>
      </c>
      <c r="G116" s="42"/>
      <c r="H116" s="42"/>
      <c r="I116" s="42"/>
      <c r="J116" s="42"/>
      <c r="K116" s="42"/>
      <c r="L116" s="41"/>
      <c r="M116" s="42"/>
      <c r="N116" s="42"/>
      <c r="O116" s="43">
        <f t="shared" si="6"/>
        <v>0.32</v>
      </c>
      <c r="P116" s="49"/>
      <c r="Q116" s="41">
        <v>0.08</v>
      </c>
      <c r="R116" s="42">
        <v>0.08</v>
      </c>
      <c r="S116" s="42">
        <v>0.08</v>
      </c>
      <c r="T116" s="41">
        <f>[2]abril!G115</f>
        <v>0.08</v>
      </c>
      <c r="U116" s="42"/>
      <c r="V116" s="42"/>
      <c r="W116" s="42"/>
      <c r="X116" s="42"/>
      <c r="Y116" s="42"/>
      <c r="Z116" s="41"/>
      <c r="AA116" s="42"/>
      <c r="AB116" s="42"/>
      <c r="AC116" s="43">
        <f t="shared" si="7"/>
        <v>0.32</v>
      </c>
      <c r="AD116" s="49"/>
      <c r="AE116" s="48">
        <f t="shared" si="8"/>
        <v>1</v>
      </c>
      <c r="AF116" s="45" t="str">
        <f t="shared" si="9"/>
        <v/>
      </c>
    </row>
    <row r="117" spans="1:32" ht="38.25">
      <c r="A117" s="288"/>
      <c r="B117" s="116" t="s">
        <v>211</v>
      </c>
      <c r="C117" s="41">
        <v>0.08</v>
      </c>
      <c r="D117" s="41">
        <f>[2]abril!G116</f>
        <v>0.08</v>
      </c>
      <c r="E117" s="41">
        <f>[2]abril!G116</f>
        <v>0.08</v>
      </c>
      <c r="F117" s="41">
        <f>[2]abril!G116</f>
        <v>0.08</v>
      </c>
      <c r="G117" s="42"/>
      <c r="H117" s="42"/>
      <c r="I117" s="42"/>
      <c r="J117" s="42"/>
      <c r="K117" s="42"/>
      <c r="L117" s="41"/>
      <c r="M117" s="42"/>
      <c r="N117" s="42"/>
      <c r="O117" s="43">
        <f t="shared" si="6"/>
        <v>0.32</v>
      </c>
      <c r="P117" s="49"/>
      <c r="Q117" s="41">
        <v>0.08</v>
      </c>
      <c r="R117" s="42">
        <v>0.08</v>
      </c>
      <c r="S117" s="42">
        <v>0.08</v>
      </c>
      <c r="T117" s="41">
        <f>[2]abril!G116</f>
        <v>0.08</v>
      </c>
      <c r="U117" s="42"/>
      <c r="V117" s="42"/>
      <c r="W117" s="42"/>
      <c r="X117" s="42"/>
      <c r="Y117" s="42"/>
      <c r="Z117" s="41"/>
      <c r="AA117" s="42"/>
      <c r="AB117" s="42"/>
      <c r="AC117" s="43">
        <f t="shared" si="7"/>
        <v>0.32</v>
      </c>
      <c r="AD117" s="49"/>
      <c r="AE117" s="48">
        <f t="shared" si="8"/>
        <v>1</v>
      </c>
      <c r="AF117" s="45" t="str">
        <f t="shared" si="9"/>
        <v/>
      </c>
    </row>
    <row r="118" spans="1:32" ht="25.5">
      <c r="A118" s="288"/>
      <c r="B118" s="116" t="s">
        <v>212</v>
      </c>
      <c r="C118" s="41">
        <v>0.08</v>
      </c>
      <c r="D118" s="41">
        <f>[2]abril!G117</f>
        <v>0.08</v>
      </c>
      <c r="E118" s="41">
        <f>[2]abril!G117</f>
        <v>0.08</v>
      </c>
      <c r="F118" s="41">
        <f>[2]abril!G117</f>
        <v>0.08</v>
      </c>
      <c r="G118" s="42"/>
      <c r="H118" s="42"/>
      <c r="I118" s="42"/>
      <c r="J118" s="42"/>
      <c r="K118" s="42"/>
      <c r="L118" s="41"/>
      <c r="M118" s="42"/>
      <c r="N118" s="42"/>
      <c r="O118" s="43">
        <f t="shared" si="6"/>
        <v>0.32</v>
      </c>
      <c r="P118" s="49"/>
      <c r="Q118" s="41">
        <v>0.08</v>
      </c>
      <c r="R118" s="42">
        <v>0.08</v>
      </c>
      <c r="S118" s="42">
        <v>0.08</v>
      </c>
      <c r="T118" s="41">
        <f>[2]abril!G117</f>
        <v>0.08</v>
      </c>
      <c r="U118" s="42"/>
      <c r="V118" s="42"/>
      <c r="W118" s="42"/>
      <c r="X118" s="42"/>
      <c r="Y118" s="42"/>
      <c r="Z118" s="41"/>
      <c r="AA118" s="42"/>
      <c r="AB118" s="42"/>
      <c r="AC118" s="43">
        <f t="shared" si="7"/>
        <v>0.32</v>
      </c>
      <c r="AD118" s="49"/>
      <c r="AE118" s="48">
        <f t="shared" si="8"/>
        <v>1</v>
      </c>
      <c r="AF118" s="45" t="str">
        <f t="shared" si="9"/>
        <v/>
      </c>
    </row>
    <row r="119" spans="1:32">
      <c r="A119" s="287" t="s">
        <v>30</v>
      </c>
      <c r="B119" s="59" t="s">
        <v>116</v>
      </c>
      <c r="C119" s="41">
        <v>0.08</v>
      </c>
      <c r="D119" s="41">
        <v>0.08</v>
      </c>
      <c r="E119" s="41">
        <v>0.08</v>
      </c>
      <c r="F119" s="41">
        <v>0.01</v>
      </c>
      <c r="G119" s="42"/>
      <c r="H119" s="42"/>
      <c r="I119" s="42"/>
      <c r="J119" s="42"/>
      <c r="K119" s="42"/>
      <c r="L119" s="41"/>
      <c r="M119" s="42"/>
      <c r="N119" s="42"/>
      <c r="O119" s="43">
        <f t="shared" si="6"/>
        <v>0.25</v>
      </c>
      <c r="P119" s="49"/>
      <c r="Q119" s="41">
        <v>0.08</v>
      </c>
      <c r="R119" s="42">
        <v>0.08</v>
      </c>
      <c r="S119" s="42">
        <v>0.08</v>
      </c>
      <c r="T119" s="41">
        <f>[2]abril!G118</f>
        <v>0.01</v>
      </c>
      <c r="U119" s="42"/>
      <c r="V119" s="42"/>
      <c r="W119" s="42"/>
      <c r="X119" s="42"/>
      <c r="Y119" s="42"/>
      <c r="Z119" s="41"/>
      <c r="AA119" s="42"/>
      <c r="AB119" s="42"/>
      <c r="AC119" s="43">
        <f t="shared" si="7"/>
        <v>0.25</v>
      </c>
      <c r="AD119" s="49"/>
      <c r="AE119" s="48">
        <f t="shared" si="8"/>
        <v>1</v>
      </c>
      <c r="AF119" s="45" t="str">
        <f t="shared" si="9"/>
        <v/>
      </c>
    </row>
    <row r="120" spans="1:32" ht="25.5">
      <c r="A120" s="288"/>
      <c r="B120" s="118" t="s">
        <v>117</v>
      </c>
      <c r="C120" s="41">
        <v>0.08</v>
      </c>
      <c r="D120" s="41">
        <f>[2]abril!G119</f>
        <v>0.08</v>
      </c>
      <c r="E120" s="41">
        <f>[2]abril!G119</f>
        <v>0.08</v>
      </c>
      <c r="F120" s="41">
        <f>[2]abril!G119</f>
        <v>0.08</v>
      </c>
      <c r="G120" s="42"/>
      <c r="H120" s="42"/>
      <c r="I120" s="42"/>
      <c r="J120" s="42"/>
      <c r="K120" s="42"/>
      <c r="L120" s="41"/>
      <c r="M120" s="42"/>
      <c r="N120" s="42"/>
      <c r="O120" s="43">
        <f t="shared" si="6"/>
        <v>0.32</v>
      </c>
      <c r="P120" s="49"/>
      <c r="Q120" s="41">
        <v>0.08</v>
      </c>
      <c r="R120" s="42">
        <v>0.08</v>
      </c>
      <c r="S120" s="42">
        <v>0.08</v>
      </c>
      <c r="T120" s="41">
        <f>[2]abril!G119</f>
        <v>0.08</v>
      </c>
      <c r="U120" s="42"/>
      <c r="V120" s="42"/>
      <c r="W120" s="42"/>
      <c r="X120" s="42"/>
      <c r="Y120" s="42"/>
      <c r="Z120" s="41"/>
      <c r="AA120" s="42"/>
      <c r="AB120" s="42"/>
      <c r="AC120" s="43">
        <f t="shared" si="7"/>
        <v>0.32</v>
      </c>
      <c r="AD120" s="49"/>
      <c r="AE120" s="48">
        <f t="shared" si="8"/>
        <v>1</v>
      </c>
      <c r="AF120" s="45" t="str">
        <f t="shared" si="9"/>
        <v/>
      </c>
    </row>
    <row r="121" spans="1:32" ht="25.5">
      <c r="A121" s="288"/>
      <c r="B121" s="118" t="s">
        <v>118</v>
      </c>
      <c r="C121" s="41">
        <v>0.08</v>
      </c>
      <c r="D121" s="41">
        <f>[2]abril!G120</f>
        <v>0.08</v>
      </c>
      <c r="E121" s="41">
        <f>[2]abril!G120</f>
        <v>0.08</v>
      </c>
      <c r="F121" s="41">
        <f>[2]abril!G120</f>
        <v>0.08</v>
      </c>
      <c r="G121" s="42"/>
      <c r="H121" s="42"/>
      <c r="I121" s="42"/>
      <c r="J121" s="42"/>
      <c r="K121" s="42"/>
      <c r="L121" s="41"/>
      <c r="M121" s="42"/>
      <c r="N121" s="42"/>
      <c r="O121" s="43">
        <f t="shared" si="6"/>
        <v>0.32</v>
      </c>
      <c r="P121" s="49"/>
      <c r="Q121" s="41">
        <v>0.08</v>
      </c>
      <c r="R121" s="42">
        <v>0.08</v>
      </c>
      <c r="S121" s="42">
        <v>0.08</v>
      </c>
      <c r="T121" s="41">
        <f>[2]abril!G120</f>
        <v>0.08</v>
      </c>
      <c r="U121" s="42"/>
      <c r="V121" s="42"/>
      <c r="W121" s="42"/>
      <c r="X121" s="42"/>
      <c r="Y121" s="42"/>
      <c r="Z121" s="41"/>
      <c r="AA121" s="42"/>
      <c r="AB121" s="42"/>
      <c r="AC121" s="43">
        <f t="shared" si="7"/>
        <v>0.32</v>
      </c>
      <c r="AD121" s="49"/>
      <c r="AE121" s="48">
        <f t="shared" si="8"/>
        <v>1</v>
      </c>
      <c r="AF121" s="45" t="str">
        <f t="shared" si="9"/>
        <v/>
      </c>
    </row>
    <row r="122" spans="1:32" ht="38.25">
      <c r="A122" s="288"/>
      <c r="B122" s="114" t="s">
        <v>213</v>
      </c>
      <c r="C122" s="41">
        <v>0.08</v>
      </c>
      <c r="D122" s="41">
        <v>0.08</v>
      </c>
      <c r="E122" s="41">
        <v>0.08</v>
      </c>
      <c r="F122" s="41">
        <v>0.08</v>
      </c>
      <c r="G122" s="42"/>
      <c r="H122" s="42"/>
      <c r="I122" s="42"/>
      <c r="J122" s="42"/>
      <c r="K122" s="42"/>
      <c r="L122" s="41"/>
      <c r="M122" s="42"/>
      <c r="N122" s="42"/>
      <c r="O122" s="43"/>
      <c r="P122" s="49"/>
      <c r="Q122" s="41">
        <v>0.08</v>
      </c>
      <c r="R122" s="42">
        <v>0.08</v>
      </c>
      <c r="S122" s="42">
        <v>0.08</v>
      </c>
      <c r="T122" s="41">
        <v>0.08</v>
      </c>
      <c r="U122" s="42"/>
      <c r="V122" s="42"/>
      <c r="W122" s="42"/>
      <c r="X122" s="42"/>
      <c r="Y122" s="42"/>
      <c r="Z122" s="41"/>
      <c r="AA122" s="42"/>
      <c r="AB122" s="42"/>
      <c r="AC122" s="43"/>
      <c r="AD122" s="49"/>
      <c r="AE122" s="48"/>
      <c r="AF122" s="45"/>
    </row>
    <row r="123" spans="1:32" ht="51">
      <c r="A123" s="288"/>
      <c r="B123" s="192" t="s">
        <v>208</v>
      </c>
      <c r="C123" s="41"/>
      <c r="D123" s="41"/>
      <c r="E123" s="41"/>
      <c r="F123" s="41">
        <v>0.3</v>
      </c>
      <c r="G123" s="42"/>
      <c r="H123" s="42"/>
      <c r="I123" s="42"/>
      <c r="J123" s="42"/>
      <c r="K123" s="42"/>
      <c r="L123" s="41"/>
      <c r="M123" s="42"/>
      <c r="N123" s="42"/>
      <c r="O123" s="43"/>
      <c r="P123" s="49"/>
      <c r="Q123" s="41"/>
      <c r="R123" s="42"/>
      <c r="S123" s="42"/>
      <c r="T123" s="41">
        <v>0.3</v>
      </c>
      <c r="U123" s="42"/>
      <c r="V123" s="42"/>
      <c r="W123" s="42"/>
      <c r="X123" s="42"/>
      <c r="Y123" s="42"/>
      <c r="Z123" s="41"/>
      <c r="AA123" s="42"/>
      <c r="AB123" s="42"/>
      <c r="AC123" s="43"/>
      <c r="AD123" s="49"/>
      <c r="AE123" s="48"/>
      <c r="AF123" s="45"/>
    </row>
    <row r="124" spans="1:32" ht="51">
      <c r="A124" s="288"/>
      <c r="B124" s="117" t="s">
        <v>209</v>
      </c>
      <c r="C124" s="41">
        <v>0</v>
      </c>
      <c r="D124" s="41">
        <v>0</v>
      </c>
      <c r="E124" s="41">
        <v>0</v>
      </c>
      <c r="F124" s="41">
        <v>0</v>
      </c>
      <c r="G124" s="42"/>
      <c r="H124" s="42"/>
      <c r="I124" s="42"/>
      <c r="J124" s="42"/>
      <c r="K124" s="42"/>
      <c r="L124" s="41"/>
      <c r="M124" s="42"/>
      <c r="N124" s="42"/>
      <c r="O124" s="43">
        <f t="shared" si="6"/>
        <v>0</v>
      </c>
      <c r="P124" s="49"/>
      <c r="Q124" s="41">
        <v>0</v>
      </c>
      <c r="R124" s="42">
        <v>0</v>
      </c>
      <c r="S124" s="42">
        <v>0</v>
      </c>
      <c r="T124" s="41">
        <v>0</v>
      </c>
      <c r="U124" s="42"/>
      <c r="V124" s="42"/>
      <c r="W124" s="42"/>
      <c r="X124" s="42"/>
      <c r="Y124" s="42"/>
      <c r="Z124" s="41"/>
      <c r="AA124" s="42"/>
      <c r="AB124" s="42"/>
      <c r="AC124" s="43">
        <f t="shared" si="7"/>
        <v>0</v>
      </c>
      <c r="AD124" s="49"/>
      <c r="AE124" s="48" t="str">
        <f t="shared" si="8"/>
        <v/>
      </c>
      <c r="AF124" s="45" t="e">
        <f t="shared" si="9"/>
        <v>#VALUE!</v>
      </c>
    </row>
    <row r="125" spans="1:32" ht="51">
      <c r="A125" s="314" t="s">
        <v>31</v>
      </c>
      <c r="B125" s="59" t="s">
        <v>214</v>
      </c>
      <c r="C125" s="41">
        <v>0.19</v>
      </c>
      <c r="D125" s="41">
        <v>0.2</v>
      </c>
      <c r="E125" s="41">
        <v>0.05</v>
      </c>
      <c r="F125" s="41">
        <f>[2]abril!G122</f>
        <v>0.3</v>
      </c>
      <c r="G125" s="42"/>
      <c r="H125" s="42"/>
      <c r="I125" s="42"/>
      <c r="J125" s="42"/>
      <c r="K125" s="42"/>
      <c r="L125" s="41"/>
      <c r="M125" s="42"/>
      <c r="N125" s="42"/>
      <c r="O125" s="43">
        <f t="shared" si="6"/>
        <v>0.74</v>
      </c>
      <c r="P125" s="49"/>
      <c r="Q125" s="41">
        <v>0.19</v>
      </c>
      <c r="R125" s="42">
        <v>0.2</v>
      </c>
      <c r="S125" s="42">
        <v>0.05</v>
      </c>
      <c r="T125" s="41">
        <f>[2]abril!G122</f>
        <v>0.3</v>
      </c>
      <c r="U125" s="42"/>
      <c r="V125" s="42"/>
      <c r="W125" s="42"/>
      <c r="X125" s="42"/>
      <c r="Y125" s="42"/>
      <c r="Z125" s="41"/>
      <c r="AA125" s="42"/>
      <c r="AB125" s="42"/>
      <c r="AC125" s="43">
        <f t="shared" si="7"/>
        <v>0.74</v>
      </c>
      <c r="AD125" s="49"/>
      <c r="AE125" s="48">
        <f t="shared" si="8"/>
        <v>1</v>
      </c>
      <c r="AF125" s="45" t="str">
        <f t="shared" si="9"/>
        <v/>
      </c>
    </row>
    <row r="126" spans="1:32" ht="51">
      <c r="A126" s="315"/>
      <c r="B126" s="120" t="s">
        <v>215</v>
      </c>
      <c r="C126" s="41">
        <v>0.5</v>
      </c>
      <c r="D126" s="41">
        <v>0.5</v>
      </c>
      <c r="E126" s="41"/>
      <c r="F126" s="41">
        <f>[2]abril!G123</f>
        <v>0</v>
      </c>
      <c r="G126" s="42"/>
      <c r="H126" s="42"/>
      <c r="I126" s="42"/>
      <c r="J126" s="42"/>
      <c r="K126" s="42"/>
      <c r="L126" s="41"/>
      <c r="M126" s="42"/>
      <c r="N126" s="42"/>
      <c r="O126" s="43">
        <f t="shared" si="6"/>
        <v>1</v>
      </c>
      <c r="P126" s="49"/>
      <c r="Q126" s="41">
        <v>0.5</v>
      </c>
      <c r="R126" s="42">
        <v>0.5</v>
      </c>
      <c r="S126" s="42"/>
      <c r="T126" s="41">
        <f>[2]abril!G123</f>
        <v>0</v>
      </c>
      <c r="U126" s="42"/>
      <c r="V126" s="42"/>
      <c r="W126" s="42"/>
      <c r="X126" s="42"/>
      <c r="Y126" s="42"/>
      <c r="Z126" s="41"/>
      <c r="AA126" s="42"/>
      <c r="AB126" s="42"/>
      <c r="AC126" s="43">
        <f t="shared" si="7"/>
        <v>1</v>
      </c>
      <c r="AD126" s="49"/>
      <c r="AE126" s="48">
        <f t="shared" si="8"/>
        <v>1</v>
      </c>
      <c r="AF126" s="45" t="str">
        <f t="shared" si="9"/>
        <v/>
      </c>
    </row>
    <row r="127" spans="1:32" ht="25.5">
      <c r="A127" s="315"/>
      <c r="B127" s="114" t="s">
        <v>216</v>
      </c>
      <c r="C127" s="41">
        <v>0.09</v>
      </c>
      <c r="D127" s="41">
        <v>0.09</v>
      </c>
      <c r="E127" s="41">
        <v>7.0000000000000007E-2</v>
      </c>
      <c r="F127" s="41">
        <f>[2]abril!G124</f>
        <v>7.0000000000000007E-2</v>
      </c>
      <c r="G127" s="42"/>
      <c r="H127" s="42"/>
      <c r="I127" s="42"/>
      <c r="J127" s="42"/>
      <c r="K127" s="42"/>
      <c r="L127" s="41"/>
      <c r="M127" s="42"/>
      <c r="N127" s="42"/>
      <c r="O127" s="43">
        <f t="shared" si="6"/>
        <v>0.32</v>
      </c>
      <c r="P127" s="49"/>
      <c r="Q127" s="41">
        <v>0.09</v>
      </c>
      <c r="R127" s="42">
        <v>0.09</v>
      </c>
      <c r="S127" s="42">
        <v>7.0000000000000007E-2</v>
      </c>
      <c r="T127" s="41">
        <f>[2]abril!G124</f>
        <v>7.0000000000000007E-2</v>
      </c>
      <c r="U127" s="42"/>
      <c r="V127" s="42"/>
      <c r="W127" s="42"/>
      <c r="X127" s="42"/>
      <c r="Y127" s="42"/>
      <c r="Z127" s="41"/>
      <c r="AA127" s="42"/>
      <c r="AB127" s="42"/>
      <c r="AC127" s="43">
        <f t="shared" si="7"/>
        <v>0.32</v>
      </c>
      <c r="AD127" s="49"/>
      <c r="AE127" s="48">
        <f t="shared" si="8"/>
        <v>1</v>
      </c>
      <c r="AF127" s="45" t="str">
        <f t="shared" si="9"/>
        <v/>
      </c>
    </row>
    <row r="128" spans="1:32" ht="25.5">
      <c r="A128" s="315"/>
      <c r="B128" s="114" t="s">
        <v>119</v>
      </c>
      <c r="C128" s="41">
        <v>0.09</v>
      </c>
      <c r="D128" s="41">
        <v>0.09</v>
      </c>
      <c r="E128" s="41">
        <v>7.0000000000000007E-2</v>
      </c>
      <c r="F128" s="41" t="str">
        <f>[2]abril!G125</f>
        <v>Concluyo en el mes de febrero</v>
      </c>
      <c r="G128" s="42"/>
      <c r="H128" s="42"/>
      <c r="I128" s="42"/>
      <c r="J128" s="42"/>
      <c r="K128" s="42"/>
      <c r="L128" s="41"/>
      <c r="M128" s="42"/>
      <c r="N128" s="42"/>
      <c r="O128" s="43">
        <f t="shared" si="6"/>
        <v>0.25</v>
      </c>
      <c r="P128" s="49"/>
      <c r="Q128" s="41">
        <v>0.09</v>
      </c>
      <c r="R128" s="42">
        <v>0.09</v>
      </c>
      <c r="S128" s="42">
        <v>7.0000000000000007E-2</v>
      </c>
      <c r="T128" s="41" t="str">
        <f>[2]abril!G125</f>
        <v>Concluyo en el mes de febrero</v>
      </c>
      <c r="U128" s="42"/>
      <c r="V128" s="42"/>
      <c r="W128" s="42"/>
      <c r="X128" s="42"/>
      <c r="Y128" s="42"/>
      <c r="Z128" s="41"/>
      <c r="AA128" s="42"/>
      <c r="AB128" s="42"/>
      <c r="AC128" s="43">
        <f t="shared" si="7"/>
        <v>0.25</v>
      </c>
      <c r="AD128" s="49"/>
      <c r="AE128" s="48">
        <f t="shared" si="8"/>
        <v>1</v>
      </c>
      <c r="AF128" s="45" t="str">
        <f t="shared" si="9"/>
        <v/>
      </c>
    </row>
    <row r="129" spans="1:32" ht="63.75">
      <c r="A129" s="297"/>
      <c r="B129" s="104" t="s">
        <v>217</v>
      </c>
      <c r="C129" s="41">
        <v>0.09</v>
      </c>
      <c r="D129" s="41">
        <v>0.09</v>
      </c>
      <c r="E129" s="41">
        <v>7.0000000000000007E-2</v>
      </c>
      <c r="F129" s="41">
        <f>[2]abril!G126</f>
        <v>0.09</v>
      </c>
      <c r="G129" s="42"/>
      <c r="H129" s="42"/>
      <c r="I129" s="42"/>
      <c r="J129" s="42"/>
      <c r="K129" s="42"/>
      <c r="L129" s="41"/>
      <c r="M129" s="42"/>
      <c r="N129" s="42"/>
      <c r="O129" s="43">
        <f t="shared" si="6"/>
        <v>0.33999999999999997</v>
      </c>
      <c r="P129" s="49"/>
      <c r="Q129" s="41">
        <v>0.09</v>
      </c>
      <c r="R129" s="42">
        <v>0.09</v>
      </c>
      <c r="S129" s="42">
        <v>7.0000000000000007E-2</v>
      </c>
      <c r="T129" s="41">
        <f>[2]abril!G126</f>
        <v>0.09</v>
      </c>
      <c r="U129" s="42"/>
      <c r="V129" s="42"/>
      <c r="W129" s="42"/>
      <c r="X129" s="42"/>
      <c r="Y129" s="42"/>
      <c r="Z129" s="41"/>
      <c r="AA129" s="42"/>
      <c r="AB129" s="42"/>
      <c r="AC129" s="43">
        <f t="shared" si="7"/>
        <v>0.33999999999999997</v>
      </c>
      <c r="AD129" s="49"/>
      <c r="AE129" s="48">
        <f t="shared" si="8"/>
        <v>1</v>
      </c>
      <c r="AF129" s="45" t="str">
        <f t="shared" si="9"/>
        <v/>
      </c>
    </row>
    <row r="130" spans="1:32" ht="30">
      <c r="A130" s="314" t="s">
        <v>32</v>
      </c>
      <c r="B130" s="67" t="s">
        <v>218</v>
      </c>
      <c r="C130" s="41">
        <v>0</v>
      </c>
      <c r="D130" s="41">
        <v>0.08</v>
      </c>
      <c r="E130" s="41">
        <v>7.0000000000000007E-2</v>
      </c>
      <c r="F130" s="41">
        <f>[2]abril!G127</f>
        <v>0.09</v>
      </c>
      <c r="G130" s="42"/>
      <c r="H130" s="42"/>
      <c r="I130" s="42"/>
      <c r="J130" s="42"/>
      <c r="K130" s="42"/>
      <c r="L130" s="41"/>
      <c r="M130" s="42"/>
      <c r="N130" s="42"/>
      <c r="O130" s="43">
        <f t="shared" si="6"/>
        <v>0.24000000000000002</v>
      </c>
      <c r="P130" s="49"/>
      <c r="Q130" s="41">
        <v>0</v>
      </c>
      <c r="R130" s="42">
        <v>0.08</v>
      </c>
      <c r="S130" s="42">
        <v>7.0000000000000007E-2</v>
      </c>
      <c r="T130" s="41">
        <f>[2]abril!G127</f>
        <v>0.09</v>
      </c>
      <c r="U130" s="42"/>
      <c r="V130" s="42"/>
      <c r="W130" s="42"/>
      <c r="X130" s="42"/>
      <c r="Y130" s="42"/>
      <c r="Z130" s="41"/>
      <c r="AA130" s="42"/>
      <c r="AB130" s="42"/>
      <c r="AC130" s="43">
        <f t="shared" si="7"/>
        <v>0.24000000000000002</v>
      </c>
      <c r="AD130" s="49"/>
      <c r="AE130" s="48">
        <f t="shared" si="8"/>
        <v>1</v>
      </c>
      <c r="AF130" s="45" t="str">
        <f t="shared" si="9"/>
        <v/>
      </c>
    </row>
    <row r="131" spans="1:32" ht="25.5">
      <c r="A131" s="318"/>
      <c r="B131" s="114" t="s">
        <v>219</v>
      </c>
      <c r="C131" s="41">
        <v>0</v>
      </c>
      <c r="D131" s="41">
        <v>0.25</v>
      </c>
      <c r="E131" s="41">
        <v>0.2</v>
      </c>
      <c r="F131" s="41">
        <f>[2]abril!G128</f>
        <v>0.09</v>
      </c>
      <c r="G131" s="42"/>
      <c r="H131" s="42"/>
      <c r="I131" s="42"/>
      <c r="J131" s="42"/>
      <c r="K131" s="42"/>
      <c r="L131" s="41"/>
      <c r="M131" s="42"/>
      <c r="N131" s="42"/>
      <c r="O131" s="43">
        <f t="shared" si="6"/>
        <v>0.54</v>
      </c>
      <c r="P131" s="49"/>
      <c r="Q131" s="41">
        <v>0</v>
      </c>
      <c r="R131" s="42">
        <v>0.25</v>
      </c>
      <c r="S131" s="42">
        <v>0.2</v>
      </c>
      <c r="T131" s="41">
        <f>[2]abril!G128</f>
        <v>0.09</v>
      </c>
      <c r="U131" s="42"/>
      <c r="V131" s="42"/>
      <c r="W131" s="42"/>
      <c r="X131" s="42"/>
      <c r="Y131" s="42"/>
      <c r="Z131" s="41"/>
      <c r="AA131" s="42"/>
      <c r="AB131" s="42"/>
      <c r="AC131" s="43">
        <f t="shared" si="7"/>
        <v>0.54</v>
      </c>
      <c r="AD131" s="49"/>
      <c r="AE131" s="48">
        <f t="shared" si="8"/>
        <v>1</v>
      </c>
      <c r="AF131" s="45" t="str">
        <f t="shared" si="9"/>
        <v/>
      </c>
    </row>
    <row r="132" spans="1:32">
      <c r="A132" s="318"/>
      <c r="B132" s="114" t="s">
        <v>220</v>
      </c>
      <c r="C132" s="41">
        <v>0</v>
      </c>
      <c r="D132" s="41">
        <v>0</v>
      </c>
      <c r="E132" s="41">
        <v>0</v>
      </c>
      <c r="F132" s="41">
        <f>[2]abril!G129</f>
        <v>0.1</v>
      </c>
      <c r="G132" s="42"/>
      <c r="H132" s="42"/>
      <c r="I132" s="42"/>
      <c r="J132" s="42"/>
      <c r="K132" s="42"/>
      <c r="L132" s="41"/>
      <c r="M132" s="42"/>
      <c r="N132" s="42"/>
      <c r="O132" s="43">
        <f t="shared" si="6"/>
        <v>0.1</v>
      </c>
      <c r="P132" s="49"/>
      <c r="Q132" s="41">
        <v>0</v>
      </c>
      <c r="R132" s="42">
        <v>0</v>
      </c>
      <c r="S132" s="42">
        <v>0</v>
      </c>
      <c r="T132" s="41">
        <f>[2]abril!G129</f>
        <v>0.1</v>
      </c>
      <c r="U132" s="42"/>
      <c r="V132" s="42"/>
      <c r="W132" s="42"/>
      <c r="X132" s="42"/>
      <c r="Y132" s="42"/>
      <c r="Z132" s="41"/>
      <c r="AA132" s="42"/>
      <c r="AB132" s="42"/>
      <c r="AC132" s="43">
        <f t="shared" si="7"/>
        <v>0.1</v>
      </c>
      <c r="AD132" s="49"/>
      <c r="AE132" s="48">
        <f t="shared" si="8"/>
        <v>1</v>
      </c>
      <c r="AF132" s="45" t="str">
        <f t="shared" si="9"/>
        <v/>
      </c>
    </row>
    <row r="133" spans="1:32" ht="25.5">
      <c r="A133" s="318"/>
      <c r="B133" s="114" t="s">
        <v>221</v>
      </c>
      <c r="C133" s="41">
        <v>0</v>
      </c>
      <c r="D133" s="41">
        <v>0</v>
      </c>
      <c r="E133" s="41">
        <v>0</v>
      </c>
      <c r="F133" s="41">
        <f>[2]abril!G130</f>
        <v>0.25</v>
      </c>
      <c r="G133" s="42"/>
      <c r="H133" s="42"/>
      <c r="I133" s="42"/>
      <c r="J133" s="42"/>
      <c r="K133" s="42"/>
      <c r="L133" s="41"/>
      <c r="M133" s="42"/>
      <c r="N133" s="42"/>
      <c r="O133" s="43">
        <f t="shared" si="6"/>
        <v>0.25</v>
      </c>
      <c r="P133" s="49"/>
      <c r="Q133" s="41">
        <v>0</v>
      </c>
      <c r="R133" s="42">
        <v>0</v>
      </c>
      <c r="S133" s="42">
        <v>0</v>
      </c>
      <c r="T133" s="41">
        <f>[2]abril!G130</f>
        <v>0.25</v>
      </c>
      <c r="U133" s="42"/>
      <c r="V133" s="42"/>
      <c r="W133" s="42"/>
      <c r="X133" s="42"/>
      <c r="Y133" s="42"/>
      <c r="Z133" s="41"/>
      <c r="AA133" s="42"/>
      <c r="AB133" s="42"/>
      <c r="AC133" s="43">
        <f t="shared" si="7"/>
        <v>0.25</v>
      </c>
      <c r="AD133" s="49"/>
      <c r="AE133" s="48">
        <f t="shared" si="8"/>
        <v>1</v>
      </c>
      <c r="AF133" s="45" t="str">
        <f t="shared" si="9"/>
        <v/>
      </c>
    </row>
    <row r="134" spans="1:32" ht="38.25">
      <c r="A134" s="287" t="s">
        <v>33</v>
      </c>
      <c r="B134" s="59" t="s">
        <v>35</v>
      </c>
      <c r="C134" s="41">
        <v>0.08</v>
      </c>
      <c r="D134" s="41">
        <v>0.08</v>
      </c>
      <c r="E134" s="41">
        <v>0.08</v>
      </c>
      <c r="F134" s="41">
        <v>0.08</v>
      </c>
      <c r="G134" s="42"/>
      <c r="H134" s="42"/>
      <c r="I134" s="42"/>
      <c r="J134" s="42"/>
      <c r="K134" s="42"/>
      <c r="L134" s="41"/>
      <c r="M134" s="42"/>
      <c r="N134" s="42"/>
      <c r="O134" s="43">
        <f t="shared" si="6"/>
        <v>0.32</v>
      </c>
      <c r="P134" s="49"/>
      <c r="Q134" s="41">
        <v>0.08</v>
      </c>
      <c r="R134" s="42">
        <v>0.08</v>
      </c>
      <c r="S134" s="42">
        <v>0.08</v>
      </c>
      <c r="T134" s="41">
        <v>0.08</v>
      </c>
      <c r="U134" s="42"/>
      <c r="V134" s="42"/>
      <c r="W134" s="42"/>
      <c r="X134" s="42"/>
      <c r="Y134" s="42"/>
      <c r="Z134" s="41"/>
      <c r="AA134" s="42"/>
      <c r="AB134" s="42"/>
      <c r="AC134" s="43">
        <f t="shared" si="7"/>
        <v>0.32</v>
      </c>
      <c r="AD134" s="49"/>
      <c r="AE134" s="48">
        <f t="shared" si="8"/>
        <v>1</v>
      </c>
      <c r="AF134" s="45" t="str">
        <f t="shared" si="9"/>
        <v/>
      </c>
    </row>
    <row r="135" spans="1:32" ht="38.25">
      <c r="A135" s="288"/>
      <c r="B135" s="121" t="s">
        <v>222</v>
      </c>
      <c r="C135" s="41">
        <v>0.08</v>
      </c>
      <c r="D135" s="41" t="str">
        <f>[2]abril!G132</f>
        <v>Inicia en el mes de Septiembre</v>
      </c>
      <c r="E135" s="41" t="str">
        <f>[2]abril!G132</f>
        <v>Inicia en el mes de Septiembre</v>
      </c>
      <c r="F135" s="41" t="str">
        <f>[2]abril!G132</f>
        <v>Inicia en el mes de Septiembre</v>
      </c>
      <c r="G135" s="42"/>
      <c r="H135" s="42"/>
      <c r="I135" s="42"/>
      <c r="J135" s="42"/>
      <c r="K135" s="42"/>
      <c r="L135" s="41"/>
      <c r="M135" s="42"/>
      <c r="N135" s="42"/>
      <c r="O135" s="43">
        <f t="shared" si="6"/>
        <v>0.08</v>
      </c>
      <c r="P135" s="49"/>
      <c r="Q135" s="41">
        <v>0.08</v>
      </c>
      <c r="R135" s="42">
        <v>0.08</v>
      </c>
      <c r="S135" s="42">
        <v>0.08</v>
      </c>
      <c r="T135" s="41" t="str">
        <f>[2]abril!G132</f>
        <v>Inicia en el mes de Septiembre</v>
      </c>
      <c r="U135" s="42"/>
      <c r="V135" s="42"/>
      <c r="W135" s="42"/>
      <c r="X135" s="42"/>
      <c r="Y135" s="42"/>
      <c r="Z135" s="41"/>
      <c r="AA135" s="42"/>
      <c r="AB135" s="42"/>
      <c r="AC135" s="43">
        <f t="shared" si="7"/>
        <v>0.24</v>
      </c>
      <c r="AD135" s="49"/>
      <c r="AE135" s="48">
        <f t="shared" si="8"/>
        <v>3</v>
      </c>
      <c r="AF135" s="45">
        <f t="shared" si="9"/>
        <v>2</v>
      </c>
    </row>
    <row r="136" spans="1:32" ht="51">
      <c r="A136" s="288"/>
      <c r="B136" s="121" t="s">
        <v>223</v>
      </c>
      <c r="C136" s="41">
        <v>0.08</v>
      </c>
      <c r="D136" s="41">
        <f>[2]abril!G133</f>
        <v>0.08</v>
      </c>
      <c r="E136" s="41">
        <f>[2]abril!G133</f>
        <v>0.08</v>
      </c>
      <c r="F136" s="41">
        <f>[2]abril!G133</f>
        <v>0.08</v>
      </c>
      <c r="G136" s="42"/>
      <c r="H136" s="42"/>
      <c r="I136" s="42"/>
      <c r="J136" s="42"/>
      <c r="K136" s="42"/>
      <c r="L136" s="41"/>
      <c r="M136" s="42"/>
      <c r="N136" s="42"/>
      <c r="O136" s="43">
        <f t="shared" si="6"/>
        <v>0.32</v>
      </c>
      <c r="P136" s="49"/>
      <c r="Q136" s="41">
        <v>0.08</v>
      </c>
      <c r="R136" s="42">
        <v>0.08</v>
      </c>
      <c r="S136" s="42">
        <v>0.08</v>
      </c>
      <c r="T136" s="41">
        <f>[2]abril!G133</f>
        <v>0.08</v>
      </c>
      <c r="U136" s="42"/>
      <c r="V136" s="42"/>
      <c r="W136" s="42"/>
      <c r="X136" s="42"/>
      <c r="Y136" s="42"/>
      <c r="Z136" s="41"/>
      <c r="AA136" s="42"/>
      <c r="AB136" s="42"/>
      <c r="AC136" s="43">
        <f t="shared" si="7"/>
        <v>0.32</v>
      </c>
      <c r="AD136" s="49"/>
      <c r="AE136" s="48">
        <f t="shared" si="8"/>
        <v>1</v>
      </c>
      <c r="AF136" s="45" t="str">
        <f t="shared" si="9"/>
        <v/>
      </c>
    </row>
    <row r="137" spans="1:32" ht="38.25">
      <c r="A137" s="288"/>
      <c r="B137" s="121" t="s">
        <v>224</v>
      </c>
      <c r="C137" s="41">
        <v>0.08</v>
      </c>
      <c r="D137" s="41">
        <f>[2]abril!G134</f>
        <v>0.08</v>
      </c>
      <c r="E137" s="41">
        <f>[2]abril!G134</f>
        <v>0.08</v>
      </c>
      <c r="F137" s="41">
        <f>[2]abril!G134</f>
        <v>0.08</v>
      </c>
      <c r="G137" s="42"/>
      <c r="H137" s="42"/>
      <c r="I137" s="42"/>
      <c r="J137" s="42"/>
      <c r="K137" s="42"/>
      <c r="L137" s="41"/>
      <c r="M137" s="42"/>
      <c r="N137" s="42"/>
      <c r="O137" s="43">
        <f t="shared" si="6"/>
        <v>0.32</v>
      </c>
      <c r="P137" s="49"/>
      <c r="Q137" s="41">
        <v>0.08</v>
      </c>
      <c r="R137" s="42">
        <v>0.08</v>
      </c>
      <c r="S137" s="42">
        <v>0.08</v>
      </c>
      <c r="T137" s="41">
        <f>[2]abril!G134</f>
        <v>0.08</v>
      </c>
      <c r="U137" s="42"/>
      <c r="V137" s="42"/>
      <c r="W137" s="42"/>
      <c r="X137" s="42"/>
      <c r="Y137" s="42"/>
      <c r="Z137" s="41"/>
      <c r="AA137" s="42"/>
      <c r="AB137" s="42"/>
      <c r="AC137" s="43">
        <f t="shared" si="7"/>
        <v>0.32</v>
      </c>
      <c r="AD137" s="49"/>
      <c r="AE137" s="48">
        <f t="shared" si="8"/>
        <v>1</v>
      </c>
      <c r="AF137" s="45" t="str">
        <f t="shared" si="9"/>
        <v/>
      </c>
    </row>
    <row r="138" spans="1:32" ht="60">
      <c r="A138" s="314" t="s">
        <v>34</v>
      </c>
      <c r="B138" s="68" t="s">
        <v>225</v>
      </c>
      <c r="C138" s="41">
        <v>0</v>
      </c>
      <c r="D138" s="41">
        <v>0.04</v>
      </c>
      <c r="E138" s="41">
        <v>0.06</v>
      </c>
      <c r="F138" s="41">
        <f>[2]abril!G135</f>
        <v>0.08</v>
      </c>
      <c r="G138" s="42"/>
      <c r="H138" s="42"/>
      <c r="I138" s="42"/>
      <c r="J138" s="42"/>
      <c r="K138" s="42"/>
      <c r="L138" s="41"/>
      <c r="M138" s="42"/>
      <c r="N138" s="42"/>
      <c r="O138" s="43">
        <f t="shared" si="6"/>
        <v>0.18</v>
      </c>
      <c r="P138" s="49"/>
      <c r="Q138" s="41">
        <v>0</v>
      </c>
      <c r="R138" s="42">
        <v>0.04</v>
      </c>
      <c r="S138" s="42">
        <v>0.06</v>
      </c>
      <c r="T138" s="41">
        <f>[2]abril!G135</f>
        <v>0.08</v>
      </c>
      <c r="U138" s="42"/>
      <c r="V138" s="42"/>
      <c r="W138" s="42"/>
      <c r="X138" s="42"/>
      <c r="Y138" s="42"/>
      <c r="Z138" s="41"/>
      <c r="AA138" s="42"/>
      <c r="AB138" s="42"/>
      <c r="AC138" s="43">
        <f t="shared" si="7"/>
        <v>0.18</v>
      </c>
      <c r="AD138" s="49"/>
      <c r="AE138" s="48">
        <f t="shared" si="8"/>
        <v>1</v>
      </c>
      <c r="AF138" s="45" t="str">
        <f t="shared" si="9"/>
        <v/>
      </c>
    </row>
    <row r="139" spans="1:32" ht="42.75">
      <c r="A139" s="315"/>
      <c r="B139" s="122" t="s">
        <v>226</v>
      </c>
      <c r="C139" s="41">
        <v>0</v>
      </c>
      <c r="D139" s="41">
        <v>0.1</v>
      </c>
      <c r="E139" s="41">
        <f>[2]abril!G136</f>
        <v>0.08</v>
      </c>
      <c r="F139" s="41">
        <f>[2]abril!G136</f>
        <v>0.08</v>
      </c>
      <c r="G139" s="42"/>
      <c r="H139" s="42"/>
      <c r="I139" s="42"/>
      <c r="J139" s="50"/>
      <c r="K139" s="42"/>
      <c r="L139" s="41"/>
      <c r="M139" s="42"/>
      <c r="N139" s="42"/>
      <c r="O139" s="43">
        <f t="shared" ref="O139:O202" si="10">SUMIFS(C139:N139,$C$7:$N$7,"&gt;="&amp;$C$2,$C$7:$N$7,"&lt;="&amp;$C$3)</f>
        <v>0.26</v>
      </c>
      <c r="P139" s="49"/>
      <c r="Q139" s="41">
        <v>0</v>
      </c>
      <c r="R139" s="42">
        <v>0.1</v>
      </c>
      <c r="S139" s="42">
        <v>0.15</v>
      </c>
      <c r="T139" s="41">
        <f>[2]abril!G136</f>
        <v>0.08</v>
      </c>
      <c r="U139" s="42"/>
      <c r="V139" s="42"/>
      <c r="W139" s="42"/>
      <c r="X139" s="42"/>
      <c r="Y139" s="42"/>
      <c r="Z139" s="41"/>
      <c r="AA139" s="42"/>
      <c r="AB139" s="42"/>
      <c r="AC139" s="43">
        <f t="shared" ref="AC139:AC202" si="11">SUMIFS(Q139:AB139,$Q$7:$AB$7,"&gt;="&amp;$C$2,$C$7:$N$7,"&lt;="&amp;$C$3)</f>
        <v>0.33</v>
      </c>
      <c r="AD139" s="49"/>
      <c r="AE139" s="48">
        <f t="shared" ref="AE139:AE202" si="12">IFERROR(AC139/O139,"")</f>
        <v>1.2692307692307692</v>
      </c>
      <c r="AF139" s="45">
        <f t="shared" ref="AF139:AF202" si="13">IF(AE139-1=0,"",AE139-1)</f>
        <v>0.26923076923076916</v>
      </c>
    </row>
    <row r="140" spans="1:32" ht="28.5">
      <c r="A140" s="315"/>
      <c r="B140" s="122" t="s">
        <v>227</v>
      </c>
      <c r="C140" s="41">
        <v>0</v>
      </c>
      <c r="D140" s="41">
        <v>0.05</v>
      </c>
      <c r="E140" s="41">
        <v>0.05</v>
      </c>
      <c r="F140" s="41">
        <f>[2]abril!G137</f>
        <v>0.13</v>
      </c>
      <c r="G140" s="42"/>
      <c r="H140" s="42"/>
      <c r="I140" s="42"/>
      <c r="J140" s="42"/>
      <c r="K140" s="42"/>
      <c r="L140" s="41"/>
      <c r="M140" s="42"/>
      <c r="N140" s="42"/>
      <c r="O140" s="43">
        <f t="shared" si="10"/>
        <v>0.23</v>
      </c>
      <c r="P140" s="49"/>
      <c r="Q140" s="41">
        <v>0</v>
      </c>
      <c r="R140" s="42">
        <v>0.05</v>
      </c>
      <c r="S140" s="42">
        <v>0.05</v>
      </c>
      <c r="T140" s="41">
        <f>[2]abril!G137</f>
        <v>0.13</v>
      </c>
      <c r="U140" s="42"/>
      <c r="V140" s="42"/>
      <c r="W140" s="42"/>
      <c r="X140" s="42"/>
      <c r="Y140" s="42"/>
      <c r="Z140" s="41"/>
      <c r="AA140" s="42"/>
      <c r="AB140" s="42"/>
      <c r="AC140" s="43">
        <f t="shared" si="11"/>
        <v>0.23</v>
      </c>
      <c r="AD140" s="49"/>
      <c r="AE140" s="48">
        <f t="shared" si="12"/>
        <v>1</v>
      </c>
      <c r="AF140" s="45" t="str">
        <f t="shared" si="13"/>
        <v/>
      </c>
    </row>
    <row r="141" spans="1:32" ht="28.5">
      <c r="A141" s="315"/>
      <c r="B141" s="122" t="s">
        <v>228</v>
      </c>
      <c r="C141" s="41">
        <v>0</v>
      </c>
      <c r="D141" s="41">
        <v>0</v>
      </c>
      <c r="E141" s="41">
        <v>0.05</v>
      </c>
      <c r="F141" s="41">
        <f>[2]abril!G138</f>
        <v>0.15</v>
      </c>
      <c r="G141" s="42"/>
      <c r="H141" s="42"/>
      <c r="I141" s="42"/>
      <c r="J141" s="42"/>
      <c r="K141" s="42"/>
      <c r="L141" s="41"/>
      <c r="M141" s="42"/>
      <c r="N141" s="42"/>
      <c r="O141" s="43">
        <f t="shared" si="10"/>
        <v>0.2</v>
      </c>
      <c r="P141" s="49"/>
      <c r="Q141" s="41">
        <v>0</v>
      </c>
      <c r="R141" s="42">
        <v>0</v>
      </c>
      <c r="S141" s="42">
        <v>0.05</v>
      </c>
      <c r="T141" s="41">
        <f>[2]abril!G138</f>
        <v>0.15</v>
      </c>
      <c r="U141" s="42"/>
      <c r="V141" s="42"/>
      <c r="W141" s="42"/>
      <c r="X141" s="42"/>
      <c r="Y141" s="42"/>
      <c r="Z141" s="41"/>
      <c r="AA141" s="42"/>
      <c r="AB141" s="42"/>
      <c r="AC141" s="43">
        <f t="shared" si="11"/>
        <v>0.2</v>
      </c>
      <c r="AD141" s="49"/>
      <c r="AE141" s="48">
        <f t="shared" si="12"/>
        <v>1</v>
      </c>
      <c r="AF141" s="45" t="str">
        <f t="shared" si="13"/>
        <v/>
      </c>
    </row>
    <row r="142" spans="1:32" ht="28.5">
      <c r="A142" s="297"/>
      <c r="B142" s="123" t="s">
        <v>229</v>
      </c>
      <c r="C142" s="41">
        <v>0</v>
      </c>
      <c r="D142" s="41">
        <v>0</v>
      </c>
      <c r="E142" s="41">
        <v>0</v>
      </c>
      <c r="F142" s="41">
        <f>[2]abril!G139</f>
        <v>0.2</v>
      </c>
      <c r="G142" s="42"/>
      <c r="H142" s="42"/>
      <c r="I142" s="42"/>
      <c r="J142" s="42"/>
      <c r="K142" s="42"/>
      <c r="L142" s="41"/>
      <c r="M142" s="42"/>
      <c r="N142" s="42"/>
      <c r="O142" s="43">
        <f t="shared" si="10"/>
        <v>0.2</v>
      </c>
      <c r="P142" s="49"/>
      <c r="Q142" s="41">
        <v>0</v>
      </c>
      <c r="R142" s="42">
        <v>0</v>
      </c>
      <c r="S142" s="42">
        <v>0</v>
      </c>
      <c r="T142" s="41">
        <f>[2]abril!G139</f>
        <v>0.2</v>
      </c>
      <c r="U142" s="42"/>
      <c r="V142" s="42"/>
      <c r="W142" s="42"/>
      <c r="X142" s="42"/>
      <c r="Y142" s="42"/>
      <c r="Z142" s="41"/>
      <c r="AA142" s="42"/>
      <c r="AB142" s="42"/>
      <c r="AC142" s="43">
        <f t="shared" si="11"/>
        <v>0.2</v>
      </c>
      <c r="AD142" s="49"/>
      <c r="AE142" s="48">
        <f t="shared" si="12"/>
        <v>1</v>
      </c>
      <c r="AF142" s="45" t="str">
        <f t="shared" si="13"/>
        <v/>
      </c>
    </row>
    <row r="143" spans="1:32" ht="89.25">
      <c r="A143" s="287" t="s">
        <v>36</v>
      </c>
      <c r="B143" s="59" t="s">
        <v>122</v>
      </c>
      <c r="C143" s="41">
        <v>0</v>
      </c>
      <c r="D143" s="41">
        <v>0</v>
      </c>
      <c r="E143" s="41">
        <v>0.25</v>
      </c>
      <c r="F143" s="41">
        <f>[2]abril!G140</f>
        <v>0.15</v>
      </c>
      <c r="G143" s="42"/>
      <c r="H143" s="42"/>
      <c r="I143" s="42"/>
      <c r="J143" s="42"/>
      <c r="K143" s="42"/>
      <c r="L143" s="41"/>
      <c r="M143" s="42"/>
      <c r="N143" s="42"/>
      <c r="O143" s="43">
        <f t="shared" si="10"/>
        <v>0.4</v>
      </c>
      <c r="P143" s="49"/>
      <c r="Q143" s="41">
        <v>0</v>
      </c>
      <c r="R143" s="42">
        <v>0</v>
      </c>
      <c r="S143" s="42">
        <v>0.25</v>
      </c>
      <c r="T143" s="41">
        <f>[2]abril!G140</f>
        <v>0.15</v>
      </c>
      <c r="U143" s="42"/>
      <c r="V143" s="42"/>
      <c r="W143" s="42"/>
      <c r="X143" s="42"/>
      <c r="Y143" s="42"/>
      <c r="Z143" s="41"/>
      <c r="AA143" s="42"/>
      <c r="AB143" s="42"/>
      <c r="AC143" s="43">
        <f t="shared" si="11"/>
        <v>0.4</v>
      </c>
      <c r="AD143" s="49"/>
      <c r="AE143" s="48">
        <f t="shared" si="12"/>
        <v>1</v>
      </c>
      <c r="AF143" s="45" t="str">
        <f t="shared" si="13"/>
        <v/>
      </c>
    </row>
    <row r="144" spans="1:32" ht="38.25">
      <c r="A144" s="288"/>
      <c r="B144" s="120" t="s">
        <v>230</v>
      </c>
      <c r="C144" s="41">
        <v>0</v>
      </c>
      <c r="D144" s="41">
        <v>0</v>
      </c>
      <c r="E144" s="41">
        <v>0.25</v>
      </c>
      <c r="F144" s="41" t="str">
        <f>[2]abril!G141</f>
        <v>Inicia en el mes de Noviembre</v>
      </c>
      <c r="G144" s="42"/>
      <c r="H144" s="42"/>
      <c r="I144" s="42"/>
      <c r="J144" s="42"/>
      <c r="K144" s="42"/>
      <c r="L144" s="41"/>
      <c r="M144" s="42"/>
      <c r="N144" s="42"/>
      <c r="O144" s="43">
        <f t="shared" si="10"/>
        <v>0.25</v>
      </c>
      <c r="P144" s="49"/>
      <c r="Q144" s="41">
        <v>0</v>
      </c>
      <c r="R144" s="42">
        <v>0</v>
      </c>
      <c r="S144" s="42">
        <v>0.25</v>
      </c>
      <c r="T144" s="41" t="str">
        <f>[2]abril!G141</f>
        <v>Inicia en el mes de Noviembre</v>
      </c>
      <c r="U144" s="42"/>
      <c r="V144" s="42"/>
      <c r="W144" s="42"/>
      <c r="X144" s="42"/>
      <c r="Y144" s="42"/>
      <c r="Z144" s="41"/>
      <c r="AA144" s="42"/>
      <c r="AB144" s="42"/>
      <c r="AC144" s="43">
        <f t="shared" si="11"/>
        <v>0.25</v>
      </c>
      <c r="AD144" s="49"/>
      <c r="AE144" s="48">
        <f t="shared" si="12"/>
        <v>1</v>
      </c>
      <c r="AF144" s="45" t="str">
        <f t="shared" si="13"/>
        <v/>
      </c>
    </row>
    <row r="145" spans="1:32" ht="51">
      <c r="A145" s="288"/>
      <c r="B145" s="118" t="s">
        <v>65</v>
      </c>
      <c r="C145" s="41">
        <v>0</v>
      </c>
      <c r="D145" s="41">
        <v>0</v>
      </c>
      <c r="E145" s="41">
        <v>0.25</v>
      </c>
      <c r="F145" s="41">
        <f>[2]abril!G142</f>
        <v>0</v>
      </c>
      <c r="G145" s="42"/>
      <c r="H145" s="42"/>
      <c r="I145" s="42"/>
      <c r="J145" s="42"/>
      <c r="K145" s="42"/>
      <c r="L145" s="41"/>
      <c r="M145" s="42"/>
      <c r="N145" s="42"/>
      <c r="O145" s="43">
        <f t="shared" si="10"/>
        <v>0.25</v>
      </c>
      <c r="P145" s="49"/>
      <c r="Q145" s="41">
        <v>0</v>
      </c>
      <c r="R145" s="42">
        <v>0</v>
      </c>
      <c r="S145" s="42">
        <v>0.25</v>
      </c>
      <c r="T145" s="41">
        <f>[2]abril!G142</f>
        <v>0</v>
      </c>
      <c r="U145" s="42"/>
      <c r="V145" s="42"/>
      <c r="W145" s="42"/>
      <c r="X145" s="42"/>
      <c r="Y145" s="42"/>
      <c r="Z145" s="41"/>
      <c r="AA145" s="42"/>
      <c r="AB145" s="42"/>
      <c r="AC145" s="43">
        <f t="shared" si="11"/>
        <v>0.25</v>
      </c>
      <c r="AD145" s="49"/>
      <c r="AE145" s="48">
        <f t="shared" si="12"/>
        <v>1</v>
      </c>
      <c r="AF145" s="45" t="str">
        <f t="shared" si="13"/>
        <v/>
      </c>
    </row>
    <row r="146" spans="1:32" ht="63.75">
      <c r="A146" s="288"/>
      <c r="B146" s="114" t="s">
        <v>66</v>
      </c>
      <c r="C146" s="41">
        <v>0</v>
      </c>
      <c r="D146" s="41">
        <v>0</v>
      </c>
      <c r="E146" s="41">
        <v>0.25</v>
      </c>
      <c r="F146" s="41" t="str">
        <f>[2]abril!G143</f>
        <v>Se reportara avance en el mes de junio</v>
      </c>
      <c r="G146" s="42"/>
      <c r="H146" s="42"/>
      <c r="I146" s="42"/>
      <c r="J146" s="42"/>
      <c r="K146" s="42"/>
      <c r="L146" s="41"/>
      <c r="M146" s="42"/>
      <c r="N146" s="42"/>
      <c r="O146" s="43">
        <f t="shared" si="10"/>
        <v>0.25</v>
      </c>
      <c r="P146" s="49"/>
      <c r="Q146" s="41">
        <v>0</v>
      </c>
      <c r="R146" s="42">
        <v>0</v>
      </c>
      <c r="S146" s="42">
        <v>0.25</v>
      </c>
      <c r="T146" s="41" t="str">
        <f>[2]abril!G143</f>
        <v>Se reportara avance en el mes de junio</v>
      </c>
      <c r="U146" s="42"/>
      <c r="V146" s="42"/>
      <c r="W146" s="42"/>
      <c r="X146" s="42"/>
      <c r="Y146" s="42"/>
      <c r="Z146" s="41"/>
      <c r="AA146" s="42"/>
      <c r="AB146" s="42"/>
      <c r="AC146" s="43">
        <f t="shared" si="11"/>
        <v>0.25</v>
      </c>
      <c r="AD146" s="49"/>
      <c r="AE146" s="48">
        <f t="shared" si="12"/>
        <v>1</v>
      </c>
      <c r="AF146" s="45" t="str">
        <f t="shared" si="13"/>
        <v/>
      </c>
    </row>
    <row r="147" spans="1:32" ht="38.25">
      <c r="A147" s="288"/>
      <c r="B147" s="114" t="s">
        <v>67</v>
      </c>
      <c r="C147" s="41">
        <v>0</v>
      </c>
      <c r="D147" s="41">
        <v>0</v>
      </c>
      <c r="E147" s="41">
        <v>0.25</v>
      </c>
      <c r="F147" s="41">
        <f>[2]abril!G144</f>
        <v>0</v>
      </c>
      <c r="G147" s="42"/>
      <c r="H147" s="42"/>
      <c r="I147" s="42"/>
      <c r="J147" s="42"/>
      <c r="K147" s="42"/>
      <c r="L147" s="41"/>
      <c r="M147" s="42"/>
      <c r="N147" s="42"/>
      <c r="O147" s="43">
        <f t="shared" si="10"/>
        <v>0.25</v>
      </c>
      <c r="P147" s="49"/>
      <c r="Q147" s="41">
        <v>0</v>
      </c>
      <c r="R147" s="42">
        <v>0</v>
      </c>
      <c r="S147" s="42">
        <v>0.25</v>
      </c>
      <c r="T147" s="41">
        <f>[2]abril!G144</f>
        <v>0</v>
      </c>
      <c r="U147" s="42"/>
      <c r="V147" s="42"/>
      <c r="W147" s="42"/>
      <c r="X147" s="42"/>
      <c r="Y147" s="42"/>
      <c r="Z147" s="41"/>
      <c r="AA147" s="42"/>
      <c r="AB147" s="42"/>
      <c r="AC147" s="43">
        <f t="shared" si="11"/>
        <v>0.25</v>
      </c>
      <c r="AD147" s="49"/>
      <c r="AE147" s="48">
        <f t="shared" si="12"/>
        <v>1</v>
      </c>
      <c r="AF147" s="45" t="str">
        <f t="shared" si="13"/>
        <v/>
      </c>
    </row>
    <row r="148" spans="1:32" ht="51">
      <c r="A148" s="287" t="s">
        <v>37</v>
      </c>
      <c r="B148" s="59" t="s">
        <v>123</v>
      </c>
      <c r="C148" s="41">
        <v>0.08</v>
      </c>
      <c r="D148" s="41">
        <v>0.09</v>
      </c>
      <c r="E148" s="41">
        <v>0.08</v>
      </c>
      <c r="F148" s="41">
        <v>0.08</v>
      </c>
      <c r="G148" s="42"/>
      <c r="H148" s="42"/>
      <c r="I148" s="42"/>
      <c r="J148" s="42"/>
      <c r="K148" s="42"/>
      <c r="L148" s="41"/>
      <c r="M148" s="42"/>
      <c r="N148" s="42"/>
      <c r="O148" s="43">
        <f t="shared" si="10"/>
        <v>0.33</v>
      </c>
      <c r="P148" s="49"/>
      <c r="Q148" s="41">
        <v>0.08</v>
      </c>
      <c r="R148" s="42">
        <v>0.09</v>
      </c>
      <c r="S148" s="42">
        <v>0.08</v>
      </c>
      <c r="T148" s="41">
        <v>0.08</v>
      </c>
      <c r="U148" s="42"/>
      <c r="V148" s="42"/>
      <c r="W148" s="42"/>
      <c r="X148" s="42"/>
      <c r="Y148" s="42"/>
      <c r="Z148" s="41"/>
      <c r="AA148" s="42"/>
      <c r="AB148" s="42"/>
      <c r="AC148" s="43">
        <f t="shared" si="11"/>
        <v>0.33</v>
      </c>
      <c r="AD148" s="49"/>
      <c r="AE148" s="48">
        <f t="shared" si="12"/>
        <v>1</v>
      </c>
      <c r="AF148" s="45" t="str">
        <f t="shared" si="13"/>
        <v/>
      </c>
    </row>
    <row r="149" spans="1:32" ht="51">
      <c r="A149" s="288"/>
      <c r="B149" s="118" t="s">
        <v>124</v>
      </c>
      <c r="C149" s="41">
        <v>0.08</v>
      </c>
      <c r="D149" s="41">
        <v>0.09</v>
      </c>
      <c r="E149" s="41">
        <v>0.08</v>
      </c>
      <c r="F149" s="41">
        <v>0.08</v>
      </c>
      <c r="G149" s="42"/>
      <c r="H149" s="42"/>
      <c r="I149" s="42"/>
      <c r="J149" s="42"/>
      <c r="K149" s="42"/>
      <c r="L149" s="41"/>
      <c r="M149" s="42"/>
      <c r="N149" s="42"/>
      <c r="O149" s="43">
        <f t="shared" si="10"/>
        <v>0.33</v>
      </c>
      <c r="P149" s="49"/>
      <c r="Q149" s="41">
        <v>0.08</v>
      </c>
      <c r="R149" s="42">
        <v>0.09</v>
      </c>
      <c r="S149" s="42">
        <v>0.08</v>
      </c>
      <c r="T149" s="41">
        <v>0.08</v>
      </c>
      <c r="U149" s="42"/>
      <c r="V149" s="42"/>
      <c r="W149" s="42"/>
      <c r="X149" s="42"/>
      <c r="Y149" s="42"/>
      <c r="Z149" s="41"/>
      <c r="AA149" s="42"/>
      <c r="AB149" s="42"/>
      <c r="AC149" s="43">
        <f t="shared" si="11"/>
        <v>0.33</v>
      </c>
      <c r="AD149" s="49"/>
      <c r="AE149" s="48">
        <f t="shared" si="12"/>
        <v>1</v>
      </c>
      <c r="AF149" s="45" t="str">
        <f t="shared" si="13"/>
        <v/>
      </c>
    </row>
    <row r="150" spans="1:32" ht="63.75">
      <c r="A150" s="288"/>
      <c r="B150" s="124" t="s">
        <v>231</v>
      </c>
      <c r="C150" s="41">
        <v>0.08</v>
      </c>
      <c r="D150" s="41">
        <v>0.09</v>
      </c>
      <c r="E150" s="41">
        <f>[2]abril!G147</f>
        <v>0.08</v>
      </c>
      <c r="F150" s="41">
        <f>[2]abril!G147</f>
        <v>0.08</v>
      </c>
      <c r="G150" s="42"/>
      <c r="H150" s="42"/>
      <c r="I150" s="42"/>
      <c r="J150" s="42"/>
      <c r="K150" s="42"/>
      <c r="L150" s="41"/>
      <c r="M150" s="42"/>
      <c r="N150" s="42"/>
      <c r="O150" s="43">
        <f t="shared" si="10"/>
        <v>0.33</v>
      </c>
      <c r="P150" s="49"/>
      <c r="Q150" s="41">
        <v>0.08</v>
      </c>
      <c r="R150" s="42">
        <v>0.09</v>
      </c>
      <c r="S150" s="42">
        <v>0.08</v>
      </c>
      <c r="T150" s="41">
        <f>[2]abril!G147</f>
        <v>0.08</v>
      </c>
      <c r="U150" s="42"/>
      <c r="V150" s="42"/>
      <c r="W150" s="42"/>
      <c r="X150" s="42"/>
      <c r="Y150" s="42"/>
      <c r="Z150" s="41"/>
      <c r="AA150" s="42"/>
      <c r="AB150" s="42"/>
      <c r="AC150" s="43">
        <f t="shared" si="11"/>
        <v>0.33</v>
      </c>
      <c r="AD150" s="49"/>
      <c r="AE150" s="48">
        <f t="shared" si="12"/>
        <v>1</v>
      </c>
      <c r="AF150" s="45" t="str">
        <f t="shared" si="13"/>
        <v/>
      </c>
    </row>
    <row r="151" spans="1:32" ht="63.75">
      <c r="A151" s="288"/>
      <c r="B151" s="118" t="s">
        <v>125</v>
      </c>
      <c r="C151" s="41">
        <v>0.08</v>
      </c>
      <c r="D151" s="41">
        <v>0.09</v>
      </c>
      <c r="E151" s="41">
        <f>[2]abril!G148</f>
        <v>0.08</v>
      </c>
      <c r="F151" s="41">
        <f>[2]abril!G148</f>
        <v>0.08</v>
      </c>
      <c r="G151" s="42"/>
      <c r="H151" s="42"/>
      <c r="I151" s="42"/>
      <c r="J151" s="42"/>
      <c r="K151" s="42"/>
      <c r="L151" s="41"/>
      <c r="M151" s="42"/>
      <c r="N151" s="42"/>
      <c r="O151" s="43">
        <f t="shared" si="10"/>
        <v>0.33</v>
      </c>
      <c r="P151" s="49"/>
      <c r="Q151" s="41">
        <v>0.08</v>
      </c>
      <c r="R151" s="42">
        <v>0.09</v>
      </c>
      <c r="S151" s="42">
        <v>0.08</v>
      </c>
      <c r="T151" s="41">
        <f>[2]abril!G148</f>
        <v>0.08</v>
      </c>
      <c r="U151" s="42"/>
      <c r="V151" s="42"/>
      <c r="W151" s="42"/>
      <c r="X151" s="42"/>
      <c r="Y151" s="42"/>
      <c r="Z151" s="41"/>
      <c r="AA151" s="42"/>
      <c r="AB151" s="42"/>
      <c r="AC151" s="43">
        <f t="shared" si="11"/>
        <v>0.33</v>
      </c>
      <c r="AD151" s="49"/>
      <c r="AE151" s="48">
        <f t="shared" si="12"/>
        <v>1</v>
      </c>
      <c r="AF151" s="45" t="str">
        <f t="shared" si="13"/>
        <v/>
      </c>
    </row>
    <row r="152" spans="1:32" ht="51">
      <c r="A152" s="287" t="s">
        <v>38</v>
      </c>
      <c r="B152" s="64" t="s">
        <v>232</v>
      </c>
      <c r="C152" s="41">
        <v>0.08</v>
      </c>
      <c r="D152" s="41">
        <v>0.09</v>
      </c>
      <c r="E152" s="41">
        <f>[2]abril!G149</f>
        <v>0.08</v>
      </c>
      <c r="F152" s="41">
        <f>[2]abril!G149</f>
        <v>0.08</v>
      </c>
      <c r="G152" s="42"/>
      <c r="H152" s="42"/>
      <c r="I152" s="42"/>
      <c r="J152" s="42"/>
      <c r="K152" s="42"/>
      <c r="L152" s="41"/>
      <c r="M152" s="42"/>
      <c r="N152" s="42"/>
      <c r="O152" s="43">
        <f t="shared" si="10"/>
        <v>0.33</v>
      </c>
      <c r="P152" s="49"/>
      <c r="Q152" s="41">
        <v>0.08</v>
      </c>
      <c r="R152" s="42">
        <v>0.09</v>
      </c>
      <c r="S152" s="42">
        <v>0.08</v>
      </c>
      <c r="T152" s="41">
        <f>[2]abril!G149</f>
        <v>0.08</v>
      </c>
      <c r="U152" s="42"/>
      <c r="V152" s="42"/>
      <c r="W152" s="42"/>
      <c r="X152" s="42"/>
      <c r="Y152" s="42"/>
      <c r="Z152" s="41"/>
      <c r="AA152" s="42"/>
      <c r="AB152" s="42"/>
      <c r="AC152" s="43">
        <f t="shared" si="11"/>
        <v>0.33</v>
      </c>
      <c r="AD152" s="49"/>
      <c r="AE152" s="48">
        <f t="shared" si="12"/>
        <v>1</v>
      </c>
      <c r="AF152" s="45" t="str">
        <f t="shared" si="13"/>
        <v/>
      </c>
    </row>
    <row r="153" spans="1:32" ht="63.75">
      <c r="A153" s="288"/>
      <c r="B153" s="114" t="s">
        <v>233</v>
      </c>
      <c r="C153" s="41">
        <v>0.08</v>
      </c>
      <c r="D153" s="41">
        <v>0.09</v>
      </c>
      <c r="E153" s="41">
        <f>[2]abril!G150</f>
        <v>0.08</v>
      </c>
      <c r="F153" s="41">
        <f>[2]abril!G150</f>
        <v>0.08</v>
      </c>
      <c r="G153" s="42"/>
      <c r="H153" s="42"/>
      <c r="I153" s="42"/>
      <c r="J153" s="42"/>
      <c r="K153" s="42"/>
      <c r="L153" s="41"/>
      <c r="M153" s="42"/>
      <c r="N153" s="42"/>
      <c r="O153" s="43">
        <f t="shared" si="10"/>
        <v>0.33</v>
      </c>
      <c r="P153" s="49"/>
      <c r="Q153" s="41">
        <v>0.08</v>
      </c>
      <c r="R153" s="42">
        <v>0.09</v>
      </c>
      <c r="S153" s="42">
        <v>0.08</v>
      </c>
      <c r="T153" s="41">
        <f>[2]abril!G150</f>
        <v>0.08</v>
      </c>
      <c r="U153" s="42"/>
      <c r="V153" s="42"/>
      <c r="W153" s="42"/>
      <c r="X153" s="42"/>
      <c r="Y153" s="42"/>
      <c r="Z153" s="41"/>
      <c r="AA153" s="42"/>
      <c r="AB153" s="42"/>
      <c r="AC153" s="43">
        <f t="shared" si="11"/>
        <v>0.33</v>
      </c>
      <c r="AD153" s="49"/>
      <c r="AE153" s="48">
        <f t="shared" si="12"/>
        <v>1</v>
      </c>
      <c r="AF153" s="45" t="str">
        <f t="shared" si="13"/>
        <v/>
      </c>
    </row>
    <row r="154" spans="1:32" ht="51">
      <c r="A154" s="288"/>
      <c r="B154" s="114" t="s">
        <v>234</v>
      </c>
      <c r="C154" s="41">
        <v>0.08</v>
      </c>
      <c r="D154" s="41">
        <v>0.09</v>
      </c>
      <c r="E154" s="41">
        <f>[2]abril!G151</f>
        <v>0.08</v>
      </c>
      <c r="F154" s="41">
        <f>[2]abril!G151</f>
        <v>0.08</v>
      </c>
      <c r="G154" s="42"/>
      <c r="H154" s="42"/>
      <c r="I154" s="42"/>
      <c r="J154" s="42"/>
      <c r="K154" s="42"/>
      <c r="L154" s="41"/>
      <c r="M154" s="42"/>
      <c r="N154" s="42"/>
      <c r="O154" s="43">
        <f t="shared" si="10"/>
        <v>0.33</v>
      </c>
      <c r="P154" s="49"/>
      <c r="Q154" s="41">
        <v>0.08</v>
      </c>
      <c r="R154" s="42">
        <v>0.09</v>
      </c>
      <c r="S154" s="42">
        <v>0.08</v>
      </c>
      <c r="T154" s="41">
        <f>[2]abril!G151</f>
        <v>0.08</v>
      </c>
      <c r="U154" s="42"/>
      <c r="V154" s="42"/>
      <c r="W154" s="42"/>
      <c r="X154" s="42"/>
      <c r="Y154" s="42"/>
      <c r="Z154" s="41"/>
      <c r="AA154" s="42"/>
      <c r="AB154" s="42"/>
      <c r="AC154" s="43">
        <f t="shared" si="11"/>
        <v>0.33</v>
      </c>
      <c r="AD154" s="49"/>
      <c r="AE154" s="48">
        <f t="shared" si="12"/>
        <v>1</v>
      </c>
      <c r="AF154" s="45" t="str">
        <f t="shared" si="13"/>
        <v/>
      </c>
    </row>
    <row r="155" spans="1:32" ht="51">
      <c r="A155" s="288"/>
      <c r="B155" s="114" t="s">
        <v>235</v>
      </c>
      <c r="C155" s="41">
        <v>0.08</v>
      </c>
      <c r="D155" s="41">
        <v>0.09</v>
      </c>
      <c r="E155" s="41">
        <f>[2]abril!G152</f>
        <v>0.08</v>
      </c>
      <c r="F155" s="41">
        <f>[2]abril!G152</f>
        <v>0.08</v>
      </c>
      <c r="G155" s="42"/>
      <c r="H155" s="42"/>
      <c r="I155" s="42"/>
      <c r="J155" s="42"/>
      <c r="K155" s="42"/>
      <c r="L155" s="41"/>
      <c r="M155" s="42"/>
      <c r="N155" s="42"/>
      <c r="O155" s="43">
        <f t="shared" si="10"/>
        <v>0.33</v>
      </c>
      <c r="P155" s="49"/>
      <c r="Q155" s="41">
        <v>0.08</v>
      </c>
      <c r="R155" s="42">
        <v>0.09</v>
      </c>
      <c r="S155" s="42">
        <v>0.08</v>
      </c>
      <c r="T155" s="41">
        <f>[2]abril!G152</f>
        <v>0.08</v>
      </c>
      <c r="U155" s="42"/>
      <c r="V155" s="42"/>
      <c r="W155" s="42"/>
      <c r="X155" s="42"/>
      <c r="Y155" s="42"/>
      <c r="Z155" s="41"/>
      <c r="AA155" s="42"/>
      <c r="AB155" s="42"/>
      <c r="AC155" s="43">
        <f t="shared" si="11"/>
        <v>0.33</v>
      </c>
      <c r="AD155" s="49"/>
      <c r="AE155" s="48">
        <f t="shared" si="12"/>
        <v>1</v>
      </c>
      <c r="AF155" s="45" t="str">
        <f t="shared" si="13"/>
        <v/>
      </c>
    </row>
    <row r="156" spans="1:32" ht="76.5">
      <c r="A156" s="287" t="s">
        <v>39</v>
      </c>
      <c r="B156" s="64" t="s">
        <v>236</v>
      </c>
      <c r="C156" s="41">
        <v>0.08</v>
      </c>
      <c r="D156" s="41">
        <v>0.09</v>
      </c>
      <c r="E156" s="41">
        <v>0.08</v>
      </c>
      <c r="F156" s="41">
        <f>[2]abril!G153</f>
        <v>0.08</v>
      </c>
      <c r="G156" s="42"/>
      <c r="H156" s="42"/>
      <c r="I156" s="42"/>
      <c r="J156" s="42"/>
      <c r="K156" s="42"/>
      <c r="L156" s="41"/>
      <c r="M156" s="42"/>
      <c r="N156" s="42"/>
      <c r="O156" s="43">
        <f t="shared" si="10"/>
        <v>0.33</v>
      </c>
      <c r="P156" s="49"/>
      <c r="Q156" s="41">
        <v>0.08</v>
      </c>
      <c r="R156" s="42">
        <v>0.09</v>
      </c>
      <c r="S156" s="42">
        <v>0.08</v>
      </c>
      <c r="T156" s="41">
        <f>[2]abril!G153</f>
        <v>0.08</v>
      </c>
      <c r="U156" s="42"/>
      <c r="V156" s="42"/>
      <c r="W156" s="42"/>
      <c r="X156" s="42"/>
      <c r="Y156" s="42"/>
      <c r="Z156" s="41"/>
      <c r="AA156" s="42"/>
      <c r="AB156" s="42"/>
      <c r="AC156" s="43">
        <f t="shared" si="11"/>
        <v>0.33</v>
      </c>
      <c r="AD156" s="49"/>
      <c r="AE156" s="48">
        <f t="shared" si="12"/>
        <v>1</v>
      </c>
      <c r="AF156" s="45" t="str">
        <f t="shared" si="13"/>
        <v/>
      </c>
    </row>
    <row r="157" spans="1:32" ht="89.25">
      <c r="A157" s="288"/>
      <c r="B157" s="116" t="s">
        <v>237</v>
      </c>
      <c r="C157" s="41">
        <v>0.08</v>
      </c>
      <c r="D157" s="41">
        <v>0.09</v>
      </c>
      <c r="E157" s="41">
        <f>[2]abril!G154</f>
        <v>0.08</v>
      </c>
      <c r="F157" s="41">
        <f>[2]abril!G154</f>
        <v>0.08</v>
      </c>
      <c r="G157" s="42"/>
      <c r="H157" s="42"/>
      <c r="I157" s="42"/>
      <c r="J157" s="42"/>
      <c r="K157" s="42"/>
      <c r="L157" s="41"/>
      <c r="M157" s="42"/>
      <c r="N157" s="42"/>
      <c r="O157" s="43">
        <f t="shared" si="10"/>
        <v>0.33</v>
      </c>
      <c r="P157" s="49"/>
      <c r="Q157" s="41">
        <v>0.08</v>
      </c>
      <c r="R157" s="42">
        <v>0.09</v>
      </c>
      <c r="S157" s="42">
        <v>0.08</v>
      </c>
      <c r="T157" s="41">
        <f>[2]abril!G154</f>
        <v>0.08</v>
      </c>
      <c r="U157" s="42"/>
      <c r="V157" s="42"/>
      <c r="W157" s="42"/>
      <c r="X157" s="42"/>
      <c r="Y157" s="42"/>
      <c r="Z157" s="41"/>
      <c r="AA157" s="42"/>
      <c r="AB157" s="42"/>
      <c r="AC157" s="43">
        <f t="shared" si="11"/>
        <v>0.33</v>
      </c>
      <c r="AD157" s="49"/>
      <c r="AE157" s="48">
        <f t="shared" si="12"/>
        <v>1</v>
      </c>
      <c r="AF157" s="45" t="str">
        <f t="shared" si="13"/>
        <v/>
      </c>
    </row>
    <row r="158" spans="1:32" ht="63.75">
      <c r="A158" s="288"/>
      <c r="B158" s="114" t="s">
        <v>238</v>
      </c>
      <c r="C158" s="41">
        <v>0.08</v>
      </c>
      <c r="D158" s="41">
        <v>0.09</v>
      </c>
      <c r="E158" s="41">
        <f>[2]abril!G155</f>
        <v>0.08</v>
      </c>
      <c r="F158" s="41">
        <f>[2]abril!G155</f>
        <v>0.08</v>
      </c>
      <c r="G158" s="42"/>
      <c r="H158" s="42"/>
      <c r="I158" s="42"/>
      <c r="J158" s="42"/>
      <c r="K158" s="42"/>
      <c r="L158" s="41"/>
      <c r="M158" s="42"/>
      <c r="N158" s="42"/>
      <c r="O158" s="43">
        <f t="shared" si="10"/>
        <v>0.33</v>
      </c>
      <c r="P158" s="49"/>
      <c r="Q158" s="41">
        <v>0.08</v>
      </c>
      <c r="R158" s="42">
        <v>0.09</v>
      </c>
      <c r="S158" s="42">
        <v>0.08</v>
      </c>
      <c r="T158" s="41">
        <f>[2]abril!G155</f>
        <v>0.08</v>
      </c>
      <c r="U158" s="42"/>
      <c r="V158" s="42"/>
      <c r="W158" s="42"/>
      <c r="X158" s="42"/>
      <c r="Y158" s="42"/>
      <c r="Z158" s="41"/>
      <c r="AA158" s="42"/>
      <c r="AB158" s="42"/>
      <c r="AC158" s="43">
        <f t="shared" si="11"/>
        <v>0.33</v>
      </c>
      <c r="AD158" s="49"/>
      <c r="AE158" s="48">
        <f t="shared" si="12"/>
        <v>1</v>
      </c>
      <c r="AF158" s="45" t="str">
        <f t="shared" si="13"/>
        <v/>
      </c>
    </row>
    <row r="159" spans="1:32" ht="76.5">
      <c r="A159" s="288"/>
      <c r="B159" s="114" t="s">
        <v>239</v>
      </c>
      <c r="C159" s="41">
        <v>0.08</v>
      </c>
      <c r="D159" s="41">
        <v>0.09</v>
      </c>
      <c r="E159" s="41">
        <f>[2]abril!G156</f>
        <v>0.08</v>
      </c>
      <c r="F159" s="41">
        <f>[2]abril!G156</f>
        <v>0.08</v>
      </c>
      <c r="G159" s="42"/>
      <c r="H159" s="42"/>
      <c r="I159" s="42"/>
      <c r="J159" s="42"/>
      <c r="K159" s="42"/>
      <c r="L159" s="41"/>
      <c r="M159" s="42"/>
      <c r="N159" s="42"/>
      <c r="O159" s="43">
        <f t="shared" si="10"/>
        <v>0.33</v>
      </c>
      <c r="P159" s="49"/>
      <c r="Q159" s="41">
        <v>0.08</v>
      </c>
      <c r="R159" s="42">
        <v>0.09</v>
      </c>
      <c r="S159" s="42">
        <v>0.08</v>
      </c>
      <c r="T159" s="41">
        <f>[2]abril!G156</f>
        <v>0.08</v>
      </c>
      <c r="U159" s="42"/>
      <c r="V159" s="42"/>
      <c r="W159" s="42"/>
      <c r="X159" s="42"/>
      <c r="Y159" s="42"/>
      <c r="Z159" s="41"/>
      <c r="AA159" s="42"/>
      <c r="AB159" s="42"/>
      <c r="AC159" s="43">
        <f t="shared" si="11"/>
        <v>0.33</v>
      </c>
      <c r="AD159" s="49"/>
      <c r="AE159" s="48">
        <f t="shared" si="12"/>
        <v>1</v>
      </c>
      <c r="AF159" s="45" t="str">
        <f t="shared" si="13"/>
        <v/>
      </c>
    </row>
    <row r="160" spans="1:32" ht="38.25">
      <c r="A160" s="287" t="s">
        <v>126</v>
      </c>
      <c r="B160" s="64" t="s">
        <v>240</v>
      </c>
      <c r="C160" s="41">
        <v>0.08</v>
      </c>
      <c r="D160" s="41">
        <v>0.09</v>
      </c>
      <c r="E160" s="41">
        <f>[2]abril!G157</f>
        <v>0.08</v>
      </c>
      <c r="F160" s="41">
        <f>[2]abril!G157</f>
        <v>0.08</v>
      </c>
      <c r="G160" s="42"/>
      <c r="H160" s="42"/>
      <c r="I160" s="42"/>
      <c r="J160" s="42"/>
      <c r="K160" s="42"/>
      <c r="L160" s="41"/>
      <c r="M160" s="42"/>
      <c r="N160" s="42"/>
      <c r="O160" s="43">
        <f t="shared" si="10"/>
        <v>0.33</v>
      </c>
      <c r="P160" s="49"/>
      <c r="Q160" s="41">
        <v>0.08</v>
      </c>
      <c r="R160" s="42">
        <v>0.09</v>
      </c>
      <c r="S160" s="42">
        <v>0.08</v>
      </c>
      <c r="T160" s="41">
        <f>[2]abril!G157</f>
        <v>0.08</v>
      </c>
      <c r="U160" s="42"/>
      <c r="V160" s="42"/>
      <c r="W160" s="42"/>
      <c r="X160" s="42"/>
      <c r="Y160" s="42"/>
      <c r="Z160" s="41"/>
      <c r="AA160" s="42"/>
      <c r="AB160" s="42"/>
      <c r="AC160" s="43">
        <f t="shared" si="11"/>
        <v>0.33</v>
      </c>
      <c r="AD160" s="49"/>
      <c r="AE160" s="48">
        <f t="shared" si="12"/>
        <v>1</v>
      </c>
      <c r="AF160" s="45" t="str">
        <f t="shared" si="13"/>
        <v/>
      </c>
    </row>
    <row r="161" spans="1:32" ht="38.25">
      <c r="A161" s="288"/>
      <c r="B161" s="118" t="s">
        <v>241</v>
      </c>
      <c r="C161" s="41">
        <v>0.08</v>
      </c>
      <c r="D161" s="41">
        <v>0.09</v>
      </c>
      <c r="E161" s="41">
        <f>[2]abril!G158</f>
        <v>0.08</v>
      </c>
      <c r="F161" s="41">
        <f>[2]abril!G158</f>
        <v>0.08</v>
      </c>
      <c r="G161" s="42"/>
      <c r="H161" s="42"/>
      <c r="I161" s="42"/>
      <c r="J161" s="42"/>
      <c r="K161" s="42"/>
      <c r="L161" s="41"/>
      <c r="M161" s="42"/>
      <c r="N161" s="42"/>
      <c r="O161" s="43">
        <f t="shared" si="10"/>
        <v>0.33</v>
      </c>
      <c r="P161" s="49"/>
      <c r="Q161" s="41">
        <v>0.08</v>
      </c>
      <c r="R161" s="42">
        <v>0.09</v>
      </c>
      <c r="S161" s="42">
        <v>0.08</v>
      </c>
      <c r="T161" s="41">
        <f>[2]abril!G158</f>
        <v>0.08</v>
      </c>
      <c r="U161" s="42"/>
      <c r="V161" s="42"/>
      <c r="W161" s="42"/>
      <c r="X161" s="42"/>
      <c r="Y161" s="42"/>
      <c r="Z161" s="41"/>
      <c r="AA161" s="42"/>
      <c r="AB161" s="42"/>
      <c r="AC161" s="43">
        <f t="shared" si="11"/>
        <v>0.33</v>
      </c>
      <c r="AD161" s="49"/>
      <c r="AE161" s="48">
        <f t="shared" si="12"/>
        <v>1</v>
      </c>
      <c r="AF161" s="45" t="str">
        <f t="shared" si="13"/>
        <v/>
      </c>
    </row>
    <row r="162" spans="1:32" ht="51">
      <c r="A162" s="288"/>
      <c r="B162" s="118" t="s">
        <v>242</v>
      </c>
      <c r="C162" s="41">
        <v>0.08</v>
      </c>
      <c r="D162" s="41">
        <v>0.09</v>
      </c>
      <c r="E162" s="41">
        <f>[2]abril!G159</f>
        <v>0.08</v>
      </c>
      <c r="F162" s="41">
        <f>[2]abril!G159</f>
        <v>0.08</v>
      </c>
      <c r="G162" s="42"/>
      <c r="H162" s="42"/>
      <c r="I162" s="42"/>
      <c r="J162" s="42"/>
      <c r="K162" s="42"/>
      <c r="L162" s="41"/>
      <c r="M162" s="42"/>
      <c r="N162" s="42"/>
      <c r="O162" s="43">
        <f t="shared" si="10"/>
        <v>0.33</v>
      </c>
      <c r="P162" s="49"/>
      <c r="Q162" s="41">
        <v>0.08</v>
      </c>
      <c r="R162" s="42">
        <v>0.09</v>
      </c>
      <c r="S162" s="42">
        <v>0.08</v>
      </c>
      <c r="T162" s="41">
        <f>[2]abril!G159</f>
        <v>0.08</v>
      </c>
      <c r="U162" s="42"/>
      <c r="V162" s="42"/>
      <c r="W162" s="42"/>
      <c r="X162" s="42"/>
      <c r="Y162" s="42"/>
      <c r="Z162" s="41"/>
      <c r="AA162" s="42"/>
      <c r="AB162" s="42"/>
      <c r="AC162" s="43">
        <f t="shared" si="11"/>
        <v>0.33</v>
      </c>
      <c r="AD162" s="49"/>
      <c r="AE162" s="48">
        <f t="shared" si="12"/>
        <v>1</v>
      </c>
      <c r="AF162" s="45" t="str">
        <f t="shared" si="13"/>
        <v/>
      </c>
    </row>
    <row r="163" spans="1:32" ht="38.25">
      <c r="A163" s="288"/>
      <c r="B163" s="118" t="s">
        <v>243</v>
      </c>
      <c r="C163" s="41">
        <v>0.08</v>
      </c>
      <c r="D163" s="41">
        <v>0.09</v>
      </c>
      <c r="E163" s="41">
        <f>[2]abril!G160</f>
        <v>0.08</v>
      </c>
      <c r="F163" s="41">
        <f>[2]abril!G160</f>
        <v>0.08</v>
      </c>
      <c r="G163" s="42"/>
      <c r="H163" s="42"/>
      <c r="I163" s="42"/>
      <c r="J163" s="42"/>
      <c r="K163" s="42"/>
      <c r="L163" s="41"/>
      <c r="M163" s="42"/>
      <c r="N163" s="42"/>
      <c r="O163" s="43">
        <f t="shared" si="10"/>
        <v>0.33</v>
      </c>
      <c r="P163" s="49"/>
      <c r="Q163" s="41">
        <v>0.08</v>
      </c>
      <c r="R163" s="42">
        <v>0.09</v>
      </c>
      <c r="S163" s="42">
        <v>0.08</v>
      </c>
      <c r="T163" s="41">
        <f>[2]abril!G160</f>
        <v>0.08</v>
      </c>
      <c r="U163" s="42"/>
      <c r="V163" s="42"/>
      <c r="W163" s="42"/>
      <c r="X163" s="42"/>
      <c r="Y163" s="42"/>
      <c r="Z163" s="41"/>
      <c r="AA163" s="42"/>
      <c r="AB163" s="42"/>
      <c r="AC163" s="43">
        <f t="shared" si="11"/>
        <v>0.33</v>
      </c>
      <c r="AD163" s="49"/>
      <c r="AE163" s="48">
        <f t="shared" si="12"/>
        <v>1</v>
      </c>
      <c r="AF163" s="45" t="str">
        <f t="shared" si="13"/>
        <v/>
      </c>
    </row>
    <row r="164" spans="1:32" ht="38.25">
      <c r="A164" s="316" t="s">
        <v>244</v>
      </c>
      <c r="B164" s="64" t="s">
        <v>245</v>
      </c>
      <c r="C164" s="41">
        <v>0.16</v>
      </c>
      <c r="D164" s="41">
        <v>0.18</v>
      </c>
      <c r="E164" s="41">
        <v>0.16</v>
      </c>
      <c r="F164" s="41">
        <v>0.16</v>
      </c>
      <c r="G164" s="42"/>
      <c r="H164" s="42"/>
      <c r="I164" s="42"/>
      <c r="J164" s="42"/>
      <c r="K164" s="42"/>
      <c r="L164" s="41"/>
      <c r="M164" s="42"/>
      <c r="N164" s="42"/>
      <c r="O164" s="43">
        <f t="shared" si="10"/>
        <v>0.66</v>
      </c>
      <c r="P164" s="49"/>
      <c r="Q164" s="41">
        <v>0.16</v>
      </c>
      <c r="R164" s="42">
        <v>0.18</v>
      </c>
      <c r="S164" s="42">
        <v>0.16</v>
      </c>
      <c r="T164" s="41">
        <v>0.16</v>
      </c>
      <c r="U164" s="42"/>
      <c r="V164" s="42"/>
      <c r="W164" s="42"/>
      <c r="X164" s="42"/>
      <c r="Y164" s="42"/>
      <c r="Z164" s="41"/>
      <c r="AA164" s="42"/>
      <c r="AB164" s="42"/>
      <c r="AC164" s="43">
        <f t="shared" si="11"/>
        <v>0.66</v>
      </c>
      <c r="AD164" s="49"/>
      <c r="AE164" s="48">
        <f t="shared" si="12"/>
        <v>1</v>
      </c>
      <c r="AF164" s="45" t="str">
        <f t="shared" si="13"/>
        <v/>
      </c>
    </row>
    <row r="165" spans="1:32" ht="51">
      <c r="A165" s="317"/>
      <c r="B165" s="125" t="s">
        <v>246</v>
      </c>
      <c r="C165" s="41">
        <v>0.16</v>
      </c>
      <c r="D165" s="41">
        <v>0.18</v>
      </c>
      <c r="E165" s="41">
        <v>0.16</v>
      </c>
      <c r="F165" s="41">
        <v>0.16</v>
      </c>
      <c r="G165" s="42"/>
      <c r="H165" s="42"/>
      <c r="I165" s="42"/>
      <c r="J165" s="42"/>
      <c r="K165" s="42"/>
      <c r="L165" s="41"/>
      <c r="M165" s="42"/>
      <c r="N165" s="42"/>
      <c r="O165" s="43">
        <f t="shared" si="10"/>
        <v>0.66</v>
      </c>
      <c r="P165" s="49"/>
      <c r="Q165" s="41">
        <v>0.16</v>
      </c>
      <c r="R165" s="42">
        <v>0.18</v>
      </c>
      <c r="S165" s="42">
        <v>0.16</v>
      </c>
      <c r="T165" s="41">
        <v>0.16</v>
      </c>
      <c r="U165" s="42"/>
      <c r="V165" s="42"/>
      <c r="W165" s="42"/>
      <c r="X165" s="42"/>
      <c r="Y165" s="42"/>
      <c r="Z165" s="41"/>
      <c r="AA165" s="42"/>
      <c r="AB165" s="42"/>
      <c r="AC165" s="43">
        <f t="shared" si="11"/>
        <v>0.66</v>
      </c>
      <c r="AD165" s="49"/>
      <c r="AE165" s="48">
        <f t="shared" si="12"/>
        <v>1</v>
      </c>
      <c r="AF165" s="45" t="str">
        <f t="shared" si="13"/>
        <v/>
      </c>
    </row>
    <row r="166" spans="1:32" ht="51">
      <c r="A166" s="317"/>
      <c r="B166" s="105" t="s">
        <v>247</v>
      </c>
      <c r="C166" s="41">
        <v>0.16</v>
      </c>
      <c r="D166" s="41">
        <v>0.18</v>
      </c>
      <c r="E166" s="41">
        <f>[2]abril!G163</f>
        <v>0.16</v>
      </c>
      <c r="F166" s="41">
        <f>[2]abril!G163</f>
        <v>0.16</v>
      </c>
      <c r="G166" s="42"/>
      <c r="H166" s="42"/>
      <c r="I166" s="42"/>
      <c r="J166" s="42"/>
      <c r="K166" s="42"/>
      <c r="L166" s="41"/>
      <c r="M166" s="42"/>
      <c r="N166" s="42"/>
      <c r="O166" s="43">
        <f t="shared" si="10"/>
        <v>0.66</v>
      </c>
      <c r="P166" s="49"/>
      <c r="Q166" s="41">
        <v>0.16</v>
      </c>
      <c r="R166" s="42">
        <v>0.18</v>
      </c>
      <c r="S166" s="42">
        <v>0.16</v>
      </c>
      <c r="T166" s="41">
        <f>[2]abril!G163</f>
        <v>0.16</v>
      </c>
      <c r="U166" s="42"/>
      <c r="V166" s="42"/>
      <c r="W166" s="42"/>
      <c r="X166" s="42"/>
      <c r="Y166" s="42"/>
      <c r="Z166" s="41"/>
      <c r="AA166" s="42"/>
      <c r="AB166" s="42"/>
      <c r="AC166" s="43">
        <f t="shared" si="11"/>
        <v>0.66</v>
      </c>
      <c r="AD166" s="49"/>
      <c r="AE166" s="48">
        <f t="shared" si="12"/>
        <v>1</v>
      </c>
      <c r="AF166" s="45" t="str">
        <f t="shared" si="13"/>
        <v/>
      </c>
    </row>
    <row r="167" spans="1:32" ht="25.5">
      <c r="A167" s="317"/>
      <c r="B167" s="105" t="s">
        <v>248</v>
      </c>
      <c r="C167" s="41">
        <v>0.16</v>
      </c>
      <c r="D167" s="41">
        <v>0.18</v>
      </c>
      <c r="E167" s="41">
        <f>[2]abril!G164</f>
        <v>0.16</v>
      </c>
      <c r="F167" s="41">
        <f>[2]abril!G164</f>
        <v>0.16</v>
      </c>
      <c r="G167" s="42"/>
      <c r="H167" s="42"/>
      <c r="I167" s="42"/>
      <c r="J167" s="42"/>
      <c r="K167" s="42"/>
      <c r="L167" s="41"/>
      <c r="M167" s="42"/>
      <c r="N167" s="42"/>
      <c r="O167" s="43">
        <f t="shared" si="10"/>
        <v>0.66</v>
      </c>
      <c r="P167" s="49"/>
      <c r="Q167" s="41">
        <v>0.16</v>
      </c>
      <c r="R167" s="42">
        <v>0.18</v>
      </c>
      <c r="S167" s="42">
        <v>0.16</v>
      </c>
      <c r="T167" s="41">
        <f>[2]abril!G164</f>
        <v>0.16</v>
      </c>
      <c r="U167" s="42"/>
      <c r="V167" s="42"/>
      <c r="W167" s="42"/>
      <c r="X167" s="42"/>
      <c r="Y167" s="42"/>
      <c r="Z167" s="41"/>
      <c r="AA167" s="42"/>
      <c r="AB167" s="42"/>
      <c r="AC167" s="43">
        <f t="shared" si="11"/>
        <v>0.66</v>
      </c>
      <c r="AD167" s="49"/>
      <c r="AE167" s="48">
        <f t="shared" si="12"/>
        <v>1</v>
      </c>
      <c r="AF167" s="45" t="str">
        <f t="shared" si="13"/>
        <v/>
      </c>
    </row>
    <row r="168" spans="1:32" ht="25.5">
      <c r="A168" s="287" t="s">
        <v>40</v>
      </c>
      <c r="B168" s="63" t="s">
        <v>249</v>
      </c>
      <c r="C168" s="41">
        <v>0.08</v>
      </c>
      <c r="D168" s="41">
        <v>0.09</v>
      </c>
      <c r="E168" s="41">
        <v>0.08</v>
      </c>
      <c r="F168" s="41">
        <v>0.08</v>
      </c>
      <c r="G168" s="42"/>
      <c r="H168" s="42"/>
      <c r="I168" s="42"/>
      <c r="J168" s="42"/>
      <c r="K168" s="42"/>
      <c r="L168" s="41"/>
      <c r="M168" s="42"/>
      <c r="N168" s="42"/>
      <c r="O168" s="43">
        <f t="shared" si="10"/>
        <v>0.33</v>
      </c>
      <c r="P168" s="49"/>
      <c r="Q168" s="41">
        <v>0.08</v>
      </c>
      <c r="R168" s="42">
        <v>0.09</v>
      </c>
      <c r="S168" s="42">
        <v>0.08</v>
      </c>
      <c r="T168" s="41">
        <v>0.08</v>
      </c>
      <c r="U168" s="42"/>
      <c r="V168" s="42"/>
      <c r="W168" s="42"/>
      <c r="X168" s="42"/>
      <c r="Y168" s="42"/>
      <c r="Z168" s="41"/>
      <c r="AA168" s="42"/>
      <c r="AB168" s="42"/>
      <c r="AC168" s="43">
        <f t="shared" si="11"/>
        <v>0.33</v>
      </c>
      <c r="AD168" s="49"/>
      <c r="AE168" s="48">
        <f t="shared" si="12"/>
        <v>1</v>
      </c>
      <c r="AF168" s="45" t="str">
        <f t="shared" si="13"/>
        <v/>
      </c>
    </row>
    <row r="169" spans="1:32" ht="57">
      <c r="A169" s="288"/>
      <c r="B169" s="148" t="s">
        <v>336</v>
      </c>
      <c r="C169" s="41">
        <v>0.25</v>
      </c>
      <c r="D169" s="41">
        <v>0.25</v>
      </c>
      <c r="E169" s="41">
        <v>0.25</v>
      </c>
      <c r="F169" s="41">
        <v>0.25</v>
      </c>
      <c r="G169" s="42"/>
      <c r="H169" s="42"/>
      <c r="I169" s="42"/>
      <c r="J169" s="42"/>
      <c r="K169" s="42"/>
      <c r="L169" s="41"/>
      <c r="M169" s="42"/>
      <c r="N169" s="42"/>
      <c r="O169" s="43">
        <f t="shared" si="10"/>
        <v>1</v>
      </c>
      <c r="P169" s="49"/>
      <c r="Q169" s="41">
        <v>0.25</v>
      </c>
      <c r="R169" s="42">
        <v>0.25</v>
      </c>
      <c r="S169" s="42">
        <v>0.25</v>
      </c>
      <c r="T169" s="41">
        <v>0.25</v>
      </c>
      <c r="U169" s="42"/>
      <c r="V169" s="42"/>
      <c r="W169" s="42"/>
      <c r="X169" s="42"/>
      <c r="Y169" s="42"/>
      <c r="Z169" s="41"/>
      <c r="AA169" s="42"/>
      <c r="AB169" s="42"/>
      <c r="AC169" s="43">
        <f t="shared" si="11"/>
        <v>1</v>
      </c>
      <c r="AD169" s="49"/>
      <c r="AE169" s="48">
        <f t="shared" si="12"/>
        <v>1</v>
      </c>
      <c r="AF169" s="45" t="str">
        <f t="shared" si="13"/>
        <v/>
      </c>
    </row>
    <row r="170" spans="1:32" ht="28.5">
      <c r="A170" s="288"/>
      <c r="B170" s="148" t="s">
        <v>337</v>
      </c>
      <c r="C170" s="41">
        <v>0</v>
      </c>
      <c r="D170" s="41">
        <v>0</v>
      </c>
      <c r="E170" s="41">
        <v>0</v>
      </c>
      <c r="F170" s="41">
        <v>0</v>
      </c>
      <c r="G170" s="42"/>
      <c r="H170" s="42"/>
      <c r="I170" s="42"/>
      <c r="J170" s="42"/>
      <c r="K170" s="42"/>
      <c r="L170" s="41"/>
      <c r="M170" s="42"/>
      <c r="N170" s="42"/>
      <c r="O170" s="43">
        <f t="shared" si="10"/>
        <v>0</v>
      </c>
      <c r="P170" s="49"/>
      <c r="Q170" s="41">
        <v>0</v>
      </c>
      <c r="R170" s="42">
        <v>0</v>
      </c>
      <c r="S170" s="42">
        <v>0</v>
      </c>
      <c r="T170" s="41">
        <v>0</v>
      </c>
      <c r="U170" s="42"/>
      <c r="V170" s="42"/>
      <c r="W170" s="42"/>
      <c r="X170" s="42"/>
      <c r="Y170" s="42"/>
      <c r="Z170" s="41"/>
      <c r="AA170" s="42"/>
      <c r="AB170" s="42"/>
      <c r="AC170" s="43">
        <f t="shared" si="11"/>
        <v>0</v>
      </c>
      <c r="AD170" s="49"/>
      <c r="AE170" s="48" t="str">
        <f t="shared" si="12"/>
        <v/>
      </c>
      <c r="AF170" s="45" t="e">
        <f t="shared" si="13"/>
        <v>#VALUE!</v>
      </c>
    </row>
    <row r="171" spans="1:32">
      <c r="A171" s="288"/>
      <c r="B171" s="149" t="s">
        <v>338</v>
      </c>
      <c r="C171" s="41">
        <v>0</v>
      </c>
      <c r="D171" s="41">
        <v>0</v>
      </c>
      <c r="E171" s="41">
        <v>0</v>
      </c>
      <c r="F171" s="41">
        <v>0</v>
      </c>
      <c r="G171" s="42"/>
      <c r="H171" s="42"/>
      <c r="I171" s="42"/>
      <c r="J171" s="42"/>
      <c r="K171" s="42"/>
      <c r="L171" s="41"/>
      <c r="M171" s="42"/>
      <c r="N171" s="42"/>
      <c r="O171" s="43">
        <f t="shared" si="10"/>
        <v>0</v>
      </c>
      <c r="P171" s="49"/>
      <c r="Q171" s="41">
        <v>0</v>
      </c>
      <c r="R171" s="42">
        <v>0</v>
      </c>
      <c r="S171" s="42">
        <v>0</v>
      </c>
      <c r="T171" s="41">
        <v>0</v>
      </c>
      <c r="U171" s="42"/>
      <c r="V171" s="42"/>
      <c r="W171" s="42"/>
      <c r="X171" s="42"/>
      <c r="Y171" s="42"/>
      <c r="Z171" s="41"/>
      <c r="AA171" s="42"/>
      <c r="AB171" s="42"/>
      <c r="AC171" s="43">
        <f t="shared" si="11"/>
        <v>0</v>
      </c>
      <c r="AD171" s="49"/>
      <c r="AE171" s="48" t="str">
        <f t="shared" si="12"/>
        <v/>
      </c>
      <c r="AF171" s="45" t="e">
        <f t="shared" si="13"/>
        <v>#VALUE!</v>
      </c>
    </row>
    <row r="172" spans="1:32" ht="51">
      <c r="A172" s="314" t="s">
        <v>41</v>
      </c>
      <c r="B172" s="64" t="s">
        <v>250</v>
      </c>
      <c r="C172" s="41">
        <v>0.08</v>
      </c>
      <c r="D172" s="41">
        <v>0.09</v>
      </c>
      <c r="E172" s="41">
        <v>0.16</v>
      </c>
      <c r="F172" s="41">
        <v>0.09</v>
      </c>
      <c r="G172" s="42"/>
      <c r="H172" s="42"/>
      <c r="I172" s="42"/>
      <c r="J172" s="42"/>
      <c r="K172" s="42"/>
      <c r="L172" s="41"/>
      <c r="M172" s="42"/>
      <c r="N172" s="42"/>
      <c r="O172" s="43">
        <f t="shared" si="10"/>
        <v>0.41999999999999993</v>
      </c>
      <c r="P172" s="49"/>
      <c r="Q172" s="41">
        <v>0.08</v>
      </c>
      <c r="R172" s="42">
        <v>0.09</v>
      </c>
      <c r="S172" s="42">
        <v>0.16</v>
      </c>
      <c r="T172" s="41">
        <v>0.09</v>
      </c>
      <c r="U172" s="42"/>
      <c r="V172" s="42"/>
      <c r="W172" s="42"/>
      <c r="X172" s="42"/>
      <c r="Y172" s="42"/>
      <c r="Z172" s="41"/>
      <c r="AA172" s="42"/>
      <c r="AB172" s="42"/>
      <c r="AC172" s="43">
        <f t="shared" si="11"/>
        <v>0.41999999999999993</v>
      </c>
      <c r="AD172" s="49"/>
      <c r="AE172" s="48">
        <f t="shared" si="12"/>
        <v>1</v>
      </c>
      <c r="AF172" s="45" t="str">
        <f t="shared" si="13"/>
        <v/>
      </c>
    </row>
    <row r="173" spans="1:32" ht="38.25">
      <c r="A173" s="315"/>
      <c r="B173" s="70" t="s">
        <v>251</v>
      </c>
      <c r="C173" s="41">
        <v>0.33</v>
      </c>
      <c r="D173" s="41">
        <v>0.33</v>
      </c>
      <c r="E173" s="41">
        <v>0.34</v>
      </c>
      <c r="F173" s="41">
        <f>[2]abril!G170</f>
        <v>0</v>
      </c>
      <c r="G173" s="42"/>
      <c r="H173" s="42"/>
      <c r="I173" s="42"/>
      <c r="J173" s="42"/>
      <c r="K173" s="42"/>
      <c r="L173" s="41"/>
      <c r="M173" s="42"/>
      <c r="N173" s="42"/>
      <c r="O173" s="43">
        <f t="shared" si="10"/>
        <v>1</v>
      </c>
      <c r="P173" s="49"/>
      <c r="Q173" s="41">
        <v>0.33</v>
      </c>
      <c r="R173" s="42">
        <v>0.33</v>
      </c>
      <c r="S173" s="42">
        <v>0.34</v>
      </c>
      <c r="T173" s="41">
        <f>[2]abril!G170</f>
        <v>0</v>
      </c>
      <c r="U173" s="42"/>
      <c r="V173" s="42"/>
      <c r="W173" s="42"/>
      <c r="X173" s="42"/>
      <c r="Y173" s="42"/>
      <c r="Z173" s="41"/>
      <c r="AA173" s="42"/>
      <c r="AB173" s="42"/>
      <c r="AC173" s="43">
        <f t="shared" si="11"/>
        <v>1</v>
      </c>
      <c r="AD173" s="49"/>
      <c r="AE173" s="48">
        <f t="shared" si="12"/>
        <v>1</v>
      </c>
      <c r="AF173" s="45" t="str">
        <f t="shared" si="13"/>
        <v/>
      </c>
    </row>
    <row r="174" spans="1:32" ht="76.5">
      <c r="A174" s="315"/>
      <c r="B174" s="70" t="str">
        <f>'[1]PAT 2024'!$C$180</f>
        <v>Investigar y comparar la simbología utilizada en los programas de ordenamiento territorial, turísticos, movilidad y seguridad vial, atlas de riesgo, áreas naturales protegidas y programas de desarrollo urbano en sus diferentes clasificaciones.</v>
      </c>
      <c r="C174" s="41">
        <v>0</v>
      </c>
      <c r="D174" s="41">
        <v>0</v>
      </c>
      <c r="E174" s="41">
        <f>[2]abril!G171</f>
        <v>0.09</v>
      </c>
      <c r="F174" s="41">
        <f>[2]abril!G171</f>
        <v>0.09</v>
      </c>
      <c r="G174" s="42"/>
      <c r="H174" s="42"/>
      <c r="I174" s="42"/>
      <c r="J174" s="42"/>
      <c r="K174" s="42"/>
      <c r="L174" s="41"/>
      <c r="M174" s="42"/>
      <c r="N174" s="42"/>
      <c r="O174" s="43">
        <f t="shared" si="10"/>
        <v>0.18</v>
      </c>
      <c r="P174" s="49"/>
      <c r="Q174" s="41">
        <v>0</v>
      </c>
      <c r="R174" s="42">
        <v>0</v>
      </c>
      <c r="S174" s="42">
        <v>0.33</v>
      </c>
      <c r="T174" s="41">
        <f>[2]abril!G171</f>
        <v>0.09</v>
      </c>
      <c r="U174" s="42"/>
      <c r="V174" s="42"/>
      <c r="W174" s="42"/>
      <c r="X174" s="42"/>
      <c r="Y174" s="42"/>
      <c r="Z174" s="41"/>
      <c r="AA174" s="42"/>
      <c r="AB174" s="42"/>
      <c r="AC174" s="43">
        <f t="shared" si="11"/>
        <v>0.42000000000000004</v>
      </c>
      <c r="AD174" s="49"/>
      <c r="AE174" s="48">
        <f t="shared" si="12"/>
        <v>2.3333333333333335</v>
      </c>
      <c r="AF174" s="45">
        <f t="shared" si="13"/>
        <v>1.3333333333333335</v>
      </c>
    </row>
    <row r="175" spans="1:32" ht="25.5">
      <c r="A175" s="315"/>
      <c r="B175" s="70" t="s">
        <v>252</v>
      </c>
      <c r="C175" s="41">
        <v>0</v>
      </c>
      <c r="D175" s="41" t="str">
        <f>[2]abril!G172</f>
        <v>Concluyo en el mes de marzo</v>
      </c>
      <c r="E175" s="41" t="str">
        <f>[2]abril!G172</f>
        <v>Concluyo en el mes de marzo</v>
      </c>
      <c r="F175" s="41" t="str">
        <f>[2]abril!G172</f>
        <v>Concluyo en el mes de marzo</v>
      </c>
      <c r="G175" s="42"/>
      <c r="H175" s="42"/>
      <c r="I175" s="42"/>
      <c r="J175" s="42"/>
      <c r="K175" s="42"/>
      <c r="L175" s="41"/>
      <c r="M175" s="42"/>
      <c r="N175" s="42"/>
      <c r="O175" s="43">
        <f t="shared" si="10"/>
        <v>0</v>
      </c>
      <c r="P175" s="49"/>
      <c r="Q175" s="41">
        <v>0</v>
      </c>
      <c r="R175" s="42">
        <v>0</v>
      </c>
      <c r="S175" s="42">
        <v>0</v>
      </c>
      <c r="T175" s="41" t="str">
        <f>[2]abril!G172</f>
        <v>Concluyo en el mes de marzo</v>
      </c>
      <c r="U175" s="42"/>
      <c r="V175" s="42"/>
      <c r="W175" s="42"/>
      <c r="X175" s="42"/>
      <c r="Y175" s="42"/>
      <c r="Z175" s="41"/>
      <c r="AA175" s="42"/>
      <c r="AB175" s="42"/>
      <c r="AC175" s="43">
        <f t="shared" si="11"/>
        <v>0</v>
      </c>
      <c r="AD175" s="49"/>
      <c r="AE175" s="48" t="str">
        <f t="shared" si="12"/>
        <v/>
      </c>
      <c r="AF175" s="45" t="e">
        <f t="shared" si="13"/>
        <v>#VALUE!</v>
      </c>
    </row>
    <row r="176" spans="1:32" ht="51">
      <c r="A176" s="297"/>
      <c r="B176" s="70" t="s">
        <v>253</v>
      </c>
      <c r="C176" s="41">
        <v>0</v>
      </c>
      <c r="D176" s="41">
        <f>[2]abril!G173</f>
        <v>0.33</v>
      </c>
      <c r="E176" s="41">
        <f>[2]abril!G173</f>
        <v>0.33</v>
      </c>
      <c r="F176" s="41">
        <f>[2]abril!G173</f>
        <v>0.33</v>
      </c>
      <c r="G176" s="42"/>
      <c r="H176" s="42"/>
      <c r="I176" s="42"/>
      <c r="J176" s="42"/>
      <c r="K176" s="42"/>
      <c r="L176" s="41"/>
      <c r="M176" s="42"/>
      <c r="N176" s="42"/>
      <c r="O176" s="43">
        <f t="shared" si="10"/>
        <v>0.99</v>
      </c>
      <c r="P176" s="49"/>
      <c r="Q176" s="41">
        <v>0</v>
      </c>
      <c r="R176" s="42">
        <v>0</v>
      </c>
      <c r="S176" s="42">
        <v>0</v>
      </c>
      <c r="T176" s="41">
        <f>[2]abril!G173</f>
        <v>0.33</v>
      </c>
      <c r="U176" s="42"/>
      <c r="V176" s="42"/>
      <c r="W176" s="42"/>
      <c r="X176" s="42"/>
      <c r="Y176" s="42"/>
      <c r="Z176" s="41"/>
      <c r="AA176" s="42"/>
      <c r="AB176" s="42"/>
      <c r="AC176" s="43">
        <f t="shared" si="11"/>
        <v>0.33</v>
      </c>
      <c r="AD176" s="49"/>
      <c r="AE176" s="48">
        <f t="shared" si="12"/>
        <v>0.33333333333333337</v>
      </c>
      <c r="AF176" s="45">
        <f t="shared" si="13"/>
        <v>-0.66666666666666663</v>
      </c>
    </row>
    <row r="177" spans="1:32" ht="63.75">
      <c r="A177" s="287" t="s">
        <v>42</v>
      </c>
      <c r="B177" s="64" t="s">
        <v>254</v>
      </c>
      <c r="C177" s="41">
        <v>0.05</v>
      </c>
      <c r="D177" s="41">
        <v>0.06</v>
      </c>
      <c r="E177" s="41">
        <v>0.06</v>
      </c>
      <c r="F177" s="41">
        <v>0.05</v>
      </c>
      <c r="G177" s="42"/>
      <c r="H177" s="42"/>
      <c r="I177" s="42"/>
      <c r="J177" s="42"/>
      <c r="K177" s="42"/>
      <c r="L177" s="41"/>
      <c r="M177" s="42"/>
      <c r="N177" s="42"/>
      <c r="O177" s="43">
        <f t="shared" si="10"/>
        <v>0.21999999999999997</v>
      </c>
      <c r="P177" s="49"/>
      <c r="Q177" s="41">
        <v>0.05</v>
      </c>
      <c r="R177" s="42">
        <v>0.06</v>
      </c>
      <c r="S177" s="42">
        <v>0.06</v>
      </c>
      <c r="T177" s="41">
        <v>0.05</v>
      </c>
      <c r="U177" s="42"/>
      <c r="V177" s="42"/>
      <c r="W177" s="42"/>
      <c r="X177" s="42"/>
      <c r="Y177" s="42"/>
      <c r="Z177" s="41"/>
      <c r="AA177" s="42"/>
      <c r="AB177" s="42"/>
      <c r="AC177" s="43">
        <f t="shared" si="11"/>
        <v>0.21999999999999997</v>
      </c>
      <c r="AD177" s="49"/>
      <c r="AE177" s="48">
        <f t="shared" si="12"/>
        <v>1</v>
      </c>
      <c r="AF177" s="45" t="str">
        <f t="shared" si="13"/>
        <v/>
      </c>
    </row>
    <row r="178" spans="1:32" ht="38.25">
      <c r="A178" s="288"/>
      <c r="B178" s="114" t="s">
        <v>129</v>
      </c>
      <c r="C178" s="41">
        <v>0.08</v>
      </c>
      <c r="D178" s="41">
        <v>0.09</v>
      </c>
      <c r="E178" s="41">
        <v>0.08</v>
      </c>
      <c r="F178" s="41">
        <v>0.08</v>
      </c>
      <c r="G178" s="42"/>
      <c r="H178" s="42"/>
      <c r="I178" s="42"/>
      <c r="J178" s="42"/>
      <c r="K178" s="42"/>
      <c r="L178" s="41"/>
      <c r="M178" s="42"/>
      <c r="N178" s="42"/>
      <c r="O178" s="43">
        <f t="shared" si="10"/>
        <v>0.33</v>
      </c>
      <c r="P178" s="49"/>
      <c r="Q178" s="41">
        <v>0.08</v>
      </c>
      <c r="R178" s="42">
        <v>0.09</v>
      </c>
      <c r="S178" s="42">
        <v>0.08</v>
      </c>
      <c r="T178" s="41">
        <v>0.08</v>
      </c>
      <c r="U178" s="42"/>
      <c r="V178" s="42"/>
      <c r="W178" s="42"/>
      <c r="X178" s="42"/>
      <c r="Y178" s="42"/>
      <c r="Z178" s="41"/>
      <c r="AA178" s="42"/>
      <c r="AB178" s="42"/>
      <c r="AC178" s="43">
        <f t="shared" si="11"/>
        <v>0.33</v>
      </c>
      <c r="AD178" s="49"/>
      <c r="AE178" s="48">
        <f t="shared" si="12"/>
        <v>1</v>
      </c>
      <c r="AF178" s="45" t="str">
        <f t="shared" si="13"/>
        <v/>
      </c>
    </row>
    <row r="179" spans="1:32" ht="63.75">
      <c r="A179" s="288"/>
      <c r="B179" s="70" t="s">
        <v>255</v>
      </c>
      <c r="C179" s="41">
        <v>0.08</v>
      </c>
      <c r="D179" s="41">
        <v>0.09</v>
      </c>
      <c r="E179" s="41">
        <v>0.08</v>
      </c>
      <c r="F179" s="41">
        <v>0.08</v>
      </c>
      <c r="G179" s="42"/>
      <c r="H179" s="42"/>
      <c r="I179" s="42"/>
      <c r="J179" s="42"/>
      <c r="K179" s="42"/>
      <c r="L179" s="41"/>
      <c r="M179" s="42"/>
      <c r="N179" s="42"/>
      <c r="O179" s="43">
        <f t="shared" si="10"/>
        <v>0.33</v>
      </c>
      <c r="P179" s="49"/>
      <c r="Q179" s="41">
        <v>0.08</v>
      </c>
      <c r="R179" s="42">
        <v>0.09</v>
      </c>
      <c r="S179" s="42">
        <v>0.08</v>
      </c>
      <c r="T179" s="41">
        <v>0.08</v>
      </c>
      <c r="U179" s="42"/>
      <c r="V179" s="42"/>
      <c r="W179" s="42"/>
      <c r="X179" s="42"/>
      <c r="Y179" s="42"/>
      <c r="Z179" s="41"/>
      <c r="AA179" s="42"/>
      <c r="AB179" s="42"/>
      <c r="AC179" s="43">
        <f t="shared" si="11"/>
        <v>0.33</v>
      </c>
      <c r="AD179" s="49"/>
      <c r="AE179" s="48">
        <f t="shared" si="12"/>
        <v>1</v>
      </c>
      <c r="AF179" s="45" t="str">
        <f t="shared" si="13"/>
        <v/>
      </c>
    </row>
    <row r="180" spans="1:32" ht="63.75">
      <c r="A180" s="288"/>
      <c r="B180" s="114" t="s">
        <v>256</v>
      </c>
      <c r="C180" s="41">
        <v>0</v>
      </c>
      <c r="D180" s="41">
        <v>0</v>
      </c>
      <c r="E180" s="41">
        <v>0</v>
      </c>
      <c r="F180" s="41">
        <v>0</v>
      </c>
      <c r="G180" s="42"/>
      <c r="H180" s="42"/>
      <c r="I180" s="42"/>
      <c r="J180" s="42"/>
      <c r="K180" s="42"/>
      <c r="L180" s="41"/>
      <c r="M180" s="42"/>
      <c r="N180" s="42"/>
      <c r="O180" s="43">
        <f t="shared" si="10"/>
        <v>0</v>
      </c>
      <c r="P180" s="49"/>
      <c r="Q180" s="41">
        <v>0</v>
      </c>
      <c r="R180" s="42">
        <v>0</v>
      </c>
      <c r="S180" s="42">
        <v>0</v>
      </c>
      <c r="T180" s="41">
        <v>0</v>
      </c>
      <c r="U180" s="42"/>
      <c r="V180" s="42"/>
      <c r="W180" s="42"/>
      <c r="X180" s="42"/>
      <c r="Y180" s="42"/>
      <c r="Z180" s="41"/>
      <c r="AA180" s="42"/>
      <c r="AB180" s="42"/>
      <c r="AC180" s="43">
        <f t="shared" si="11"/>
        <v>0</v>
      </c>
      <c r="AD180" s="49"/>
      <c r="AE180" s="48" t="str">
        <f t="shared" si="12"/>
        <v/>
      </c>
      <c r="AF180" s="45" t="e">
        <f t="shared" si="13"/>
        <v>#VALUE!</v>
      </c>
    </row>
    <row r="181" spans="1:32" ht="76.5">
      <c r="A181" s="287" t="s">
        <v>43</v>
      </c>
      <c r="B181" s="64" t="s">
        <v>257</v>
      </c>
      <c r="C181" s="41">
        <v>0.08</v>
      </c>
      <c r="D181" s="41">
        <v>0.09</v>
      </c>
      <c r="E181" s="41">
        <f>[2]abril!G178</f>
        <v>0.08</v>
      </c>
      <c r="F181" s="41">
        <f>[2]abril!G178</f>
        <v>0.08</v>
      </c>
      <c r="G181" s="42"/>
      <c r="H181" s="42"/>
      <c r="I181" s="42"/>
      <c r="J181" s="42"/>
      <c r="K181" s="42"/>
      <c r="L181" s="41"/>
      <c r="M181" s="42"/>
      <c r="N181" s="42"/>
      <c r="O181" s="43">
        <f t="shared" si="10"/>
        <v>0.33</v>
      </c>
      <c r="P181" s="49"/>
      <c r="Q181" s="41">
        <v>0.08</v>
      </c>
      <c r="R181" s="42">
        <v>0.09</v>
      </c>
      <c r="S181" s="42">
        <v>0.08</v>
      </c>
      <c r="T181" s="41">
        <f>[2]abril!G178</f>
        <v>0.08</v>
      </c>
      <c r="U181" s="42"/>
      <c r="V181" s="42"/>
      <c r="W181" s="42"/>
      <c r="X181" s="42"/>
      <c r="Y181" s="42"/>
      <c r="Z181" s="41"/>
      <c r="AA181" s="42"/>
      <c r="AB181" s="42"/>
      <c r="AC181" s="43">
        <f t="shared" si="11"/>
        <v>0.33</v>
      </c>
      <c r="AD181" s="49"/>
      <c r="AE181" s="48">
        <f t="shared" si="12"/>
        <v>1</v>
      </c>
      <c r="AF181" s="45" t="str">
        <f t="shared" si="13"/>
        <v/>
      </c>
    </row>
    <row r="182" spans="1:32" ht="76.5">
      <c r="A182" s="288"/>
      <c r="B182" s="126" t="s">
        <v>258</v>
      </c>
      <c r="C182" s="41">
        <v>0.25</v>
      </c>
      <c r="D182" s="41">
        <v>0.25</v>
      </c>
      <c r="E182" s="41">
        <v>0.25</v>
      </c>
      <c r="F182" s="41">
        <v>0.25</v>
      </c>
      <c r="G182" s="42"/>
      <c r="H182" s="42"/>
      <c r="I182" s="42"/>
      <c r="J182" s="42"/>
      <c r="K182" s="42"/>
      <c r="L182" s="41"/>
      <c r="M182" s="42"/>
      <c r="N182" s="42"/>
      <c r="O182" s="43">
        <f t="shared" si="10"/>
        <v>1</v>
      </c>
      <c r="P182" s="49"/>
      <c r="Q182" s="41">
        <v>0.25</v>
      </c>
      <c r="R182" s="42">
        <v>0.25</v>
      </c>
      <c r="S182" s="42">
        <v>0.25</v>
      </c>
      <c r="T182" s="41">
        <v>0.25</v>
      </c>
      <c r="U182" s="42"/>
      <c r="V182" s="42"/>
      <c r="W182" s="42"/>
      <c r="X182" s="42"/>
      <c r="Y182" s="42"/>
      <c r="Z182" s="41"/>
      <c r="AA182" s="42"/>
      <c r="AB182" s="42"/>
      <c r="AC182" s="43">
        <f t="shared" si="11"/>
        <v>1</v>
      </c>
      <c r="AD182" s="49"/>
      <c r="AE182" s="48">
        <f t="shared" si="12"/>
        <v>1</v>
      </c>
      <c r="AF182" s="45" t="str">
        <f t="shared" si="13"/>
        <v/>
      </c>
    </row>
    <row r="183" spans="1:32" ht="25.5">
      <c r="A183" s="288"/>
      <c r="B183" s="104" t="s">
        <v>259</v>
      </c>
      <c r="C183" s="41">
        <v>0</v>
      </c>
      <c r="D183" s="41">
        <v>0</v>
      </c>
      <c r="E183" s="41">
        <v>0</v>
      </c>
      <c r="F183" s="41">
        <v>0</v>
      </c>
      <c r="G183" s="42"/>
      <c r="H183" s="42"/>
      <c r="I183" s="42"/>
      <c r="J183" s="42"/>
      <c r="K183" s="42"/>
      <c r="L183" s="41"/>
      <c r="M183" s="42"/>
      <c r="N183" s="42"/>
      <c r="O183" s="43">
        <f t="shared" si="10"/>
        <v>0</v>
      </c>
      <c r="P183" s="49"/>
      <c r="Q183" s="41">
        <v>0</v>
      </c>
      <c r="R183" s="42">
        <v>0</v>
      </c>
      <c r="S183" s="42">
        <v>0</v>
      </c>
      <c r="T183" s="41">
        <v>0.08</v>
      </c>
      <c r="U183" s="42"/>
      <c r="V183" s="42"/>
      <c r="W183" s="42"/>
      <c r="X183" s="42"/>
      <c r="Y183" s="42"/>
      <c r="Z183" s="41"/>
      <c r="AA183" s="42"/>
      <c r="AB183" s="42"/>
      <c r="AC183" s="43">
        <f t="shared" si="11"/>
        <v>0.08</v>
      </c>
      <c r="AD183" s="49"/>
      <c r="AE183" s="48" t="str">
        <f t="shared" si="12"/>
        <v/>
      </c>
      <c r="AF183" s="45" t="e">
        <f t="shared" si="13"/>
        <v>#VALUE!</v>
      </c>
    </row>
    <row r="184" spans="1:32" ht="38.25">
      <c r="A184" s="288"/>
      <c r="B184" s="105" t="s">
        <v>260</v>
      </c>
      <c r="C184" s="41">
        <v>0</v>
      </c>
      <c r="D184" s="41">
        <v>0</v>
      </c>
      <c r="E184" s="41">
        <v>0</v>
      </c>
      <c r="F184" s="41">
        <v>0</v>
      </c>
      <c r="G184" s="42"/>
      <c r="H184" s="42"/>
      <c r="I184" s="42"/>
      <c r="J184" s="42"/>
      <c r="K184" s="42"/>
      <c r="L184" s="41"/>
      <c r="M184" s="42"/>
      <c r="N184" s="42"/>
      <c r="O184" s="43">
        <f t="shared" si="10"/>
        <v>0</v>
      </c>
      <c r="P184" s="49"/>
      <c r="Q184" s="41">
        <v>0</v>
      </c>
      <c r="R184" s="42">
        <v>0</v>
      </c>
      <c r="S184" s="42">
        <v>0</v>
      </c>
      <c r="T184" s="41">
        <v>0</v>
      </c>
      <c r="U184" s="42"/>
      <c r="V184" s="42"/>
      <c r="W184" s="42"/>
      <c r="X184" s="42"/>
      <c r="Y184" s="42"/>
      <c r="Z184" s="41"/>
      <c r="AA184" s="42"/>
      <c r="AB184" s="42"/>
      <c r="AC184" s="43">
        <f t="shared" si="11"/>
        <v>0</v>
      </c>
      <c r="AD184" s="49"/>
      <c r="AE184" s="48" t="str">
        <f t="shared" si="12"/>
        <v/>
      </c>
      <c r="AF184" s="45" t="e">
        <f t="shared" si="13"/>
        <v>#VALUE!</v>
      </c>
    </row>
    <row r="185" spans="1:32" ht="38.25">
      <c r="A185" s="287" t="s">
        <v>44</v>
      </c>
      <c r="B185" s="64" t="s">
        <v>261</v>
      </c>
      <c r="C185" s="41">
        <v>0.05</v>
      </c>
      <c r="D185" s="41">
        <v>0.06</v>
      </c>
      <c r="E185" s="41">
        <v>0.06</v>
      </c>
      <c r="F185" s="41">
        <v>0.05</v>
      </c>
      <c r="G185" s="42"/>
      <c r="H185" s="42"/>
      <c r="I185" s="42"/>
      <c r="J185" s="42"/>
      <c r="K185" s="42"/>
      <c r="L185" s="41"/>
      <c r="M185" s="42"/>
      <c r="N185" s="42"/>
      <c r="O185" s="43">
        <f t="shared" si="10"/>
        <v>0.21999999999999997</v>
      </c>
      <c r="P185" s="49"/>
      <c r="Q185" s="41">
        <v>0.05</v>
      </c>
      <c r="R185" s="42">
        <v>0.06</v>
      </c>
      <c r="S185" s="42">
        <v>0.06</v>
      </c>
      <c r="T185" s="41">
        <v>0.05</v>
      </c>
      <c r="U185" s="42"/>
      <c r="V185" s="42"/>
      <c r="W185" s="42"/>
      <c r="X185" s="42"/>
      <c r="Y185" s="42"/>
      <c r="Z185" s="41"/>
      <c r="AA185" s="42"/>
      <c r="AB185" s="42"/>
      <c r="AC185" s="43">
        <f t="shared" si="11"/>
        <v>0.21999999999999997</v>
      </c>
      <c r="AD185" s="49"/>
      <c r="AE185" s="48">
        <f t="shared" si="12"/>
        <v>1</v>
      </c>
      <c r="AF185" s="45" t="str">
        <f t="shared" si="13"/>
        <v/>
      </c>
    </row>
    <row r="186" spans="1:32" ht="25.5">
      <c r="A186" s="288"/>
      <c r="B186" s="114" t="s">
        <v>262</v>
      </c>
      <c r="C186" s="41">
        <v>0.08</v>
      </c>
      <c r="D186" s="41">
        <v>0.09</v>
      </c>
      <c r="E186" s="41">
        <v>0.08</v>
      </c>
      <c r="F186" s="41">
        <v>0.08</v>
      </c>
      <c r="G186" s="42"/>
      <c r="H186" s="42"/>
      <c r="I186" s="42"/>
      <c r="J186" s="42"/>
      <c r="K186" s="42"/>
      <c r="L186" s="41"/>
      <c r="M186" s="42"/>
      <c r="N186" s="42"/>
      <c r="O186" s="43">
        <f t="shared" si="10"/>
        <v>0.33</v>
      </c>
      <c r="P186" s="49"/>
      <c r="Q186" s="41">
        <v>0.08</v>
      </c>
      <c r="R186" s="42">
        <v>0.09</v>
      </c>
      <c r="S186" s="42">
        <v>0.08</v>
      </c>
      <c r="T186" s="41">
        <v>0.08</v>
      </c>
      <c r="U186" s="42"/>
      <c r="V186" s="42"/>
      <c r="W186" s="42"/>
      <c r="X186" s="42"/>
      <c r="Y186" s="42"/>
      <c r="Z186" s="41"/>
      <c r="AA186" s="42"/>
      <c r="AB186" s="42"/>
      <c r="AC186" s="43">
        <f t="shared" si="11"/>
        <v>0.33</v>
      </c>
      <c r="AD186" s="49"/>
      <c r="AE186" s="48">
        <f t="shared" si="12"/>
        <v>1</v>
      </c>
      <c r="AF186" s="45" t="str">
        <f t="shared" si="13"/>
        <v/>
      </c>
    </row>
    <row r="187" spans="1:32" ht="25.5">
      <c r="A187" s="288"/>
      <c r="B187" s="114" t="s">
        <v>261</v>
      </c>
      <c r="C187" s="41">
        <v>0.08</v>
      </c>
      <c r="D187" s="41">
        <v>0.09</v>
      </c>
      <c r="E187" s="41">
        <v>0.08</v>
      </c>
      <c r="F187" s="41">
        <v>0.08</v>
      </c>
      <c r="G187" s="42"/>
      <c r="H187" s="42"/>
      <c r="I187" s="42"/>
      <c r="J187" s="42"/>
      <c r="K187" s="42"/>
      <c r="L187" s="41"/>
      <c r="M187" s="42"/>
      <c r="N187" s="42"/>
      <c r="O187" s="43">
        <f t="shared" si="10"/>
        <v>0.33</v>
      </c>
      <c r="P187" s="49"/>
      <c r="Q187" s="41">
        <v>0.08</v>
      </c>
      <c r="R187" s="42">
        <v>0.09</v>
      </c>
      <c r="S187" s="42">
        <v>0.08</v>
      </c>
      <c r="T187" s="41">
        <v>0.08</v>
      </c>
      <c r="U187" s="42"/>
      <c r="V187" s="42"/>
      <c r="W187" s="42"/>
      <c r="X187" s="42"/>
      <c r="Y187" s="42"/>
      <c r="Z187" s="41"/>
      <c r="AA187" s="42"/>
      <c r="AB187" s="42"/>
      <c r="AC187" s="43">
        <f t="shared" si="11"/>
        <v>0.33</v>
      </c>
      <c r="AD187" s="49"/>
      <c r="AE187" s="48">
        <f t="shared" si="12"/>
        <v>1</v>
      </c>
      <c r="AF187" s="45" t="str">
        <f t="shared" si="13"/>
        <v/>
      </c>
    </row>
    <row r="188" spans="1:32" ht="25.5">
      <c r="A188" s="288"/>
      <c r="B188" s="114" t="s">
        <v>263</v>
      </c>
      <c r="C188" s="41">
        <v>0.08</v>
      </c>
      <c r="D188" s="41">
        <v>0.09</v>
      </c>
      <c r="E188" s="41">
        <f>[2]abril!G185</f>
        <v>0.08</v>
      </c>
      <c r="F188" s="41">
        <f>[2]abril!G185</f>
        <v>0.08</v>
      </c>
      <c r="G188" s="42"/>
      <c r="H188" s="42"/>
      <c r="I188" s="42"/>
      <c r="J188" s="42"/>
      <c r="K188" s="42"/>
      <c r="L188" s="41"/>
      <c r="M188" s="42"/>
      <c r="N188" s="42"/>
      <c r="O188" s="43">
        <f t="shared" si="10"/>
        <v>0.33</v>
      </c>
      <c r="P188" s="49"/>
      <c r="Q188" s="41">
        <v>0.08</v>
      </c>
      <c r="R188" s="42">
        <v>0.09</v>
      </c>
      <c r="S188" s="42">
        <v>0.08</v>
      </c>
      <c r="T188" s="41">
        <f>[2]abril!G185</f>
        <v>0.08</v>
      </c>
      <c r="U188" s="42"/>
      <c r="V188" s="42"/>
      <c r="W188" s="42"/>
      <c r="X188" s="42"/>
      <c r="Y188" s="42"/>
      <c r="Z188" s="41"/>
      <c r="AA188" s="42"/>
      <c r="AB188" s="42"/>
      <c r="AC188" s="43">
        <f t="shared" si="11"/>
        <v>0.33</v>
      </c>
      <c r="AD188" s="49"/>
      <c r="AE188" s="48">
        <f t="shared" si="12"/>
        <v>1</v>
      </c>
      <c r="AF188" s="45" t="str">
        <f t="shared" si="13"/>
        <v/>
      </c>
    </row>
    <row r="189" spans="1:32" ht="51">
      <c r="A189" s="314" t="s">
        <v>45</v>
      </c>
      <c r="B189" s="71" t="s">
        <v>264</v>
      </c>
      <c r="C189" s="41">
        <v>0.13</v>
      </c>
      <c r="D189" s="41">
        <v>0.12</v>
      </c>
      <c r="E189" s="41">
        <v>0.13</v>
      </c>
      <c r="F189" s="41">
        <v>0.15</v>
      </c>
      <c r="G189" s="42"/>
      <c r="H189" s="42"/>
      <c r="I189" s="42"/>
      <c r="J189" s="42"/>
      <c r="K189" s="42"/>
      <c r="L189" s="41"/>
      <c r="M189" s="42"/>
      <c r="N189" s="42"/>
      <c r="O189" s="43">
        <f t="shared" si="10"/>
        <v>0.53</v>
      </c>
      <c r="P189" s="49"/>
      <c r="Q189" s="41">
        <v>0.13</v>
      </c>
      <c r="R189" s="42">
        <v>0.12</v>
      </c>
      <c r="S189" s="42">
        <v>0.13</v>
      </c>
      <c r="T189" s="41">
        <v>0.15</v>
      </c>
      <c r="U189" s="42"/>
      <c r="V189" s="42"/>
      <c r="W189" s="42"/>
      <c r="X189" s="42"/>
      <c r="Y189" s="42"/>
      <c r="Z189" s="41"/>
      <c r="AA189" s="42"/>
      <c r="AB189" s="42"/>
      <c r="AC189" s="43">
        <f t="shared" si="11"/>
        <v>0.53</v>
      </c>
      <c r="AD189" s="49"/>
      <c r="AE189" s="48">
        <f t="shared" si="12"/>
        <v>1</v>
      </c>
      <c r="AF189" s="45" t="str">
        <f t="shared" si="13"/>
        <v/>
      </c>
    </row>
    <row r="190" spans="1:32" ht="25.5">
      <c r="A190" s="315"/>
      <c r="B190" s="104" t="s">
        <v>265</v>
      </c>
      <c r="C190" s="41">
        <v>0.5</v>
      </c>
      <c r="D190" s="41">
        <v>0.5</v>
      </c>
      <c r="E190" s="41" t="str">
        <f>[2]abril!G187</f>
        <v>Inicia en el mes de Noviembre</v>
      </c>
      <c r="F190" s="41" t="str">
        <f>[2]abril!G187</f>
        <v>Inicia en el mes de Noviembre</v>
      </c>
      <c r="G190" s="42"/>
      <c r="H190" s="42"/>
      <c r="I190" s="42"/>
      <c r="J190" s="42"/>
      <c r="K190" s="42"/>
      <c r="L190" s="41"/>
      <c r="M190" s="42"/>
      <c r="N190" s="42"/>
      <c r="O190" s="43">
        <f t="shared" si="10"/>
        <v>1</v>
      </c>
      <c r="P190" s="49"/>
      <c r="Q190" s="41">
        <v>0.5</v>
      </c>
      <c r="R190" s="42">
        <v>0.5</v>
      </c>
      <c r="S190" s="42" t="s">
        <v>347</v>
      </c>
      <c r="T190" s="41" t="str">
        <f>[2]abril!G187</f>
        <v>Inicia en el mes de Noviembre</v>
      </c>
      <c r="U190" s="42"/>
      <c r="V190" s="42"/>
      <c r="W190" s="42"/>
      <c r="X190" s="42"/>
      <c r="Y190" s="42"/>
      <c r="Z190" s="41"/>
      <c r="AA190" s="42"/>
      <c r="AB190" s="42"/>
      <c r="AC190" s="43">
        <f t="shared" si="11"/>
        <v>1</v>
      </c>
      <c r="AD190" s="49"/>
      <c r="AE190" s="48">
        <f t="shared" si="12"/>
        <v>1</v>
      </c>
      <c r="AF190" s="45" t="str">
        <f t="shared" si="13"/>
        <v/>
      </c>
    </row>
    <row r="191" spans="1:32" ht="38.25">
      <c r="A191" s="315"/>
      <c r="B191" s="118" t="s">
        <v>266</v>
      </c>
      <c r="C191" s="41">
        <v>0</v>
      </c>
      <c r="D191" s="41">
        <v>0</v>
      </c>
      <c r="E191" s="41">
        <v>0.5</v>
      </c>
      <c r="F191" s="41">
        <v>0.5</v>
      </c>
      <c r="G191" s="42"/>
      <c r="H191" s="42"/>
      <c r="I191" s="42"/>
      <c r="J191" s="42"/>
      <c r="K191" s="42"/>
      <c r="L191" s="41"/>
      <c r="M191" s="42"/>
      <c r="N191" s="42"/>
      <c r="O191" s="43">
        <f t="shared" si="10"/>
        <v>1</v>
      </c>
      <c r="P191" s="49"/>
      <c r="Q191" s="41">
        <v>0</v>
      </c>
      <c r="R191" s="42">
        <v>0</v>
      </c>
      <c r="S191" s="42">
        <v>0.5</v>
      </c>
      <c r="T191" s="41">
        <v>0.5</v>
      </c>
      <c r="U191" s="42"/>
      <c r="V191" s="42"/>
      <c r="W191" s="42"/>
      <c r="X191" s="42"/>
      <c r="Y191" s="42"/>
      <c r="Z191" s="41"/>
      <c r="AA191" s="42"/>
      <c r="AB191" s="42"/>
      <c r="AC191" s="43">
        <f t="shared" si="11"/>
        <v>1</v>
      </c>
      <c r="AD191" s="49"/>
      <c r="AE191" s="48">
        <f t="shared" si="12"/>
        <v>1</v>
      </c>
      <c r="AF191" s="45" t="str">
        <f t="shared" si="13"/>
        <v/>
      </c>
    </row>
    <row r="192" spans="1:32" ht="38.25">
      <c r="A192" s="315"/>
      <c r="B192" s="104" t="s">
        <v>267</v>
      </c>
      <c r="C192" s="41">
        <v>0</v>
      </c>
      <c r="D192" s="41" t="str">
        <f>[2]abril!G189</f>
        <v>Concluyo en el mes de febrero</v>
      </c>
      <c r="E192" s="41" t="str">
        <f>[2]abril!G189</f>
        <v>Concluyo en el mes de febrero</v>
      </c>
      <c r="F192" s="41" t="str">
        <f>[2]abril!G189</f>
        <v>Concluyo en el mes de febrero</v>
      </c>
      <c r="G192" s="42"/>
      <c r="H192" s="42"/>
      <c r="I192" s="42"/>
      <c r="J192" s="42"/>
      <c r="K192" s="42"/>
      <c r="L192" s="41"/>
      <c r="M192" s="42"/>
      <c r="N192" s="42"/>
      <c r="O192" s="43">
        <f t="shared" si="10"/>
        <v>0</v>
      </c>
      <c r="P192" s="49"/>
      <c r="Q192" s="41">
        <v>0</v>
      </c>
      <c r="R192" s="42">
        <v>0</v>
      </c>
      <c r="S192" s="42">
        <v>0</v>
      </c>
      <c r="T192" s="41" t="str">
        <f>[2]abril!G189</f>
        <v>Concluyo en el mes de febrero</v>
      </c>
      <c r="U192" s="42"/>
      <c r="V192" s="42"/>
      <c r="W192" s="42"/>
      <c r="X192" s="42"/>
      <c r="Y192" s="42"/>
      <c r="Z192" s="41"/>
      <c r="AA192" s="42"/>
      <c r="AB192" s="42"/>
      <c r="AC192" s="43">
        <f t="shared" si="11"/>
        <v>0</v>
      </c>
      <c r="AD192" s="49"/>
      <c r="AE192" s="48" t="str">
        <f t="shared" si="12"/>
        <v/>
      </c>
      <c r="AF192" s="45" t="e">
        <f t="shared" si="13"/>
        <v>#VALUE!</v>
      </c>
    </row>
    <row r="193" spans="1:32" ht="38.25">
      <c r="A193" s="297"/>
      <c r="B193" s="105" t="s">
        <v>268</v>
      </c>
      <c r="C193" s="41">
        <v>0</v>
      </c>
      <c r="D193" s="41">
        <v>0</v>
      </c>
      <c r="E193" s="41">
        <v>0</v>
      </c>
      <c r="F193" s="41">
        <f>[2]abril!G190</f>
        <v>0.5</v>
      </c>
      <c r="G193" s="42"/>
      <c r="H193" s="42"/>
      <c r="I193" s="42"/>
      <c r="J193" s="42"/>
      <c r="K193" s="42"/>
      <c r="L193" s="41"/>
      <c r="M193" s="42"/>
      <c r="N193" s="42"/>
      <c r="O193" s="43">
        <f t="shared" si="10"/>
        <v>0.5</v>
      </c>
      <c r="P193" s="49"/>
      <c r="Q193" s="41">
        <v>0</v>
      </c>
      <c r="R193" s="42">
        <v>0</v>
      </c>
      <c r="S193" s="42">
        <v>0</v>
      </c>
      <c r="T193" s="41">
        <f>[2]abril!G190</f>
        <v>0.5</v>
      </c>
      <c r="U193" s="42"/>
      <c r="V193" s="42"/>
      <c r="W193" s="42"/>
      <c r="X193" s="42"/>
      <c r="Y193" s="42"/>
      <c r="Z193" s="41"/>
      <c r="AA193" s="42"/>
      <c r="AB193" s="42"/>
      <c r="AC193" s="43">
        <f t="shared" si="11"/>
        <v>0.5</v>
      </c>
      <c r="AD193" s="49"/>
      <c r="AE193" s="48">
        <f t="shared" si="12"/>
        <v>1</v>
      </c>
      <c r="AF193" s="45" t="str">
        <f t="shared" si="13"/>
        <v/>
      </c>
    </row>
    <row r="194" spans="1:32" ht="51">
      <c r="A194" s="287" t="s">
        <v>46</v>
      </c>
      <c r="B194" s="71" t="s">
        <v>269</v>
      </c>
      <c r="C194" s="41">
        <v>7.0000000000000007E-2</v>
      </c>
      <c r="D194" s="41">
        <v>0.06</v>
      </c>
      <c r="E194" s="41">
        <v>7.0000000000000007E-2</v>
      </c>
      <c r="F194" s="41">
        <v>7.0000000000000007E-2</v>
      </c>
      <c r="G194" s="42"/>
      <c r="H194" s="42"/>
      <c r="I194" s="42"/>
      <c r="J194" s="42"/>
      <c r="K194" s="42"/>
      <c r="L194" s="41"/>
      <c r="M194" s="42"/>
      <c r="N194" s="42"/>
      <c r="O194" s="43">
        <f t="shared" si="10"/>
        <v>0.27</v>
      </c>
      <c r="P194" s="49"/>
      <c r="Q194" s="41">
        <v>7.0000000000000007E-2</v>
      </c>
      <c r="R194" s="42">
        <v>0.06</v>
      </c>
      <c r="S194" s="42">
        <v>7.0000000000000007E-2</v>
      </c>
      <c r="T194" s="41">
        <v>7.0000000000000007E-2</v>
      </c>
      <c r="U194" s="42"/>
      <c r="V194" s="42"/>
      <c r="W194" s="42"/>
      <c r="X194" s="42"/>
      <c r="Y194" s="42"/>
      <c r="Z194" s="41"/>
      <c r="AA194" s="42"/>
      <c r="AB194" s="42"/>
      <c r="AC194" s="43">
        <f t="shared" si="11"/>
        <v>0.27</v>
      </c>
      <c r="AD194" s="49"/>
      <c r="AE194" s="48">
        <f t="shared" si="12"/>
        <v>1</v>
      </c>
      <c r="AF194" s="45" t="str">
        <f t="shared" si="13"/>
        <v/>
      </c>
    </row>
    <row r="195" spans="1:32" ht="38.25">
      <c r="A195" s="288"/>
      <c r="B195" s="104" t="s">
        <v>270</v>
      </c>
      <c r="C195" s="41">
        <v>0.2</v>
      </c>
      <c r="D195" s="41">
        <v>0.2</v>
      </c>
      <c r="E195" s="41">
        <v>0.2</v>
      </c>
      <c r="F195" s="41">
        <v>0.2</v>
      </c>
      <c r="G195" s="42"/>
      <c r="H195" s="42"/>
      <c r="I195" s="42"/>
      <c r="J195" s="42"/>
      <c r="K195" s="42"/>
      <c r="L195" s="41"/>
      <c r="M195" s="42"/>
      <c r="N195" s="42"/>
      <c r="O195" s="43">
        <f t="shared" si="10"/>
        <v>0.8</v>
      </c>
      <c r="P195" s="49"/>
      <c r="Q195" s="41">
        <v>0.2</v>
      </c>
      <c r="R195" s="42">
        <v>0.2</v>
      </c>
      <c r="S195" s="42">
        <v>0.2</v>
      </c>
      <c r="T195" s="41">
        <v>0.2</v>
      </c>
      <c r="U195" s="42"/>
      <c r="V195" s="42"/>
      <c r="W195" s="42"/>
      <c r="X195" s="42"/>
      <c r="Y195" s="42"/>
      <c r="Z195" s="41"/>
      <c r="AA195" s="42"/>
      <c r="AB195" s="42"/>
      <c r="AC195" s="43">
        <f t="shared" si="11"/>
        <v>0.8</v>
      </c>
      <c r="AD195" s="49"/>
      <c r="AE195" s="48">
        <f t="shared" si="12"/>
        <v>1</v>
      </c>
      <c r="AF195" s="45" t="str">
        <f t="shared" si="13"/>
        <v/>
      </c>
    </row>
    <row r="196" spans="1:32" ht="38.25">
      <c r="A196" s="288"/>
      <c r="B196" s="104" t="s">
        <v>271</v>
      </c>
      <c r="C196" s="41">
        <v>0</v>
      </c>
      <c r="D196" s="41">
        <v>0</v>
      </c>
      <c r="E196" s="41">
        <v>0</v>
      </c>
      <c r="F196" s="41">
        <v>0</v>
      </c>
      <c r="G196" s="42"/>
      <c r="H196" s="42"/>
      <c r="I196" s="42"/>
      <c r="J196" s="42"/>
      <c r="K196" s="42"/>
      <c r="L196" s="41"/>
      <c r="M196" s="42"/>
      <c r="N196" s="42"/>
      <c r="O196" s="43">
        <f t="shared" si="10"/>
        <v>0</v>
      </c>
      <c r="P196" s="49"/>
      <c r="Q196" s="41">
        <v>0</v>
      </c>
      <c r="R196" s="42">
        <v>0</v>
      </c>
      <c r="S196" s="42">
        <v>0</v>
      </c>
      <c r="T196" s="41">
        <v>0</v>
      </c>
      <c r="U196" s="42"/>
      <c r="V196" s="42"/>
      <c r="W196" s="42"/>
      <c r="X196" s="42"/>
      <c r="Y196" s="42"/>
      <c r="Z196" s="41"/>
      <c r="AA196" s="42"/>
      <c r="AB196" s="42"/>
      <c r="AC196" s="43">
        <f t="shared" si="11"/>
        <v>0</v>
      </c>
      <c r="AD196" s="49"/>
      <c r="AE196" s="48" t="str">
        <f t="shared" si="12"/>
        <v/>
      </c>
      <c r="AF196" s="45" t="e">
        <f t="shared" si="13"/>
        <v>#VALUE!</v>
      </c>
    </row>
    <row r="197" spans="1:32" ht="38.25">
      <c r="A197" s="288"/>
      <c r="B197" s="104" t="s">
        <v>272</v>
      </c>
      <c r="C197" s="41">
        <v>0</v>
      </c>
      <c r="D197" s="41">
        <v>0</v>
      </c>
      <c r="E197" s="41">
        <v>0</v>
      </c>
      <c r="F197" s="41">
        <v>0</v>
      </c>
      <c r="G197" s="42"/>
      <c r="H197" s="42"/>
      <c r="I197" s="42"/>
      <c r="J197" s="42"/>
      <c r="K197" s="42"/>
      <c r="L197" s="41"/>
      <c r="M197" s="42"/>
      <c r="N197" s="42"/>
      <c r="O197" s="43">
        <f t="shared" si="10"/>
        <v>0</v>
      </c>
      <c r="P197" s="49"/>
      <c r="Q197" s="41">
        <v>0</v>
      </c>
      <c r="R197" s="42">
        <v>0</v>
      </c>
      <c r="S197" s="42">
        <v>0</v>
      </c>
      <c r="T197" s="41">
        <v>0</v>
      </c>
      <c r="U197" s="42"/>
      <c r="V197" s="42"/>
      <c r="W197" s="42"/>
      <c r="X197" s="42"/>
      <c r="Y197" s="42"/>
      <c r="Z197" s="41"/>
      <c r="AA197" s="42"/>
      <c r="AB197" s="42"/>
      <c r="AC197" s="43">
        <f t="shared" si="11"/>
        <v>0</v>
      </c>
      <c r="AD197" s="49"/>
      <c r="AE197" s="48" t="str">
        <f t="shared" si="12"/>
        <v/>
      </c>
      <c r="AF197" s="45" t="e">
        <f t="shared" si="13"/>
        <v>#VALUE!</v>
      </c>
    </row>
    <row r="198" spans="1:32" ht="38.25">
      <c r="A198" s="314" t="s">
        <v>47</v>
      </c>
      <c r="B198" s="63" t="s">
        <v>273</v>
      </c>
      <c r="C198" s="41">
        <v>0.1</v>
      </c>
      <c r="D198" s="41">
        <v>0.11</v>
      </c>
      <c r="E198" s="41">
        <v>0.1</v>
      </c>
      <c r="F198" s="41" t="str">
        <f>[2]abril!G195</f>
        <v>Inicia en el mes de Junio</v>
      </c>
      <c r="G198" s="42"/>
      <c r="H198" s="42"/>
      <c r="I198" s="42"/>
      <c r="J198" s="42"/>
      <c r="K198" s="42"/>
      <c r="L198" s="41"/>
      <c r="M198" s="42"/>
      <c r="N198" s="42"/>
      <c r="O198" s="43">
        <f t="shared" si="10"/>
        <v>0.31000000000000005</v>
      </c>
      <c r="P198" s="49"/>
      <c r="Q198" s="41">
        <v>0.1</v>
      </c>
      <c r="R198" s="42">
        <v>0.11</v>
      </c>
      <c r="S198" s="42">
        <v>0.1</v>
      </c>
      <c r="T198" s="41" t="str">
        <f>[2]abril!G195</f>
        <v>Inicia en el mes de Junio</v>
      </c>
      <c r="U198" s="42"/>
      <c r="V198" s="42"/>
      <c r="W198" s="42"/>
      <c r="X198" s="42"/>
      <c r="Y198" s="42"/>
      <c r="Z198" s="41"/>
      <c r="AA198" s="42"/>
      <c r="AB198" s="42"/>
      <c r="AC198" s="43">
        <f t="shared" si="11"/>
        <v>0.31000000000000005</v>
      </c>
      <c r="AD198" s="49"/>
      <c r="AE198" s="48">
        <f t="shared" si="12"/>
        <v>1</v>
      </c>
      <c r="AF198" s="45" t="str">
        <f t="shared" si="13"/>
        <v/>
      </c>
    </row>
    <row r="199" spans="1:32" ht="63.75">
      <c r="A199" s="315"/>
      <c r="B199" s="105" t="s">
        <v>274</v>
      </c>
      <c r="C199" s="41">
        <v>0.33</v>
      </c>
      <c r="D199" s="41">
        <v>0.34</v>
      </c>
      <c r="E199" s="41">
        <v>0.33</v>
      </c>
      <c r="F199" s="41" t="str">
        <f>[2]abril!G196</f>
        <v>Inicia en el mes de Septiembre</v>
      </c>
      <c r="G199" s="42"/>
      <c r="H199" s="42"/>
      <c r="I199" s="42"/>
      <c r="J199" s="42"/>
      <c r="K199" s="42"/>
      <c r="L199" s="41"/>
      <c r="M199" s="42"/>
      <c r="N199" s="42"/>
      <c r="O199" s="43">
        <f t="shared" si="10"/>
        <v>1</v>
      </c>
      <c r="P199" s="49"/>
      <c r="Q199" s="41">
        <v>0.33</v>
      </c>
      <c r="R199" s="42">
        <v>0.34</v>
      </c>
      <c r="S199" s="42">
        <v>0.33</v>
      </c>
      <c r="T199" s="41" t="str">
        <f>[2]abril!G196</f>
        <v>Inicia en el mes de Septiembre</v>
      </c>
      <c r="U199" s="42"/>
      <c r="V199" s="42"/>
      <c r="W199" s="42"/>
      <c r="X199" s="42"/>
      <c r="Y199" s="42"/>
      <c r="Z199" s="41"/>
      <c r="AA199" s="42"/>
      <c r="AB199" s="42"/>
      <c r="AC199" s="43">
        <f t="shared" si="11"/>
        <v>1</v>
      </c>
      <c r="AD199" s="49"/>
      <c r="AE199" s="48">
        <f t="shared" si="12"/>
        <v>1</v>
      </c>
      <c r="AF199" s="45" t="str">
        <f t="shared" si="13"/>
        <v/>
      </c>
    </row>
    <row r="200" spans="1:32" ht="38.25">
      <c r="A200" s="315"/>
      <c r="B200" s="105" t="s">
        <v>275</v>
      </c>
      <c r="C200" s="41">
        <v>0.08</v>
      </c>
      <c r="D200" s="41">
        <v>0.09</v>
      </c>
      <c r="E200" s="41">
        <f>[2]abril!G197</f>
        <v>0.09</v>
      </c>
      <c r="F200" s="41">
        <f>[2]abril!G197</f>
        <v>0.09</v>
      </c>
      <c r="G200" s="42"/>
      <c r="H200" s="42"/>
      <c r="I200" s="42"/>
      <c r="J200" s="42"/>
      <c r="K200" s="42"/>
      <c r="L200" s="41"/>
      <c r="M200" s="42"/>
      <c r="N200" s="42"/>
      <c r="O200" s="43">
        <f t="shared" si="10"/>
        <v>0.35</v>
      </c>
      <c r="P200" s="49"/>
      <c r="Q200" s="41">
        <v>0.08</v>
      </c>
      <c r="R200" s="42">
        <v>0.09</v>
      </c>
      <c r="S200" s="42">
        <v>0.08</v>
      </c>
      <c r="T200" s="41">
        <f>[2]abril!G197</f>
        <v>0.09</v>
      </c>
      <c r="U200" s="42"/>
      <c r="V200" s="42"/>
      <c r="W200" s="42"/>
      <c r="X200" s="42"/>
      <c r="Y200" s="42"/>
      <c r="Z200" s="41"/>
      <c r="AA200" s="42"/>
      <c r="AB200" s="42"/>
      <c r="AC200" s="43">
        <f t="shared" si="11"/>
        <v>0.33999999999999997</v>
      </c>
      <c r="AD200" s="49"/>
      <c r="AE200" s="48">
        <f t="shared" si="12"/>
        <v>0.97142857142857142</v>
      </c>
      <c r="AF200" s="45">
        <f t="shared" si="13"/>
        <v>-2.8571428571428581E-2</v>
      </c>
    </row>
    <row r="201" spans="1:32" ht="76.5">
      <c r="A201" s="315"/>
      <c r="B201" s="117" t="s">
        <v>276</v>
      </c>
      <c r="C201" s="41">
        <v>0</v>
      </c>
      <c r="D201" s="41">
        <v>0</v>
      </c>
      <c r="E201" s="41">
        <v>0</v>
      </c>
      <c r="F201" s="41" t="str">
        <f>[2]abril!G198</f>
        <v>Concluyo en el mes de marzo</v>
      </c>
      <c r="G201" s="42"/>
      <c r="H201" s="42"/>
      <c r="I201" s="42"/>
      <c r="J201" s="42"/>
      <c r="K201" s="42"/>
      <c r="L201" s="41"/>
      <c r="M201" s="42"/>
      <c r="N201" s="42"/>
      <c r="O201" s="43">
        <f t="shared" si="10"/>
        <v>0</v>
      </c>
      <c r="P201" s="49"/>
      <c r="Q201" s="41">
        <v>0</v>
      </c>
      <c r="R201" s="42">
        <v>0</v>
      </c>
      <c r="S201" s="42">
        <v>0</v>
      </c>
      <c r="T201" s="41" t="str">
        <f>[2]abril!G198</f>
        <v>Concluyo en el mes de marzo</v>
      </c>
      <c r="U201" s="42"/>
      <c r="V201" s="42"/>
      <c r="W201" s="42"/>
      <c r="X201" s="42"/>
      <c r="Y201" s="42"/>
      <c r="Z201" s="41"/>
      <c r="AA201" s="42"/>
      <c r="AB201" s="42"/>
      <c r="AC201" s="43">
        <f t="shared" si="11"/>
        <v>0</v>
      </c>
      <c r="AD201" s="49"/>
      <c r="AE201" s="48" t="str">
        <f t="shared" si="12"/>
        <v/>
      </c>
      <c r="AF201" s="45" t="e">
        <f t="shared" si="13"/>
        <v>#VALUE!</v>
      </c>
    </row>
    <row r="202" spans="1:32" ht="63.75">
      <c r="A202" s="297"/>
      <c r="B202" s="119" t="s">
        <v>277</v>
      </c>
      <c r="C202" s="41">
        <v>0</v>
      </c>
      <c r="D202" s="41">
        <v>0</v>
      </c>
      <c r="E202" s="41">
        <v>0</v>
      </c>
      <c r="F202" s="41">
        <f>[2]abril!G199</f>
        <v>0.08</v>
      </c>
      <c r="G202" s="42"/>
      <c r="H202" s="42"/>
      <c r="I202" s="42"/>
      <c r="J202" s="42"/>
      <c r="K202" s="42"/>
      <c r="L202" s="41"/>
      <c r="M202" s="42"/>
      <c r="N202" s="42"/>
      <c r="O202" s="43">
        <f t="shared" si="10"/>
        <v>0.08</v>
      </c>
      <c r="P202" s="49"/>
      <c r="Q202" s="41">
        <v>0</v>
      </c>
      <c r="R202" s="42">
        <v>0</v>
      </c>
      <c r="S202" s="42">
        <v>0</v>
      </c>
      <c r="T202" s="41">
        <f>[2]abril!G199</f>
        <v>0.08</v>
      </c>
      <c r="U202" s="42"/>
      <c r="V202" s="42"/>
      <c r="W202" s="42"/>
      <c r="X202" s="42"/>
      <c r="Y202" s="42"/>
      <c r="Z202" s="41"/>
      <c r="AA202" s="42"/>
      <c r="AB202" s="42"/>
      <c r="AC202" s="43">
        <f t="shared" si="11"/>
        <v>0.08</v>
      </c>
      <c r="AD202" s="49"/>
      <c r="AE202" s="48">
        <f t="shared" si="12"/>
        <v>1</v>
      </c>
      <c r="AF202" s="45" t="str">
        <f t="shared" si="13"/>
        <v/>
      </c>
    </row>
    <row r="203" spans="1:32" ht="76.5">
      <c r="A203" s="287" t="s">
        <v>48</v>
      </c>
      <c r="B203" s="65" t="s">
        <v>278</v>
      </c>
      <c r="C203" s="41">
        <v>0.11</v>
      </c>
      <c r="D203" s="41">
        <v>0.11</v>
      </c>
      <c r="E203" s="41">
        <v>0.11</v>
      </c>
      <c r="F203" s="41">
        <f>[2]abril!G200</f>
        <v>0.15</v>
      </c>
      <c r="G203" s="42"/>
      <c r="H203" s="42"/>
      <c r="I203" s="42"/>
      <c r="J203" s="42"/>
      <c r="K203" s="42"/>
      <c r="L203" s="41"/>
      <c r="M203" s="42"/>
      <c r="N203" s="42"/>
      <c r="O203" s="43">
        <f t="shared" ref="O203:O210" si="14">SUMIFS(C203:N203,$C$7:$N$7,"&gt;="&amp;$C$2,$C$7:$N$7,"&lt;="&amp;$C$3)</f>
        <v>0.48</v>
      </c>
      <c r="P203" s="49"/>
      <c r="Q203" s="41">
        <v>0.11</v>
      </c>
      <c r="R203" s="42">
        <v>0.11</v>
      </c>
      <c r="S203" s="42">
        <v>0.11</v>
      </c>
      <c r="T203" s="41">
        <f>[2]abril!G200</f>
        <v>0.15</v>
      </c>
      <c r="U203" s="42"/>
      <c r="V203" s="42"/>
      <c r="W203" s="42"/>
      <c r="X203" s="42"/>
      <c r="Y203" s="42"/>
      <c r="Z203" s="41"/>
      <c r="AA203" s="42"/>
      <c r="AB203" s="42"/>
      <c r="AC203" s="43">
        <f t="shared" ref="AC203:AC210" si="15">SUMIFS(Q203:AB203,$Q$7:$AB$7,"&gt;="&amp;$C$2,$C$7:$N$7,"&lt;="&amp;$C$3)</f>
        <v>0.48</v>
      </c>
      <c r="AD203" s="49"/>
      <c r="AE203" s="48">
        <f t="shared" ref="AE203:AE210" si="16">IFERROR(AC203/O203,"")</f>
        <v>1</v>
      </c>
      <c r="AF203" s="45" t="str">
        <f t="shared" ref="AF203:AF206" si="17">IF(AE203-1=0,"",AE203-1)</f>
        <v/>
      </c>
    </row>
    <row r="204" spans="1:32" ht="76.5">
      <c r="A204" s="288"/>
      <c r="B204" s="127" t="s">
        <v>279</v>
      </c>
      <c r="C204" s="41">
        <v>0.33</v>
      </c>
      <c r="D204" s="41">
        <v>0.34</v>
      </c>
      <c r="E204" s="41">
        <v>0.33</v>
      </c>
      <c r="F204" s="41">
        <f>[2]abril!G201</f>
        <v>0.11</v>
      </c>
      <c r="G204" s="42"/>
      <c r="H204" s="42"/>
      <c r="I204" s="42"/>
      <c r="J204" s="42"/>
      <c r="K204" s="42"/>
      <c r="L204" s="41"/>
      <c r="M204" s="42"/>
      <c r="N204" s="42"/>
      <c r="O204" s="43">
        <f t="shared" si="14"/>
        <v>1.1100000000000001</v>
      </c>
      <c r="P204" s="49"/>
      <c r="Q204" s="41">
        <v>0.33</v>
      </c>
      <c r="R204" s="42">
        <v>0.34</v>
      </c>
      <c r="S204" s="42">
        <v>0.33</v>
      </c>
      <c r="T204" s="41">
        <f>[2]abril!G201</f>
        <v>0.11</v>
      </c>
      <c r="U204" s="42"/>
      <c r="V204" s="42"/>
      <c r="W204" s="42"/>
      <c r="X204" s="42"/>
      <c r="Y204" s="42"/>
      <c r="Z204" s="41"/>
      <c r="AA204" s="42"/>
      <c r="AB204" s="42"/>
      <c r="AC204" s="43">
        <f t="shared" si="15"/>
        <v>1.1100000000000001</v>
      </c>
      <c r="AD204" s="49"/>
      <c r="AE204" s="48">
        <f t="shared" si="16"/>
        <v>1</v>
      </c>
      <c r="AF204" s="45" t="str">
        <f t="shared" si="17"/>
        <v/>
      </c>
    </row>
    <row r="205" spans="1:32" ht="76.5">
      <c r="A205" s="288"/>
      <c r="B205" s="118" t="s">
        <v>280</v>
      </c>
      <c r="C205" s="41">
        <v>0</v>
      </c>
      <c r="D205" s="41">
        <v>0</v>
      </c>
      <c r="E205" s="41">
        <v>0</v>
      </c>
      <c r="F205" s="41">
        <f>[2]abril!G202</f>
        <v>0.15</v>
      </c>
      <c r="G205" s="42"/>
      <c r="H205" s="42"/>
      <c r="I205" s="42"/>
      <c r="J205" s="42"/>
      <c r="K205" s="42"/>
      <c r="L205" s="41"/>
      <c r="M205" s="42"/>
      <c r="N205" s="42"/>
      <c r="O205" s="43">
        <f t="shared" si="14"/>
        <v>0.15</v>
      </c>
      <c r="P205" s="49"/>
      <c r="Q205" s="41">
        <v>0</v>
      </c>
      <c r="R205" s="42">
        <v>0</v>
      </c>
      <c r="S205" s="42">
        <v>0</v>
      </c>
      <c r="T205" s="41">
        <f>[2]abril!G202</f>
        <v>0.15</v>
      </c>
      <c r="U205" s="42"/>
      <c r="V205" s="42"/>
      <c r="W205" s="42"/>
      <c r="X205" s="42"/>
      <c r="Y205" s="42"/>
      <c r="Z205" s="41"/>
      <c r="AA205" s="42"/>
      <c r="AB205" s="42"/>
      <c r="AC205" s="43">
        <f t="shared" si="15"/>
        <v>0.15</v>
      </c>
      <c r="AD205" s="49"/>
      <c r="AE205" s="48">
        <f t="shared" si="16"/>
        <v>1</v>
      </c>
      <c r="AF205" s="45" t="str">
        <f t="shared" si="17"/>
        <v/>
      </c>
    </row>
    <row r="206" spans="1:32" ht="89.25">
      <c r="A206" s="288"/>
      <c r="B206" s="117" t="s">
        <v>281</v>
      </c>
      <c r="C206" s="41">
        <v>0</v>
      </c>
      <c r="D206" s="160">
        <v>0</v>
      </c>
      <c r="E206" s="41">
        <v>0</v>
      </c>
      <c r="F206" s="41" t="str">
        <f>[2]abril!G203</f>
        <v>Concluyo en el mes de ,marzo</v>
      </c>
      <c r="G206" s="161"/>
      <c r="H206" s="161"/>
      <c r="I206" s="161"/>
      <c r="J206" s="161"/>
      <c r="K206" s="161"/>
      <c r="L206" s="160"/>
      <c r="M206" s="161"/>
      <c r="N206" s="161"/>
      <c r="O206" s="43">
        <f t="shared" si="14"/>
        <v>0</v>
      </c>
      <c r="P206" s="49"/>
      <c r="Q206" s="160">
        <v>0</v>
      </c>
      <c r="R206" s="161">
        <v>0</v>
      </c>
      <c r="S206" s="161">
        <v>0</v>
      </c>
      <c r="T206" s="41" t="str">
        <f>[2]abril!G203</f>
        <v>Concluyo en el mes de ,marzo</v>
      </c>
      <c r="U206" s="161"/>
      <c r="V206" s="161"/>
      <c r="W206" s="161"/>
      <c r="X206" s="161"/>
      <c r="Y206" s="161"/>
      <c r="Z206" s="160"/>
      <c r="AA206" s="161"/>
      <c r="AB206" s="161"/>
      <c r="AC206" s="43">
        <f t="shared" si="15"/>
        <v>0</v>
      </c>
      <c r="AD206" s="49"/>
      <c r="AE206" s="48" t="str">
        <f t="shared" si="16"/>
        <v/>
      </c>
      <c r="AF206" s="45" t="e">
        <f t="shared" si="17"/>
        <v>#VALUE!</v>
      </c>
    </row>
    <row r="207" spans="1:32" ht="102">
      <c r="A207" s="319" t="s">
        <v>339</v>
      </c>
      <c r="B207" s="154" t="s">
        <v>340</v>
      </c>
      <c r="C207" s="163">
        <v>0.05</v>
      </c>
      <c r="D207" s="164">
        <v>0.04</v>
      </c>
      <c r="E207" s="41">
        <v>0.16</v>
      </c>
      <c r="F207" s="41">
        <f>[2]abril!G204</f>
        <v>0.33</v>
      </c>
      <c r="G207" s="3"/>
      <c r="H207" s="3"/>
      <c r="I207" s="3"/>
      <c r="J207" s="3"/>
      <c r="K207" s="3"/>
      <c r="L207" s="3"/>
      <c r="M207" s="3"/>
      <c r="N207" s="3"/>
      <c r="O207" s="43">
        <f t="shared" si="14"/>
        <v>0.58000000000000007</v>
      </c>
      <c r="P207" s="49"/>
      <c r="Q207" s="160">
        <v>0.05</v>
      </c>
      <c r="R207" s="161">
        <v>0.04</v>
      </c>
      <c r="S207" s="161">
        <v>0.16</v>
      </c>
      <c r="T207" s="41">
        <f>[2]abril!G204</f>
        <v>0.33</v>
      </c>
      <c r="U207" s="161"/>
      <c r="V207" s="161"/>
      <c r="W207" s="161"/>
      <c r="X207" s="161"/>
      <c r="Y207" s="161"/>
      <c r="Z207" s="160"/>
      <c r="AA207" s="161"/>
      <c r="AB207" s="161"/>
      <c r="AC207" s="43">
        <f t="shared" si="15"/>
        <v>0.58000000000000007</v>
      </c>
      <c r="AD207" s="49"/>
      <c r="AE207" s="48">
        <f t="shared" si="16"/>
        <v>1</v>
      </c>
    </row>
    <row r="208" spans="1:32" ht="42.75">
      <c r="A208" s="319"/>
      <c r="B208" s="155" t="s">
        <v>341</v>
      </c>
      <c r="C208" s="158">
        <v>0.14000000000000001</v>
      </c>
      <c r="D208" s="164">
        <v>0.14000000000000001</v>
      </c>
      <c r="E208" s="41">
        <v>0.14000000000000001</v>
      </c>
      <c r="F208" s="41">
        <f>[2]abril!G205</f>
        <v>0.11</v>
      </c>
      <c r="G208" s="3"/>
      <c r="H208" s="3"/>
      <c r="I208" s="3"/>
      <c r="J208" s="3"/>
      <c r="K208" s="3"/>
      <c r="L208" s="3"/>
      <c r="M208" s="3"/>
      <c r="N208" s="3"/>
      <c r="O208" s="43">
        <f t="shared" si="14"/>
        <v>0.53</v>
      </c>
      <c r="P208" s="49"/>
      <c r="Q208" s="160">
        <v>0.14000000000000001</v>
      </c>
      <c r="R208" s="161">
        <v>0.14000000000000001</v>
      </c>
      <c r="S208" s="161">
        <v>0.14000000000000001</v>
      </c>
      <c r="T208" s="41">
        <f>[2]abril!G205</f>
        <v>0.11</v>
      </c>
      <c r="U208" s="161"/>
      <c r="V208" s="161"/>
      <c r="W208" s="161"/>
      <c r="X208" s="161"/>
      <c r="Y208" s="161"/>
      <c r="Z208" s="160"/>
      <c r="AA208" s="161"/>
      <c r="AB208" s="161"/>
      <c r="AC208" s="43">
        <f t="shared" si="15"/>
        <v>0.53</v>
      </c>
      <c r="AD208" s="49"/>
      <c r="AE208" s="48">
        <f t="shared" si="16"/>
        <v>1</v>
      </c>
    </row>
    <row r="209" spans="1:31" ht="28.5">
      <c r="A209" s="319"/>
      <c r="B209" s="155" t="s">
        <v>342</v>
      </c>
      <c r="C209" s="162">
        <v>0</v>
      </c>
      <c r="D209" s="164">
        <v>0</v>
      </c>
      <c r="E209" s="41">
        <v>0.33</v>
      </c>
      <c r="F209" s="41">
        <f>[2]abril!G206</f>
        <v>0.08</v>
      </c>
      <c r="G209" s="3"/>
      <c r="H209" s="3"/>
      <c r="I209" s="3"/>
      <c r="J209" s="3"/>
      <c r="K209" s="3"/>
      <c r="L209" s="3"/>
      <c r="M209" s="3"/>
      <c r="N209" s="3"/>
      <c r="O209" s="43">
        <f t="shared" si="14"/>
        <v>0.41000000000000003</v>
      </c>
      <c r="P209" s="49"/>
      <c r="Q209" s="160">
        <v>0</v>
      </c>
      <c r="R209" s="161">
        <v>0</v>
      </c>
      <c r="S209" s="161">
        <v>0.33</v>
      </c>
      <c r="T209" s="41">
        <f>[2]abril!G206</f>
        <v>0.08</v>
      </c>
      <c r="U209" s="161"/>
      <c r="V209" s="161"/>
      <c r="W209" s="161"/>
      <c r="X209" s="161"/>
      <c r="Y209" s="161"/>
      <c r="Z209" s="160"/>
      <c r="AA209" s="161"/>
      <c r="AB209" s="161"/>
      <c r="AC209" s="43">
        <f t="shared" si="15"/>
        <v>0.41000000000000003</v>
      </c>
      <c r="AD209" s="49"/>
      <c r="AE209" s="48">
        <f t="shared" si="16"/>
        <v>1</v>
      </c>
    </row>
    <row r="210" spans="1:31" ht="42.75">
      <c r="A210" s="319"/>
      <c r="B210" s="155" t="s">
        <v>343</v>
      </c>
      <c r="C210" s="162">
        <v>0</v>
      </c>
      <c r="D210" s="164">
        <v>0</v>
      </c>
      <c r="E210" s="41">
        <f>[2]abril!G207</f>
        <v>0.15</v>
      </c>
      <c r="F210" s="41">
        <f>[2]abril!G207</f>
        <v>0.15</v>
      </c>
      <c r="G210" s="3"/>
      <c r="H210" s="3"/>
      <c r="I210" s="3"/>
      <c r="J210" s="3"/>
      <c r="K210" s="3"/>
      <c r="L210" s="3"/>
      <c r="M210" s="3"/>
      <c r="N210" s="3"/>
      <c r="O210" s="43">
        <f t="shared" si="14"/>
        <v>0.3</v>
      </c>
      <c r="P210" s="49"/>
      <c r="Q210" s="160">
        <v>0</v>
      </c>
      <c r="R210" s="161">
        <v>0</v>
      </c>
      <c r="S210" s="161" t="s">
        <v>344</v>
      </c>
      <c r="T210" s="41">
        <f>[2]abril!G207</f>
        <v>0.15</v>
      </c>
      <c r="U210" s="161"/>
      <c r="V210" s="161"/>
      <c r="W210" s="161"/>
      <c r="X210" s="161"/>
      <c r="Y210" s="161"/>
      <c r="Z210" s="160"/>
      <c r="AA210" s="161"/>
      <c r="AB210" s="161"/>
      <c r="AC210" s="43">
        <f t="shared" si="15"/>
        <v>0.15</v>
      </c>
      <c r="AD210" s="49"/>
      <c r="AE210" s="48">
        <f t="shared" si="16"/>
        <v>0.5</v>
      </c>
    </row>
  </sheetData>
  <protectedRanges>
    <protectedRange sqref="B86" name="Rango1_1_1_2_1_1_1"/>
    <protectedRange sqref="B87" name="Rango1_2_3_1_1_1"/>
    <protectedRange sqref="B145" name="Rango1_8_1_2_2_1_1"/>
    <protectedRange sqref="B58 B69 B71" name="Rango1_5_3_4_2_1_1_2_1_1"/>
    <protectedRange sqref="B109" name="Rango1_5_2_1_1_1_1"/>
    <protectedRange sqref="B8" name="Rango1_17_1_1_1"/>
    <protectedRange sqref="B10" name="Rango1_18_1_1_1"/>
    <protectedRange sqref="B16" name="Rango1_21_1_1"/>
    <protectedRange sqref="B17:B20" name="Rango1_22_1_1"/>
    <protectedRange sqref="B22:B26" name="Rango1_24_1_1"/>
    <protectedRange sqref="B27" name="Rango1_26_1_1"/>
    <protectedRange sqref="B31" name="Rango1_29_1_1"/>
    <protectedRange sqref="B35" name="Rango1_31_1_1"/>
    <protectedRange sqref="B40" name="Rango1_27_1_1"/>
    <protectedRange sqref="B45" name="Rango1_3_1_1_1"/>
    <protectedRange sqref="B57" name="Rango1_4_1_1_1"/>
    <protectedRange sqref="B60" name="Rango1_4_3_1_1"/>
    <protectedRange sqref="B59" name="Rango1_4_2_1_1_1"/>
    <protectedRange sqref="B62" name="Rango1_38_1_1"/>
    <protectedRange sqref="B63:B68" name="Rango1_39_1_1"/>
    <protectedRange sqref="B73" name="Rango1_41_1_1"/>
    <protectedRange sqref="B75" name="Rango1_42_1_1"/>
    <protectedRange sqref="B85" name="Rango1_3_3_1_1"/>
    <protectedRange sqref="B88:B90" name="Rango1_3_4_1_1"/>
    <protectedRange sqref="B91" name="Rango1_3_5_1_1"/>
    <protectedRange sqref="B92:B94" name="Rango1_14_1_1"/>
    <protectedRange sqref="B95" name="Rango1_15_1_1"/>
    <protectedRange sqref="B96:B98" name="Rango1_43_1_1"/>
    <protectedRange sqref="B99" name="Rango1_7_1_1"/>
    <protectedRange sqref="B100:B102" name="Rango1_44_1_1"/>
    <protectedRange sqref="B103" name="Rango1_45_1_1"/>
    <protectedRange sqref="B104:B106" name="Rango1_46_1_1"/>
    <protectedRange sqref="B111" name="Rango1_8_1_3_1_1"/>
    <protectedRange sqref="B112:B114" name="Rango1_3_2_1_1_1"/>
    <protectedRange sqref="B126" name="Rango1_47_1_1"/>
    <protectedRange sqref="B127" name="Rango1_6_1_1_1_1"/>
    <protectedRange sqref="B128" name="Rango1_7_1_3_1_1"/>
    <protectedRange sqref="B130" name="Rango1_5_1_1_1_1"/>
    <protectedRange sqref="B131" name="Rango1_48_1_1"/>
    <protectedRange sqref="B138" name="Rango1_6_1_1"/>
    <protectedRange sqref="B144" name="Rango1_9_2_1_1"/>
    <protectedRange sqref="B146" name="Rango1_51_1_1"/>
    <protectedRange sqref="B147" name="Rango1_52_1_1"/>
    <protectedRange sqref="B152" name="Rango1_53_1_1"/>
    <protectedRange sqref="B153" name="Rango1_54_1_1"/>
    <protectedRange sqref="B154" name="Rango1_55_1_1"/>
    <protectedRange sqref="B155" name="Rango1_56_1_1"/>
    <protectedRange sqref="B156" name="Rango1_57_1_1"/>
    <protectedRange sqref="B158:B159" name="Rango1_58_1_1"/>
    <protectedRange sqref="B160" name="Rango1_59_1_1"/>
    <protectedRange sqref="B164" name="Rango1_60_1_1"/>
    <protectedRange sqref="B166:B167" name="Rango1_61_1_1"/>
    <protectedRange sqref="B168" name="Rango1_62_1_1"/>
    <protectedRange sqref="B172" name="Rango1_1_1_1_1"/>
    <protectedRange sqref="B177" name="Rango1_50_1_1"/>
    <protectedRange sqref="B178 B180" name="Rango1_64_1_1"/>
    <protectedRange sqref="B181" name="Rango1_66_1_1"/>
    <protectedRange sqref="B183" name="Rango1_67_1_1"/>
    <protectedRange sqref="B185" name="Rango1_69_1_1"/>
    <protectedRange sqref="B189" name="Rango1_71_1_1"/>
    <protectedRange sqref="B190" name="Rango1_73_1_1"/>
    <protectedRange sqref="B192" name="Rango1_74_1_1"/>
    <protectedRange sqref="B193" name="Rango1_75_1_1"/>
    <protectedRange sqref="B194" name="Rango1_76_1_1"/>
    <protectedRange sqref="B198" name="Rango1_16_1_1"/>
    <protectedRange sqref="B199:B201" name="Rango1_2_1_1_1"/>
    <protectedRange sqref="B202" name="Rango1_4_4_1_1"/>
    <protectedRange sqref="B203" name="Rango1_79_1_1"/>
    <protectedRange sqref="B204" name="Rango1_80_1_1"/>
    <protectedRange sqref="B206" name="Rango1_81_1_1"/>
    <protectedRange sqref="B9" name="Rango1_10_2_1_1"/>
    <protectedRange sqref="B11" name="Rango1_11_2_1_1"/>
    <protectedRange sqref="B14" name="Rango1_12_2_1_1"/>
    <protectedRange sqref="B13" name="Rango1_13_2_1_1"/>
    <protectedRange sqref="B15" name="Rango1_82_1_1_1"/>
    <protectedRange sqref="B61" name="Rango1_4_2_2_1_1"/>
    <protectedRange sqref="B70" name="Rango1_83_1_1"/>
    <protectedRange sqref="B72" name="Rango1_84_1_1"/>
    <protectedRange sqref="B74" name="Rango1_85_1_1"/>
    <protectedRange sqref="B76" name="Rango1_86_1_1"/>
    <protectedRange sqref="B135" name="Rango1_87_1_1"/>
    <protectedRange sqref="B136" name="Rango1_88_1_1"/>
    <protectedRange sqref="B137" name="Rango1_89_1_1"/>
    <protectedRange sqref="B142" name="Rango1_90_1_1"/>
    <protectedRange sqref="B184" name="Rango1_5_3_1_1"/>
    <protectedRange sqref="B207" name="Rango1_4_1"/>
    <protectedRange sqref="B208" name="Rango1_5_4_1"/>
    <protectedRange sqref="B209" name="Rango1_5_5_1"/>
    <protectedRange sqref="B210" name="Rango1_5_6_1"/>
    <protectedRange sqref="B122" name="Rango1_7_2_1"/>
    <protectedRange sqref="B123" name="Rango1_3_1_1_1_1"/>
    <protectedRange sqref="B124" name="Rango1_3_1_1_1_1_1"/>
    <protectedRange sqref="B169" name="Rango1_5_3"/>
    <protectedRange sqref="B170" name="Rango1_4"/>
    <protectedRange sqref="B171" name="Rango1_5_4"/>
  </protectedRanges>
  <mergeCells count="48">
    <mergeCell ref="A207:A210"/>
    <mergeCell ref="C5:O5"/>
    <mergeCell ref="Q5:AC5"/>
    <mergeCell ref="A8:A11"/>
    <mergeCell ref="A12:A15"/>
    <mergeCell ref="A16:A20"/>
    <mergeCell ref="A21:A26"/>
    <mergeCell ref="A27:A30"/>
    <mergeCell ref="A31:A34"/>
    <mergeCell ref="A35:A39"/>
    <mergeCell ref="A40:A44"/>
    <mergeCell ref="A45:A48"/>
    <mergeCell ref="A49:A52"/>
    <mergeCell ref="A53:A56"/>
    <mergeCell ref="A57:A61"/>
    <mergeCell ref="A62:A68"/>
    <mergeCell ref="A69:A72"/>
    <mergeCell ref="A73:A76"/>
    <mergeCell ref="A77:A80"/>
    <mergeCell ref="A81:A84"/>
    <mergeCell ref="A85:A90"/>
    <mergeCell ref="A91:A94"/>
    <mergeCell ref="A95:A98"/>
    <mergeCell ref="A99:A102"/>
    <mergeCell ref="A103:A106"/>
    <mergeCell ref="A107:A110"/>
    <mergeCell ref="A111:A114"/>
    <mergeCell ref="A115:A118"/>
    <mergeCell ref="A119:A124"/>
    <mergeCell ref="A125:A129"/>
    <mergeCell ref="A130:A133"/>
    <mergeCell ref="A134:A137"/>
    <mergeCell ref="A138:A142"/>
    <mergeCell ref="A143:A147"/>
    <mergeCell ref="A148:A151"/>
    <mergeCell ref="A152:A155"/>
    <mergeCell ref="A156:A159"/>
    <mergeCell ref="A160:A163"/>
    <mergeCell ref="A164:A167"/>
    <mergeCell ref="A168:A171"/>
    <mergeCell ref="A172:A176"/>
    <mergeCell ref="A198:A202"/>
    <mergeCell ref="A203:A206"/>
    <mergeCell ref="A177:A180"/>
    <mergeCell ref="A181:A184"/>
    <mergeCell ref="A185:A188"/>
    <mergeCell ref="A189:A193"/>
    <mergeCell ref="A194:A197"/>
  </mergeCells>
  <conditionalFormatting sqref="C6:N6">
    <cfRule type="timePeriod" dxfId="0" priority="1" timePeriod="yesterday">
      <formula>FLOOR(C6,1)=TODAY()-1</formula>
    </cfRule>
    <cfRule type="dataBar" priority="2">
      <dataBar>
        <cfvo type="min"/>
        <cfvo type="max"/>
        <color rgb="FF008AEF"/>
      </dataBar>
      <extLst>
        <ext xmlns:x14="http://schemas.microsoft.com/office/spreadsheetml/2009/9/main" uri="{B025F937-C7B1-47D3-B67F-A62EFF666E3E}">
          <x14:id>{26619BE6-A43C-48E1-900D-A9E928225521}</x14:id>
        </ext>
      </extLst>
    </cfRule>
    <cfRule type="colorScale" priority="3">
      <colorScale>
        <cfvo type="min"/>
        <cfvo type="max"/>
        <color rgb="FF63BE7B"/>
        <color rgb="FFFCFCFF"/>
      </colorScale>
    </cfRule>
    <cfRule type="colorScale" priority="4">
      <colorScale>
        <cfvo type="min"/>
        <cfvo type="percentile" val="50"/>
        <cfvo type="max"/>
        <color rgb="FFF8696B"/>
        <color rgb="FFFFEB84"/>
        <color rgb="FF63BE7B"/>
      </colorScale>
    </cfRule>
  </conditionalFormatting>
  <conditionalFormatting sqref="H6">
    <cfRule type="colorScale" priority="5">
      <colorScale>
        <cfvo type="min"/>
        <cfvo type="percentile" val="50"/>
        <cfvo type="max"/>
        <color rgb="FFF8696B"/>
        <color rgb="FFFFEB84"/>
        <color rgb="FF63BE7B"/>
      </colorScale>
    </cfRule>
    <cfRule type="dataBar" priority="6">
      <dataBar>
        <cfvo type="min"/>
        <cfvo type="max"/>
        <color rgb="FF638EC6"/>
      </dataBar>
      <extLst>
        <ext xmlns:x14="http://schemas.microsoft.com/office/spreadsheetml/2009/9/main" uri="{B025F937-C7B1-47D3-B67F-A62EFF666E3E}">
          <x14:id>{5EAFBD1E-7EC6-4CAE-8C4B-F773AECDDDF1}</x14:id>
        </ext>
      </extLst>
    </cfRule>
  </conditionalFormatting>
  <conditionalFormatting sqref="AE8:AE210">
    <cfRule type="iconSet" priority="7">
      <iconSet iconSet="3Symbols">
        <cfvo type="percent" val="0"/>
        <cfvo type="num" val="0.95"/>
        <cfvo type="num" val="1"/>
      </iconSet>
    </cfRule>
  </conditionalFormatting>
  <pageMargins left="0.7" right="0.7" top="0.75" bottom="0.75" header="0.3" footer="0.3"/>
  <pageSetup orientation="portrait" verticalDpi="0" r:id="rId1"/>
  <extLst>
    <ext xmlns:x14="http://schemas.microsoft.com/office/spreadsheetml/2009/9/main" uri="{78C0D931-6437-407d-A8EE-F0AAD7539E65}">
      <x14:conditionalFormattings>
        <x14:conditionalFormatting xmlns:xm="http://schemas.microsoft.com/office/excel/2006/main">
          <x14:cfRule type="dataBar" id="{26619BE6-A43C-48E1-900D-A9E928225521}">
            <x14:dataBar minLength="0" maxLength="100" border="1" negativeBarBorderColorSameAsPositive="0">
              <x14:cfvo type="autoMin"/>
              <x14:cfvo type="autoMax"/>
              <x14:borderColor rgb="FF008AEF"/>
              <x14:negativeFillColor rgb="FFFF0000"/>
              <x14:negativeBorderColor rgb="FFFF0000"/>
              <x14:axisColor rgb="FF000000"/>
            </x14:dataBar>
          </x14:cfRule>
          <xm:sqref>C6:N6</xm:sqref>
        </x14:conditionalFormatting>
        <x14:conditionalFormatting xmlns:xm="http://schemas.microsoft.com/office/excel/2006/main">
          <x14:cfRule type="dataBar" id="{5EAFBD1E-7EC6-4CAE-8C4B-F773AECDDDF1}">
            <x14:dataBar minLength="0" maxLength="100" gradient="0">
              <x14:cfvo type="autoMin"/>
              <x14:cfvo type="autoMax"/>
              <x14:negativeFillColor rgb="FFFF0000"/>
              <x14:axisColor rgb="FF000000"/>
            </x14:dataBar>
          </x14:cfRule>
          <xm:sqref>H6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16996FF-FACF-4E17-BCB8-8F880A2B9F93}">
          <x14:formula1>
            <xm:f>'C:\Users\flor.vinatier\Desktop\[Solicitud de Informe de avance mensual de abril DGAIGAT.xlsx]Datos'!#REF!</xm:f>
          </x14:formula1>
          <xm:sqref>C2:C3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7FF7-1755-4FBC-9B92-4E590718A7DA}">
  <dimension ref="A1:E14"/>
  <sheetViews>
    <sheetView workbookViewId="0">
      <selection activeCell="A8" sqref="A8"/>
    </sheetView>
  </sheetViews>
  <sheetFormatPr baseColWidth="10" defaultRowHeight="15"/>
  <cols>
    <col min="2" max="2" width="5" customWidth="1"/>
    <col min="5" max="5" width="103" customWidth="1"/>
  </cols>
  <sheetData>
    <row r="1" spans="1:5">
      <c r="C1" s="21" t="s">
        <v>131</v>
      </c>
      <c r="D1" s="21" t="s">
        <v>132</v>
      </c>
      <c r="E1" s="19" t="s">
        <v>133</v>
      </c>
    </row>
    <row r="2" spans="1:5">
      <c r="A2" t="s">
        <v>134</v>
      </c>
      <c r="C2" s="22" t="s">
        <v>135</v>
      </c>
      <c r="D2" s="23"/>
      <c r="E2" s="51" t="s">
        <v>136</v>
      </c>
    </row>
    <row r="3" spans="1:5">
      <c r="A3" s="25">
        <v>44927</v>
      </c>
      <c r="C3" s="26" t="s">
        <v>137</v>
      </c>
      <c r="D3" s="23"/>
      <c r="E3" s="51" t="s">
        <v>148</v>
      </c>
    </row>
    <row r="4" spans="1:5">
      <c r="A4" s="25">
        <v>44958</v>
      </c>
      <c r="C4" s="27" t="s">
        <v>138</v>
      </c>
      <c r="D4" s="23"/>
      <c r="E4" s="24" t="s">
        <v>139</v>
      </c>
    </row>
    <row r="5" spans="1:5">
      <c r="A5" s="25">
        <v>44986</v>
      </c>
      <c r="C5" s="27"/>
      <c r="D5" s="23"/>
      <c r="E5" s="24"/>
    </row>
    <row r="6" spans="1:5">
      <c r="A6" s="25">
        <v>45017</v>
      </c>
    </row>
    <row r="7" spans="1:5">
      <c r="A7" s="25">
        <v>45047</v>
      </c>
    </row>
    <row r="8" spans="1:5">
      <c r="A8" s="25">
        <v>45078</v>
      </c>
    </row>
    <row r="9" spans="1:5">
      <c r="A9" s="25">
        <v>45108</v>
      </c>
    </row>
    <row r="10" spans="1:5">
      <c r="A10" s="25">
        <v>45139</v>
      </c>
    </row>
    <row r="11" spans="1:5">
      <c r="A11" s="25">
        <v>45170</v>
      </c>
    </row>
    <row r="12" spans="1:5">
      <c r="A12" s="25">
        <v>45200</v>
      </c>
    </row>
    <row r="13" spans="1:5">
      <c r="A13" s="25">
        <v>45231</v>
      </c>
    </row>
    <row r="14" spans="1:5">
      <c r="A14" s="25">
        <v>45261</v>
      </c>
    </row>
  </sheetData>
  <hyperlinks>
    <hyperlink ref="E4" r:id="rId1" xr:uid="{187D6752-9DF3-471C-B49B-70467DA9A167}"/>
    <hyperlink ref="E3" r:id="rId2" xr:uid="{666B4592-63B0-47F6-9F5B-DB958E362AEE}"/>
    <hyperlink ref="E2" r:id="rId3" xr:uid="{EB5FEE04-7E2E-4512-8604-B48C6C3A8B27}"/>
  </hyperlinks>
  <pageMargins left="0.7" right="0.7" top="0.75" bottom="0.75" header="0.3" footer="0.3"/>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septiembre</vt:lpstr>
      <vt:lpstr>Avance</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VINATIER GARCIA FLOR GRACIELA MARGARITA</dc:creator>
  <cp:lastModifiedBy>DPCIIT</cp:lastModifiedBy>
  <dcterms:created xsi:type="dcterms:W3CDTF">2021-12-27T23:15:28Z</dcterms:created>
  <dcterms:modified xsi:type="dcterms:W3CDTF">2024-09-30T22:09:57Z</dcterms:modified>
</cp:coreProperties>
</file>