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D:\Subdirección de Coordinación e Integración de Información para el Territorio\PAT SCIIT\PAT 2024\Avances mensuales\"/>
    </mc:Choice>
  </mc:AlternateContent>
  <xr:revisionPtr revIDLastSave="0" documentId="13_ncr:1_{55B77D16-EE9D-4ACA-8DAC-2096D2C791C5}" xr6:coauthVersionLast="47" xr6:coauthVersionMax="47" xr10:uidLastSave="{00000000-0000-0000-0000-000000000000}"/>
  <bookViews>
    <workbookView xWindow="-120" yWindow="-120" windowWidth="29040" windowHeight="17640" xr2:uid="{3A126976-81CC-4927-B736-8FF5B8573AA7}"/>
  </bookViews>
  <sheets>
    <sheet name="abril" sheetId="1" r:id="rId1"/>
    <sheet name="Avance" sheetId="4" state="hidden" r:id="rId2"/>
    <sheet name="Datos" sheetId="2" state="hidden" r:id="rId3"/>
  </sheets>
  <externalReferences>
    <externalReference r:id="rId4"/>
  </externalReferences>
  <definedNames>
    <definedName name="_xlnm._FilterDatabase" localSheetId="0" hidden="1">abril!$A$6:$R$6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9" i="4" l="1"/>
  <c r="T10" i="4"/>
  <c r="T11"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4" i="4"/>
  <c r="T55" i="4"/>
  <c r="T56" i="4"/>
  <c r="T57" i="4"/>
  <c r="T58" i="4"/>
  <c r="T59" i="4"/>
  <c r="T60" i="4"/>
  <c r="T61" i="4"/>
  <c r="T62" i="4"/>
  <c r="T63" i="4"/>
  <c r="T64" i="4"/>
  <c r="T65" i="4"/>
  <c r="T66" i="4"/>
  <c r="T67" i="4"/>
  <c r="T68" i="4"/>
  <c r="T69" i="4"/>
  <c r="T70" i="4"/>
  <c r="T71" i="4"/>
  <c r="T72" i="4"/>
  <c r="T73" i="4"/>
  <c r="T74" i="4"/>
  <c r="T75" i="4"/>
  <c r="T76" i="4"/>
  <c r="T77" i="4"/>
  <c r="T78" i="4"/>
  <c r="T79" i="4"/>
  <c r="T80" i="4"/>
  <c r="T81" i="4"/>
  <c r="T82" i="4"/>
  <c r="T83" i="4"/>
  <c r="T84" i="4"/>
  <c r="T85" i="4"/>
  <c r="T86" i="4"/>
  <c r="T87" i="4"/>
  <c r="T88" i="4"/>
  <c r="T89" i="4"/>
  <c r="T90" i="4"/>
  <c r="T91" i="4"/>
  <c r="T92" i="4"/>
  <c r="T93" i="4"/>
  <c r="T94" i="4"/>
  <c r="T95" i="4"/>
  <c r="T96" i="4"/>
  <c r="T97" i="4"/>
  <c r="T98" i="4"/>
  <c r="T99" i="4"/>
  <c r="T100" i="4"/>
  <c r="T101" i="4"/>
  <c r="T102" i="4"/>
  <c r="T103" i="4"/>
  <c r="T104" i="4"/>
  <c r="T105" i="4"/>
  <c r="T106" i="4"/>
  <c r="T107" i="4"/>
  <c r="T108" i="4"/>
  <c r="T109" i="4"/>
  <c r="T110" i="4"/>
  <c r="T111" i="4"/>
  <c r="T112" i="4"/>
  <c r="T113" i="4"/>
  <c r="T114" i="4"/>
  <c r="T115" i="4"/>
  <c r="T116" i="4"/>
  <c r="T117" i="4"/>
  <c r="T118" i="4"/>
  <c r="T119" i="4"/>
  <c r="T120" i="4"/>
  <c r="T121" i="4"/>
  <c r="T125" i="4"/>
  <c r="T126" i="4"/>
  <c r="T127" i="4"/>
  <c r="T128" i="4"/>
  <c r="T129" i="4"/>
  <c r="T130" i="4"/>
  <c r="T131" i="4"/>
  <c r="T132" i="4"/>
  <c r="T133" i="4"/>
  <c r="T134" i="4"/>
  <c r="T135" i="4"/>
  <c r="T136" i="4"/>
  <c r="T137" i="4"/>
  <c r="T138" i="4"/>
  <c r="T139" i="4"/>
  <c r="T140" i="4"/>
  <c r="T141" i="4"/>
  <c r="T142" i="4"/>
  <c r="T143" i="4"/>
  <c r="T144" i="4"/>
  <c r="T145" i="4"/>
  <c r="T146" i="4"/>
  <c r="T147" i="4"/>
  <c r="T148" i="4"/>
  <c r="T149" i="4"/>
  <c r="T150" i="4"/>
  <c r="T151" i="4"/>
  <c r="T152" i="4"/>
  <c r="T153" i="4"/>
  <c r="T154" i="4"/>
  <c r="T155" i="4"/>
  <c r="T156" i="4"/>
  <c r="T157" i="4"/>
  <c r="T158" i="4"/>
  <c r="T159" i="4"/>
  <c r="T160" i="4"/>
  <c r="T161" i="4"/>
  <c r="T162" i="4"/>
  <c r="T163" i="4"/>
  <c r="T164" i="4"/>
  <c r="T165" i="4"/>
  <c r="T166" i="4"/>
  <c r="T167" i="4"/>
  <c r="T168" i="4"/>
  <c r="T169" i="4"/>
  <c r="T170" i="4"/>
  <c r="T171" i="4"/>
  <c r="T172" i="4"/>
  <c r="T173" i="4"/>
  <c r="T174" i="4"/>
  <c r="T175" i="4"/>
  <c r="T176" i="4"/>
  <c r="T177" i="4"/>
  <c r="T178" i="4"/>
  <c r="T179" i="4"/>
  <c r="T180" i="4"/>
  <c r="T181" i="4"/>
  <c r="T182" i="4"/>
  <c r="T183" i="4"/>
  <c r="T184" i="4"/>
  <c r="T185" i="4"/>
  <c r="T186" i="4"/>
  <c r="T187" i="4"/>
  <c r="T188" i="4"/>
  <c r="T189" i="4"/>
  <c r="T190" i="4"/>
  <c r="T191" i="4"/>
  <c r="T192" i="4"/>
  <c r="T193" i="4"/>
  <c r="T194" i="4"/>
  <c r="T195" i="4"/>
  <c r="T196" i="4"/>
  <c r="T197" i="4"/>
  <c r="T198" i="4"/>
  <c r="T199" i="4"/>
  <c r="T200" i="4"/>
  <c r="T201" i="4"/>
  <c r="T202" i="4"/>
  <c r="T203" i="4"/>
  <c r="T204" i="4"/>
  <c r="T205" i="4"/>
  <c r="T206" i="4"/>
  <c r="T207" i="4"/>
  <c r="T208" i="4"/>
  <c r="T209" i="4"/>
  <c r="T210" i="4"/>
  <c r="T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8" i="4"/>
  <c r="E9" i="4" l="1"/>
  <c r="E10" i="4"/>
  <c r="E11" i="4"/>
  <c r="E12" i="4"/>
  <c r="E13" i="4"/>
  <c r="E14" i="4"/>
  <c r="E15" i="4"/>
  <c r="E16" i="4"/>
  <c r="E17" i="4"/>
  <c r="E18" i="4"/>
  <c r="E19" i="4"/>
  <c r="E20" i="4"/>
  <c r="E22" i="4"/>
  <c r="E23" i="4"/>
  <c r="E24" i="4"/>
  <c r="E25" i="4"/>
  <c r="E26" i="4"/>
  <c r="E27" i="4"/>
  <c r="E28" i="4"/>
  <c r="E29" i="4"/>
  <c r="E30" i="4"/>
  <c r="E43" i="4"/>
  <c r="E44" i="4"/>
  <c r="E45" i="4"/>
  <c r="E46" i="4"/>
  <c r="E47" i="4"/>
  <c r="E48" i="4"/>
  <c r="E53" i="4"/>
  <c r="E54" i="4"/>
  <c r="E57" i="4"/>
  <c r="E58" i="4"/>
  <c r="E59" i="4"/>
  <c r="E60" i="4"/>
  <c r="E61" i="4"/>
  <c r="E66" i="4"/>
  <c r="E67" i="4"/>
  <c r="E68" i="4"/>
  <c r="E69" i="4"/>
  <c r="E70" i="4"/>
  <c r="E71" i="4"/>
  <c r="E72" i="4"/>
  <c r="E77" i="4"/>
  <c r="E79" i="4"/>
  <c r="E80" i="4"/>
  <c r="E83" i="4"/>
  <c r="E84" i="4"/>
  <c r="E85" i="4"/>
  <c r="E99" i="4"/>
  <c r="E100" i="4"/>
  <c r="E101" i="4"/>
  <c r="E102" i="4"/>
  <c r="E103" i="4"/>
  <c r="E104" i="4"/>
  <c r="E105" i="4"/>
  <c r="E106" i="4"/>
  <c r="E107" i="4"/>
  <c r="E108" i="4"/>
  <c r="E109" i="4"/>
  <c r="E110" i="4"/>
  <c r="E111" i="4"/>
  <c r="E112" i="4"/>
  <c r="E113" i="4"/>
  <c r="E114" i="4"/>
  <c r="E115" i="4"/>
  <c r="E116" i="4"/>
  <c r="E117" i="4"/>
  <c r="E118" i="4"/>
  <c r="E120" i="4"/>
  <c r="E121" i="4"/>
  <c r="E124" i="4"/>
  <c r="E134" i="4"/>
  <c r="E135" i="4"/>
  <c r="E136" i="4"/>
  <c r="E137" i="4"/>
  <c r="E139" i="4"/>
  <c r="E148" i="4"/>
  <c r="E149" i="4"/>
  <c r="E150" i="4"/>
  <c r="E151" i="4"/>
  <c r="E152" i="4"/>
  <c r="E153" i="4"/>
  <c r="E154" i="4"/>
  <c r="E155" i="4"/>
  <c r="E157" i="4"/>
  <c r="E158" i="4"/>
  <c r="E159" i="4"/>
  <c r="E160" i="4"/>
  <c r="E161" i="4"/>
  <c r="E162" i="4"/>
  <c r="E163" i="4"/>
  <c r="E164" i="4"/>
  <c r="E165" i="4"/>
  <c r="E166" i="4"/>
  <c r="E167" i="4"/>
  <c r="E168" i="4"/>
  <c r="E169" i="4"/>
  <c r="E170" i="4"/>
  <c r="E171" i="4"/>
  <c r="E174" i="4"/>
  <c r="E175" i="4"/>
  <c r="E176" i="4"/>
  <c r="E178" i="4"/>
  <c r="E179" i="4"/>
  <c r="E180" i="4"/>
  <c r="E181" i="4"/>
  <c r="E182" i="4"/>
  <c r="E183" i="4"/>
  <c r="E184" i="4"/>
  <c r="E186" i="4"/>
  <c r="E187" i="4"/>
  <c r="E188" i="4"/>
  <c r="E190" i="4"/>
  <c r="E191" i="4"/>
  <c r="E192" i="4"/>
  <c r="E194" i="4"/>
  <c r="E195" i="4"/>
  <c r="E196" i="4"/>
  <c r="E197" i="4"/>
  <c r="E200" i="4"/>
  <c r="E210" i="4"/>
  <c r="E8" i="4"/>
  <c r="AC9" i="4" l="1"/>
  <c r="AC10" i="4"/>
  <c r="AC11" i="4"/>
  <c r="AC12" i="4"/>
  <c r="AC13" i="4"/>
  <c r="AC14" i="4"/>
  <c r="AC15" i="4"/>
  <c r="AC16" i="4"/>
  <c r="AC17" i="4"/>
  <c r="AC18" i="4"/>
  <c r="AC19" i="4"/>
  <c r="AC20" i="4"/>
  <c r="AC21" i="4"/>
  <c r="AC22" i="4"/>
  <c r="AC23" i="4"/>
  <c r="AC24" i="4"/>
  <c r="AC25" i="4"/>
  <c r="AC26" i="4"/>
  <c r="AC27" i="4"/>
  <c r="AC28" i="4"/>
  <c r="AC29" i="4"/>
  <c r="AC30" i="4"/>
  <c r="AC31" i="4"/>
  <c r="AC32" i="4"/>
  <c r="AC33" i="4"/>
  <c r="AC34" i="4"/>
  <c r="AC35" i="4"/>
  <c r="AC36" i="4"/>
  <c r="AC37" i="4"/>
  <c r="AC38" i="4"/>
  <c r="AC39" i="4"/>
  <c r="AC40" i="4"/>
  <c r="AC41" i="4"/>
  <c r="AC42" i="4"/>
  <c r="AC43" i="4"/>
  <c r="AC44" i="4"/>
  <c r="AC45" i="4"/>
  <c r="AC46" i="4"/>
  <c r="AC47" i="4"/>
  <c r="AC48" i="4"/>
  <c r="AC49" i="4"/>
  <c r="AC50" i="4"/>
  <c r="AC51" i="4"/>
  <c r="AC52" i="4"/>
  <c r="AC53" i="4"/>
  <c r="AC54" i="4"/>
  <c r="AC55" i="4"/>
  <c r="AC56" i="4"/>
  <c r="AC57" i="4"/>
  <c r="AC58" i="4"/>
  <c r="AC59" i="4"/>
  <c r="AC60" i="4"/>
  <c r="AC61" i="4"/>
  <c r="AC62" i="4"/>
  <c r="AC63" i="4"/>
  <c r="AC64" i="4"/>
  <c r="AC65" i="4"/>
  <c r="AC66" i="4"/>
  <c r="AC67" i="4"/>
  <c r="AC68" i="4"/>
  <c r="AC69" i="4"/>
  <c r="AC70" i="4"/>
  <c r="AC71" i="4"/>
  <c r="AC72" i="4"/>
  <c r="AC73" i="4"/>
  <c r="AC74" i="4"/>
  <c r="AC75" i="4"/>
  <c r="AC76" i="4"/>
  <c r="AC77" i="4"/>
  <c r="AC78" i="4"/>
  <c r="AC79" i="4"/>
  <c r="AC80" i="4"/>
  <c r="AC81" i="4"/>
  <c r="AC82" i="4"/>
  <c r="AC83" i="4"/>
  <c r="AC84" i="4"/>
  <c r="AC85" i="4"/>
  <c r="AC86" i="4"/>
  <c r="AC87" i="4"/>
  <c r="AC88" i="4"/>
  <c r="AC89" i="4"/>
  <c r="AC90" i="4"/>
  <c r="AC91" i="4"/>
  <c r="AC92" i="4"/>
  <c r="AC93" i="4"/>
  <c r="AC94" i="4"/>
  <c r="AC95" i="4"/>
  <c r="AC96" i="4"/>
  <c r="AC97" i="4"/>
  <c r="AC98" i="4"/>
  <c r="AC99" i="4"/>
  <c r="AC100" i="4"/>
  <c r="AC101" i="4"/>
  <c r="AC102" i="4"/>
  <c r="AC103" i="4"/>
  <c r="AC104" i="4"/>
  <c r="AC105" i="4"/>
  <c r="AC106" i="4"/>
  <c r="AC107" i="4"/>
  <c r="AC108" i="4"/>
  <c r="AC109" i="4"/>
  <c r="AC110" i="4"/>
  <c r="AC111" i="4"/>
  <c r="AC112" i="4"/>
  <c r="AC113" i="4"/>
  <c r="AC114" i="4"/>
  <c r="AC115" i="4"/>
  <c r="AC116" i="4"/>
  <c r="AC117" i="4"/>
  <c r="AC118" i="4"/>
  <c r="AC119" i="4"/>
  <c r="AC120" i="4"/>
  <c r="AC121" i="4"/>
  <c r="AC124" i="4"/>
  <c r="AC125" i="4"/>
  <c r="AC126" i="4"/>
  <c r="AC127" i="4"/>
  <c r="AC128" i="4"/>
  <c r="AC129" i="4"/>
  <c r="AC130" i="4"/>
  <c r="AC131" i="4"/>
  <c r="AC132" i="4"/>
  <c r="AC133" i="4"/>
  <c r="AC134" i="4"/>
  <c r="AC135" i="4"/>
  <c r="AC136" i="4"/>
  <c r="AC137" i="4"/>
  <c r="AC138" i="4"/>
  <c r="AC139" i="4"/>
  <c r="AC140" i="4"/>
  <c r="AC141" i="4"/>
  <c r="AC142" i="4"/>
  <c r="AC143" i="4"/>
  <c r="AC144" i="4"/>
  <c r="AC145" i="4"/>
  <c r="AC146" i="4"/>
  <c r="AC147" i="4"/>
  <c r="AC148" i="4"/>
  <c r="AC149" i="4"/>
  <c r="AC150" i="4"/>
  <c r="AC151" i="4"/>
  <c r="AC152" i="4"/>
  <c r="AC153" i="4"/>
  <c r="AC154" i="4"/>
  <c r="AC155" i="4"/>
  <c r="AC156" i="4"/>
  <c r="AC157" i="4"/>
  <c r="AC158" i="4"/>
  <c r="AC159" i="4"/>
  <c r="AC160" i="4"/>
  <c r="AC161" i="4"/>
  <c r="AC162" i="4"/>
  <c r="AC163" i="4"/>
  <c r="AC164" i="4"/>
  <c r="AC165" i="4"/>
  <c r="AC166" i="4"/>
  <c r="AC167" i="4"/>
  <c r="AC168" i="4"/>
  <c r="AC169" i="4"/>
  <c r="AC170" i="4"/>
  <c r="AC171" i="4"/>
  <c r="AC172" i="4"/>
  <c r="AC173" i="4"/>
  <c r="AC174" i="4"/>
  <c r="AC175" i="4"/>
  <c r="AC176" i="4"/>
  <c r="AC177" i="4"/>
  <c r="AC178" i="4"/>
  <c r="AC179" i="4"/>
  <c r="AC180" i="4"/>
  <c r="AC181" i="4"/>
  <c r="AC182" i="4"/>
  <c r="AC183" i="4"/>
  <c r="AC184" i="4"/>
  <c r="AC185" i="4"/>
  <c r="AC186" i="4"/>
  <c r="AC187" i="4"/>
  <c r="AC188" i="4"/>
  <c r="AC189" i="4"/>
  <c r="AC190" i="4"/>
  <c r="AC191" i="4"/>
  <c r="AC192" i="4"/>
  <c r="AC193" i="4"/>
  <c r="AC194" i="4"/>
  <c r="AC195" i="4"/>
  <c r="AC196" i="4"/>
  <c r="AC197" i="4"/>
  <c r="AC198" i="4"/>
  <c r="AC199" i="4"/>
  <c r="AC200" i="4"/>
  <c r="AC201" i="4"/>
  <c r="AC202" i="4"/>
  <c r="AC203" i="4"/>
  <c r="AC204" i="4"/>
  <c r="AC205" i="4"/>
  <c r="AC206" i="4"/>
  <c r="AC207" i="4"/>
  <c r="AC208" i="4"/>
  <c r="AC209" i="4"/>
  <c r="AC210" i="4"/>
  <c r="O10" i="4"/>
  <c r="O16" i="4"/>
  <c r="O17" i="4"/>
  <c r="O18" i="4"/>
  <c r="O19" i="4"/>
  <c r="O20" i="4"/>
  <c r="O21" i="4"/>
  <c r="O22" i="4"/>
  <c r="O23" i="4"/>
  <c r="O24" i="4"/>
  <c r="O25" i="4"/>
  <c r="O26" i="4"/>
  <c r="O31" i="4"/>
  <c r="O32" i="4"/>
  <c r="O33" i="4"/>
  <c r="O34" i="4"/>
  <c r="O35" i="4"/>
  <c r="O36" i="4"/>
  <c r="O37" i="4"/>
  <c r="O38" i="4"/>
  <c r="O39" i="4"/>
  <c r="O40" i="4"/>
  <c r="O41" i="4"/>
  <c r="O45" i="4"/>
  <c r="O49" i="4"/>
  <c r="O50" i="4"/>
  <c r="O51" i="4"/>
  <c r="O52" i="4"/>
  <c r="O53" i="4"/>
  <c r="O55" i="4"/>
  <c r="O56" i="4"/>
  <c r="O62" i="4"/>
  <c r="O63" i="4"/>
  <c r="O64" i="4"/>
  <c r="O65" i="4"/>
  <c r="O69" i="4"/>
  <c r="O73" i="4"/>
  <c r="O74" i="4"/>
  <c r="O75" i="4"/>
  <c r="O77" i="4"/>
  <c r="O78" i="4"/>
  <c r="O79" i="4"/>
  <c r="O81" i="4"/>
  <c r="O82" i="4"/>
  <c r="O83" i="4"/>
  <c r="O85" i="4"/>
  <c r="O86" i="4"/>
  <c r="O88" i="4"/>
  <c r="O89" i="4"/>
  <c r="O90" i="4"/>
  <c r="O91" i="4"/>
  <c r="O96" i="4"/>
  <c r="O99" i="4"/>
  <c r="O107" i="4"/>
  <c r="O108" i="4"/>
  <c r="O109" i="4"/>
  <c r="O110" i="4"/>
  <c r="O125" i="4"/>
  <c r="O126" i="4"/>
  <c r="O127" i="4"/>
  <c r="O128" i="4"/>
  <c r="O129" i="4"/>
  <c r="O130" i="4"/>
  <c r="O131" i="4"/>
  <c r="O138" i="4"/>
  <c r="O139" i="4"/>
  <c r="O141"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72" i="4"/>
  <c r="O173" i="4"/>
  <c r="O174" i="4"/>
  <c r="O178" i="4"/>
  <c r="O179" i="4"/>
  <c r="O181" i="4"/>
  <c r="O186" i="4"/>
  <c r="O187" i="4"/>
  <c r="O189" i="4"/>
  <c r="O190" i="4"/>
  <c r="O191" i="4"/>
  <c r="O194" i="4"/>
  <c r="O198" i="4"/>
  <c r="O199" i="4"/>
  <c r="O200" i="4"/>
  <c r="O204" i="4"/>
  <c r="O207" i="4"/>
  <c r="O208" i="4"/>
  <c r="O209" i="4"/>
  <c r="O210" i="4"/>
  <c r="AE194" i="4" l="1"/>
  <c r="AE209" i="4"/>
  <c r="AE161" i="4"/>
  <c r="AE153" i="4"/>
  <c r="AE145" i="4"/>
  <c r="AE129" i="4"/>
  <c r="AE79" i="4"/>
  <c r="AE63" i="4"/>
  <c r="AE55" i="4"/>
  <c r="AE39" i="4"/>
  <c r="AE31" i="4"/>
  <c r="AE23" i="4"/>
  <c r="AE210" i="4"/>
  <c r="AE186" i="4"/>
  <c r="AE178" i="4"/>
  <c r="AE162" i="4"/>
  <c r="AE154" i="4"/>
  <c r="AE146" i="4"/>
  <c r="AE138" i="4"/>
  <c r="AE130" i="4"/>
  <c r="AE96" i="4"/>
  <c r="AE88" i="4"/>
  <c r="AE64" i="4"/>
  <c r="AE56" i="4"/>
  <c r="AE40" i="4"/>
  <c r="AE32" i="4"/>
  <c r="AE24" i="4"/>
  <c r="AE16" i="4"/>
  <c r="AE208" i="4"/>
  <c r="AE200" i="4"/>
  <c r="AE168" i="4"/>
  <c r="AE160" i="4"/>
  <c r="AE152" i="4"/>
  <c r="AE144" i="4"/>
  <c r="AE128" i="4"/>
  <c r="AE110" i="4"/>
  <c r="AE86" i="4"/>
  <c r="AE78" i="4"/>
  <c r="AE62" i="4"/>
  <c r="AE38" i="4"/>
  <c r="AE22" i="4"/>
  <c r="AE207" i="4"/>
  <c r="E206" i="1" s="1"/>
  <c r="AE199" i="4"/>
  <c r="AE191" i="4"/>
  <c r="AE167" i="4"/>
  <c r="AE159" i="4"/>
  <c r="AE151" i="4"/>
  <c r="AE143" i="4"/>
  <c r="AE127" i="4"/>
  <c r="AE109" i="4"/>
  <c r="AE85" i="4"/>
  <c r="AE77" i="4"/>
  <c r="AE69" i="4"/>
  <c r="AE53" i="4"/>
  <c r="AE45" i="4"/>
  <c r="AE37" i="4"/>
  <c r="AE21" i="4"/>
  <c r="AE198" i="4"/>
  <c r="AE190" i="4"/>
  <c r="AE174" i="4"/>
  <c r="AE166" i="4"/>
  <c r="AE158" i="4"/>
  <c r="AE150" i="4"/>
  <c r="AE126" i="4"/>
  <c r="AE108" i="4"/>
  <c r="AE52" i="4"/>
  <c r="AE36" i="4"/>
  <c r="AE20" i="4"/>
  <c r="AE189" i="4"/>
  <c r="AE181" i="4"/>
  <c r="AE173" i="4"/>
  <c r="AE165" i="4"/>
  <c r="AE157" i="4"/>
  <c r="AE149" i="4"/>
  <c r="AE141" i="4"/>
  <c r="AE125" i="4"/>
  <c r="AE107" i="4"/>
  <c r="AE99" i="4"/>
  <c r="AE91" i="4"/>
  <c r="AE83" i="4"/>
  <c r="AE75" i="4"/>
  <c r="AE51" i="4"/>
  <c r="AE35" i="4"/>
  <c r="AE19" i="4"/>
  <c r="AE204" i="4"/>
  <c r="AE172" i="4"/>
  <c r="AE164" i="4"/>
  <c r="AE156" i="4"/>
  <c r="AE148" i="4"/>
  <c r="AE90" i="4"/>
  <c r="AE82" i="4"/>
  <c r="AE74" i="4"/>
  <c r="AE50" i="4"/>
  <c r="AE34" i="4"/>
  <c r="AE26" i="4"/>
  <c r="AE18" i="4"/>
  <c r="AE10" i="4"/>
  <c r="AE187" i="4"/>
  <c r="AE179" i="4"/>
  <c r="AE163" i="4"/>
  <c r="AE155" i="4"/>
  <c r="AE147" i="4"/>
  <c r="AE139" i="4"/>
  <c r="AE131" i="4"/>
  <c r="AE89" i="4"/>
  <c r="AE81" i="4"/>
  <c r="AE73" i="4"/>
  <c r="AE65" i="4"/>
  <c r="AE49" i="4"/>
  <c r="AE41" i="4"/>
  <c r="AE33" i="4"/>
  <c r="AE25" i="4"/>
  <c r="AE17" i="4"/>
  <c r="D173" i="1"/>
  <c r="O206" i="4" l="1"/>
  <c r="AE206" i="4" s="1"/>
  <c r="O205" i="4"/>
  <c r="AE205" i="4" s="1"/>
  <c r="O203" i="4"/>
  <c r="AE203" i="4" s="1"/>
  <c r="O202" i="4"/>
  <c r="AE202" i="4" s="1"/>
  <c r="O201" i="4"/>
  <c r="AE201" i="4" s="1"/>
  <c r="D197" i="4"/>
  <c r="O197" i="4" s="1"/>
  <c r="AE197" i="4" s="1"/>
  <c r="D196" i="4"/>
  <c r="O196" i="4" s="1"/>
  <c r="AE196" i="4" s="1"/>
  <c r="D195" i="4"/>
  <c r="O195" i="4" s="1"/>
  <c r="AE195" i="4" s="1"/>
  <c r="O193" i="4"/>
  <c r="AE193" i="4" s="1"/>
  <c r="D192" i="4"/>
  <c r="O192" i="4" s="1"/>
  <c r="AE192" i="4" s="1"/>
  <c r="D188" i="4"/>
  <c r="O188" i="4" s="1"/>
  <c r="AE188" i="4" s="1"/>
  <c r="O185" i="4"/>
  <c r="AE185" i="4" s="1"/>
  <c r="D184" i="4"/>
  <c r="O184" i="4" s="1"/>
  <c r="AE184" i="4" s="1"/>
  <c r="D183" i="4"/>
  <c r="O183" i="4" s="1"/>
  <c r="AE183" i="4" s="1"/>
  <c r="D182" i="4"/>
  <c r="O182" i="4" s="1"/>
  <c r="AE182" i="4" s="1"/>
  <c r="D180" i="4"/>
  <c r="O180" i="4" s="1"/>
  <c r="AE180" i="4" s="1"/>
  <c r="O177" i="4"/>
  <c r="AE177" i="4" s="1"/>
  <c r="D176" i="4"/>
  <c r="O176" i="4" s="1"/>
  <c r="AE176" i="4" s="1"/>
  <c r="D175" i="4"/>
  <c r="O175" i="4" s="1"/>
  <c r="AE175" i="4" s="1"/>
  <c r="D171" i="4"/>
  <c r="O171" i="4" s="1"/>
  <c r="AE171" i="4" s="1"/>
  <c r="D170" i="4"/>
  <c r="O170" i="4" s="1"/>
  <c r="AE170" i="4" s="1"/>
  <c r="D169" i="4"/>
  <c r="O169" i="4" s="1"/>
  <c r="AE169" i="4" s="1"/>
  <c r="O142" i="4"/>
  <c r="AE142" i="4" s="1"/>
  <c r="O140" i="4"/>
  <c r="AE140" i="4" s="1"/>
  <c r="D137" i="4"/>
  <c r="O137" i="4" s="1"/>
  <c r="AE137" i="4" s="1"/>
  <c r="D136" i="4"/>
  <c r="O136" i="4" s="1"/>
  <c r="AE136" i="4" s="1"/>
  <c r="D135" i="4"/>
  <c r="O135" i="4" s="1"/>
  <c r="AE135" i="4" s="1"/>
  <c r="D134" i="4"/>
  <c r="O134" i="4" s="1"/>
  <c r="AE134" i="4" s="1"/>
  <c r="O133" i="4"/>
  <c r="AE133" i="4" s="1"/>
  <c r="O132" i="4"/>
  <c r="AE132" i="4" s="1"/>
  <c r="D124" i="4"/>
  <c r="O124" i="4" s="1"/>
  <c r="AE124" i="4" s="1"/>
  <c r="D121" i="4"/>
  <c r="O121" i="4" s="1"/>
  <c r="AE121" i="4" s="1"/>
  <c r="D120" i="4"/>
  <c r="O120" i="4" s="1"/>
  <c r="AE120" i="4" s="1"/>
  <c r="O119" i="4"/>
  <c r="AE119" i="4" s="1"/>
  <c r="D118" i="4"/>
  <c r="O118" i="4" s="1"/>
  <c r="AE118" i="4" s="1"/>
  <c r="D117" i="4"/>
  <c r="O117" i="4" s="1"/>
  <c r="AE117" i="4" s="1"/>
  <c r="D116" i="4"/>
  <c r="O116" i="4" s="1"/>
  <c r="AE116" i="4" s="1"/>
  <c r="D115" i="4"/>
  <c r="O115" i="4" s="1"/>
  <c r="AE115" i="4" s="1"/>
  <c r="D114" i="4"/>
  <c r="O114" i="4" s="1"/>
  <c r="AE114" i="4" s="1"/>
  <c r="D113" i="4"/>
  <c r="O113" i="4" s="1"/>
  <c r="AE113" i="4" s="1"/>
  <c r="D112" i="4"/>
  <c r="O112" i="4" s="1"/>
  <c r="AE112" i="4" s="1"/>
  <c r="D111" i="4"/>
  <c r="O111" i="4" s="1"/>
  <c r="AE111" i="4" s="1"/>
  <c r="D106" i="4"/>
  <c r="O106" i="4" s="1"/>
  <c r="AE106" i="4" s="1"/>
  <c r="D105" i="4"/>
  <c r="O105" i="4" s="1"/>
  <c r="AE105" i="4" s="1"/>
  <c r="D104" i="4"/>
  <c r="O104" i="4" s="1"/>
  <c r="AE104" i="4" s="1"/>
  <c r="D103" i="4"/>
  <c r="O103" i="4" s="1"/>
  <c r="AE103" i="4" s="1"/>
  <c r="D102" i="4"/>
  <c r="O102" i="4" s="1"/>
  <c r="AE102" i="4" s="1"/>
  <c r="D101" i="4"/>
  <c r="O101" i="4" s="1"/>
  <c r="AE101" i="4" s="1"/>
  <c r="D100" i="4"/>
  <c r="O100" i="4" s="1"/>
  <c r="AE100" i="4" s="1"/>
  <c r="O98" i="4"/>
  <c r="AE98" i="4" s="1"/>
  <c r="O97" i="4"/>
  <c r="AE97" i="4" s="1"/>
  <c r="O95" i="4"/>
  <c r="AE95" i="4" s="1"/>
  <c r="O94" i="4"/>
  <c r="AE94" i="4" s="1"/>
  <c r="O93" i="4"/>
  <c r="AE93" i="4" s="1"/>
  <c r="O92" i="4"/>
  <c r="AE92" i="4" s="1"/>
  <c r="O87" i="4"/>
  <c r="AE87" i="4" s="1"/>
  <c r="D84" i="4"/>
  <c r="O84" i="4" s="1"/>
  <c r="AE84" i="4" s="1"/>
  <c r="D80" i="4"/>
  <c r="O80" i="4" s="1"/>
  <c r="AE80" i="4" s="1"/>
  <c r="O76" i="4"/>
  <c r="AE76" i="4" s="1"/>
  <c r="D72" i="4"/>
  <c r="O72" i="4" s="1"/>
  <c r="AE72" i="4" s="1"/>
  <c r="D71" i="4"/>
  <c r="O71" i="4" s="1"/>
  <c r="AE71" i="4" s="1"/>
  <c r="D70" i="4"/>
  <c r="O70" i="4" s="1"/>
  <c r="AE70" i="4" s="1"/>
  <c r="D68" i="4"/>
  <c r="O68" i="4" s="1"/>
  <c r="AE68" i="4" s="1"/>
  <c r="D67" i="4"/>
  <c r="O67" i="4" s="1"/>
  <c r="AE67" i="4" s="1"/>
  <c r="D66" i="4"/>
  <c r="O66" i="4" s="1"/>
  <c r="AE66" i="4" s="1"/>
  <c r="D61" i="4"/>
  <c r="O61" i="4" s="1"/>
  <c r="AE61" i="4" s="1"/>
  <c r="D60" i="4"/>
  <c r="O60" i="4" s="1"/>
  <c r="AE60" i="4" s="1"/>
  <c r="D59" i="4"/>
  <c r="O59" i="4" s="1"/>
  <c r="AE59" i="4" s="1"/>
  <c r="D58" i="4"/>
  <c r="O58" i="4" s="1"/>
  <c r="AE58" i="4" s="1"/>
  <c r="D57" i="4"/>
  <c r="O57" i="4" s="1"/>
  <c r="AE57" i="4" s="1"/>
  <c r="D54" i="4"/>
  <c r="O54" i="4" s="1"/>
  <c r="AE54" i="4" s="1"/>
  <c r="D48" i="4"/>
  <c r="O48" i="4" s="1"/>
  <c r="AE48" i="4" s="1"/>
  <c r="D47" i="4"/>
  <c r="O47" i="4" s="1"/>
  <c r="AE47" i="4" s="1"/>
  <c r="D46" i="4"/>
  <c r="O46" i="4" s="1"/>
  <c r="AE46" i="4" s="1"/>
  <c r="D44" i="4"/>
  <c r="O44" i="4" s="1"/>
  <c r="AE44" i="4" s="1"/>
  <c r="D43" i="4"/>
  <c r="O43" i="4" s="1"/>
  <c r="AE43" i="4" s="1"/>
  <c r="O42" i="4"/>
  <c r="AE42" i="4" s="1"/>
  <c r="D30" i="4"/>
  <c r="O30" i="4" s="1"/>
  <c r="AE30" i="4" s="1"/>
  <c r="D29" i="4"/>
  <c r="O29" i="4" s="1"/>
  <c r="AE29" i="4" s="1"/>
  <c r="D28" i="4"/>
  <c r="O28" i="4" s="1"/>
  <c r="AE28" i="4" s="1"/>
  <c r="D27" i="4"/>
  <c r="O27" i="4" s="1"/>
  <c r="AE27" i="4" s="1"/>
  <c r="D15" i="4"/>
  <c r="O15" i="4" s="1"/>
  <c r="AE15" i="4" s="1"/>
  <c r="D14" i="4"/>
  <c r="O14" i="4" s="1"/>
  <c r="AE14" i="4" s="1"/>
  <c r="D13" i="4"/>
  <c r="O13" i="4" s="1"/>
  <c r="AE13" i="4" s="1"/>
  <c r="D12" i="4"/>
  <c r="O12" i="4" s="1"/>
  <c r="AE12" i="4" s="1"/>
  <c r="D11" i="4"/>
  <c r="O11" i="4" s="1"/>
  <c r="AE11" i="4" s="1"/>
  <c r="D9" i="4"/>
  <c r="O9" i="4" s="1"/>
  <c r="AE9" i="4" s="1"/>
  <c r="D8" i="4"/>
  <c r="B174" i="4" l="1"/>
  <c r="O8" i="4" l="1"/>
  <c r="E20" i="1" l="1"/>
  <c r="E44" i="1"/>
  <c r="E52" i="1"/>
  <c r="E68" i="1"/>
  <c r="E76" i="1"/>
  <c r="E142" i="1"/>
  <c r="E61" i="1"/>
  <c r="E151" i="1"/>
  <c r="E167" i="1"/>
  <c r="E30" i="1"/>
  <c r="E94" i="1"/>
  <c r="E102" i="1"/>
  <c r="E110" i="1"/>
  <c r="E118" i="1"/>
  <c r="E176" i="1"/>
  <c r="E184" i="1"/>
  <c r="E39" i="1"/>
  <c r="E129" i="1"/>
  <c r="E137" i="1"/>
  <c r="E193" i="1"/>
  <c r="E48" i="1"/>
  <c r="E56" i="1"/>
  <c r="E72" i="1"/>
  <c r="E202" i="1"/>
  <c r="E147" i="1"/>
  <c r="E155" i="1"/>
  <c r="E163" i="1"/>
  <c r="E171" i="1"/>
  <c r="E26" i="1"/>
  <c r="E34" i="1"/>
  <c r="E90" i="1"/>
  <c r="E98" i="1"/>
  <c r="E106" i="1"/>
  <c r="E114" i="1"/>
  <c r="E124" i="1"/>
  <c r="E180" i="1"/>
  <c r="E188" i="1"/>
  <c r="E11" i="1"/>
  <c r="E133" i="1"/>
  <c r="E197" i="1"/>
  <c r="E84" i="1"/>
  <c r="E159" i="1"/>
  <c r="E15" i="1"/>
  <c r="E80" i="1"/>
  <c r="AC8" i="4" l="1"/>
  <c r="AE8" i="4" s="1"/>
  <c r="AB6" i="4"/>
  <c r="AA6" i="4"/>
  <c r="Z6" i="4"/>
  <c r="Y6" i="4"/>
  <c r="X6" i="4"/>
  <c r="W6" i="4"/>
  <c r="V6" i="4"/>
  <c r="U6" i="4"/>
  <c r="T6" i="4"/>
  <c r="S6" i="4"/>
  <c r="R6" i="4"/>
  <c r="Q6" i="4"/>
  <c r="N6" i="4"/>
  <c r="M6" i="4"/>
  <c r="L6" i="4"/>
  <c r="K6" i="4"/>
  <c r="J6" i="4"/>
  <c r="I6" i="4"/>
  <c r="H6" i="4"/>
  <c r="G6" i="4"/>
  <c r="F6" i="4"/>
  <c r="E6" i="4"/>
  <c r="D6" i="4"/>
  <c r="C6" i="4"/>
  <c r="AF157" i="4" l="1"/>
  <c r="AF22" i="4"/>
  <c r="AF34" i="4"/>
  <c r="AF50" i="4"/>
  <c r="AF66" i="4"/>
  <c r="AF184" i="4"/>
  <c r="AF200" i="4"/>
  <c r="AF113" i="4"/>
  <c r="AF195" i="4"/>
  <c r="AF19" i="4"/>
  <c r="AF23" i="4"/>
  <c r="AF39" i="4"/>
  <c r="AF43" i="4"/>
  <c r="AF47" i="4"/>
  <c r="AF51" i="4"/>
  <c r="AF55" i="4"/>
  <c r="AF71" i="4"/>
  <c r="AF75" i="4"/>
  <c r="AF79" i="4"/>
  <c r="AF83" i="4"/>
  <c r="AF87" i="4"/>
  <c r="AF99" i="4"/>
  <c r="AF103" i="4"/>
  <c r="AF125" i="4"/>
  <c r="AF141" i="4"/>
  <c r="AF38" i="4"/>
  <c r="AF58" i="4"/>
  <c r="AF82" i="4"/>
  <c r="AF26" i="4"/>
  <c r="AF46" i="4"/>
  <c r="AF62" i="4"/>
  <c r="AF18" i="4"/>
  <c r="AF30" i="4"/>
  <c r="AF42" i="4"/>
  <c r="AF70" i="4"/>
  <c r="AF160" i="4"/>
  <c r="AF188" i="4"/>
  <c r="AF204" i="4"/>
  <c r="AF118" i="4"/>
  <c r="AF128" i="4"/>
  <c r="AF136" i="4"/>
  <c r="AF140" i="4"/>
  <c r="AF199" i="4"/>
  <c r="AF92" i="4"/>
  <c r="AF108" i="4"/>
  <c r="AF96" i="4"/>
  <c r="AF25" i="4"/>
  <c r="AF29" i="4"/>
  <c r="AF33" i="4"/>
  <c r="AF37" i="4"/>
  <c r="AF41" i="4"/>
  <c r="AF45" i="4"/>
  <c r="AF53" i="4"/>
  <c r="AF57" i="4"/>
  <c r="AF61" i="4"/>
  <c r="AF65" i="4"/>
  <c r="AF69" i="4"/>
  <c r="AF73" i="4"/>
  <c r="AF77" i="4"/>
  <c r="AF81" i="4"/>
  <c r="AF97" i="4"/>
  <c r="AF109" i="4"/>
  <c r="AF170" i="4"/>
  <c r="AF88" i="4"/>
  <c r="AF145" i="4"/>
  <c r="AF117" i="4"/>
  <c r="AF171" i="4"/>
  <c r="AF187" i="4"/>
  <c r="AF11" i="4"/>
  <c r="AF86" i="4"/>
  <c r="AF161" i="4"/>
  <c r="AF173" i="4"/>
  <c r="AF185" i="4"/>
  <c r="AF189" i="4"/>
  <c r="AF91" i="4"/>
  <c r="AF95" i="4"/>
  <c r="AF179" i="4"/>
  <c r="AF89" i="4"/>
  <c r="AF100" i="4"/>
  <c r="AF104" i="4"/>
  <c r="AF115" i="4"/>
  <c r="AF119" i="4"/>
  <c r="AF24" i="4"/>
  <c r="AF32" i="4"/>
  <c r="AF40" i="4"/>
  <c r="AF48" i="4"/>
  <c r="AF52" i="4"/>
  <c r="AF56" i="4"/>
  <c r="AF60" i="4"/>
  <c r="AF64" i="4"/>
  <c r="AF68" i="4"/>
  <c r="AF85" i="4"/>
  <c r="AF93" i="4"/>
  <c r="AF101" i="4"/>
  <c r="AF120" i="4"/>
  <c r="AF129" i="4"/>
  <c r="AF144" i="4"/>
  <c r="AF193" i="4"/>
  <c r="AF20" i="4"/>
  <c r="AF28" i="4"/>
  <c r="AF36" i="4"/>
  <c r="AF107" i="4"/>
  <c r="AF133" i="4"/>
  <c r="AF137" i="4"/>
  <c r="AF152" i="4"/>
  <c r="AF156" i="4"/>
  <c r="AF167" i="4"/>
  <c r="AF175" i="4"/>
  <c r="AF186" i="4"/>
  <c r="AF197" i="4"/>
  <c r="AF201" i="4"/>
  <c r="AF205" i="4"/>
  <c r="AF15" i="4"/>
  <c r="AF74" i="4"/>
  <c r="AF78" i="4"/>
  <c r="AF105" i="4"/>
  <c r="AF138" i="4"/>
  <c r="AF149" i="4"/>
  <c r="AF153" i="4"/>
  <c r="AF183" i="4"/>
  <c r="AF191" i="4"/>
  <c r="AF203" i="4"/>
  <c r="AF111" i="4"/>
  <c r="AF124" i="4"/>
  <c r="AF154" i="4"/>
  <c r="AF165" i="4"/>
  <c r="AF169" i="4"/>
  <c r="AF177" i="4"/>
  <c r="AF192" i="4"/>
  <c r="AF114" i="4"/>
  <c r="AF132" i="4"/>
  <c r="AF148" i="4"/>
  <c r="AF164" i="4"/>
  <c r="AF180" i="4"/>
  <c r="AF196" i="4"/>
  <c r="AF126" i="4"/>
  <c r="AF142" i="4"/>
  <c r="AF158" i="4"/>
  <c r="AF174" i="4"/>
  <c r="AF190" i="4"/>
  <c r="AF112" i="4"/>
  <c r="AF130" i="4"/>
  <c r="AF146" i="4"/>
  <c r="AF162" i="4"/>
  <c r="AF178" i="4"/>
  <c r="AF116" i="4"/>
  <c r="AF134" i="4"/>
  <c r="AF150" i="4"/>
  <c r="AF166" i="4"/>
  <c r="AF182" i="4"/>
  <c r="AF198" i="4"/>
  <c r="AF13" i="4"/>
  <c r="AF14" i="4"/>
  <c r="E7" i="1"/>
  <c r="AF9" i="4"/>
  <c r="AF10" i="4"/>
  <c r="AF17" i="4"/>
  <c r="AF12" i="4" l="1"/>
  <c r="AF194" i="4"/>
  <c r="AF121" i="4"/>
  <c r="AF76" i="4"/>
  <c r="AF131" i="4"/>
  <c r="AF31" i="4"/>
  <c r="AF84" i="4"/>
  <c r="AF143" i="4"/>
  <c r="AF139" i="4"/>
  <c r="AF202" i="4"/>
  <c r="AF35" i="4"/>
  <c r="AF147" i="4"/>
  <c r="AF16" i="4"/>
  <c r="AF172" i="4"/>
  <c r="AF72" i="4"/>
  <c r="AF159" i="4"/>
  <c r="AF49" i="4"/>
  <c r="AF94" i="4"/>
  <c r="AF151" i="4"/>
  <c r="AF135" i="4"/>
  <c r="AF168" i="4"/>
  <c r="AF54" i="4"/>
  <c r="AF98" i="4"/>
  <c r="AF163" i="4"/>
  <c r="AF21" i="4"/>
  <c r="AF155" i="4"/>
  <c r="AF44" i="4"/>
  <c r="AF27" i="4"/>
  <c r="AF90" i="4"/>
  <c r="AF59" i="4"/>
  <c r="AF102" i="4"/>
  <c r="AF176" i="4"/>
  <c r="AF67" i="4"/>
  <c r="AF127" i="4"/>
  <c r="AF181" i="4"/>
  <c r="AF110" i="4"/>
  <c r="AF206" i="4"/>
  <c r="AF80" i="4"/>
  <c r="AF63" i="4"/>
  <c r="AF106" i="4"/>
  <c r="AF8" i="4"/>
</calcChain>
</file>

<file path=xl/sharedStrings.xml><?xml version="1.0" encoding="utf-8"?>
<sst xmlns="http://schemas.openxmlformats.org/spreadsheetml/2006/main" count="617" uniqueCount="388">
  <si>
    <t>Dirección de Cartografía y Catastro</t>
  </si>
  <si>
    <t>7.1.1</t>
  </si>
  <si>
    <t>7.1.2</t>
  </si>
  <si>
    <t>7.1.3</t>
  </si>
  <si>
    <t>7.1.4</t>
  </si>
  <si>
    <t>7.2.1</t>
  </si>
  <si>
    <t>7.2.2</t>
  </si>
  <si>
    <t>7.2.3</t>
  </si>
  <si>
    <t>7.2.4</t>
  </si>
  <si>
    <t>7.2.5</t>
  </si>
  <si>
    <t>7.2.6</t>
  </si>
  <si>
    <t>Gestionar con las Unidades del Estado la generación  y/o actualización de la Clave Única del Registro del Territorio</t>
  </si>
  <si>
    <t>7.3.1</t>
  </si>
  <si>
    <t>Proporcionar asesoría catastral</t>
  </si>
  <si>
    <t>7.3.2</t>
  </si>
  <si>
    <t>7.3.3</t>
  </si>
  <si>
    <t>7.3.4</t>
  </si>
  <si>
    <t>7.3.5</t>
  </si>
  <si>
    <t>8.1.1</t>
  </si>
  <si>
    <t>8.1.2</t>
  </si>
  <si>
    <t>8.1.3</t>
  </si>
  <si>
    <t>8.2.1</t>
  </si>
  <si>
    <t>8.2.2</t>
  </si>
  <si>
    <t>8.2.3</t>
  </si>
  <si>
    <t>Desarrollar mecanismos para facilitar la consulta de la información del Marco Geoestadístico (MG) en una base de datos.</t>
  </si>
  <si>
    <t>8.2.4</t>
  </si>
  <si>
    <t>8.2.5</t>
  </si>
  <si>
    <t>8.2.6</t>
  </si>
  <si>
    <t>Dar seguimiento a la instrumentación de la plataforma de cartografía participativa.</t>
  </si>
  <si>
    <t>8.3.1</t>
  </si>
  <si>
    <t>8.3.2</t>
  </si>
  <si>
    <t>8.3.3</t>
  </si>
  <si>
    <t>8.3.4</t>
  </si>
  <si>
    <t>8.3.5</t>
  </si>
  <si>
    <t>8.3.6</t>
  </si>
  <si>
    <t>Realizar la georreferenciación y migración de unidades de observación de los proyectos estadísticos.</t>
  </si>
  <si>
    <t>9.1.1</t>
  </si>
  <si>
    <t>9.1.2</t>
  </si>
  <si>
    <t>9.1.3</t>
  </si>
  <si>
    <t>9.1.4</t>
  </si>
  <si>
    <t>9.2.1</t>
  </si>
  <si>
    <t>9.2.2</t>
  </si>
  <si>
    <t>9.2.3</t>
  </si>
  <si>
    <t>9.2.4</t>
  </si>
  <si>
    <t>9.2.5</t>
  </si>
  <si>
    <t>9.2.6</t>
  </si>
  <si>
    <t>9.2.7</t>
  </si>
  <si>
    <t>9.2.8</t>
  </si>
  <si>
    <t>9.2.9</t>
  </si>
  <si>
    <t>Resultados Obtenidos</t>
  </si>
  <si>
    <t>Causa de Desviación</t>
  </si>
  <si>
    <t>Acción Correctiva</t>
  </si>
  <si>
    <t>Actividades Adicionales</t>
  </si>
  <si>
    <t>Justificación presupuestaria</t>
  </si>
  <si>
    <t>Dirección General Adjunta de Información Geográfica para la Administración del Territorio</t>
  </si>
  <si>
    <t>Mantener actualizada la información disponible en la comunidad del Comité Técnico Especializado en Información Catastral y Registral, como parte del sitio de intercambio del SNIEG.</t>
  </si>
  <si>
    <t>Analizar la información disponible para identificar aquella que será parte del Mapa Base.</t>
  </si>
  <si>
    <t xml:space="preserve">Integrar en una plataforma web definida la información resultante del Mapa Base. </t>
  </si>
  <si>
    <t>Homologar los conjuntos de datos de límites político-administrativos transcritos para que se ajusten a la estructura de datos para el registro de límites.</t>
  </si>
  <si>
    <t>Elaborar el informe hemerográfico sobre límites político-administrativos estatales y municipales.</t>
  </si>
  <si>
    <t>Implementar y actualizar mecanismos para el acceso y consulta de las definiciones y datos de las versiones del MG.</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</si>
  <si>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</si>
  <si>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</si>
  <si>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</si>
  <si>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Dar seguimiento a la operación de la plataforma de cartografía participativa.</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</si>
  <si>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</si>
  <si>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</si>
  <si>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</si>
  <si>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Elaborar informes sobre los avances en la Instrumentación de la Clave Única del Registro del Territorio (CURT) a nivel estatal y nacional.</t>
  </si>
  <si>
    <t>.</t>
  </si>
  <si>
    <t>Área Responsable</t>
  </si>
  <si>
    <t>Núm. Proy.</t>
  </si>
  <si>
    <t>Nombre Producto / Actividad</t>
  </si>
  <si>
    <t>01P02160202 Operaciones y control de información cartográfica urbana-rural</t>
  </si>
  <si>
    <t>Capacitar al personal de la estructura territorial en materia de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</si>
  <si>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</si>
  <si>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</si>
  <si>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</si>
  <si>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</si>
  <si>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 xml:space="preserve">Diseñar y/o actualizar los procedimientos y aplicativos para la actualización cartográfica integral </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</si>
  <si>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</si>
  <si>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</si>
  <si>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</si>
  <si>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</si>
  <si>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01P02160203 Normatividad, registro y estructuración de información cartográfica y catastral</t>
  </si>
  <si>
    <t>Inscribir y mantener actualizada la información relativa a las instituciones catastrales y a las características de los productos que ellas generan.</t>
  </si>
  <si>
    <t>Impartir capacitaciones a las UE sobre la normatividad técnica en materia catastral</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</si>
  <si>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</si>
  <si>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</si>
  <si>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</si>
  <si>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</si>
  <si>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Integrar el Mapa Base Catastral a nivel nacional, por tipo de tenencia.</t>
  </si>
  <si>
    <t>Revisar, estructurar, completar y garantizar la funcionalidad de la información definida para su incorporación al Mapa Base.</t>
  </si>
  <si>
    <t>Integrar informe del Mapa Base Catastral a nivel nacional, por tipo de tenencia.</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</si>
  <si>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</si>
  <si>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</si>
  <si>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01P02160204 Generación de información catastral y registral</t>
  </si>
  <si>
    <t>Efectuar el seguimiento y asesoría a la estructura descentralizada de Geografía y Medio Ambiente</t>
  </si>
  <si>
    <t>Efectuar el levantamiento de información catastral y registral a nivel federal</t>
  </si>
  <si>
    <t>Gestionar el llenado de los cuestionarios por parte de las Unidades del Estado</t>
  </si>
  <si>
    <t>Dirección del Marco Geoestadístico y Límites</t>
  </si>
  <si>
    <t>01P02160302 Registro de Límites</t>
  </si>
  <si>
    <t>Documentar límites político-administrativos.</t>
  </si>
  <si>
    <t xml:space="preserve">Actualizar información sobre la situación actual de los límites político-administrativos por entidad federativa. </t>
  </si>
  <si>
    <t xml:space="preserve">Actualizar el acervo documental de los límites político-administrativos. </t>
  </si>
  <si>
    <t>Generar productos a partir de límites políticos-administrativos.</t>
  </si>
  <si>
    <t xml:space="preserve">Actualizar el Atlas.  Estados Unidos Mexicanos. Situación Actual de la División Política-Administrativa. </t>
  </si>
  <si>
    <t xml:space="preserve">Actualizar los datos del Servicio Web de Límites. </t>
  </si>
  <si>
    <t>Someter al proceso de revisión y aprobación, la propuesta de  Norma Técnica para el Registro de Límites con fines Estadísticos y Geográficos.</t>
  </si>
  <si>
    <t>01P02160303 Servicios de información del marco geoestadístico</t>
  </si>
  <si>
    <t>Analizar los acervos de las versiones del MG.</t>
  </si>
  <si>
    <t>Analizar la información alfanumérica y cartográfica del Marco Geoestadístico (MG) para el aseguramiento de su consistencia temática, así como actualizar y procesar los criterios de validación del mismo.</t>
  </si>
  <si>
    <t>Dar promoción a la plataforma de cartografía participativa</t>
  </si>
  <si>
    <t>Integrar los elementos mapeados a los procesos de actualización de las capas de información del MG y Cartografía Urbana y Rural</t>
  </si>
  <si>
    <t>Actualizar permanentemente el Catálogo Único de Claves de Áreas Geoestadísticas Estatales, Municipales y Localidades</t>
  </si>
  <si>
    <t>Validar la información capturada en el Sistema de Actualización Permanente (SAP)</t>
  </si>
  <si>
    <t>Actualizar los Asentamientos Humanos.</t>
  </si>
  <si>
    <t xml:space="preserve">Captura de localidades a trabajar en el Sistema de Delimitación de Asentamientos Humanos. </t>
  </si>
  <si>
    <t>Validar las delimitaciones de asentamientos humanos.</t>
  </si>
  <si>
    <t>Validar las actualizaciones del Marco Maestro de Muestreo.</t>
  </si>
  <si>
    <t>Dirección de  Coordinación e Integración de Información para la Administración del Territorio</t>
  </si>
  <si>
    <t>01P02160402 Coordinación e integración de información del territorio</t>
  </si>
  <si>
    <t>Apoyar la operación y dar seguimiento a los acuerdos del Comité Técnico Especializado en Información sobre Desarrollo Regional y Urbano, del Subsistema Nacional de Información Geográfica, Medio Ambiente, Ordenamiento Territorial y Urbano.</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</si>
  <si>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</si>
  <si>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</si>
  <si>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</si>
  <si>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9.1.5</t>
  </si>
  <si>
    <t>01P02160404 Diseño conceptual y normatividad para la administración de información del territorio_Gestión de Información Territorial</t>
  </si>
  <si>
    <t>01P02160403 Diseño conceptual y normatividad para la administración de información del territorio</t>
  </si>
  <si>
    <t>Impartir capacitaciones a las UE sobre la normatividad técnica en materia de Ordenamiento Territorial y Desarrollo Urbano</t>
  </si>
  <si>
    <t>Macroactividad
/Subdirección</t>
  </si>
  <si>
    <t>DATOS</t>
  </si>
  <si>
    <t>COLOR</t>
  </si>
  <si>
    <t>VINCULOS</t>
  </si>
  <si>
    <t>Mes</t>
  </si>
  <si>
    <t>ROJO</t>
  </si>
  <si>
    <t>https://www.onlygfx.com/wp-content/uploads/2022/03/red-circle-round-3d-button-1.png</t>
  </si>
  <si>
    <t>AMARILLO</t>
  </si>
  <si>
    <t>VERDE</t>
  </si>
  <si>
    <t>https://www.onlygfx.com/wp-content/uploads/2022/03/green-circle-round-3d-button-6.png</t>
  </si>
  <si>
    <t>Año</t>
  </si>
  <si>
    <t>Desde</t>
  </si>
  <si>
    <t>Hasta</t>
  </si>
  <si>
    <t>Programado</t>
  </si>
  <si>
    <t xml:space="preserve">Real </t>
  </si>
  <si>
    <t>Proyectos / Actividades</t>
  </si>
  <si>
    <t>Acum</t>
  </si>
  <si>
    <t>% Cumple</t>
  </si>
  <si>
    <t>https://static.vecteezy.com/system/resources/previews/011/835/249/non_2x/yellow-blank-circle-button-png.png</t>
  </si>
  <si>
    <t>Referencia de Estatus en Avance del PAT</t>
  </si>
  <si>
    <t xml:space="preserve">Alerta - Del 95% al 99% de cumplimiento respecto a programa </t>
  </si>
  <si>
    <t>Alarma - Cumplimiento en PAT acumulado menor al 95%</t>
  </si>
  <si>
    <t>Satisfactorio =&gt; 100% al Avance programado</t>
  </si>
  <si>
    <t>Estatus de Avance acumulado</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</si>
  <si>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</si>
  <si>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</si>
  <si>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</si>
  <si>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procedimiuentos para la actualización cartográfica integral.</t>
  </si>
  <si>
    <t>Determinar la agenda de  temas a impartir, analizando las necesidades de capacitación del personal .</t>
  </si>
  <si>
    <t>Diseñar la logística de capacitación y preparar insumos para la impartición.</t>
  </si>
  <si>
    <t>Impartir capacitación en materia de actualización cartográfica integral.</t>
  </si>
  <si>
    <t>Realizar la actualización cartográfica integral</t>
  </si>
  <si>
    <t>Ajustar las referencias geográficas al frente de manzana para ser integradas a la base de datos de Números Exteriores.</t>
  </si>
  <si>
    <t>Elaborar el Registro de Información Catastral</t>
  </si>
  <si>
    <t>Realizar el análisis del marco jurídico catastral vigente por entidad federativa.</t>
  </si>
  <si>
    <t xml:space="preserve">Integrar la información vectorial de los predios catastrales a nivel nacional. </t>
  </si>
  <si>
    <t>Coordinar el intercambio y la colaboración con las Unidades del Estado encargadas de la gestión catastral</t>
  </si>
  <si>
    <t>Promover y difundir la normatividad técnica catastral mediante los instrumentos oficiales</t>
  </si>
  <si>
    <t>Elaborar documentos que muestren los avances sobre la capacitación y/o asesoría impartida a las Unidades del Estado y a quien lo solicite sobre la normatividad ténica catastral vigente</t>
  </si>
  <si>
    <t>Realizar el seguimiento a la Normatividad Técnica en materia catastral.</t>
  </si>
  <si>
    <t>Actualizar la Norma Técnica para la Generación, Captación e Integración de Datos Catastrales y Registrales con fines estadísticos y geográficos.</t>
  </si>
  <si>
    <t>Someter a revisión ortotipografica,  juridica y consulta pública, para su presentación y en su caso aprobación por parte de la Junta de Gobierno.</t>
  </si>
  <si>
    <t>Elaborar los materiales didácticos para su uso en la impartición de la capacitación de la normatividad técnica a las Unidades del Estado y a quien lo solicite.</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</si>
  <si>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</si>
  <si>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</si>
  <si>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</si>
  <si>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</si>
  <si>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</si>
  <si>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</si>
  <si>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Validar las evaluaciones estatales elaboradas por la estructura descentralizada  y generar el concentrado nacional de evaluación catastral y registral</t>
  </si>
  <si>
    <t>01P02160207 Generación de información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</si>
  <si>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</si>
  <si>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</si>
  <si>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</si>
  <si>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</si>
  <si>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</si>
  <si>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</si>
  <si>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</si>
  <si>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Generar  los cuestionarios para la obtención de información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</si>
  <si>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</si>
  <si>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</si>
  <si>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</si>
  <si>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</si>
  <si>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 xml:space="preserve">Realizar la transcripción digital de límites de las entidades federativas, municipales y las demarcaciones territoriales de la Ciudad de México.  </t>
  </si>
  <si>
    <t>Implementar la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</si>
  <si>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</si>
  <si>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</si>
  <si>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 xml:space="preserve">Actualizar el estudio para evaluar el marco normativo de los límites estatales, municipales y de las demarcaciones territoriales. </t>
  </si>
  <si>
    <t>Depurar, homologar e integrar los acervos de las versiones del MG.</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</si>
  <si>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</si>
  <si>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</si>
  <si>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</si>
  <si>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</si>
  <si>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Implementar los servicios web de la información del Marco Geoestadístico para desarrolladores y la página web para descarga.</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</si>
  <si>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</si>
  <si>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</si>
  <si>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</si>
  <si>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</si>
  <si>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</si>
  <si>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</si>
  <si>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</si>
  <si>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Revisar, analizar y registrar la actualización de coordenadas en el Sistema de Actualización Permanente (SAP).</t>
  </si>
  <si>
    <t xml:space="preserve">Actualización del Catálogo Único en la página de intenet institucional. </t>
  </si>
  <si>
    <t>Integrar las delimitaciones de asentamientos humanos para su publicación en la página del Instituto.</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</si>
  <si>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</si>
  <si>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</si>
  <si>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Validar las Actualizaciones del Marco Geoestadístico  (Tablas de equivalencia).</t>
  </si>
  <si>
    <t>Realizar el análisis, revisión y procesamiento de información relacionada con el Marco Geoestadístico y  atender los proyectos y solicitudes de información de usuarios internos y externos.</t>
  </si>
  <si>
    <t>Implementar la Norma Técnica del Marco Geoestadístico.</t>
  </si>
  <si>
    <t>Elaborar propuesta de estrategia de difusión de la norma.</t>
  </si>
  <si>
    <t>Elaborar guía de aplicación de la norma.</t>
  </si>
  <si>
    <t>Impartir capacitación a CE y DR sobre la aplicación de la norma.</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</si>
  <si>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</si>
  <si>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</si>
  <si>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</si>
  <si>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Publicar la versión actualizada del documento Marco Geoestadístico: normatividad, tratamiento y aplicación (MAGENTA).</t>
  </si>
  <si>
    <t>Actualizar secciones con el modelado de los componentes del Marco Geoestadístico.</t>
  </si>
  <si>
    <t>Incoporar sección del Modelo de Calidad para el Marco Geoestadístico.</t>
  </si>
  <si>
    <t>Realizar la reestructuración integral de volúmenes con el contenido normativo.</t>
  </si>
  <si>
    <t>Realizar el proceso administrativo para tramitar la publicación de la obra.</t>
  </si>
  <si>
    <t>Integrar el informe anual de actividades del Comité Técnico Especializado en Información sobre Desarrollo Regional y Urbano.</t>
  </si>
  <si>
    <t xml:space="preserve">Implementar las mejoras en el Sistema Colaborativo de Información Estadística y Geográfica para el Ordenamiento Territorial y Desarrollo Urbano.
</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</si>
  <si>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</si>
  <si>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</si>
  <si>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</si>
  <si>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</si>
  <si>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</si>
  <si>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</si>
  <si>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</si>
  <si>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</si>
  <si>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</si>
  <si>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</si>
  <si>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</si>
  <si>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</si>
  <si>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</si>
  <si>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</si>
  <si>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</si>
  <si>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</si>
  <si>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</si>
  <si>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Actualizar o proponer normatividad técnica del SNIEG en materia de OT y DU.</t>
  </si>
  <si>
    <t>Publicar la norma técnica para el intercambio e integración de la información sobre Ordenamiento Territorial y Desarrollo Urbano, con fines estadísticos y geográficos.</t>
  </si>
  <si>
    <t>Publicar la actualización de la Norma Técnica sobre Domicilios Geográficos.</t>
  </si>
  <si>
    <t>Liberar el instrumento complementario de la Norma Técnica de Domicilios Geográficos:  Guía metodológica para estandarizar la nomenclatura de vialidades y la numeración de inmuebles en localidades con fines estadísticos y geográficos.</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</si>
  <si>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</si>
  <si>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</si>
  <si>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</si>
  <si>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</si>
  <si>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Capacitar a las Unidades del Estado y a quien lo solicite, sobre los documentos técnicos normativos vigentes,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</si>
  <si>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</si>
  <si>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</si>
  <si>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 xml:space="preserve">Realizar un diagnóstico de la implementación y aplicación de la normatividad en materia de ordenamiento territorial y desarrollo urbano por parte de las UE capacitadas.   
</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</si>
  <si>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</si>
  <si>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</si>
  <si>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</si>
  <si>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</si>
  <si>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</si>
  <si>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</si>
  <si>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</si>
  <si>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</si>
  <si>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</si>
  <si>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</si>
  <si>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</si>
  <si>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 xml:space="preserve">Elaborar el estudio de las áreas de reserva de crecimiento urbano en las ciudades capitales de México
</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</si>
  <si>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</si>
  <si>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</si>
  <si>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</si>
  <si>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</si>
  <si>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</si>
  <si>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</si>
  <si>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</si>
  <si>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</si>
  <si>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 xml:space="preserve">Actualizar el Panorama General de los Instrumentos de Planeación en Materia Territorial de las Entidades Federativas en México.
</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</si>
  <si>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</si>
  <si>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</si>
  <si>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</si>
  <si>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Inicia en el mes de Julio</t>
  </si>
  <si>
    <t>Inicia en el mes de Agosto</t>
  </si>
  <si>
    <t>Inicia en el mes de Noviembre</t>
  </si>
  <si>
    <t>Inicia en el mes de Septiembre</t>
  </si>
  <si>
    <t>Inicia en el mes de Octubre</t>
  </si>
  <si>
    <t>Inicia en el mes de Mayo</t>
  </si>
  <si>
    <t>Inicia en el mes de Junio</t>
  </si>
  <si>
    <t>Avance Acumulado</t>
  </si>
  <si>
    <t>Se reportara avance en el mes de Mayo</t>
  </si>
  <si>
    <t>01P02160206
Clabe única del registro del territorio</t>
  </si>
  <si>
    <t>Realizar la actualización cartográfica integral.</t>
  </si>
  <si>
    <t>Diseñar y/o actualizar los procedimientos y aplicativos para la actualización cartográfica integral.</t>
  </si>
  <si>
    <t>Elaborar el Registro de Información Catastral.</t>
  </si>
  <si>
    <t>Coordinar el intercambio y la colaboración con las Unidades del Estado encargadas de la gestión catastral.</t>
  </si>
  <si>
    <t>Impartir capacitaciones a las UE sobre la normatividad técnica en materia catastral.</t>
  </si>
  <si>
    <t>Promover y difundir la normatividad técnica catastral mediante los instrumentos oficiales.</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</si>
  <si>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</si>
  <si>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</si>
  <si>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</si>
  <si>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Realizar actividades encaminadas a la instrumentación de la Clave Única del Registro del Territorio (CURT) a la información de los catastros federales, estatales y municipales.</t>
  </si>
  <si>
    <t>Informe de las Unidades del Estado que han generado o actualizado la Clave Única del Registro del Territorio (CURT).</t>
  </si>
  <si>
    <t>Gestionar con las Unidades del Estado la generación  y/o actualización de la Clave Única del Registro del Territorio.</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</si>
  <si>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</si>
  <si>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</si>
  <si>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</si>
  <si>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</si>
  <si>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</si>
  <si>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Validar las evaluaciones estatales elaboradas por la estructura descentralizada  y generar el concentrado nacional de evaluación catastral y registral.</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</si>
  <si>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</si>
  <si>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</si>
  <si>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</si>
  <si>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</si>
  <si>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</si>
  <si>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</si>
  <si>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</si>
  <si>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</si>
  <si>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</si>
  <si>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</si>
  <si>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</si>
  <si>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</si>
  <si>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</si>
  <si>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</si>
  <si>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</si>
  <si>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</si>
  <si>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</si>
  <si>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</si>
  <si>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</si>
  <si>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</si>
  <si>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Generar documentos de resultados de los procedimientos para la actualización cartográfica integral.</t>
  </si>
  <si>
    <t>Revisar y mejorar los aplicativos y procedimientos para el procesamiento de la información cartográfica proveniente de la digitalización vectorial en gabinete, de operativos de campo, así como de otras fuentes.</t>
  </si>
  <si>
    <t>Elaborar documentos que muestren los avances sobre la capacitación y/o asesoría impartida a las Unidades del Estado y a quien lo solicite sobre la normatividad ténica.</t>
  </si>
  <si>
    <t>Someter al proceso de revisión y aprobación, la propuesta de Norma Técnica para el Registro de Límites con fines Estadísticos y Geográficos.</t>
  </si>
  <si>
    <t>Implementar las mejoras en el Sistema Colaborativo de Información Estadística y Geográfica para el Ordenamiento Territorial y Desarrollo Urbano.</t>
  </si>
  <si>
    <t>Realizar un diagnóstico de la implementación y aplicación de la normatividad en materia de ordenamiento territorial y desarrollo urbano por parte de las UE capacitadas.</t>
  </si>
  <si>
    <t>Realizar la investigación documental para la conformación del diseño conceptual del ITUR.</t>
  </si>
  <si>
    <t>Integrar el diseño conceptual para el sistema de consulta de la información del Índice Territorial Urbano-Rural (ITUR).</t>
  </si>
  <si>
    <t>Elaborar el estudio de las áreas de reserva de crecimiento urbano en las ciudades capitales de México.</t>
  </si>
  <si>
    <t>Actualizar el Panorama General de los Instrumentos de Planeación en Materia Territorial de las Entidades Federativas en México.</t>
  </si>
  <si>
    <t xml:space="preserve">Actualizar la Norma Técnica </t>
  </si>
  <si>
    <t>Someter a revisión ortotipografica y  juridica</t>
  </si>
  <si>
    <t>Realizar proyecto de la Norma Técnica del Marco Geoestadístico</t>
  </si>
  <si>
    <t xml:space="preserve">Realizar el proyecto de la Norma Técnica para el intercambio e integración de la información en materia de Ordenamiento Territorial y Desarrollo Urbano con fines Estadísticos y Geográficos.
</t>
  </si>
  <si>
    <t>Realizar revisiones internas, ajustes y diseño conceptual a los procedimientos de intercambio e integración de información establecidos en la norma.</t>
  </si>
  <si>
    <t>Dar seguimiento al proceso de aprobación y publicación de la norma.</t>
  </si>
  <si>
    <t>Elaborar material didáctico.</t>
  </si>
  <si>
    <t>9.2.10</t>
  </si>
  <si>
    <t>Realizar Proyecto de la Norma Técnica sobre Domicilios Geográficos y el instrumento complementario de la Norma Técnica de Domicilios Geográficos: Guía metodológica para estandarizar la nomenclatura de vialidades y la numeración de inmuebles en localidades con fines estadísticos y geográficos.</t>
  </si>
  <si>
    <t>Dar seguimiento al proceso de aprobación y publicación de la norma y la guía metodológica.</t>
  </si>
  <si>
    <t>Elaborar material didáctico para las capacitaciones.</t>
  </si>
  <si>
    <t>Actualizar la página web de capacitación y la herramienta de captura de domicilios geográficos.</t>
  </si>
  <si>
    <t>Inicia en el mes de agosto</t>
  </si>
  <si>
    <t>Realizar proyecto de la Norma Técnica</t>
  </si>
  <si>
    <t>Incorporar sección del Modelo de Calidad para el Marco Geoestadístico.</t>
  </si>
  <si>
    <t>Inicia en el mes de  Mayo</t>
  </si>
  <si>
    <t>Inicia en el mes de junio</t>
  </si>
  <si>
    <t>Concluyo en el mes de febrero</t>
  </si>
  <si>
    <t>Informe de Avance del mes de Abril 2024</t>
  </si>
  <si>
    <t>Programado  Abril</t>
  </si>
  <si>
    <t>Realizado  Abril</t>
  </si>
  <si>
    <t>Concluyo en el mes de marzo</t>
  </si>
  <si>
    <t>01P02160304 Actualización del marco geoestadístico
01P02160305 Fortalecimiento del mmarco geoestadístico
01P04010801 Actualización del marco geoestadístico para la encuesta intercensal</t>
  </si>
  <si>
    <t xml:space="preserve">01P02160208 Operaciones y control de información cartográfica urbana-rural
</t>
  </si>
  <si>
    <t>Concluyo en el mes de ,marzo</t>
  </si>
  <si>
    <t>CANCELADO</t>
  </si>
  <si>
    <t>Inicia en el mes de julio</t>
  </si>
  <si>
    <t>Se reportará avance en el mes de junio</t>
  </si>
  <si>
    <t>Concluyó en el mes de marzo</t>
  </si>
  <si>
    <t>Concluyó en el mes de febrero</t>
  </si>
  <si>
    <t>Se recopiló la información correspondiente a la publicación "Censo Nacional de Gobiernos Municipales y Demarcaciones Territoriales de la Ciudad de México 2023" del sitio institucional (https://www.inegi.org.mx/programas/cngmd/2023/#tabulados).</t>
  </si>
  <si>
    <t>Se detectó la publicación "Censo Nacional de Gobiernos Municipales y Demarcaciones Territoriales de la Ciudad de México 2023" en el sitio institucional.</t>
  </si>
  <si>
    <t>Se comenzó con el diseño de la Herramienta de Captura de Domicilios Geográficos con el fin de integrarla al Sistema Colaborativo de Información Estadística y Geográfica para el Ordenamiento Territorial y Desarrollo Urbano, para su posterior uso e implementación.</t>
  </si>
  <si>
    <t>Se realizaron pruebas de funcionamiento sobre el manejador de base de datos SQLite con el fin de determinar su factibilidad de uso en el desarrollo de la Herramienta de Captura de Domicilios Geográficos para su integración al Sistema Colaborativo de Información Estadística y Geográfica para el Ordenamiento Territorial y Desarrollo Urbano.</t>
  </si>
  <si>
    <t>Se realizó un análisis de la base de datos del Sistema Colaborativo de Información Estadística y Geográfica para el Ordenamiento Territorial y Desarrollo Urbano y del sitio de internet del INEGI y no se detectaron actualizaciones en la información susceptible a incorporar.</t>
  </si>
  <si>
    <t>Se continúa con la elaboración del instrumento de apoyo, mismo que recibirá retroalimentación por parte del Grupo de Trabajo para validar los resultados de la primera fase en la implementación de la metodología Grado de Urbanización (DEGURBA) en México.</t>
  </si>
  <si>
    <t>Se continúa con la preparación del instrumento de apoyo, esperando obtener retroalimentación proveniente del taller que se impartirá al Grupo de Trabajo para la validación de los resultados de la primera fase en la implementación de la metodología Grado de Urbanización (DEGURBA) en México.</t>
  </si>
  <si>
    <t>Se realizó una reunión de trabajo con personal de la Subdirección de Diseño Conceptual y Normatividad para la Administración de Información del Territorio en donde se nos compartió la versión más reciente de la "Norma Técnica sobre Domicilios Geográficos" y su instrumento complementario: la "Guía Metodológica para Estandarizar la Nomenclatura de las Vialidades y la Numeración de Inmuebles en Localidades con Fines Estadísticos y Geográficos" con la finalidad de realizar su análisis y buscar el mejor mecanismo para vincular dicha información con el Sistema Colaborativo de Información Estadística y Geográfica para el Ordenamiento Territorial y Desarrollo Urbano.</t>
  </si>
  <si>
    <t>Se concentraron los tabulados, en formato XLS, de la información de la publicación "Censo Nacional de Gobiernos Municipales y Demarcaciones Territoriales de la Ciudad de México 2023"  para su incorporación a la base de datos del Sistema Colaborativo de Información Estadística y Geográfica para el Ordenamiento Territorial y Desarrollo Urbano.</t>
  </si>
  <si>
    <t>Al momento de comenzar con el desarrollo de los módulos principales, a la par se realizan las pruebas de funcionalidad de estos módulos principales necesarias para la difusión del Glosario.</t>
  </si>
  <si>
    <t>Con base en el análisis para la detección de información a incorporar al servicio de compartición, no se integró información actualizada en la base de datos.</t>
  </si>
  <si>
    <t>Resultado del análisis para para la detección de información a incorporar al servicio de compartición, no se integró información actualizada en los puntos de acceso del Sistema Colaborativo de Información Estadística y Geográfica para el Ordenamiento Territorial y Desarrollo Urbano, sin embargo, los manuales de usuario siguen en proceso de mejora.</t>
  </si>
  <si>
    <t>Se comenzó con el desarrollo de los módulos principales que contendrá el instrumento para la difusión del Glosario de Términos Básicos en materia de OT y DU.</t>
  </si>
  <si>
    <t>Se comenzó con el desarrollo de los formatos necesarios para la migración de la información de la publicación para su integración al instrumento para la difusión del Glosario.</t>
  </si>
  <si>
    <t xml:space="preserve">Se realizó la invitación a los integrantes e invitados permanentes del CTEIDRU para designar a los funcionarios que integrarán el Grupo de Trabajo para validar los resultados de la primera fase en la implementación de la metodología Grado de Urbanización (DEGURBA) en México.
Se comenzó con la preparación del material de apoyo para el taller que se impartirá al Grupo de Trabajo.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</si>
</sst>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40">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b/>
      <sz val="12"/>
      <name val="Arial"/>
      <family val="2"/>
    </font>
    <font>
      <sz val="12"/>
      <name val="Arial"/>
      <family val="2"/>
    </font>
    <font>
      <sz val="12"/>
      <color theme="1"/>
      <name val="Arial"/>
      <family val="2"/>
    </font>
    <font>
      <b/>
      <sz val="12"/>
      <color theme="1"/>
      <name val="Arial"/>
      <family val="2"/>
    </font>
    <font>
      <sz val="12"/>
      <color rgb="FF00000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0.1499984740745262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341">
    <xf numFmtId="0" fontId="0" fillId="0" borderId="0" xfId="0"/>
    <xf numFmtId="0" fontId="2" fillId="0" borderId="0" xfId="0" applyFont="1" applyAlignment="1">
      <alignment horizontal="center" vertical="center" wrapText="1"/>
    </xf>
    <xf numFmtId="17" fontId="3" fillId="0" borderId="0" xfId="0" quotePrefix="1" applyNumberFormat="1" applyFont="1" applyAlignment="1">
      <alignment vertical="center"/>
    </xf>
    <xf numFmtId="0" fontId="0" fillId="0" borderId="1" xfId="0" applyBorder="1"/>
    <xf numFmtId="9" fontId="0" fillId="0" borderId="0" xfId="0" applyNumberFormat="1" applyAlignment="1">
      <alignment horizontal="center" vertical="center"/>
    </xf>
    <xf numFmtId="0" fontId="8" fillId="0" borderId="1" xfId="0" applyFont="1" applyBorder="1"/>
    <xf numFmtId="0" fontId="8" fillId="0" borderId="0" xfId="0" applyFont="1"/>
    <xf numFmtId="0" fontId="2" fillId="0" borderId="0" xfId="0" applyFont="1" applyAlignment="1">
      <alignment vertical="top" wrapText="1"/>
    </xf>
    <xf numFmtId="0" fontId="0" fillId="0" borderId="0" xfId="0" applyAlignment="1">
      <alignment vertical="top"/>
    </xf>
    <xf numFmtId="0" fontId="10" fillId="0" borderId="0" xfId="0" applyFont="1" applyAlignment="1">
      <alignment vertical="center"/>
    </xf>
    <xf numFmtId="9"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4" fillId="0" borderId="0" xfId="0" applyFont="1" applyAlignment="1">
      <alignment horizontal="center" vertical="top"/>
    </xf>
    <xf numFmtId="9" fontId="11" fillId="5" borderId="1" xfId="0" applyNumberFormat="1" applyFont="1" applyFill="1" applyBorder="1" applyAlignment="1">
      <alignment horizontal="center" vertical="center" wrapText="1"/>
    </xf>
    <xf numFmtId="0" fontId="15" fillId="0" borderId="0" xfId="0" applyFont="1"/>
    <xf numFmtId="0" fontId="0" fillId="0" borderId="0" xfId="0" applyAlignment="1">
      <alignment horizontal="center"/>
    </xf>
    <xf numFmtId="0" fontId="15" fillId="0" borderId="0" xfId="0" applyFont="1" applyAlignment="1">
      <alignment horizontal="center"/>
    </xf>
    <xf numFmtId="0" fontId="20" fillId="0" borderId="0" xfId="0" applyFont="1" applyAlignment="1">
      <alignment horizontal="center" vertical="center"/>
    </xf>
    <xf numFmtId="0" fontId="0" fillId="0" borderId="0" xfId="0" applyAlignment="1">
      <alignment horizontal="center" vertical="center"/>
    </xf>
    <xf numFmtId="0" fontId="19" fillId="0" borderId="0" xfId="6" applyAlignment="1">
      <alignment vertical="center"/>
    </xf>
    <xf numFmtId="164" fontId="0" fillId="0" borderId="0" xfId="0" applyNumberFormat="1"/>
    <xf numFmtId="0" fontId="21" fillId="0" borderId="0" xfId="0" applyFont="1" applyAlignment="1">
      <alignment horizontal="center" vertical="center"/>
    </xf>
    <xf numFmtId="0" fontId="22" fillId="0" borderId="0" xfId="0" applyFont="1" applyAlignment="1">
      <alignment horizontal="center" vertical="center"/>
    </xf>
    <xf numFmtId="0" fontId="18" fillId="6" borderId="1" xfId="0" applyFont="1" applyFill="1" applyBorder="1" applyAlignment="1">
      <alignment horizontal="center"/>
    </xf>
    <xf numFmtId="165" fontId="15" fillId="7" borderId="1" xfId="0" applyNumberFormat="1" applyFont="1" applyFill="1" applyBorder="1" applyAlignment="1">
      <alignment horizontal="center"/>
    </xf>
    <xf numFmtId="164" fontId="15" fillId="0" borderId="1" xfId="0" applyNumberFormat="1" applyFont="1" applyBorder="1" applyAlignment="1">
      <alignment horizont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vertical="center" wrapText="1"/>
    </xf>
    <xf numFmtId="164" fontId="15" fillId="8"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0" fontId="0" fillId="9" borderId="0" xfId="0" applyFill="1" applyAlignment="1">
      <alignment vertical="center"/>
    </xf>
    <xf numFmtId="164" fontId="15" fillId="10" borderId="1" xfId="0" applyNumberFormat="1" applyFont="1" applyFill="1" applyBorder="1" applyAlignment="1">
      <alignment horizontal="center" vertical="center"/>
    </xf>
    <xf numFmtId="0" fontId="15" fillId="10"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5" fillId="12" borderId="1" xfId="0" applyNumberFormat="1" applyFont="1" applyFill="1" applyBorder="1" applyAlignment="1">
      <alignment horizontal="center" vertical="center"/>
    </xf>
    <xf numFmtId="9" fontId="15"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5" fillId="9" borderId="0" xfId="0" applyNumberFormat="1" applyFont="1" applyFill="1" applyAlignment="1">
      <alignment horizontal="center" vertical="center"/>
    </xf>
    <xf numFmtId="166" fontId="15" fillId="13" borderId="1" xfId="0" applyNumberFormat="1" applyFont="1" applyFill="1" applyBorder="1" applyAlignment="1">
      <alignment horizontal="center" vertical="center"/>
    </xf>
    <xf numFmtId="0" fontId="0" fillId="9" borderId="0" xfId="0" applyFill="1" applyAlignment="1">
      <alignment horizontal="center" vertical="center"/>
    </xf>
    <xf numFmtId="9" fontId="16" fillId="0" borderId="1" xfId="4" applyFont="1" applyBorder="1" applyAlignment="1">
      <alignment horizontal="center" vertical="center"/>
    </xf>
    <xf numFmtId="0" fontId="19" fillId="0" borderId="0" xfId="5" applyAlignment="1">
      <alignment vertical="center"/>
    </xf>
    <xf numFmtId="9" fontId="4" fillId="0" borderId="0" xfId="0" applyNumberFormat="1" applyFont="1" applyAlignment="1">
      <alignment vertical="center" wrapText="1"/>
    </xf>
    <xf numFmtId="0" fontId="15" fillId="0" borderId="0" xfId="0" applyFont="1" applyAlignment="1">
      <alignment vertical="top"/>
    </xf>
    <xf numFmtId="0" fontId="9" fillId="0" borderId="0" xfId="0" applyFont="1" applyAlignment="1">
      <alignment vertical="center"/>
    </xf>
    <xf numFmtId="9" fontId="14" fillId="0" borderId="0" xfId="0" applyNumberFormat="1" applyFont="1" applyAlignment="1">
      <alignment vertical="center" wrapText="1"/>
    </xf>
    <xf numFmtId="9" fontId="17" fillId="0" borderId="0" xfId="0" applyNumberFormat="1" applyFont="1" applyAlignment="1">
      <alignment vertical="center" wrapText="1"/>
    </xf>
    <xf numFmtId="0" fontId="0" fillId="0" borderId="1" xfId="0" applyBorder="1" applyAlignment="1">
      <alignment horizontal="center" vertical="center"/>
    </xf>
    <xf numFmtId="0" fontId="27" fillId="5" borderId="1" xfId="1" applyFont="1" applyFill="1" applyBorder="1" applyAlignment="1">
      <alignment horizontal="left" vertical="center" wrapText="1"/>
    </xf>
    <xf numFmtId="0" fontId="27" fillId="5" borderId="1" xfId="0" applyFont="1" applyFill="1" applyBorder="1" applyAlignment="1">
      <alignment vertical="center" wrapText="1"/>
    </xf>
    <xf numFmtId="0" fontId="34" fillId="2"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27" fillId="5" borderId="5" xfId="1" applyFont="1" applyFill="1" applyBorder="1" applyAlignment="1">
      <alignment horizontal="left" vertical="center" wrapText="1"/>
    </xf>
    <xf numFmtId="0" fontId="27" fillId="5" borderId="5" xfId="1" applyFont="1" applyFill="1" applyBorder="1" applyAlignment="1">
      <alignment horizontal="left" vertical="top" wrapText="1"/>
    </xf>
    <xf numFmtId="0" fontId="27" fillId="5" borderId="1" xfId="1" applyFont="1" applyFill="1" applyBorder="1" applyAlignment="1">
      <alignment horizontal="left" vertical="top" wrapText="1"/>
    </xf>
    <xf numFmtId="0" fontId="27" fillId="5" borderId="6" xfId="1" applyFont="1" applyFill="1" applyBorder="1" applyAlignment="1">
      <alignment horizontal="left" vertical="top" wrapText="1"/>
    </xf>
    <xf numFmtId="0" fontId="38" fillId="5" borderId="5" xfId="1" applyFont="1" applyFill="1" applyBorder="1" applyAlignment="1">
      <alignment horizontal="left" vertical="center" wrapText="1"/>
    </xf>
    <xf numFmtId="0" fontId="38" fillId="5" borderId="3" xfId="1" applyFont="1" applyFill="1" applyBorder="1" applyAlignment="1">
      <alignment horizontal="left" vertical="top" wrapText="1"/>
    </xf>
    <xf numFmtId="0" fontId="36" fillId="0" borderId="7" xfId="0" applyFont="1" applyBorder="1" applyAlignment="1">
      <alignment horizontal="center" vertical="center" wrapText="1"/>
    </xf>
    <xf numFmtId="2" fontId="1" fillId="0" borderId="1" xfId="0" applyNumberFormat="1" applyFont="1" applyBorder="1" applyAlignment="1">
      <alignment horizontal="left" vertical="center" wrapText="1"/>
    </xf>
    <xf numFmtId="0" fontId="27" fillId="5" borderId="2" xfId="1" applyFont="1" applyFill="1" applyBorder="1" applyAlignment="1">
      <alignment vertical="top" wrapText="1"/>
    </xf>
    <xf numFmtId="0" fontId="9" fillId="0" borderId="0" xfId="0" applyFont="1" applyAlignment="1">
      <alignment vertical="center" wrapText="1"/>
    </xf>
    <xf numFmtId="9" fontId="12" fillId="0" borderId="1" xfId="0" applyNumberFormat="1" applyFont="1" applyBorder="1" applyAlignment="1">
      <alignment horizontal="center" vertical="center"/>
    </xf>
    <xf numFmtId="9" fontId="14" fillId="0" borderId="1" xfId="0"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14" fillId="0" borderId="1" xfId="0" applyFont="1" applyBorder="1" applyAlignment="1">
      <alignment horizontal="center" vertical="top"/>
    </xf>
    <xf numFmtId="0" fontId="14" fillId="0" borderId="1" xfId="0" applyFont="1" applyBorder="1" applyAlignment="1">
      <alignment horizontal="justify" vertical="center" wrapText="1"/>
    </xf>
    <xf numFmtId="0" fontId="13" fillId="0" borderId="1" xfId="0" applyFont="1" applyBorder="1" applyAlignment="1">
      <alignment vertical="top" wrapText="1"/>
    </xf>
    <xf numFmtId="0" fontId="14" fillId="0" borderId="1" xfId="1" applyFont="1" applyBorder="1" applyAlignment="1">
      <alignment horizontal="left" vertical="top" wrapText="1"/>
    </xf>
    <xf numFmtId="0" fontId="14" fillId="0" borderId="1" xfId="1" applyFont="1" applyBorder="1" applyAlignment="1">
      <alignment horizontal="justify" vertical="top" wrapText="1"/>
    </xf>
    <xf numFmtId="0" fontId="8" fillId="0" borderId="1" xfId="0" applyFont="1" applyBorder="1" applyAlignment="1">
      <alignment vertical="top"/>
    </xf>
    <xf numFmtId="0" fontId="8" fillId="0" borderId="1" xfId="0" applyFont="1" applyBorder="1" applyAlignment="1">
      <alignment vertical="center"/>
    </xf>
    <xf numFmtId="0" fontId="6" fillId="0" borderId="1" xfId="1" applyFont="1" applyBorder="1" applyAlignment="1">
      <alignment horizontal="left" vertical="top" wrapText="1"/>
    </xf>
    <xf numFmtId="0" fontId="6" fillId="0" borderId="1" xfId="0" applyFont="1" applyBorder="1" applyAlignment="1">
      <alignment horizontal="justify" vertical="top" wrapText="1" readingOrder="1"/>
    </xf>
    <xf numFmtId="0" fontId="6" fillId="0" borderId="1" xfId="0" applyFont="1" applyBorder="1" applyAlignment="1">
      <alignment horizontal="left" vertical="top" wrapText="1"/>
    </xf>
    <xf numFmtId="0" fontId="14" fillId="0" borderId="1" xfId="0" applyFont="1" applyBorder="1" applyAlignment="1">
      <alignment horizontal="justify" vertical="top" wrapText="1" readingOrder="1"/>
    </xf>
    <xf numFmtId="0" fontId="14" fillId="0" borderId="1" xfId="0" applyFont="1" applyBorder="1" applyAlignment="1">
      <alignment horizontal="justify" vertical="justify" wrapText="1"/>
    </xf>
    <xf numFmtId="0" fontId="14" fillId="0" borderId="1" xfId="0" applyFont="1" applyBorder="1" applyAlignment="1">
      <alignment horizontal="justify" vertical="top"/>
    </xf>
    <xf numFmtId="0" fontId="14" fillId="0" borderId="1" xfId="0" applyFont="1" applyBorder="1" applyAlignment="1">
      <alignment horizontal="justify" vertical="top" wrapText="1"/>
    </xf>
    <xf numFmtId="0" fontId="14" fillId="0" borderId="1" xfId="0" quotePrefix="1" applyFont="1" applyBorder="1" applyAlignment="1">
      <alignment horizontal="justify" vertical="top" wrapText="1"/>
    </xf>
    <xf numFmtId="0" fontId="0" fillId="0" borderId="1" xfId="0" applyBorder="1" applyAlignment="1">
      <alignment vertical="center"/>
    </xf>
    <xf numFmtId="9" fontId="28" fillId="5" borderId="1" xfId="4" applyFont="1" applyFill="1" applyBorder="1" applyAlignment="1">
      <alignment horizontal="center" vertical="center" wrapText="1"/>
    </xf>
    <xf numFmtId="0" fontId="8" fillId="5" borderId="1" xfId="0" applyFont="1" applyFill="1" applyBorder="1"/>
    <xf numFmtId="0" fontId="0" fillId="5" borderId="1" xfId="0" applyFill="1" applyBorder="1"/>
    <xf numFmtId="0" fontId="15" fillId="0" borderId="0" xfId="0" applyFont="1" applyAlignment="1">
      <alignment vertical="center"/>
    </xf>
    <xf numFmtId="0" fontId="1" fillId="0" borderId="1" xfId="1" applyBorder="1" applyAlignment="1">
      <alignment horizontal="left" vertical="center" wrapText="1" indent="1"/>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top" wrapText="1"/>
    </xf>
    <xf numFmtId="0" fontId="1" fillId="3" borderId="1" xfId="1" applyFill="1" applyBorder="1" applyAlignment="1">
      <alignment horizontal="left" vertical="center" wrapText="1" indent="1"/>
    </xf>
    <xf numFmtId="0" fontId="1" fillId="2" borderId="1" xfId="1" applyFill="1" applyBorder="1" applyAlignment="1">
      <alignment horizontal="left" vertical="top" wrapText="1"/>
    </xf>
    <xf numFmtId="0" fontId="1" fillId="2" borderId="1" xfId="1" applyFill="1" applyBorder="1" applyAlignment="1">
      <alignment horizontal="left" vertical="center" wrapText="1" indent="1"/>
    </xf>
    <xf numFmtId="0" fontId="1" fillId="2" borderId="1" xfId="1" applyFill="1" applyBorder="1" applyAlignment="1">
      <alignment horizontal="left" vertical="center"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indent="1"/>
    </xf>
    <xf numFmtId="0" fontId="1" fillId="2" borderId="1" xfId="0" applyFont="1" applyFill="1" applyBorder="1" applyAlignment="1">
      <alignment horizontal="left" vertical="center" wrapText="1"/>
    </xf>
    <xf numFmtId="0" fontId="1" fillId="3" borderId="1" xfId="1" applyFill="1" applyBorder="1" applyAlignment="1">
      <alignment horizontal="left" vertical="center" wrapText="1"/>
    </xf>
    <xf numFmtId="0" fontId="1" fillId="0" borderId="3" xfId="1" applyBorder="1" applyAlignment="1">
      <alignment horizontal="left" vertical="top" wrapText="1"/>
    </xf>
    <xf numFmtId="0" fontId="1" fillId="0" borderId="1" xfId="0" applyFont="1" applyBorder="1" applyAlignment="1">
      <alignment horizontal="left" vertical="center" wrapText="1"/>
    </xf>
    <xf numFmtId="0" fontId="1" fillId="0" borderId="1" xfId="1" applyBorder="1" applyAlignment="1">
      <alignment horizontal="left" vertical="top" wrapText="1"/>
    </xf>
    <xf numFmtId="0" fontId="33" fillId="0" borderId="1" xfId="0" applyFont="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33" fillId="0" borderId="1" xfId="1" applyFont="1" applyBorder="1" applyAlignment="1">
      <alignment horizontal="left" vertical="center" wrapText="1"/>
    </xf>
    <xf numFmtId="0" fontId="39" fillId="0" borderId="1" xfId="0" applyFont="1" applyBorder="1" applyAlignment="1">
      <alignment horizontal="left" vertical="center" wrapText="1"/>
    </xf>
    <xf numFmtId="0" fontId="39" fillId="0" borderId="3" xfId="0" applyFont="1" applyBorder="1" applyAlignment="1">
      <alignment horizontal="left" vertical="center" wrapText="1"/>
    </xf>
    <xf numFmtId="0" fontId="33" fillId="0" borderId="1"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left" vertical="top" wrapText="1"/>
    </xf>
    <xf numFmtId="0" fontId="1" fillId="3" borderId="3" xfId="1" applyFill="1" applyBorder="1" applyAlignment="1">
      <alignment horizontal="left" vertical="top" wrapText="1"/>
    </xf>
    <xf numFmtId="9" fontId="13" fillId="0" borderId="1" xfId="4" applyFont="1" applyFill="1" applyBorder="1" applyAlignment="1">
      <alignment horizontal="center" vertical="center" wrapText="1"/>
    </xf>
    <xf numFmtId="9" fontId="13" fillId="0" borderId="1" xfId="4" applyFont="1" applyFill="1" applyBorder="1" applyAlignment="1">
      <alignment horizontal="center" vertical="center"/>
    </xf>
    <xf numFmtId="9" fontId="14" fillId="0" borderId="1" xfId="1" applyNumberFormat="1" applyFont="1" applyBorder="1" applyAlignment="1">
      <alignment horizontal="center" vertical="center" wrapText="1"/>
    </xf>
    <xf numFmtId="9" fontId="14" fillId="0" borderId="1" xfId="0" applyNumberFormat="1" applyFont="1" applyBorder="1" applyAlignment="1">
      <alignment horizontal="center" vertical="center"/>
    </xf>
    <xf numFmtId="0" fontId="27" fillId="15" borderId="1" xfId="1" applyFont="1" applyFill="1" applyBorder="1" applyAlignment="1">
      <alignment horizontal="left" vertical="center" wrapText="1"/>
    </xf>
    <xf numFmtId="0" fontId="27" fillId="15" borderId="1" xfId="0" applyFont="1" applyFill="1" applyBorder="1" applyAlignment="1">
      <alignment horizontal="left" vertical="center" wrapText="1"/>
    </xf>
    <xf numFmtId="0" fontId="27" fillId="15" borderId="5" xfId="1" applyFont="1" applyFill="1" applyBorder="1" applyAlignment="1">
      <alignment horizontal="left" vertical="center" wrapText="1"/>
    </xf>
    <xf numFmtId="0" fontId="27" fillId="15" borderId="6" xfId="1" applyFont="1" applyFill="1" applyBorder="1" applyAlignment="1">
      <alignment horizontal="left" vertical="center" wrapText="1"/>
    </xf>
    <xf numFmtId="0" fontId="27" fillId="15" borderId="3" xfId="1" applyFont="1" applyFill="1" applyBorder="1" applyAlignment="1">
      <alignment horizontal="left" vertical="center" wrapText="1"/>
    </xf>
    <xf numFmtId="0" fontId="1" fillId="0" borderId="3" xfId="0" applyFont="1" applyBorder="1" applyAlignment="1">
      <alignment horizontal="left" vertical="center" wrapText="1"/>
    </xf>
    <xf numFmtId="0" fontId="27" fillId="15" borderId="2" xfId="1" applyFont="1" applyFill="1" applyBorder="1" applyAlignment="1">
      <alignment horizontal="left" vertical="center" wrapText="1"/>
    </xf>
    <xf numFmtId="9" fontId="28" fillId="15" borderId="1" xfId="4" applyFont="1" applyFill="1" applyBorder="1" applyAlignment="1">
      <alignment horizontal="center" vertical="center" wrapText="1"/>
    </xf>
    <xf numFmtId="9" fontId="11" fillId="15" borderId="1" xfId="0" applyNumberFormat="1" applyFont="1" applyFill="1" applyBorder="1" applyAlignment="1">
      <alignment horizontal="center" vertical="center" wrapText="1"/>
    </xf>
    <xf numFmtId="9"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xf>
    <xf numFmtId="0" fontId="8" fillId="15" borderId="1" xfId="0" applyFont="1" applyFill="1" applyBorder="1"/>
    <xf numFmtId="0" fontId="0" fillId="15" borderId="1" xfId="0" applyFill="1" applyBorder="1"/>
    <xf numFmtId="0" fontId="27" fillId="15" borderId="3" xfId="1" applyFont="1" applyFill="1" applyBorder="1" applyAlignment="1">
      <alignment vertical="top" wrapText="1"/>
    </xf>
    <xf numFmtId="0" fontId="27" fillId="15" borderId="5" xfId="1" applyFont="1" applyFill="1" applyBorder="1" applyAlignment="1">
      <alignment horizontal="left" vertical="top" wrapText="1"/>
    </xf>
    <xf numFmtId="0" fontId="36" fillId="15" borderId="2" xfId="0" applyFont="1" applyFill="1" applyBorder="1" applyAlignment="1">
      <alignment vertical="top" wrapText="1"/>
    </xf>
    <xf numFmtId="0" fontId="39" fillId="3" borderId="1" xfId="1" applyFont="1" applyFill="1" applyBorder="1" applyAlignment="1">
      <alignment horizontal="left" vertical="top" wrapText="1"/>
    </xf>
    <xf numFmtId="0" fontId="39" fillId="3" borderId="5" xfId="1" applyFont="1" applyFill="1" applyBorder="1" applyAlignment="1">
      <alignment horizontal="justify" vertical="top"/>
    </xf>
    <xf numFmtId="9" fontId="8" fillId="0" borderId="1" xfId="0" applyNumberFormat="1" applyFont="1" applyBorder="1" applyAlignment="1">
      <alignment horizontal="center" vertical="center"/>
    </xf>
    <xf numFmtId="0" fontId="8" fillId="15" borderId="1" xfId="0" applyFont="1" applyFill="1" applyBorder="1" applyAlignment="1">
      <alignment vertical="top"/>
    </xf>
    <xf numFmtId="9" fontId="8" fillId="15" borderId="1" xfId="0" applyNumberFormat="1" applyFont="1" applyFill="1" applyBorder="1" applyAlignment="1">
      <alignment horizontal="center" vertical="center"/>
    </xf>
    <xf numFmtId="0" fontId="14" fillId="15" borderId="1" xfId="0" applyFont="1" applyFill="1" applyBorder="1" applyAlignment="1">
      <alignment horizontal="center" vertical="top"/>
    </xf>
    <xf numFmtId="0" fontId="36" fillId="15" borderId="1" xfId="0" applyFont="1" applyFill="1" applyBorder="1" applyAlignment="1">
      <alignment vertical="top" wrapText="1"/>
    </xf>
    <xf numFmtId="0" fontId="39" fillId="3" borderId="1" xfId="1" applyFont="1" applyFill="1" applyBorder="1" applyAlignment="1">
      <alignment horizontal="justify" vertical="top"/>
    </xf>
    <xf numFmtId="0" fontId="0" fillId="0" borderId="1" xfId="0" applyBorder="1" applyAlignment="1">
      <alignment vertical="top"/>
    </xf>
    <xf numFmtId="9" fontId="0" fillId="0" borderId="1" xfId="0" applyNumberFormat="1" applyBorder="1" applyAlignment="1">
      <alignment horizontal="center" vertical="center"/>
    </xf>
    <xf numFmtId="9" fontId="8" fillId="0" borderId="1" xfId="0" applyNumberFormat="1" applyFont="1" applyBorder="1" applyAlignment="1">
      <alignment horizontal="center"/>
    </xf>
    <xf numFmtId="9" fontId="7" fillId="15" borderId="1" xfId="0" applyNumberFormat="1" applyFont="1" applyFill="1" applyBorder="1" applyAlignment="1">
      <alignment horizontal="center" vertical="center"/>
    </xf>
    <xf numFmtId="9" fontId="0" fillId="0" borderId="2" xfId="4" applyFont="1" applyBorder="1" applyAlignment="1">
      <alignment horizontal="center"/>
    </xf>
    <xf numFmtId="9" fontId="0" fillId="0" borderId="2" xfId="4" applyFont="1" applyBorder="1" applyAlignment="1">
      <alignment horizontal="center" vertical="center"/>
    </xf>
    <xf numFmtId="9" fontId="0" fillId="0" borderId="1" xfId="0" applyNumberFormat="1" applyBorder="1" applyAlignment="1">
      <alignment horizontal="center"/>
    </xf>
    <xf numFmtId="9" fontId="7" fillId="0" borderId="1" xfId="0" applyNumberFormat="1" applyFont="1" applyBorder="1" applyAlignment="1">
      <alignment horizontal="center"/>
    </xf>
    <xf numFmtId="9" fontId="0" fillId="0" borderId="1" xfId="0" applyNumberFormat="1" applyBorder="1"/>
    <xf numFmtId="0" fontId="13" fillId="0" borderId="1" xfId="0" applyFont="1" applyBorder="1" applyAlignment="1">
      <alignment horizontal="justify" vertical="top" wrapText="1"/>
    </xf>
    <xf numFmtId="9" fontId="13" fillId="0" borderId="1" xfId="0" applyNumberFormat="1" applyFont="1" applyBorder="1" applyAlignment="1">
      <alignment horizontal="justify" vertical="center" wrapText="1"/>
    </xf>
    <xf numFmtId="9" fontId="14" fillId="0" borderId="1" xfId="0" quotePrefix="1" applyNumberFormat="1" applyFont="1" applyBorder="1" applyAlignment="1">
      <alignment horizontal="left" vertical="center" wrapText="1"/>
    </xf>
    <xf numFmtId="0" fontId="13" fillId="0" borderId="1" xfId="0" quotePrefix="1" applyFont="1" applyBorder="1" applyAlignment="1">
      <alignment vertical="center" wrapText="1"/>
    </xf>
    <xf numFmtId="0" fontId="13" fillId="0" borderId="1" xfId="0" applyFont="1" applyBorder="1" applyAlignment="1">
      <alignment horizontal="justify" vertical="justify" wrapText="1"/>
    </xf>
    <xf numFmtId="0" fontId="14" fillId="2" borderId="1" xfId="1" applyFont="1" applyFill="1" applyBorder="1" applyAlignment="1">
      <alignment horizontal="justify" vertical="top" wrapText="1"/>
    </xf>
    <xf numFmtId="0" fontId="14" fillId="3" borderId="1" xfId="1" applyFont="1" applyFill="1" applyBorder="1" applyAlignment="1">
      <alignment horizontal="justify" vertical="center" wrapText="1"/>
    </xf>
    <xf numFmtId="0" fontId="13" fillId="0" borderId="1" xfId="0" applyFont="1" applyBorder="1" applyAlignment="1">
      <alignment horizontal="justify" vertical="top"/>
    </xf>
    <xf numFmtId="9" fontId="13" fillId="0" borderId="1" xfId="0" applyNumberFormat="1" applyFont="1" applyBorder="1" applyAlignment="1">
      <alignment horizontal="center" vertical="center" wrapText="1"/>
    </xf>
    <xf numFmtId="0" fontId="17" fillId="0" borderId="1" xfId="0" quotePrefix="1" applyFont="1" applyBorder="1" applyAlignment="1">
      <alignment horizontal="justify" vertical="top" wrapText="1"/>
    </xf>
    <xf numFmtId="0" fontId="13" fillId="0" borderId="0" xfId="0" applyFont="1" applyAlignment="1">
      <alignment vertical="top"/>
    </xf>
    <xf numFmtId="0" fontId="13" fillId="15" borderId="1" xfId="0" applyFont="1" applyFill="1" applyBorder="1" applyAlignment="1">
      <alignment vertical="top"/>
    </xf>
    <xf numFmtId="0" fontId="12" fillId="0" borderId="1" xfId="0" applyFont="1" applyBorder="1" applyAlignment="1">
      <alignment horizontal="center" vertical="center" wrapText="1"/>
    </xf>
    <xf numFmtId="0" fontId="11" fillId="0" borderId="1" xfId="1" applyFont="1" applyBorder="1" applyAlignment="1">
      <alignment vertical="center" wrapText="1"/>
    </xf>
    <xf numFmtId="0" fontId="11" fillId="0" borderId="1" xfId="0" applyFont="1" applyBorder="1" applyAlignment="1">
      <alignment vertical="center" wrapText="1"/>
    </xf>
    <xf numFmtId="0" fontId="12" fillId="0" borderId="1" xfId="0" applyFont="1" applyBorder="1" applyAlignment="1">
      <alignment vertical="center"/>
    </xf>
    <xf numFmtId="0" fontId="1" fillId="3" borderId="1" xfId="1" applyFill="1" applyBorder="1" applyAlignment="1">
      <alignment horizontal="justify" vertical="top"/>
    </xf>
    <xf numFmtId="9" fontId="11" fillId="0" borderId="1" xfId="0" applyNumberFormat="1" applyFont="1" applyBorder="1" applyAlignment="1">
      <alignment wrapText="1"/>
    </xf>
    <xf numFmtId="9" fontId="14" fillId="0" borderId="1" xfId="0" applyNumberFormat="1" applyFont="1" applyBorder="1" applyAlignment="1">
      <alignment horizontal="center" wrapText="1"/>
    </xf>
    <xf numFmtId="0" fontId="11" fillId="0" borderId="1" xfId="0" applyFont="1" applyBorder="1"/>
    <xf numFmtId="0" fontId="11" fillId="0" borderId="1" xfId="1" applyFont="1" applyBorder="1" applyAlignment="1">
      <alignment wrapText="1"/>
    </xf>
    <xf numFmtId="0" fontId="1" fillId="0" borderId="1" xfId="1" applyBorder="1" applyAlignment="1">
      <alignment vertical="top" wrapText="1"/>
    </xf>
    <xf numFmtId="0" fontId="13" fillId="0" borderId="1" xfId="0" applyFont="1" applyBorder="1" applyAlignment="1">
      <alignment horizontal="left" vertical="center" wrapText="1"/>
    </xf>
    <xf numFmtId="0" fontId="14" fillId="0" borderId="1" xfId="0" applyFont="1" applyBorder="1" applyAlignment="1">
      <alignment horizontal="left" vertical="center" wrapText="1"/>
    </xf>
    <xf numFmtId="0" fontId="14" fillId="0" borderId="1" xfId="0" applyFont="1" applyBorder="1" applyAlignment="1">
      <alignment horizontal="left" vertical="center" wrapText="1" readingOrder="1"/>
    </xf>
    <xf numFmtId="0" fontId="13" fillId="2" borderId="1" xfId="0" applyFont="1" applyFill="1" applyBorder="1" applyAlignment="1">
      <alignment horizontal="left" vertical="center" wrapText="1"/>
    </xf>
    <xf numFmtId="0" fontId="13" fillId="0" borderId="1" xfId="0" applyFont="1" applyBorder="1" applyAlignment="1">
      <alignment vertical="center" wrapText="1"/>
    </xf>
    <xf numFmtId="9" fontId="30" fillId="0" borderId="2" xfId="0" applyNumberFormat="1" applyFont="1" applyBorder="1" applyAlignment="1">
      <alignment horizontal="center" vertical="top" wrapText="1"/>
    </xf>
    <xf numFmtId="9" fontId="30" fillId="0" borderId="3" xfId="0" applyNumberFormat="1" applyFont="1" applyBorder="1" applyAlignment="1">
      <alignment horizontal="center" vertical="top" wrapText="1"/>
    </xf>
    <xf numFmtId="9" fontId="30" fillId="0" borderId="4" xfId="0" applyNumberFormat="1" applyFont="1" applyBorder="1" applyAlignment="1">
      <alignment horizontal="center" vertical="top" wrapText="1"/>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9" fontId="32" fillId="0" borderId="2" xfId="0" applyNumberFormat="1" applyFont="1" applyBorder="1" applyAlignment="1">
      <alignment horizontal="center" vertical="top" wrapText="1"/>
    </xf>
    <xf numFmtId="9" fontId="32" fillId="0" borderId="3" xfId="0" applyNumberFormat="1" applyFont="1" applyBorder="1" applyAlignment="1">
      <alignment horizontal="center" vertical="top" wrapText="1"/>
    </xf>
    <xf numFmtId="9" fontId="32" fillId="0" borderId="4" xfId="0" applyNumberFormat="1" applyFont="1" applyBorder="1" applyAlignment="1">
      <alignment horizontal="center" vertical="top" wrapText="1"/>
    </xf>
    <xf numFmtId="9" fontId="8" fillId="0" borderId="2" xfId="0" applyNumberFormat="1" applyFont="1" applyBorder="1" applyAlignment="1">
      <alignment horizontal="center" vertical="center"/>
    </xf>
    <xf numFmtId="9" fontId="8" fillId="0" borderId="3" xfId="0" applyNumberFormat="1" applyFont="1" applyBorder="1" applyAlignment="1">
      <alignment horizontal="center" vertical="center"/>
    </xf>
    <xf numFmtId="9" fontId="8" fillId="0" borderId="4" xfId="0" applyNumberFormat="1" applyFont="1" applyBorder="1" applyAlignment="1">
      <alignment horizontal="center" vertical="center"/>
    </xf>
    <xf numFmtId="9" fontId="29" fillId="0" borderId="2" xfId="0" applyNumberFormat="1" applyFont="1" applyBorder="1" applyAlignment="1">
      <alignment horizontal="center" vertical="top" wrapText="1"/>
    </xf>
    <xf numFmtId="9" fontId="29" fillId="0" borderId="3" xfId="0" applyNumberFormat="1" applyFont="1" applyBorder="1" applyAlignment="1">
      <alignment horizontal="center" vertical="top" wrapText="1"/>
    </xf>
    <xf numFmtId="9" fontId="29" fillId="0" borderId="4" xfId="0" applyNumberFormat="1" applyFont="1" applyBorder="1" applyAlignment="1">
      <alignment horizontal="center" vertical="top" wrapText="1"/>
    </xf>
    <xf numFmtId="0" fontId="11" fillId="0" borderId="1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9" fontId="29" fillId="0" borderId="2" xfId="1" applyNumberFormat="1" applyFont="1" applyBorder="1" applyAlignment="1">
      <alignment horizontal="center" vertical="center" wrapText="1"/>
    </xf>
    <xf numFmtId="9" fontId="29" fillId="0" borderId="3" xfId="1" applyNumberFormat="1" applyFont="1" applyBorder="1" applyAlignment="1">
      <alignment horizontal="center" vertical="center" wrapText="1"/>
    </xf>
    <xf numFmtId="9" fontId="29" fillId="0" borderId="4" xfId="1" applyNumberFormat="1" applyFont="1" applyBorder="1" applyAlignment="1">
      <alignment horizontal="center" vertical="center" wrapText="1"/>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9" fontId="31" fillId="0" borderId="2" xfId="0" applyNumberFormat="1" applyFont="1" applyBorder="1" applyAlignment="1">
      <alignment horizontal="center" vertical="top" wrapText="1"/>
    </xf>
    <xf numFmtId="9" fontId="31" fillId="0" borderId="3" xfId="0" applyNumberFormat="1" applyFont="1" applyBorder="1" applyAlignment="1">
      <alignment horizontal="center" vertical="top" wrapText="1"/>
    </xf>
    <xf numFmtId="9" fontId="31" fillId="0" borderId="4" xfId="0" applyNumberFormat="1" applyFont="1" applyBorder="1" applyAlignment="1">
      <alignment horizontal="center" vertical="top" wrapText="1"/>
    </xf>
    <xf numFmtId="9" fontId="28" fillId="0" borderId="2" xfId="4" applyFont="1" applyFill="1" applyBorder="1" applyAlignment="1">
      <alignment horizontal="center" vertical="center" wrapText="1"/>
    </xf>
    <xf numFmtId="9" fontId="28" fillId="0" borderId="3" xfId="4" applyFont="1" applyFill="1" applyBorder="1" applyAlignment="1">
      <alignment horizontal="center" vertical="center" wrapText="1"/>
    </xf>
    <xf numFmtId="9" fontId="28" fillId="0" borderId="4" xfId="4" applyFont="1" applyFill="1" applyBorder="1" applyAlignment="1">
      <alignment horizontal="center" vertical="center" wrapText="1"/>
    </xf>
    <xf numFmtId="9" fontId="12" fillId="0" borderId="11" xfId="0" applyNumberFormat="1" applyFont="1" applyBorder="1" applyAlignment="1">
      <alignment horizontal="center" vertical="center"/>
    </xf>
    <xf numFmtId="9" fontId="12" fillId="0" borderId="12" xfId="0" applyNumberFormat="1" applyFont="1" applyBorder="1" applyAlignment="1">
      <alignment horizontal="center" vertical="center"/>
    </xf>
    <xf numFmtId="9" fontId="12" fillId="0" borderId="13" xfId="0" applyNumberFormat="1"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9" fontId="29" fillId="0" borderId="2" xfId="1" applyNumberFormat="1" applyFont="1" applyBorder="1" applyAlignment="1">
      <alignment horizontal="center" vertical="top" wrapText="1"/>
    </xf>
    <xf numFmtId="9" fontId="29" fillId="0" borderId="3" xfId="1" applyNumberFormat="1" applyFont="1" applyBorder="1" applyAlignment="1">
      <alignment horizontal="center" vertical="top" wrapText="1"/>
    </xf>
    <xf numFmtId="9" fontId="29" fillId="0" borderId="4" xfId="1" applyNumberFormat="1" applyFont="1" applyBorder="1" applyAlignment="1">
      <alignment horizontal="center" vertical="top" wrapText="1"/>
    </xf>
    <xf numFmtId="0" fontId="11" fillId="0" borderId="11" xfId="0" quotePrefix="1" applyFont="1" applyBorder="1" applyAlignment="1">
      <alignment horizontal="center" vertical="center" wrapText="1"/>
    </xf>
    <xf numFmtId="0" fontId="11" fillId="0" borderId="12" xfId="0" quotePrefix="1" applyFont="1" applyBorder="1" applyAlignment="1">
      <alignment horizontal="center" vertical="center" wrapText="1"/>
    </xf>
    <xf numFmtId="0" fontId="11" fillId="0" borderId="13" xfId="0" quotePrefix="1"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2" fillId="0" borderId="14" xfId="0" applyFont="1" applyBorder="1" applyAlignment="1">
      <alignment horizontal="center" vertical="center"/>
    </xf>
    <xf numFmtId="0" fontId="12" fillId="0" borderId="15" xfId="0" applyFont="1" applyBorder="1" applyAlignment="1">
      <alignment horizontal="center" vertical="center"/>
    </xf>
    <xf numFmtId="0" fontId="12" fillId="0" borderId="6" xfId="0" applyFont="1" applyBorder="1" applyAlignment="1">
      <alignment horizontal="center" vertical="center"/>
    </xf>
    <xf numFmtId="0" fontId="12" fillId="0" borderId="7" xfId="0" applyFont="1" applyBorder="1" applyAlignment="1">
      <alignment horizontal="center" vertical="center"/>
    </xf>
    <xf numFmtId="0" fontId="12" fillId="0" borderId="0" xfId="0" applyFont="1" applyAlignment="1">
      <alignment horizontal="center" vertical="center"/>
    </xf>
    <xf numFmtId="0" fontId="12" fillId="0" borderId="5" xfId="0" applyFont="1" applyBorder="1" applyAlignment="1">
      <alignment horizontal="center" vertical="center"/>
    </xf>
    <xf numFmtId="0" fontId="12" fillId="0" borderId="16" xfId="0" applyFont="1" applyBorder="1" applyAlignment="1">
      <alignment horizontal="center" vertic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9" fontId="11" fillId="0" borderId="14" xfId="0" applyNumberFormat="1" applyFont="1" applyBorder="1" applyAlignment="1">
      <alignment horizontal="center" vertical="center" wrapText="1"/>
    </xf>
    <xf numFmtId="9" fontId="11" fillId="0" borderId="15" xfId="0" applyNumberFormat="1" applyFont="1" applyBorder="1" applyAlignment="1">
      <alignment horizontal="center" vertical="center" wrapText="1"/>
    </xf>
    <xf numFmtId="9" fontId="11" fillId="0" borderId="6" xfId="0" applyNumberFormat="1" applyFont="1" applyBorder="1" applyAlignment="1">
      <alignment horizontal="center" vertical="center" wrapText="1"/>
    </xf>
    <xf numFmtId="9" fontId="11" fillId="0" borderId="7" xfId="0" applyNumberFormat="1" applyFont="1" applyBorder="1" applyAlignment="1">
      <alignment horizontal="center" vertical="center" wrapText="1"/>
    </xf>
    <xf numFmtId="9" fontId="11" fillId="0" borderId="0" xfId="0" applyNumberFormat="1" applyFont="1" applyAlignment="1">
      <alignment horizontal="center" vertical="center" wrapText="1"/>
    </xf>
    <xf numFmtId="9" fontId="11" fillId="0" borderId="5" xfId="0" applyNumberFormat="1" applyFont="1" applyBorder="1" applyAlignment="1">
      <alignment horizontal="center" vertical="center" wrapText="1"/>
    </xf>
    <xf numFmtId="9" fontId="11" fillId="0" borderId="16" xfId="0" applyNumberFormat="1" applyFont="1" applyBorder="1" applyAlignment="1">
      <alignment horizontal="center" vertical="center" wrapText="1"/>
    </xf>
    <xf numFmtId="9" fontId="11" fillId="0" borderId="17" xfId="0" applyNumberFormat="1" applyFont="1" applyBorder="1" applyAlignment="1">
      <alignment horizontal="center" vertical="center" wrapText="1"/>
    </xf>
    <xf numFmtId="9" fontId="11" fillId="0" borderId="18" xfId="0" applyNumberFormat="1" applyFont="1" applyBorder="1" applyAlignment="1">
      <alignment horizontal="center" vertical="center" wrapText="1"/>
    </xf>
    <xf numFmtId="0" fontId="11" fillId="0" borderId="14"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0" xfId="0" applyFont="1" applyAlignment="1">
      <alignment horizontal="center" vertical="center" wrapText="1"/>
    </xf>
    <xf numFmtId="0" fontId="11" fillId="0" borderId="5"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12" xfId="1" applyFont="1" applyBorder="1" applyAlignment="1">
      <alignment horizontal="center" vertical="center" wrapText="1"/>
    </xf>
    <xf numFmtId="0" fontId="11" fillId="0" borderId="13" xfId="1" applyFont="1" applyBorder="1" applyAlignment="1">
      <alignment horizontal="center" vertical="center" wrapText="1"/>
    </xf>
    <xf numFmtId="9" fontId="28" fillId="0" borderId="2" xfId="1" applyNumberFormat="1" applyFont="1" applyBorder="1" applyAlignment="1">
      <alignment horizontal="center" vertical="top" wrapText="1"/>
    </xf>
    <xf numFmtId="9" fontId="28" fillId="0" borderId="3" xfId="1" applyNumberFormat="1" applyFont="1" applyBorder="1" applyAlignment="1">
      <alignment horizontal="center" vertical="top" wrapText="1"/>
    </xf>
    <xf numFmtId="9" fontId="28" fillId="0" borderId="4" xfId="1" applyNumberFormat="1" applyFont="1" applyBorder="1" applyAlignment="1">
      <alignment horizontal="center" vertical="top" wrapText="1"/>
    </xf>
    <xf numFmtId="0" fontId="15" fillId="14" borderId="1" xfId="0" applyFont="1" applyFill="1" applyBorder="1" applyAlignment="1">
      <alignment horizontal="center" vertical="center"/>
    </xf>
    <xf numFmtId="0" fontId="0" fillId="0" borderId="1" xfId="0" applyBorder="1" applyAlignment="1">
      <alignment horizontal="center"/>
    </xf>
    <xf numFmtId="0" fontId="36" fillId="0" borderId="1" xfId="0" applyFont="1" applyBorder="1" applyAlignment="1">
      <alignment horizontal="center" vertical="center" wrapText="1"/>
    </xf>
    <xf numFmtId="0" fontId="15" fillId="0" borderId="12" xfId="0" applyFont="1" applyBorder="1"/>
    <xf numFmtId="0" fontId="15" fillId="0" borderId="13" xfId="0" applyFont="1" applyBorder="1"/>
    <xf numFmtId="0" fontId="36" fillId="0" borderId="2" xfId="0" applyFont="1" applyBorder="1" applyAlignment="1">
      <alignment horizontal="center" vertical="center" wrapText="1"/>
    </xf>
    <xf numFmtId="0" fontId="36" fillId="0" borderId="3" xfId="0" applyFont="1" applyBorder="1" applyAlignment="1">
      <alignment horizontal="center" vertical="center" wrapText="1"/>
    </xf>
    <xf numFmtId="0" fontId="36" fillId="0" borderId="4" xfId="0" applyFont="1" applyBorder="1" applyAlignment="1">
      <alignment horizontal="center" vertical="center" wrapText="1"/>
    </xf>
    <xf numFmtId="0" fontId="27" fillId="0" borderId="2" xfId="0" applyFont="1" applyBorder="1" applyAlignment="1">
      <alignment horizontal="center" vertical="center" wrapText="1"/>
    </xf>
    <xf numFmtId="0" fontId="33" fillId="0" borderId="3" xfId="0" applyFont="1" applyBorder="1" applyAlignment="1">
      <alignment horizontal="center" vertical="center" wrapText="1"/>
    </xf>
    <xf numFmtId="0" fontId="33" fillId="0" borderId="4" xfId="0" applyFont="1" applyBorder="1" applyAlignment="1">
      <alignment horizontal="center" vertical="center" wrapText="1"/>
    </xf>
    <xf numFmtId="0" fontId="27" fillId="15" borderId="1" xfId="0" applyFont="1" applyFill="1" applyBorder="1" applyAlignment="1">
      <alignment horizontal="center" vertical="center" wrapText="1"/>
    </xf>
    <xf numFmtId="0" fontId="33" fillId="15" borderId="1" xfId="0" applyFont="1" applyFill="1" applyBorder="1" applyAlignment="1">
      <alignment horizontal="center" vertical="center" wrapText="1"/>
    </xf>
    <xf numFmtId="0" fontId="27" fillId="15" borderId="2" xfId="0" applyFont="1" applyFill="1" applyBorder="1" applyAlignment="1">
      <alignment horizontal="center" vertical="center" wrapText="1"/>
    </xf>
    <xf numFmtId="0" fontId="33" fillId="15" borderId="3" xfId="0" applyFont="1" applyFill="1" applyBorder="1" applyAlignment="1">
      <alignment horizontal="center" vertical="center" wrapText="1"/>
    </xf>
    <xf numFmtId="0" fontId="0" fillId="15" borderId="4" xfId="0" applyFill="1" applyBorder="1" applyAlignment="1">
      <alignment horizontal="center" vertical="center" wrapText="1"/>
    </xf>
    <xf numFmtId="0" fontId="27" fillId="14" borderId="2" xfId="0" applyFont="1" applyFill="1" applyBorder="1" applyAlignment="1">
      <alignment horizontal="center" vertical="center" wrapText="1"/>
    </xf>
    <xf numFmtId="0" fontId="33" fillId="14" borderId="3" xfId="0" applyFont="1" applyFill="1" applyBorder="1" applyAlignment="1">
      <alignment horizontal="center" vertical="center" wrapText="1"/>
    </xf>
    <xf numFmtId="0" fontId="0" fillId="14" borderId="4" xfId="0" applyFill="1" applyBorder="1" applyAlignment="1">
      <alignment horizontal="center" vertical="center" wrapText="1"/>
    </xf>
    <xf numFmtId="0" fontId="27" fillId="14" borderId="1"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36" fillId="14"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0" fontId="27" fillId="0" borderId="1" xfId="0" applyFont="1" applyBorder="1" applyAlignment="1">
      <alignment horizontal="center" vertical="center" wrapText="1"/>
    </xf>
    <xf numFmtId="0" fontId="33" fillId="0" borderId="1" xfId="0" applyFont="1" applyBorder="1" applyAlignment="1">
      <alignment horizontal="center" vertical="center" wrapText="1"/>
    </xf>
    <xf numFmtId="9" fontId="11" fillId="0" borderId="14" xfId="1" applyNumberFormat="1" applyFont="1" applyBorder="1" applyAlignment="1">
      <alignment horizontal="center" vertical="center" wrapText="1"/>
    </xf>
    <xf numFmtId="9" fontId="11" fillId="0" borderId="15" xfId="1" applyNumberFormat="1" applyFont="1" applyBorder="1" applyAlignment="1">
      <alignment horizontal="center" vertical="center" wrapText="1"/>
    </xf>
    <xf numFmtId="9" fontId="11" fillId="0" borderId="6" xfId="1" applyNumberFormat="1" applyFont="1" applyBorder="1" applyAlignment="1">
      <alignment horizontal="center" vertical="center" wrapText="1"/>
    </xf>
    <xf numFmtId="9" fontId="11" fillId="0" borderId="16" xfId="1" applyNumberFormat="1" applyFont="1" applyBorder="1" applyAlignment="1">
      <alignment horizontal="center" vertical="center" wrapText="1"/>
    </xf>
    <xf numFmtId="9" fontId="11" fillId="0" borderId="17" xfId="1" applyNumberFormat="1" applyFont="1" applyBorder="1" applyAlignment="1">
      <alignment horizontal="center" vertical="center" wrapText="1"/>
    </xf>
    <xf numFmtId="9" fontId="11" fillId="0" borderId="18" xfId="1" applyNumberFormat="1" applyFont="1" applyBorder="1" applyAlignment="1">
      <alignment horizontal="center" vertical="center" wrapText="1"/>
    </xf>
    <xf numFmtId="9" fontId="11" fillId="0" borderId="2" xfId="0" applyNumberFormat="1" applyFont="1" applyBorder="1" applyAlignment="1">
      <alignment horizontal="center" vertical="center" wrapText="1"/>
    </xf>
    <xf numFmtId="9" fontId="11" fillId="0" borderId="3" xfId="0" applyNumberFormat="1" applyFont="1" applyBorder="1" applyAlignment="1">
      <alignment horizontal="center" vertical="center" wrapText="1"/>
    </xf>
    <xf numFmtId="9" fontId="11" fillId="0" borderId="4" xfId="0" applyNumberFormat="1" applyFont="1" applyBorder="1" applyAlignment="1">
      <alignment horizontal="center" vertical="center" wrapText="1"/>
    </xf>
    <xf numFmtId="0" fontId="11" fillId="0" borderId="12" xfId="0" applyFont="1" applyBorder="1" applyAlignment="1">
      <alignment horizontal="center"/>
    </xf>
    <xf numFmtId="0" fontId="11" fillId="0" borderId="13" xfId="0" applyFont="1" applyBorder="1" applyAlignment="1">
      <alignment horizontal="center"/>
    </xf>
    <xf numFmtId="0" fontId="11" fillId="0" borderId="12" xfId="1" applyFont="1" applyBorder="1" applyAlignment="1">
      <alignment horizontal="center" wrapText="1"/>
    </xf>
    <xf numFmtId="0" fontId="11" fillId="0" borderId="13" xfId="1" applyFont="1" applyBorder="1" applyAlignment="1">
      <alignment horizontal="center" wrapText="1"/>
    </xf>
    <xf numFmtId="0" fontId="11" fillId="0" borderId="15" xfId="1" applyFont="1" applyBorder="1" applyAlignment="1">
      <alignment horizontal="center" vertical="center" wrapText="1"/>
    </xf>
    <xf numFmtId="0" fontId="11" fillId="0" borderId="6" xfId="1" applyFont="1" applyBorder="1" applyAlignment="1">
      <alignment horizontal="center" vertical="center" wrapText="1"/>
    </xf>
    <xf numFmtId="0" fontId="11" fillId="0" borderId="17" xfId="1" applyFont="1" applyBorder="1" applyAlignment="1">
      <alignment horizontal="center" vertical="center" wrapText="1"/>
    </xf>
    <xf numFmtId="0" fontId="11" fillId="0" borderId="18" xfId="1" applyFont="1" applyBorder="1" applyAlignment="1">
      <alignment horizontal="center" vertical="center" wrapText="1"/>
    </xf>
    <xf numFmtId="9" fontId="12" fillId="0" borderId="14" xfId="0" applyNumberFormat="1" applyFont="1" applyBorder="1" applyAlignment="1">
      <alignment horizontal="center" vertical="center"/>
    </xf>
    <xf numFmtId="0" fontId="15" fillId="0" borderId="15" xfId="0" applyFont="1" applyBorder="1"/>
    <xf numFmtId="0" fontId="15" fillId="0" borderId="6" xfId="0" applyFont="1" applyBorder="1"/>
    <xf numFmtId="0" fontId="15" fillId="0" borderId="7" xfId="0" applyFont="1" applyBorder="1"/>
    <xf numFmtId="0" fontId="15" fillId="0" borderId="0" xfId="0" applyFont="1"/>
    <xf numFmtId="0" fontId="15" fillId="0" borderId="5" xfId="0" applyFont="1" applyBorder="1"/>
    <xf numFmtId="0" fontId="15" fillId="0" borderId="16" xfId="0" applyFont="1" applyBorder="1"/>
    <xf numFmtId="0" fontId="15" fillId="0" borderId="17" xfId="0" applyFont="1" applyBorder="1"/>
    <xf numFmtId="0" fontId="15" fillId="0" borderId="18" xfId="0" applyFont="1" applyBorder="1"/>
    <xf numFmtId="0" fontId="9" fillId="0" borderId="0" xfId="0" applyFont="1" applyAlignment="1">
      <alignment horizontal="left" vertical="center" wrapText="1"/>
    </xf>
    <xf numFmtId="0" fontId="27" fillId="0" borderId="4" xfId="0" applyFont="1" applyBorder="1" applyAlignment="1">
      <alignment horizontal="center" vertical="center" wrapText="1"/>
    </xf>
    <xf numFmtId="0" fontId="27" fillId="14" borderId="3" xfId="0" applyFont="1" applyFill="1" applyBorder="1" applyAlignment="1">
      <alignment horizontal="center" vertical="center" wrapText="1"/>
    </xf>
    <xf numFmtId="0" fontId="36" fillId="0" borderId="0" xfId="0" applyFont="1" applyAlignment="1">
      <alignment horizontal="center" vertical="center" wrapText="1"/>
    </xf>
    <xf numFmtId="0" fontId="0" fillId="14" borderId="3" xfId="0" applyFill="1" applyBorder="1" applyAlignment="1">
      <alignment horizontal="center" vertical="center" wrapText="1"/>
    </xf>
    <xf numFmtId="0" fontId="27"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4" xfId="0" applyBorder="1" applyAlignment="1">
      <alignment horizontal="center" vertical="center" wrapText="1"/>
    </xf>
    <xf numFmtId="0" fontId="36" fillId="15" borderId="1" xfId="0" applyFont="1" applyFill="1" applyBorder="1" applyAlignment="1">
      <alignment horizontal="center" vertical="center" wrapText="1"/>
    </xf>
    <xf numFmtId="0" fontId="27" fillId="5" borderId="2" xfId="0" applyFont="1" applyFill="1" applyBorder="1" applyAlignment="1">
      <alignment horizontal="center" vertical="center" wrapText="1"/>
    </xf>
    <xf numFmtId="0" fontId="33" fillId="5" borderId="3" xfId="0" applyFont="1" applyFill="1" applyBorder="1" applyAlignment="1">
      <alignment horizontal="center" vertical="center" wrapText="1"/>
    </xf>
    <xf numFmtId="0" fontId="36" fillId="5"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27" fillId="5" borderId="3" xfId="0" applyFont="1" applyFill="1" applyBorder="1" applyAlignment="1">
      <alignment horizontal="center" vertical="center" wrapText="1"/>
    </xf>
    <xf numFmtId="0" fontId="15" fillId="5" borderId="1" xfId="0" applyFont="1" applyFill="1" applyBorder="1" applyAlignment="1">
      <alignment horizontal="center" vertical="center"/>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0" fillId="0" borderId="3" xfId="0" applyBorder="1" applyAlignment="1">
      <alignment horizontal="center" vertical="center" wrapText="1"/>
    </xf>
    <xf numFmtId="0" fontId="14" fillId="0" borderId="1" xfId="0" applyFont="1" applyFill="1" applyBorder="1" applyAlignment="1">
      <alignment horizontal="justify" vertical="center" wrapText="1"/>
    </xf>
    <xf numFmtId="0" fontId="14" fillId="0" borderId="1" xfId="0" applyFont="1" applyBorder="1" applyAlignment="1">
      <alignment vertical="center" wrapText="1"/>
    </xf>
  </cellXfs>
  <cellStyles count="7">
    <cellStyle name="Hipervínculo" xfId="5" builtinId="8"/>
    <cellStyle name="Hipervínculo 2" xfId="6" xr:uid="{637B971D-E920-4B95-9076-D68BC426084E}"/>
    <cellStyle name="Normal" xfId="0" builtinId="0"/>
    <cellStyle name="Normal 2" xfId="1" xr:uid="{524340E3-0EA7-4052-888F-DA186DAE6338}"/>
    <cellStyle name="Normal 2 3" xfId="3" xr:uid="{8F926767-5FC9-410B-B6B8-414863164141}"/>
    <cellStyle name="Normal 5" xfId="2" xr:uid="{F8FE99E1-47EF-459A-88D2-A316A6ABD9DA}"/>
    <cellStyle name="Porcentaje" xfId="4" builtinId="5"/>
  </cellStyles>
  <dxfs count="2">
    <dxf>
      <font>
        <color rgb="FF9C0006"/>
      </font>
      <fill>
        <patternFill>
          <bgColor rgb="FFFFC7CE"/>
        </patternFill>
      </fill>
    </dxf>
    <dxf>
      <numFmt numFmtId="164" formatCode="mmm"/>
    </dxf>
  </dxfs>
  <tableStyles count="0" defaultTableStyle="TableStyleMedium2" defaultPivotStyle="PivotStyleLight16"/>
  <colors>
    <mruColors>
      <color rgb="FF66FF33"/>
      <color rgb="FFD65532"/>
      <color rgb="FFEAC282"/>
      <color rgb="FF68A4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179668</xdr:colOff>
      <xdr:row>1</xdr:row>
      <xdr:rowOff>66675</xdr:rowOff>
    </xdr:from>
    <xdr:to>
      <xdr:col>5</xdr:col>
      <xdr:colOff>359668</xdr:colOff>
      <xdr:row>1</xdr:row>
      <xdr:rowOff>246675</xdr:rowOff>
    </xdr:to>
    <xdr:sp macro="" textlink="">
      <xdr:nvSpPr>
        <xdr:cNvPr id="3" name="Elipse 2">
          <a:extLst>
            <a:ext uri="{FF2B5EF4-FFF2-40B4-BE49-F238E27FC236}">
              <a16:creationId xmlns:a16="http://schemas.microsoft.com/office/drawing/2014/main" id="{4728EC00-7FF6-92FF-56EE-26166E49BDDA}"/>
            </a:ext>
          </a:extLst>
        </xdr:cNvPr>
        <xdr:cNvSpPr/>
      </xdr:nvSpPr>
      <xdr:spPr>
        <a:xfrm>
          <a:off x="9254395" y="257175"/>
          <a:ext cx="180000" cy="180000"/>
        </a:xfrm>
        <a:prstGeom prst="ellipse">
          <a:avLst/>
        </a:prstGeom>
        <a:solidFill>
          <a:srgbClr val="68A49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5</xdr:col>
      <xdr:colOff>179668</xdr:colOff>
      <xdr:row>2</xdr:row>
      <xdr:rowOff>76200</xdr:rowOff>
    </xdr:from>
    <xdr:to>
      <xdr:col>5</xdr:col>
      <xdr:colOff>359668</xdr:colOff>
      <xdr:row>2</xdr:row>
      <xdr:rowOff>256200</xdr:rowOff>
    </xdr:to>
    <xdr:sp macro="" textlink="">
      <xdr:nvSpPr>
        <xdr:cNvPr id="6" name="Elipse 5">
          <a:extLst>
            <a:ext uri="{FF2B5EF4-FFF2-40B4-BE49-F238E27FC236}">
              <a16:creationId xmlns:a16="http://schemas.microsoft.com/office/drawing/2014/main" id="{BC76BA2E-3389-4DD4-B426-41B350A9D8E7}"/>
            </a:ext>
          </a:extLst>
        </xdr:cNvPr>
        <xdr:cNvSpPr/>
      </xdr:nvSpPr>
      <xdr:spPr>
        <a:xfrm>
          <a:off x="9254395" y="552450"/>
          <a:ext cx="180000" cy="180000"/>
        </a:xfrm>
        <a:prstGeom prst="ellipse">
          <a:avLst/>
        </a:prstGeom>
        <a:solidFill>
          <a:srgbClr val="EAC28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5</xdr:col>
      <xdr:colOff>179668</xdr:colOff>
      <xdr:row>3</xdr:row>
      <xdr:rowOff>57150</xdr:rowOff>
    </xdr:from>
    <xdr:to>
      <xdr:col>5</xdr:col>
      <xdr:colOff>359668</xdr:colOff>
      <xdr:row>3</xdr:row>
      <xdr:rowOff>237150</xdr:rowOff>
    </xdr:to>
    <xdr:sp macro="" textlink="">
      <xdr:nvSpPr>
        <xdr:cNvPr id="7" name="Elipse 6">
          <a:extLst>
            <a:ext uri="{FF2B5EF4-FFF2-40B4-BE49-F238E27FC236}">
              <a16:creationId xmlns:a16="http://schemas.microsoft.com/office/drawing/2014/main" id="{3E7BD123-406E-463D-80E3-0D9F682AC9A4}"/>
            </a:ext>
          </a:extLst>
        </xdr:cNvPr>
        <xdr:cNvSpPr/>
      </xdr:nvSpPr>
      <xdr:spPr>
        <a:xfrm>
          <a:off x="9254395" y="888423"/>
          <a:ext cx="180000" cy="180000"/>
        </a:xfrm>
        <a:prstGeom prst="ellipse">
          <a:avLst/>
        </a:prstGeom>
        <a:solidFill>
          <a:srgbClr val="D6553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olishem.galvan\AppData\Local\Microsoft\Windows\INetCache\Content.Outlook\WSOGZR8Z\Listado%20PAT%202024_Integrado_SDCNAIT_06.07.2023_V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T 2024"/>
      <sheetName val="PAT 2023"/>
      <sheetName val="Estructura 2024"/>
    </sheetNames>
    <sheetDataSet>
      <sheetData sheetId="0" refreshError="1">
        <row r="180">
          <cell r="C180" t="str">
            <v>Investigar y comparar la simbología utilizada en los programas de ordenamiento territorial, turísticos, movilidad y seguridad vial, atlas de riesgo, áreas naturales protegidas y programas de desarrollo urbano en sus diferentes clasificaciones.</v>
          </cell>
        </row>
      </sheetData>
      <sheetData sheetId="1" refreshError="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A480A-A71A-43DA-AE04-10CF8A4296F7}" name="Tabla1" displayName="Tabla1" ref="A2:A14" totalsRowShown="0">
  <autoFilter ref="A2:A14" xr:uid="{FA762C80-C61A-4925-B8F9-0856C010CFE9}"/>
  <tableColumns count="1">
    <tableColumn id="1" xr3:uid="{CB51D5AA-0EE8-4D78-AEEA-BDA6A3A4B154}" name="Mes" dataDxfId="1"/>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8332-6D5A-428C-95F2-0F05D1BFD024}">
  <dimension ref="A1:R209"/>
  <sheetViews>
    <sheetView showGridLines="0" tabSelected="1" topLeftCell="E1" zoomScale="145" zoomScaleNormal="145" workbookViewId="0">
      <selection activeCell="I211" sqref="I211"/>
    </sheetView>
  </sheetViews>
  <sheetFormatPr baseColWidth="10" defaultRowHeight="15"/>
  <cols>
    <col min="1" max="1" width="23" customWidth="1"/>
    <col min="2" max="2" width="21.85546875" customWidth="1"/>
    <col min="4" max="4" width="58.85546875" customWidth="1"/>
    <col min="5" max="5" width="15.5703125" customWidth="1"/>
    <col min="6" max="6" width="10.28515625" customWidth="1"/>
    <col min="7" max="7" width="12.85546875" customWidth="1"/>
    <col min="9" max="9" width="83.28515625" style="171" customWidth="1"/>
    <col min="10" max="10" width="22.85546875" style="8" customWidth="1"/>
    <col min="11" max="11" width="18.140625" style="4" customWidth="1"/>
    <col min="12" max="12" width="23.7109375" style="4" customWidth="1"/>
    <col min="13" max="13" width="86.85546875" style="17" customWidth="1"/>
    <col min="14" max="14" width="35.7109375" customWidth="1"/>
    <col min="15" max="15" width="21" customWidth="1"/>
    <col min="16" max="16" width="27.5703125" customWidth="1"/>
    <col min="17" max="17" width="36.85546875" bestFit="1" customWidth="1"/>
  </cols>
  <sheetData>
    <row r="1" spans="1:17">
      <c r="G1" s="53" t="s">
        <v>149</v>
      </c>
    </row>
    <row r="2" spans="1:17" ht="22.5" customHeight="1">
      <c r="G2" s="54" t="s">
        <v>152</v>
      </c>
      <c r="K2" s="52"/>
      <c r="L2" s="52"/>
      <c r="M2" s="55"/>
      <c r="N2" s="52"/>
      <c r="O2" s="52"/>
      <c r="P2" s="52"/>
      <c r="Q2" s="52"/>
    </row>
    <row r="3" spans="1:17" ht="27.75" customHeight="1">
      <c r="A3" s="9" t="s">
        <v>54</v>
      </c>
      <c r="G3" s="319" t="s">
        <v>150</v>
      </c>
      <c r="H3" s="319"/>
      <c r="I3" s="319"/>
      <c r="J3" s="72"/>
      <c r="K3" s="72"/>
      <c r="L3" s="72"/>
      <c r="M3" s="56"/>
      <c r="N3" s="52"/>
      <c r="O3" s="52"/>
      <c r="P3" s="52"/>
      <c r="Q3" s="52"/>
    </row>
    <row r="4" spans="1:17" ht="22.5" customHeight="1">
      <c r="A4" s="2" t="s">
        <v>361</v>
      </c>
      <c r="B4" s="60"/>
      <c r="C4" s="61"/>
      <c r="D4" s="62"/>
      <c r="G4" s="54" t="s">
        <v>151</v>
      </c>
      <c r="H4" s="1"/>
      <c r="J4" s="7"/>
      <c r="K4" s="52"/>
      <c r="L4" s="52"/>
      <c r="N4" s="52"/>
      <c r="O4" s="52"/>
      <c r="P4" s="52"/>
      <c r="Q4" s="52"/>
    </row>
    <row r="5" spans="1:17" ht="15" customHeight="1">
      <c r="D5" s="8"/>
    </row>
    <row r="6" spans="1:17" ht="52.5" customHeight="1">
      <c r="A6" s="12" t="s">
        <v>70</v>
      </c>
      <c r="B6" s="13" t="s">
        <v>130</v>
      </c>
      <c r="C6" s="13" t="s">
        <v>71</v>
      </c>
      <c r="D6" s="12" t="s">
        <v>72</v>
      </c>
      <c r="E6" s="13" t="s">
        <v>153</v>
      </c>
      <c r="F6" s="13" t="s">
        <v>292</v>
      </c>
      <c r="G6" s="14" t="s">
        <v>362</v>
      </c>
      <c r="H6" s="14" t="s">
        <v>363</v>
      </c>
      <c r="I6" s="16" t="s">
        <v>49</v>
      </c>
      <c r="J6" s="15" t="s">
        <v>50</v>
      </c>
      <c r="K6" s="15" t="s">
        <v>51</v>
      </c>
      <c r="L6" s="15" t="s">
        <v>52</v>
      </c>
      <c r="M6" s="15" t="s">
        <v>53</v>
      </c>
    </row>
    <row r="7" spans="1:17" ht="30.75" hidden="1" customHeight="1">
      <c r="A7" s="273" t="s">
        <v>0</v>
      </c>
      <c r="B7" s="291" t="s">
        <v>73</v>
      </c>
      <c r="C7" s="287" t="s">
        <v>1</v>
      </c>
      <c r="D7" s="128" t="s">
        <v>154</v>
      </c>
      <c r="E7" s="135">
        <f>Avance!AE8</f>
        <v>1</v>
      </c>
      <c r="F7" s="136">
        <v>0.31</v>
      </c>
      <c r="G7" s="136">
        <v>0.12</v>
      </c>
      <c r="H7" s="137"/>
      <c r="I7" s="138"/>
      <c r="J7" s="139"/>
      <c r="K7" s="139"/>
      <c r="L7" s="139"/>
      <c r="M7" s="140"/>
    </row>
    <row r="8" spans="1:17" ht="38.25" hidden="1" customHeight="1">
      <c r="A8" s="274"/>
      <c r="B8" s="292"/>
      <c r="C8" s="288"/>
      <c r="D8" s="99" t="s">
        <v>155</v>
      </c>
      <c r="E8" s="203"/>
      <c r="F8" s="74">
        <v>0.6</v>
      </c>
      <c r="G8" s="74">
        <v>0.2</v>
      </c>
      <c r="H8" s="75"/>
      <c r="I8" s="76"/>
      <c r="J8" s="5"/>
      <c r="K8" s="5"/>
      <c r="L8" s="5"/>
      <c r="M8" s="3"/>
    </row>
    <row r="9" spans="1:17" ht="25.5" hidden="1">
      <c r="A9" s="274"/>
      <c r="B9" s="292"/>
      <c r="C9" s="288"/>
      <c r="D9" s="100" t="s">
        <v>156</v>
      </c>
      <c r="E9" s="204"/>
      <c r="F9" s="74">
        <v>0.33</v>
      </c>
      <c r="G9" s="74">
        <v>0.17</v>
      </c>
      <c r="H9" s="75"/>
      <c r="I9" s="80"/>
      <c r="J9" s="5"/>
      <c r="K9" s="5"/>
      <c r="L9" s="5"/>
      <c r="M9" s="3"/>
    </row>
    <row r="10" spans="1:17" ht="25.5" hidden="1">
      <c r="A10" s="274"/>
      <c r="B10" s="292"/>
      <c r="C10" s="288"/>
      <c r="D10" s="99" t="s">
        <v>333</v>
      </c>
      <c r="E10" s="205"/>
      <c r="F10" s="194" t="s">
        <v>285</v>
      </c>
      <c r="G10" s="195"/>
      <c r="H10" s="195"/>
      <c r="I10" s="196"/>
      <c r="J10" s="5"/>
      <c r="K10" s="5"/>
      <c r="L10" s="5"/>
      <c r="M10" s="3"/>
    </row>
    <row r="11" spans="1:17" ht="26.25" hidden="1" customHeight="1">
      <c r="A11" s="274"/>
      <c r="B11" s="292"/>
      <c r="C11" s="287" t="s">
        <v>2</v>
      </c>
      <c r="D11" s="129" t="s">
        <v>74</v>
      </c>
      <c r="E11" s="135">
        <f>Avance!AE12</f>
        <v>1</v>
      </c>
      <c r="F11" s="136">
        <v>0.5</v>
      </c>
      <c r="G11" s="136"/>
      <c r="H11" s="137"/>
      <c r="I11" s="138"/>
      <c r="J11" s="139"/>
      <c r="K11" s="139"/>
      <c r="L11" s="139"/>
      <c r="M11" s="140"/>
    </row>
    <row r="12" spans="1:17" ht="25.5" hidden="1">
      <c r="A12" s="274"/>
      <c r="B12" s="292"/>
      <c r="C12" s="288"/>
      <c r="D12" s="110" t="s">
        <v>158</v>
      </c>
      <c r="E12" s="203"/>
      <c r="F12" s="74">
        <v>0.5</v>
      </c>
      <c r="G12" s="236" t="s">
        <v>293</v>
      </c>
      <c r="H12" s="237"/>
      <c r="I12" s="238"/>
      <c r="J12" s="5"/>
      <c r="K12" s="5"/>
      <c r="L12" s="5"/>
      <c r="M12" s="3"/>
    </row>
    <row r="13" spans="1:17" ht="25.5" hidden="1">
      <c r="A13" s="274"/>
      <c r="B13" s="292"/>
      <c r="C13" s="288"/>
      <c r="D13" s="110" t="s">
        <v>159</v>
      </c>
      <c r="E13" s="204"/>
      <c r="F13" s="74">
        <v>0.5</v>
      </c>
      <c r="G13" s="239"/>
      <c r="H13" s="240"/>
      <c r="I13" s="241"/>
      <c r="J13" s="5"/>
      <c r="K13" s="5"/>
      <c r="L13" s="5"/>
      <c r="M13" s="3"/>
    </row>
    <row r="14" spans="1:17" ht="25.5" hidden="1">
      <c r="A14" s="274"/>
      <c r="B14" s="292"/>
      <c r="C14" s="288"/>
      <c r="D14" s="100" t="s">
        <v>160</v>
      </c>
      <c r="E14" s="205"/>
      <c r="F14" s="74">
        <v>0.5</v>
      </c>
      <c r="G14" s="242"/>
      <c r="H14" s="243"/>
      <c r="I14" s="244"/>
      <c r="J14" s="5"/>
      <c r="K14" s="5"/>
      <c r="L14" s="5"/>
      <c r="M14" s="3"/>
    </row>
    <row r="15" spans="1:17" ht="27" hidden="1" customHeight="1">
      <c r="A15" s="274"/>
      <c r="B15" s="276" t="s">
        <v>366</v>
      </c>
      <c r="C15" s="287" t="s">
        <v>3</v>
      </c>
      <c r="D15" s="130" t="s">
        <v>295</v>
      </c>
      <c r="E15" s="135">
        <f>Avance!AE16</f>
        <v>1</v>
      </c>
      <c r="F15" s="136">
        <v>0.1</v>
      </c>
      <c r="G15" s="136">
        <v>0.05</v>
      </c>
      <c r="H15" s="137"/>
      <c r="I15" s="138"/>
      <c r="J15" s="139"/>
      <c r="K15" s="139"/>
      <c r="L15" s="139"/>
      <c r="M15" s="140"/>
    </row>
    <row r="16" spans="1:17" ht="28.5" hidden="1" customHeight="1">
      <c r="A16" s="274"/>
      <c r="B16" s="277"/>
      <c r="C16" s="288"/>
      <c r="D16" s="110" t="s">
        <v>75</v>
      </c>
      <c r="E16" s="203"/>
      <c r="F16" s="169">
        <v>0.1</v>
      </c>
      <c r="G16" s="169">
        <v>0.05</v>
      </c>
      <c r="H16" s="75"/>
      <c r="I16" s="77"/>
      <c r="J16" s="5"/>
      <c r="K16" s="5"/>
      <c r="L16" s="5"/>
      <c r="M16" s="3"/>
    </row>
    <row r="17" spans="1:13" ht="25.5" hidden="1">
      <c r="A17" s="274"/>
      <c r="B17" s="277"/>
      <c r="C17" s="288"/>
      <c r="D17" s="110" t="s">
        <v>76</v>
      </c>
      <c r="E17" s="204"/>
      <c r="F17" s="169">
        <v>0.1</v>
      </c>
      <c r="G17" s="169">
        <v>0.05</v>
      </c>
      <c r="H17" s="75"/>
      <c r="I17" s="77"/>
      <c r="J17" s="5"/>
      <c r="K17" s="5"/>
      <c r="L17" s="5"/>
      <c r="M17" s="3"/>
    </row>
    <row r="18" spans="1:13" ht="25.5" hidden="1">
      <c r="A18" s="274"/>
      <c r="B18" s="277"/>
      <c r="C18" s="288"/>
      <c r="D18" s="110" t="s">
        <v>77</v>
      </c>
      <c r="E18" s="204"/>
      <c r="F18" s="169">
        <v>0.1</v>
      </c>
      <c r="G18" s="169">
        <v>0.05</v>
      </c>
      <c r="H18" s="75"/>
      <c r="I18" s="77"/>
      <c r="J18" s="5"/>
      <c r="K18" s="5"/>
      <c r="L18" s="5"/>
      <c r="M18" s="3"/>
    </row>
    <row r="19" spans="1:13" ht="25.5" hidden="1">
      <c r="A19" s="274"/>
      <c r="B19" s="277"/>
      <c r="C19" s="288"/>
      <c r="D19" s="110" t="s">
        <v>78</v>
      </c>
      <c r="E19" s="205"/>
      <c r="F19" s="169">
        <v>0.1</v>
      </c>
      <c r="G19" s="169">
        <v>0.05</v>
      </c>
      <c r="H19" s="75"/>
      <c r="I19" s="77"/>
      <c r="J19" s="5"/>
      <c r="K19" s="5"/>
      <c r="L19" s="5"/>
      <c r="M19" s="93"/>
    </row>
    <row r="20" spans="1:13" ht="29.25" hidden="1" customHeight="1">
      <c r="A20" s="274"/>
      <c r="B20" s="277"/>
      <c r="C20" s="284" t="s">
        <v>4</v>
      </c>
      <c r="D20" s="129" t="s">
        <v>296</v>
      </c>
      <c r="E20" s="135">
        <f>Avance!AE21</f>
        <v>1</v>
      </c>
      <c r="F20" s="136">
        <v>0.16</v>
      </c>
      <c r="G20" s="136">
        <v>0.09</v>
      </c>
      <c r="H20" s="137"/>
      <c r="I20" s="138"/>
      <c r="J20" s="139"/>
      <c r="K20" s="139"/>
      <c r="L20" s="139"/>
      <c r="M20" s="140"/>
    </row>
    <row r="21" spans="1:13" ht="25.5" hidden="1">
      <c r="A21" s="274"/>
      <c r="B21" s="277"/>
      <c r="C21" s="285"/>
      <c r="D21" s="110" t="s">
        <v>80</v>
      </c>
      <c r="E21" s="203"/>
      <c r="F21" s="124">
        <v>0.18</v>
      </c>
      <c r="G21" s="124">
        <v>0.08</v>
      </c>
      <c r="H21" s="75"/>
      <c r="I21" s="77"/>
      <c r="J21" s="5"/>
      <c r="K21" s="5"/>
      <c r="L21" s="5"/>
      <c r="M21" s="93"/>
    </row>
    <row r="22" spans="1:13" ht="45.75" hidden="1" customHeight="1">
      <c r="A22" s="274"/>
      <c r="B22" s="277"/>
      <c r="C22" s="285"/>
      <c r="D22" s="110" t="s">
        <v>81</v>
      </c>
      <c r="E22" s="204"/>
      <c r="F22" s="125">
        <v>0.18</v>
      </c>
      <c r="G22" s="125">
        <v>0.08</v>
      </c>
      <c r="H22" s="75"/>
      <c r="I22" s="76"/>
      <c r="J22" s="5"/>
      <c r="K22" s="5"/>
      <c r="L22" s="5"/>
      <c r="M22" s="93"/>
    </row>
    <row r="23" spans="1:13" ht="51" hidden="1">
      <c r="A23" s="274"/>
      <c r="B23" s="277"/>
      <c r="C23" s="285"/>
      <c r="D23" s="110" t="s">
        <v>334</v>
      </c>
      <c r="E23" s="204"/>
      <c r="F23" s="124">
        <v>0.18</v>
      </c>
      <c r="G23" s="124">
        <v>0.08</v>
      </c>
      <c r="H23" s="75"/>
      <c r="I23" s="76"/>
      <c r="J23" s="5"/>
      <c r="K23" s="5"/>
      <c r="L23" s="5"/>
      <c r="M23" s="93"/>
    </row>
    <row r="24" spans="1:13" ht="25.5" hidden="1">
      <c r="A24" s="274"/>
      <c r="B24" s="277"/>
      <c r="C24" s="285"/>
      <c r="D24" s="110" t="s">
        <v>83</v>
      </c>
      <c r="E24" s="204"/>
      <c r="F24" s="124">
        <v>0.18</v>
      </c>
      <c r="G24" s="124">
        <v>0.08</v>
      </c>
      <c r="H24" s="75"/>
      <c r="I24" s="76"/>
      <c r="J24" s="5"/>
      <c r="K24" s="5"/>
      <c r="L24" s="5"/>
      <c r="M24" s="93"/>
    </row>
    <row r="25" spans="1:13" ht="34.5" hidden="1" customHeight="1">
      <c r="A25" s="327"/>
      <c r="B25" s="327"/>
      <c r="C25" s="286"/>
      <c r="D25" s="100" t="s">
        <v>162</v>
      </c>
      <c r="E25" s="205"/>
      <c r="F25" s="169">
        <v>0.1</v>
      </c>
      <c r="G25" s="169">
        <v>0.1</v>
      </c>
      <c r="H25" s="173"/>
      <c r="I25" s="173"/>
      <c r="J25" s="5"/>
      <c r="K25" s="5"/>
      <c r="L25" s="5"/>
      <c r="M25" s="93"/>
    </row>
    <row r="26" spans="1:13" ht="15.75" hidden="1">
      <c r="A26" s="273" t="s">
        <v>0</v>
      </c>
      <c r="B26" s="276" t="s">
        <v>84</v>
      </c>
      <c r="C26" s="279" t="s">
        <v>5</v>
      </c>
      <c r="D26" s="130" t="s">
        <v>297</v>
      </c>
      <c r="E26" s="135">
        <f>Avance!AE27</f>
        <v>1</v>
      </c>
      <c r="F26" s="136">
        <v>0.24</v>
      </c>
      <c r="G26" s="136">
        <v>0.08</v>
      </c>
      <c r="H26" s="137"/>
      <c r="I26" s="138"/>
      <c r="J26" s="139"/>
      <c r="K26" s="139"/>
      <c r="L26" s="139"/>
      <c r="M26" s="140"/>
    </row>
    <row r="27" spans="1:13" ht="33" hidden="1" customHeight="1">
      <c r="A27" s="274"/>
      <c r="B27" s="277"/>
      <c r="C27" s="328"/>
      <c r="D27" s="105" t="s">
        <v>85</v>
      </c>
      <c r="E27" s="227"/>
      <c r="F27" s="75">
        <v>0.24</v>
      </c>
      <c r="G27" s="75">
        <v>0.08</v>
      </c>
      <c r="H27" s="75"/>
      <c r="I27" s="76"/>
      <c r="J27" s="5"/>
      <c r="K27" s="5"/>
      <c r="L27" s="5"/>
      <c r="M27" s="93"/>
    </row>
    <row r="28" spans="1:13" ht="33" hidden="1" customHeight="1">
      <c r="A28" s="274"/>
      <c r="B28" s="277"/>
      <c r="C28" s="328"/>
      <c r="D28" s="105" t="s">
        <v>164</v>
      </c>
      <c r="E28" s="228"/>
      <c r="F28" s="75">
        <v>0.24</v>
      </c>
      <c r="G28" s="75">
        <v>0.08</v>
      </c>
      <c r="H28" s="75"/>
      <c r="I28" s="161"/>
      <c r="J28" s="5"/>
      <c r="K28" s="5"/>
      <c r="L28" s="5"/>
      <c r="M28" s="3"/>
    </row>
    <row r="29" spans="1:13" ht="25.5" hidden="1">
      <c r="A29" s="274"/>
      <c r="B29" s="277"/>
      <c r="C29" s="328"/>
      <c r="D29" s="105" t="s">
        <v>165</v>
      </c>
      <c r="E29" s="229"/>
      <c r="F29" s="75">
        <v>0.24</v>
      </c>
      <c r="G29" s="75">
        <v>0.08</v>
      </c>
      <c r="H29" s="75"/>
      <c r="I29" s="161"/>
      <c r="J29" s="5"/>
      <c r="K29" s="5"/>
      <c r="L29" s="5"/>
      <c r="M29" s="3"/>
    </row>
    <row r="30" spans="1:13" ht="39" hidden="1" customHeight="1">
      <c r="A30" s="274"/>
      <c r="B30" s="277"/>
      <c r="C30" s="287" t="s">
        <v>6</v>
      </c>
      <c r="D30" s="130" t="s">
        <v>298</v>
      </c>
      <c r="E30" s="135">
        <f>Avance!AE31</f>
        <v>1</v>
      </c>
      <c r="F30" s="136">
        <v>0.25</v>
      </c>
      <c r="G30" s="136">
        <v>0.09</v>
      </c>
      <c r="H30" s="136"/>
      <c r="I30" s="138"/>
      <c r="J30" s="139"/>
      <c r="K30" s="139"/>
      <c r="L30" s="139"/>
      <c r="M30" s="140"/>
    </row>
    <row r="31" spans="1:13" ht="25.5" hidden="1">
      <c r="A31" s="274"/>
      <c r="B31" s="277"/>
      <c r="C31" s="288"/>
      <c r="D31" s="105" t="s">
        <v>300</v>
      </c>
      <c r="E31" s="227"/>
      <c r="F31" s="75">
        <v>0.25</v>
      </c>
      <c r="G31" s="75">
        <v>0.09</v>
      </c>
      <c r="H31" s="75"/>
      <c r="I31" s="77"/>
      <c r="J31" s="5"/>
      <c r="K31" s="5"/>
      <c r="L31" s="5"/>
      <c r="M31" s="3"/>
    </row>
    <row r="32" spans="1:13" ht="25.5" hidden="1">
      <c r="A32" s="274"/>
      <c r="B32" s="277"/>
      <c r="C32" s="288"/>
      <c r="D32" s="105" t="s">
        <v>299</v>
      </c>
      <c r="E32" s="228"/>
      <c r="F32" s="75">
        <v>0.25</v>
      </c>
      <c r="G32" s="75">
        <v>0.09</v>
      </c>
      <c r="H32" s="75"/>
      <c r="I32" s="77"/>
      <c r="J32" s="5"/>
      <c r="K32" s="5"/>
      <c r="L32" s="5"/>
      <c r="M32" s="3"/>
    </row>
    <row r="33" spans="1:13" ht="38.25" hidden="1">
      <c r="A33" s="274"/>
      <c r="B33" s="277"/>
      <c r="C33" s="288"/>
      <c r="D33" s="105" t="s">
        <v>335</v>
      </c>
      <c r="E33" s="229"/>
      <c r="F33" s="75">
        <v>0.25</v>
      </c>
      <c r="G33" s="75">
        <v>0.09</v>
      </c>
      <c r="H33" s="75"/>
      <c r="I33" s="77"/>
      <c r="J33" s="5"/>
      <c r="K33" s="5"/>
      <c r="L33" s="5"/>
      <c r="M33" s="3"/>
    </row>
    <row r="34" spans="1:13" ht="57.75" hidden="1" customHeight="1">
      <c r="A34" s="274"/>
      <c r="B34" s="277"/>
      <c r="C34" s="281" t="s">
        <v>7</v>
      </c>
      <c r="D34" s="130" t="s">
        <v>87</v>
      </c>
      <c r="E34" s="135">
        <f>Avance!AE35</f>
        <v>1</v>
      </c>
      <c r="F34" s="136">
        <v>0.25</v>
      </c>
      <c r="G34" s="136"/>
      <c r="H34" s="137"/>
      <c r="I34" s="138"/>
      <c r="J34" s="139"/>
      <c r="K34" s="139"/>
      <c r="L34" s="139"/>
      <c r="M34" s="140"/>
    </row>
    <row r="35" spans="1:13" ht="30" hidden="1" customHeight="1">
      <c r="A35" s="274"/>
      <c r="B35" s="277"/>
      <c r="C35" s="282"/>
      <c r="D35" s="109" t="s">
        <v>301</v>
      </c>
      <c r="E35" s="233"/>
      <c r="F35" s="74">
        <v>0.25</v>
      </c>
      <c r="G35" s="245" t="s">
        <v>370</v>
      </c>
      <c r="H35" s="246"/>
      <c r="I35" s="247"/>
      <c r="J35" s="5"/>
      <c r="K35" s="5"/>
      <c r="L35" s="5"/>
      <c r="M35" s="3"/>
    </row>
    <row r="36" spans="1:13" ht="30" hidden="1" customHeight="1">
      <c r="A36" s="274"/>
      <c r="B36" s="277"/>
      <c r="C36" s="282"/>
      <c r="D36" s="109" t="s">
        <v>302</v>
      </c>
      <c r="E36" s="234"/>
      <c r="F36" s="74">
        <v>0.25</v>
      </c>
      <c r="G36" s="248"/>
      <c r="H36" s="249"/>
      <c r="I36" s="250"/>
      <c r="J36" s="5"/>
      <c r="K36" s="5"/>
      <c r="L36" s="5"/>
      <c r="M36" s="3"/>
    </row>
    <row r="37" spans="1:13" ht="40.5" hidden="1" customHeight="1">
      <c r="A37" s="274"/>
      <c r="B37" s="277"/>
      <c r="C37" s="282"/>
      <c r="D37" s="109" t="s">
        <v>55</v>
      </c>
      <c r="E37" s="234"/>
      <c r="F37" s="74">
        <v>0.25</v>
      </c>
      <c r="G37" s="248"/>
      <c r="H37" s="249"/>
      <c r="I37" s="250"/>
      <c r="J37" s="5"/>
      <c r="K37" s="5"/>
      <c r="L37" s="5"/>
      <c r="M37" s="3"/>
    </row>
    <row r="38" spans="1:13" ht="32.25" hidden="1" customHeight="1">
      <c r="A38" s="274"/>
      <c r="B38" s="277"/>
      <c r="C38" s="283"/>
      <c r="D38" s="109" t="s">
        <v>303</v>
      </c>
      <c r="E38" s="235"/>
      <c r="F38" s="74">
        <v>0.25</v>
      </c>
      <c r="G38" s="251"/>
      <c r="H38" s="252"/>
      <c r="I38" s="253"/>
      <c r="J38" s="5"/>
      <c r="K38" s="5"/>
      <c r="L38" s="5"/>
      <c r="M38" s="3"/>
    </row>
    <row r="39" spans="1:13" ht="33" hidden="1" customHeight="1">
      <c r="A39" s="274"/>
      <c r="B39" s="277"/>
      <c r="C39" s="287" t="s">
        <v>8</v>
      </c>
      <c r="D39" s="130" t="s">
        <v>91</v>
      </c>
      <c r="E39" s="135">
        <f>Avance!AE40</f>
        <v>1</v>
      </c>
      <c r="F39" s="136">
        <v>0.13</v>
      </c>
      <c r="G39" s="136"/>
      <c r="H39" s="137"/>
      <c r="I39" s="138"/>
      <c r="J39" s="139"/>
      <c r="K39" s="139"/>
      <c r="L39" s="139"/>
      <c r="M39" s="140"/>
    </row>
    <row r="40" spans="1:13" ht="28.5" hidden="1" customHeight="1">
      <c r="A40" s="274"/>
      <c r="B40" s="277"/>
      <c r="C40" s="288"/>
      <c r="D40" s="105" t="s">
        <v>56</v>
      </c>
      <c r="E40" s="233"/>
      <c r="F40" s="74">
        <v>0.5</v>
      </c>
      <c r="G40" s="254" t="s">
        <v>359</v>
      </c>
      <c r="H40" s="255"/>
      <c r="I40" s="256"/>
      <c r="J40" s="5"/>
      <c r="K40" s="5"/>
      <c r="L40" s="5"/>
      <c r="M40" s="93"/>
    </row>
    <row r="41" spans="1:13" ht="25.5" hidden="1" customHeight="1">
      <c r="A41" s="274"/>
      <c r="B41" s="277"/>
      <c r="C41" s="288"/>
      <c r="D41" s="105" t="s">
        <v>92</v>
      </c>
      <c r="E41" s="234"/>
      <c r="F41" s="175"/>
      <c r="G41" s="257"/>
      <c r="H41" s="258"/>
      <c r="I41" s="259"/>
      <c r="J41" s="5"/>
      <c r="K41" s="5"/>
      <c r="L41" s="5"/>
      <c r="M41" s="93"/>
    </row>
    <row r="42" spans="1:13" ht="30.75" hidden="1" customHeight="1">
      <c r="A42" s="274"/>
      <c r="B42" s="277"/>
      <c r="C42" s="288"/>
      <c r="D42" s="105" t="s">
        <v>57</v>
      </c>
      <c r="E42" s="234"/>
      <c r="F42" s="175"/>
      <c r="G42" s="257"/>
      <c r="H42" s="258"/>
      <c r="I42" s="259"/>
      <c r="J42" s="5"/>
      <c r="K42" s="5"/>
      <c r="L42" s="5"/>
      <c r="M42" s="93"/>
    </row>
    <row r="43" spans="1:13" ht="25.5" hidden="1">
      <c r="A43" s="274"/>
      <c r="B43" s="277"/>
      <c r="C43" s="288"/>
      <c r="D43" s="105" t="s">
        <v>93</v>
      </c>
      <c r="E43" s="235"/>
      <c r="F43" s="175"/>
      <c r="G43" s="260"/>
      <c r="H43" s="261"/>
      <c r="I43" s="262"/>
      <c r="J43" s="5"/>
      <c r="K43" s="5"/>
      <c r="L43" s="5"/>
      <c r="M43" s="93"/>
    </row>
    <row r="44" spans="1:13" ht="38.25" hidden="1">
      <c r="A44" s="274"/>
      <c r="B44" s="277"/>
      <c r="C44" s="287" t="s">
        <v>9</v>
      </c>
      <c r="D44" s="142" t="s">
        <v>170</v>
      </c>
      <c r="E44" s="135">
        <f>Avance!AE45</f>
        <v>1</v>
      </c>
      <c r="F44" s="136">
        <v>0.14000000000000001</v>
      </c>
      <c r="G44" s="136">
        <v>0.05</v>
      </c>
      <c r="H44" s="136"/>
      <c r="I44" s="138"/>
      <c r="J44" s="139"/>
      <c r="K44" s="139"/>
      <c r="L44" s="139"/>
      <c r="M44" s="140"/>
    </row>
    <row r="45" spans="1:13" hidden="1">
      <c r="A45" s="274"/>
      <c r="B45" s="277"/>
      <c r="C45" s="288"/>
      <c r="D45" s="109" t="s">
        <v>343</v>
      </c>
      <c r="E45" s="203"/>
      <c r="F45" s="75">
        <v>0.42</v>
      </c>
      <c r="G45" s="75">
        <v>0.14000000000000001</v>
      </c>
      <c r="H45" s="75"/>
      <c r="I45" s="79"/>
      <c r="J45" s="5"/>
      <c r="K45" s="5"/>
      <c r="L45" s="5"/>
      <c r="M45" s="93"/>
    </row>
    <row r="46" spans="1:13" ht="15" hidden="1" customHeight="1">
      <c r="A46" s="274"/>
      <c r="B46" s="277"/>
      <c r="C46" s="288"/>
      <c r="D46" s="109" t="s">
        <v>344</v>
      </c>
      <c r="E46" s="204"/>
      <c r="F46" s="206" t="s">
        <v>286</v>
      </c>
      <c r="G46" s="207"/>
      <c r="H46" s="207"/>
      <c r="I46" s="208"/>
      <c r="J46" s="5"/>
      <c r="K46" s="5"/>
      <c r="L46" s="5"/>
      <c r="M46" s="93"/>
    </row>
    <row r="47" spans="1:13" ht="38.25" hidden="1">
      <c r="A47" s="274"/>
      <c r="B47" s="277"/>
      <c r="C47" s="288"/>
      <c r="D47" s="109" t="s">
        <v>172</v>
      </c>
      <c r="E47" s="205"/>
      <c r="F47" s="206" t="s">
        <v>287</v>
      </c>
      <c r="G47" s="207"/>
      <c r="H47" s="207"/>
      <c r="I47" s="208"/>
      <c r="J47" s="5"/>
      <c r="K47" s="5"/>
      <c r="L47" s="5"/>
      <c r="M47" s="93"/>
    </row>
    <row r="48" spans="1:13" ht="51.75" hidden="1" customHeight="1">
      <c r="A48" s="274"/>
      <c r="B48" s="270" t="s">
        <v>294</v>
      </c>
      <c r="C48" s="287" t="s">
        <v>10</v>
      </c>
      <c r="D48" s="129" t="s">
        <v>306</v>
      </c>
      <c r="E48" s="135">
        <f>Avance!AE49</f>
        <v>1</v>
      </c>
      <c r="F48" s="136">
        <v>0.25</v>
      </c>
      <c r="G48" s="136">
        <v>0.09</v>
      </c>
      <c r="H48" s="136"/>
      <c r="I48" s="138"/>
      <c r="J48" s="139"/>
      <c r="K48" s="139"/>
      <c r="L48" s="139"/>
      <c r="M48" s="140"/>
    </row>
    <row r="49" spans="1:13" ht="25.5" hidden="1">
      <c r="A49" s="274"/>
      <c r="B49" s="270"/>
      <c r="C49" s="288"/>
      <c r="D49" s="109" t="s">
        <v>305</v>
      </c>
      <c r="E49" s="203"/>
      <c r="F49" s="74">
        <v>0.25</v>
      </c>
      <c r="G49" s="74">
        <v>0.09</v>
      </c>
      <c r="H49" s="74"/>
      <c r="I49" s="77"/>
      <c r="J49" s="5"/>
      <c r="K49" s="5"/>
      <c r="L49" s="5"/>
      <c r="M49" s="3"/>
    </row>
    <row r="50" spans="1:13" ht="38.25" hidden="1">
      <c r="A50" s="274"/>
      <c r="B50" s="270"/>
      <c r="C50" s="288"/>
      <c r="D50" s="109" t="s">
        <v>304</v>
      </c>
      <c r="E50" s="204"/>
      <c r="F50" s="74">
        <v>0.25</v>
      </c>
      <c r="G50" s="74">
        <v>0.09</v>
      </c>
      <c r="H50" s="74"/>
      <c r="I50" s="76"/>
      <c r="J50" s="5"/>
      <c r="K50" s="5"/>
      <c r="L50" s="5"/>
      <c r="M50" s="3"/>
    </row>
    <row r="51" spans="1:13" ht="38.25" hidden="1">
      <c r="A51" s="274"/>
      <c r="B51" s="270"/>
      <c r="C51" s="288"/>
      <c r="D51" s="109" t="s">
        <v>68</v>
      </c>
      <c r="E51" s="205"/>
      <c r="F51" s="74">
        <v>0.25</v>
      </c>
      <c r="G51" s="74">
        <v>0.09</v>
      </c>
      <c r="H51" s="74"/>
      <c r="I51" s="162"/>
      <c r="J51" s="5"/>
      <c r="K51" s="5"/>
      <c r="L51" s="5"/>
      <c r="M51" s="3"/>
    </row>
    <row r="52" spans="1:13" ht="15.75" hidden="1">
      <c r="A52" s="274"/>
      <c r="B52" s="291" t="s">
        <v>96</v>
      </c>
      <c r="C52" s="287" t="s">
        <v>12</v>
      </c>
      <c r="D52" s="129" t="s">
        <v>307</v>
      </c>
      <c r="E52" s="135">
        <f>Avance!AE53</f>
        <v>1</v>
      </c>
      <c r="F52" s="136">
        <v>0.28000000000000003</v>
      </c>
      <c r="G52" s="136">
        <v>0.09</v>
      </c>
      <c r="H52" s="137"/>
      <c r="I52" s="138"/>
      <c r="J52" s="139"/>
      <c r="K52" s="139"/>
      <c r="L52" s="139"/>
      <c r="M52" s="140"/>
    </row>
    <row r="53" spans="1:13" ht="25.5" hidden="1">
      <c r="A53" s="274"/>
      <c r="B53" s="292"/>
      <c r="C53" s="288"/>
      <c r="D53" s="109" t="s">
        <v>308</v>
      </c>
      <c r="E53" s="218"/>
      <c r="F53" s="74">
        <v>0.33</v>
      </c>
      <c r="G53" s="74">
        <v>0.11</v>
      </c>
      <c r="H53" s="75"/>
      <c r="I53" s="163"/>
      <c r="J53" s="5"/>
      <c r="K53" s="5"/>
      <c r="L53" s="5"/>
      <c r="M53" s="3"/>
    </row>
    <row r="54" spans="1:13" ht="51" hidden="1">
      <c r="A54" s="274"/>
      <c r="B54" s="292"/>
      <c r="C54" s="288"/>
      <c r="D54" s="105" t="s">
        <v>309</v>
      </c>
      <c r="E54" s="219"/>
      <c r="F54" s="75">
        <v>0.25</v>
      </c>
      <c r="G54" s="75">
        <v>0.09</v>
      </c>
      <c r="H54" s="75"/>
      <c r="I54" s="163"/>
      <c r="J54" s="5"/>
      <c r="K54" s="5"/>
      <c r="L54" s="5"/>
      <c r="M54" s="3"/>
    </row>
    <row r="55" spans="1:13" ht="25.5" hidden="1">
      <c r="A55" s="274"/>
      <c r="B55" s="292"/>
      <c r="C55" s="288"/>
      <c r="D55" s="100" t="s">
        <v>310</v>
      </c>
      <c r="E55" s="220"/>
      <c r="F55" s="75">
        <v>0.25</v>
      </c>
      <c r="G55" s="75">
        <v>0.09</v>
      </c>
      <c r="H55" s="75"/>
      <c r="I55" s="164"/>
      <c r="J55" s="5"/>
      <c r="K55" s="5"/>
      <c r="L55" s="5"/>
      <c r="M55" s="3"/>
    </row>
    <row r="56" spans="1:13" ht="38.25" hidden="1">
      <c r="A56" s="274"/>
      <c r="B56" s="292"/>
      <c r="C56" s="287" t="s">
        <v>14</v>
      </c>
      <c r="D56" s="130" t="s">
        <v>311</v>
      </c>
      <c r="E56" s="94" t="str">
        <f>Avance!AE57</f>
        <v/>
      </c>
      <c r="F56" s="18">
        <v>0</v>
      </c>
      <c r="G56" s="18">
        <v>0</v>
      </c>
      <c r="H56" s="10"/>
      <c r="I56" s="11"/>
      <c r="J56" s="95"/>
      <c r="K56" s="95"/>
      <c r="L56" s="95"/>
      <c r="M56" s="96"/>
    </row>
    <row r="57" spans="1:13" ht="38.25" hidden="1">
      <c r="A57" s="274"/>
      <c r="B57" s="292"/>
      <c r="C57" s="288"/>
      <c r="D57" s="100" t="s">
        <v>313</v>
      </c>
      <c r="E57" s="224"/>
      <c r="F57" s="224"/>
      <c r="G57" s="237" t="s">
        <v>288</v>
      </c>
      <c r="H57" s="237"/>
      <c r="I57" s="238"/>
      <c r="J57" s="5"/>
      <c r="K57" s="5"/>
      <c r="L57" s="5"/>
      <c r="M57" s="3"/>
    </row>
    <row r="58" spans="1:13" ht="30" hidden="1" customHeight="1">
      <c r="A58" s="274"/>
      <c r="B58" s="292"/>
      <c r="C58" s="288"/>
      <c r="D58" s="100" t="s">
        <v>314</v>
      </c>
      <c r="E58" s="225"/>
      <c r="F58" s="225"/>
      <c r="G58" s="240"/>
      <c r="H58" s="240"/>
      <c r="I58" s="241"/>
      <c r="J58" s="5"/>
      <c r="K58" s="5"/>
      <c r="L58" s="5"/>
      <c r="M58" s="3"/>
    </row>
    <row r="59" spans="1:13" ht="25.5" hidden="1">
      <c r="A59" s="274"/>
      <c r="B59" s="292"/>
      <c r="C59" s="288"/>
      <c r="D59" s="100" t="s">
        <v>315</v>
      </c>
      <c r="E59" s="225"/>
      <c r="F59" s="225"/>
      <c r="G59" s="240"/>
      <c r="H59" s="240"/>
      <c r="I59" s="241"/>
      <c r="J59" s="5"/>
      <c r="K59" s="5"/>
      <c r="L59" s="5"/>
      <c r="M59" s="3"/>
    </row>
    <row r="60" spans="1:13" ht="55.5" hidden="1" customHeight="1">
      <c r="A60" s="274"/>
      <c r="B60" s="292"/>
      <c r="C60" s="288"/>
      <c r="D60" s="99" t="s">
        <v>312</v>
      </c>
      <c r="E60" s="226"/>
      <c r="F60" s="226"/>
      <c r="G60" s="243"/>
      <c r="H60" s="243"/>
      <c r="I60" s="244"/>
      <c r="J60" s="5"/>
      <c r="K60" s="5"/>
      <c r="L60" s="5"/>
      <c r="M60" s="3"/>
    </row>
    <row r="61" spans="1:13" ht="38.25" hidden="1">
      <c r="A61" s="274"/>
      <c r="B61" s="291" t="s">
        <v>180</v>
      </c>
      <c r="C61" s="284" t="s">
        <v>15</v>
      </c>
      <c r="D61" s="128" t="s">
        <v>316</v>
      </c>
      <c r="E61" s="135">
        <f>Avance!AE62</f>
        <v>1</v>
      </c>
      <c r="F61" s="136">
        <v>0.23</v>
      </c>
      <c r="G61" s="136">
        <v>0.02</v>
      </c>
      <c r="H61" s="137"/>
      <c r="I61" s="138"/>
      <c r="J61" s="139"/>
      <c r="K61" s="139"/>
      <c r="L61" s="139"/>
      <c r="M61" s="140"/>
    </row>
    <row r="62" spans="1:13" ht="30.75" hidden="1" customHeight="1">
      <c r="A62" s="274"/>
      <c r="B62" s="292"/>
      <c r="C62" s="285"/>
      <c r="D62" s="100" t="s">
        <v>317</v>
      </c>
      <c r="E62" s="218"/>
      <c r="F62" s="75">
        <v>1</v>
      </c>
      <c r="G62" s="221" t="s">
        <v>364</v>
      </c>
      <c r="H62" s="222"/>
      <c r="I62" s="223"/>
      <c r="J62" s="5"/>
      <c r="K62" s="5"/>
      <c r="L62" s="5"/>
      <c r="M62" s="3"/>
    </row>
    <row r="63" spans="1:13" hidden="1">
      <c r="A63" s="274"/>
      <c r="B63" s="292"/>
      <c r="C63" s="285"/>
      <c r="D63" s="110" t="s">
        <v>318</v>
      </c>
      <c r="E63" s="219"/>
      <c r="F63" s="179">
        <v>0.18</v>
      </c>
      <c r="G63" s="179">
        <v>7.0000000000000007E-2</v>
      </c>
      <c r="H63" s="178"/>
      <c r="I63" s="178"/>
      <c r="J63" s="5"/>
      <c r="K63" s="5"/>
      <c r="L63" s="5"/>
      <c r="M63" s="3"/>
    </row>
    <row r="64" spans="1:13" hidden="1">
      <c r="A64" s="274"/>
      <c r="B64" s="292"/>
      <c r="C64" s="285"/>
      <c r="D64" s="100" t="s">
        <v>319</v>
      </c>
      <c r="E64" s="219"/>
      <c r="F64" s="179">
        <v>0.18</v>
      </c>
      <c r="G64" s="179">
        <v>7.0000000000000007E-2</v>
      </c>
      <c r="H64" s="178"/>
      <c r="I64" s="178"/>
      <c r="J64" s="5"/>
      <c r="K64" s="5"/>
      <c r="L64" s="5"/>
      <c r="M64" s="3"/>
    </row>
    <row r="65" spans="1:13" ht="25.5" hidden="1">
      <c r="A65" s="274"/>
      <c r="B65" s="292"/>
      <c r="C65" s="323"/>
      <c r="D65" s="100" t="s">
        <v>320</v>
      </c>
      <c r="E65" s="219"/>
      <c r="F65" s="174"/>
      <c r="G65" s="263" t="s">
        <v>291</v>
      </c>
      <c r="H65" s="263"/>
      <c r="I65" s="264"/>
      <c r="J65" s="5"/>
      <c r="K65" s="5"/>
      <c r="L65" s="5"/>
      <c r="M65" s="3"/>
    </row>
    <row r="66" spans="1:13" hidden="1">
      <c r="A66" s="274"/>
      <c r="B66" s="292"/>
      <c r="C66" s="323"/>
      <c r="D66" s="110" t="s">
        <v>321</v>
      </c>
      <c r="E66" s="219"/>
      <c r="F66" s="180"/>
      <c r="G66" s="302" t="s">
        <v>288</v>
      </c>
      <c r="H66" s="302"/>
      <c r="I66" s="303"/>
      <c r="J66" s="5"/>
      <c r="K66" s="5"/>
      <c r="L66" s="5"/>
      <c r="M66" s="3"/>
    </row>
    <row r="67" spans="1:13" ht="15" hidden="1" customHeight="1">
      <c r="A67" s="274"/>
      <c r="B67" s="292"/>
      <c r="C67" s="286"/>
      <c r="D67" s="110" t="s">
        <v>322</v>
      </c>
      <c r="E67" s="220"/>
      <c r="F67" s="181"/>
      <c r="G67" s="304" t="s">
        <v>288</v>
      </c>
      <c r="H67" s="304"/>
      <c r="I67" s="305"/>
      <c r="J67" s="5"/>
      <c r="K67" s="5"/>
      <c r="L67" s="5"/>
      <c r="M67" s="3"/>
    </row>
    <row r="68" spans="1:13" ht="30" hidden="1" customHeight="1">
      <c r="A68" s="274"/>
      <c r="B68" s="292"/>
      <c r="C68" s="324" t="s">
        <v>16</v>
      </c>
      <c r="D68" s="129" t="s">
        <v>323</v>
      </c>
      <c r="E68" s="135">
        <f>Avance!AE69</f>
        <v>1</v>
      </c>
      <c r="F68" s="136">
        <v>0.25</v>
      </c>
      <c r="G68" s="136">
        <v>0.08</v>
      </c>
      <c r="H68" s="137"/>
      <c r="I68" s="138"/>
      <c r="J68" s="139"/>
      <c r="K68" s="139"/>
      <c r="L68" s="139"/>
      <c r="M68" s="140"/>
    </row>
    <row r="69" spans="1:13" ht="25.5" hidden="1">
      <c r="A69" s="274"/>
      <c r="B69" s="292"/>
      <c r="C69" s="325"/>
      <c r="D69" s="99" t="s">
        <v>324</v>
      </c>
      <c r="E69" s="227"/>
      <c r="F69" s="75">
        <v>0.75</v>
      </c>
      <c r="G69" s="75">
        <v>0.25</v>
      </c>
      <c r="H69" s="75"/>
      <c r="I69" s="81"/>
      <c r="J69" s="5"/>
      <c r="K69" s="5"/>
      <c r="L69" s="5"/>
      <c r="M69" s="3"/>
    </row>
    <row r="70" spans="1:13" ht="25.5" hidden="1">
      <c r="A70" s="274"/>
      <c r="B70" s="292"/>
      <c r="C70" s="325"/>
      <c r="D70" s="100" t="s">
        <v>325</v>
      </c>
      <c r="E70" s="228"/>
      <c r="F70" s="174"/>
      <c r="G70" s="306" t="s">
        <v>290</v>
      </c>
      <c r="H70" s="306"/>
      <c r="I70" s="307"/>
      <c r="J70" s="5"/>
      <c r="K70" s="5"/>
      <c r="L70" s="5"/>
      <c r="M70" s="3"/>
    </row>
    <row r="71" spans="1:13" ht="25.5" hidden="1">
      <c r="A71" s="274"/>
      <c r="B71" s="292"/>
      <c r="C71" s="325"/>
      <c r="D71" s="100" t="s">
        <v>326</v>
      </c>
      <c r="E71" s="229"/>
      <c r="F71" s="174"/>
      <c r="G71" s="308"/>
      <c r="H71" s="308"/>
      <c r="I71" s="309"/>
      <c r="J71" s="5"/>
      <c r="K71" s="5"/>
      <c r="L71" s="5"/>
      <c r="M71" s="3"/>
    </row>
    <row r="72" spans="1:13" ht="45" hidden="1" customHeight="1">
      <c r="A72" s="274"/>
      <c r="B72" s="292"/>
      <c r="C72" s="287" t="s">
        <v>17</v>
      </c>
      <c r="D72" s="130" t="s">
        <v>327</v>
      </c>
      <c r="E72" s="135">
        <f>Avance!AE73</f>
        <v>1</v>
      </c>
      <c r="F72" s="136">
        <v>0.67</v>
      </c>
      <c r="G72" s="136">
        <v>0.08</v>
      </c>
      <c r="H72" s="137"/>
      <c r="I72" s="138"/>
      <c r="J72" s="139"/>
      <c r="K72" s="139"/>
      <c r="L72" s="139"/>
      <c r="M72" s="140"/>
    </row>
    <row r="73" spans="1:13" ht="30" hidden="1" customHeight="1">
      <c r="A73" s="274"/>
      <c r="B73" s="292"/>
      <c r="C73" s="288"/>
      <c r="D73" s="100" t="s">
        <v>328</v>
      </c>
      <c r="E73" s="227"/>
      <c r="F73" s="126">
        <v>1</v>
      </c>
      <c r="G73" s="293" t="s">
        <v>364</v>
      </c>
      <c r="H73" s="294"/>
      <c r="I73" s="295"/>
      <c r="J73" s="5"/>
      <c r="K73" s="5"/>
      <c r="L73" s="5"/>
      <c r="M73" s="3"/>
    </row>
    <row r="74" spans="1:13" hidden="1">
      <c r="A74" s="274"/>
      <c r="B74" s="292"/>
      <c r="C74" s="288"/>
      <c r="D74" s="110" t="s">
        <v>321</v>
      </c>
      <c r="E74" s="228"/>
      <c r="F74" s="126">
        <v>1</v>
      </c>
      <c r="G74" s="296"/>
      <c r="H74" s="297"/>
      <c r="I74" s="298"/>
      <c r="J74" s="5"/>
      <c r="K74" s="5"/>
      <c r="L74" s="5"/>
      <c r="M74" s="3"/>
    </row>
    <row r="75" spans="1:13" ht="25.5" hidden="1">
      <c r="A75" s="275"/>
      <c r="B75" s="292"/>
      <c r="C75" s="288"/>
      <c r="D75" s="100" t="s">
        <v>329</v>
      </c>
      <c r="E75" s="229"/>
      <c r="F75" s="126">
        <v>0</v>
      </c>
      <c r="G75" s="126">
        <v>0.25</v>
      </c>
      <c r="H75" s="174"/>
      <c r="I75" s="174"/>
      <c r="J75" s="5"/>
      <c r="K75" s="5"/>
      <c r="L75" s="5"/>
      <c r="M75" s="3"/>
    </row>
    <row r="76" spans="1:13" ht="15" hidden="1" customHeight="1">
      <c r="A76" s="273" t="s">
        <v>100</v>
      </c>
      <c r="B76" s="291" t="s">
        <v>101</v>
      </c>
      <c r="C76" s="287" t="s">
        <v>18</v>
      </c>
      <c r="D76" s="129" t="s">
        <v>102</v>
      </c>
      <c r="E76" s="135">
        <f>Avance!AE77</f>
        <v>1</v>
      </c>
      <c r="F76" s="136">
        <v>0.2</v>
      </c>
      <c r="G76" s="136">
        <v>0.09</v>
      </c>
      <c r="H76" s="136"/>
      <c r="I76" s="138"/>
      <c r="J76" s="139"/>
      <c r="K76" s="139"/>
      <c r="L76" s="139"/>
      <c r="M76" s="140"/>
    </row>
    <row r="77" spans="1:13" ht="38.25" hidden="1">
      <c r="A77" s="274"/>
      <c r="B77" s="292"/>
      <c r="C77" s="288"/>
      <c r="D77" s="112" t="s">
        <v>193</v>
      </c>
      <c r="E77" s="265"/>
      <c r="F77" s="75">
        <v>0.25</v>
      </c>
      <c r="G77" s="75">
        <v>0.08</v>
      </c>
      <c r="H77" s="75"/>
      <c r="I77" s="165"/>
      <c r="J77" s="5"/>
      <c r="K77" s="5"/>
      <c r="L77" s="5"/>
      <c r="M77" s="3"/>
    </row>
    <row r="78" spans="1:13" ht="25.5" hidden="1">
      <c r="A78" s="274"/>
      <c r="B78" s="292"/>
      <c r="C78" s="288"/>
      <c r="D78" s="112" t="s">
        <v>103</v>
      </c>
      <c r="E78" s="266"/>
      <c r="F78" s="126">
        <v>0.1</v>
      </c>
      <c r="G78" s="126">
        <v>0.1</v>
      </c>
      <c r="H78" s="174"/>
      <c r="I78" s="174"/>
      <c r="J78" s="5"/>
      <c r="K78" s="5"/>
      <c r="L78" s="5"/>
      <c r="M78" s="3"/>
    </row>
    <row r="79" spans="1:13" ht="15.75" hidden="1" customHeight="1">
      <c r="A79" s="274"/>
      <c r="B79" s="292"/>
      <c r="C79" s="288"/>
      <c r="D79" s="112" t="s">
        <v>104</v>
      </c>
      <c r="E79" s="267"/>
      <c r="F79" s="75">
        <v>0.25</v>
      </c>
      <c r="G79" s="75">
        <v>0.08</v>
      </c>
      <c r="H79" s="73"/>
      <c r="I79" s="166"/>
      <c r="J79" s="5"/>
      <c r="K79" s="5"/>
      <c r="L79" s="5"/>
      <c r="M79" s="3"/>
    </row>
    <row r="80" spans="1:13" ht="15.75" hidden="1">
      <c r="A80" s="274"/>
      <c r="B80" s="292"/>
      <c r="C80" s="287" t="s">
        <v>19</v>
      </c>
      <c r="D80" s="129" t="s">
        <v>105</v>
      </c>
      <c r="E80" s="94">
        <f>Avance!AE81</f>
        <v>1</v>
      </c>
      <c r="F80" s="18">
        <v>0.17</v>
      </c>
      <c r="G80" s="18">
        <v>0.11</v>
      </c>
      <c r="H80" s="18"/>
      <c r="I80" s="11"/>
      <c r="J80" s="95"/>
      <c r="K80" s="95"/>
      <c r="L80" s="95"/>
      <c r="M80" s="96"/>
    </row>
    <row r="81" spans="1:13" ht="25.5" hidden="1">
      <c r="A81" s="274"/>
      <c r="B81" s="292"/>
      <c r="C81" s="288"/>
      <c r="D81" s="112" t="s">
        <v>59</v>
      </c>
      <c r="E81" s="227"/>
      <c r="F81" s="75">
        <v>0.25</v>
      </c>
      <c r="G81" s="75">
        <v>0.08</v>
      </c>
      <c r="H81" s="75"/>
      <c r="I81" s="166"/>
      <c r="J81" s="5"/>
      <c r="K81" s="5"/>
      <c r="L81" s="5"/>
      <c r="M81" s="3"/>
    </row>
    <row r="82" spans="1:13" ht="25.5" hidden="1">
      <c r="A82" s="274"/>
      <c r="B82" s="292"/>
      <c r="C82" s="288"/>
      <c r="D82" s="112" t="s">
        <v>106</v>
      </c>
      <c r="E82" s="228"/>
      <c r="F82" s="126">
        <v>0.25</v>
      </c>
      <c r="G82" s="126">
        <v>0.25</v>
      </c>
      <c r="H82" s="174"/>
      <c r="I82" s="174"/>
      <c r="J82" s="5"/>
      <c r="K82" s="5"/>
      <c r="L82" s="5"/>
      <c r="M82" s="93"/>
    </row>
    <row r="83" spans="1:13" ht="22.5" hidden="1" customHeight="1">
      <c r="A83" s="274"/>
      <c r="B83" s="292"/>
      <c r="C83" s="288"/>
      <c r="D83" s="112" t="s">
        <v>107</v>
      </c>
      <c r="E83" s="229"/>
      <c r="F83" s="174"/>
      <c r="G83" s="263" t="s">
        <v>285</v>
      </c>
      <c r="H83" s="263"/>
      <c r="I83" s="264"/>
      <c r="J83" s="5"/>
      <c r="K83" s="5"/>
      <c r="L83" s="5"/>
      <c r="M83" s="93"/>
    </row>
    <row r="84" spans="1:13" ht="25.5" hidden="1">
      <c r="A84" s="274"/>
      <c r="B84" s="292"/>
      <c r="C84" s="279" t="s">
        <v>20</v>
      </c>
      <c r="D84" s="131" t="s">
        <v>194</v>
      </c>
      <c r="E84" s="135">
        <f>Avance!AE85</f>
        <v>1</v>
      </c>
      <c r="F84" s="136">
        <v>0.36</v>
      </c>
      <c r="G84" s="136">
        <v>0.13</v>
      </c>
      <c r="H84" s="136"/>
      <c r="I84" s="138"/>
      <c r="J84" s="139"/>
      <c r="K84" s="139"/>
      <c r="L84" s="139"/>
      <c r="M84" s="140"/>
    </row>
    <row r="85" spans="1:13" ht="39" hidden="1" customHeight="1">
      <c r="A85" s="274"/>
      <c r="B85" s="292"/>
      <c r="C85" s="280"/>
      <c r="D85" s="112" t="s">
        <v>336</v>
      </c>
      <c r="E85" s="227"/>
      <c r="F85" s="75">
        <v>0.42</v>
      </c>
      <c r="G85" s="75">
        <v>0.22</v>
      </c>
      <c r="H85" s="75"/>
      <c r="I85" s="166"/>
      <c r="J85" s="5"/>
      <c r="K85" s="5"/>
      <c r="L85" s="5"/>
      <c r="M85" s="93"/>
    </row>
    <row r="86" spans="1:13" ht="25.5" hidden="1">
      <c r="A86" s="274"/>
      <c r="B86" s="292"/>
      <c r="C86" s="280"/>
      <c r="D86" s="112" t="s">
        <v>195</v>
      </c>
      <c r="E86" s="228"/>
      <c r="F86" s="176"/>
      <c r="G86" s="213" t="s">
        <v>285</v>
      </c>
      <c r="H86" s="213"/>
      <c r="I86" s="214"/>
      <c r="J86" s="5"/>
      <c r="K86" s="5"/>
      <c r="L86" s="5"/>
      <c r="M86" s="93"/>
    </row>
    <row r="87" spans="1:13" ht="25.5" hidden="1">
      <c r="A87" s="274"/>
      <c r="B87" s="292"/>
      <c r="C87" s="280"/>
      <c r="D87" s="100" t="s">
        <v>196</v>
      </c>
      <c r="E87" s="228"/>
      <c r="F87" s="75">
        <v>0.26</v>
      </c>
      <c r="G87" s="75">
        <v>0.08</v>
      </c>
      <c r="H87" s="75"/>
      <c r="I87" s="166"/>
      <c r="J87" s="5"/>
      <c r="K87" s="5"/>
      <c r="L87" s="5"/>
      <c r="M87" s="93"/>
    </row>
    <row r="88" spans="1:13" ht="38.25" hidden="1">
      <c r="A88" s="274"/>
      <c r="B88" s="292"/>
      <c r="C88" s="280"/>
      <c r="D88" s="110" t="s">
        <v>58</v>
      </c>
      <c r="E88" s="228"/>
      <c r="F88" s="75">
        <v>0.52</v>
      </c>
      <c r="G88" s="75">
        <v>0.16</v>
      </c>
      <c r="H88" s="75"/>
      <c r="I88" s="166"/>
      <c r="J88" s="5"/>
      <c r="K88" s="5"/>
      <c r="L88" s="5"/>
      <c r="M88" s="93"/>
    </row>
    <row r="89" spans="1:13" ht="25.5" hidden="1">
      <c r="A89" s="274"/>
      <c r="B89" s="292"/>
      <c r="C89" s="280"/>
      <c r="D89" s="100" t="s">
        <v>197</v>
      </c>
      <c r="E89" s="229"/>
      <c r="F89" s="75">
        <v>0.6</v>
      </c>
      <c r="G89" s="75">
        <v>0.17</v>
      </c>
      <c r="H89" s="75"/>
      <c r="I89" s="166"/>
      <c r="J89" s="5"/>
      <c r="K89" s="5"/>
      <c r="L89" s="5"/>
      <c r="M89" s="93"/>
    </row>
    <row r="90" spans="1:13" ht="38.25" hidden="1">
      <c r="A90" s="273" t="s">
        <v>100</v>
      </c>
      <c r="B90" s="291" t="s">
        <v>109</v>
      </c>
      <c r="C90" s="279" t="s">
        <v>21</v>
      </c>
      <c r="D90" s="130" t="s">
        <v>24</v>
      </c>
      <c r="E90" s="135">
        <f>Avance!AE91</f>
        <v>1</v>
      </c>
      <c r="F90" s="136">
        <v>0.38</v>
      </c>
      <c r="G90" s="136">
        <v>0.09</v>
      </c>
      <c r="H90" s="136"/>
      <c r="I90" s="138"/>
      <c r="J90" s="139"/>
      <c r="K90" s="139"/>
      <c r="L90" s="139"/>
      <c r="M90" s="140"/>
    </row>
    <row r="91" spans="1:13" hidden="1">
      <c r="A91" s="274"/>
      <c r="B91" s="292"/>
      <c r="C91" s="280"/>
      <c r="D91" s="110" t="s">
        <v>110</v>
      </c>
      <c r="E91" s="227"/>
      <c r="F91" s="75">
        <v>1</v>
      </c>
      <c r="G91" s="221" t="s">
        <v>371</v>
      </c>
      <c r="H91" s="222"/>
      <c r="I91" s="223"/>
      <c r="J91" s="5"/>
      <c r="K91" s="5"/>
      <c r="L91" s="5"/>
      <c r="M91" s="93"/>
    </row>
    <row r="92" spans="1:13" ht="21.75" hidden="1" customHeight="1">
      <c r="A92" s="274"/>
      <c r="B92" s="292"/>
      <c r="C92" s="280"/>
      <c r="D92" s="110" t="s">
        <v>198</v>
      </c>
      <c r="E92" s="228"/>
      <c r="F92" s="75">
        <v>0</v>
      </c>
      <c r="G92" s="75">
        <v>0.15</v>
      </c>
      <c r="H92" s="176"/>
      <c r="I92" s="176"/>
      <c r="J92" s="5"/>
      <c r="K92" s="5"/>
      <c r="L92" s="5"/>
      <c r="M92" s="93"/>
    </row>
    <row r="93" spans="1:13" ht="28.5" hidden="1" customHeight="1">
      <c r="A93" s="274"/>
      <c r="B93" s="292"/>
      <c r="C93" s="280"/>
      <c r="D93" s="110" t="s">
        <v>60</v>
      </c>
      <c r="E93" s="229"/>
      <c r="F93" s="75">
        <v>0.15</v>
      </c>
      <c r="G93" s="75">
        <v>0.1</v>
      </c>
      <c r="H93" s="75"/>
      <c r="I93" s="167"/>
      <c r="J93" s="5"/>
      <c r="K93" s="5"/>
      <c r="L93" s="5"/>
      <c r="M93" s="93"/>
    </row>
    <row r="94" spans="1:13" ht="25.5" hidden="1">
      <c r="A94" s="274"/>
      <c r="B94" s="292"/>
      <c r="C94" s="279" t="s">
        <v>22</v>
      </c>
      <c r="D94" s="130" t="s">
        <v>199</v>
      </c>
      <c r="E94" s="135">
        <f>Avance!AE95</f>
        <v>1</v>
      </c>
      <c r="F94" s="136">
        <v>0.33</v>
      </c>
      <c r="G94" s="136">
        <v>0.05</v>
      </c>
      <c r="H94" s="136"/>
      <c r="I94" s="138"/>
      <c r="J94" s="139"/>
      <c r="K94" s="139"/>
      <c r="L94" s="139"/>
      <c r="M94" s="140"/>
    </row>
    <row r="95" spans="1:13" ht="25.5" hidden="1">
      <c r="A95" s="274"/>
      <c r="B95" s="292"/>
      <c r="C95" s="280"/>
      <c r="D95" s="110" t="s">
        <v>200</v>
      </c>
      <c r="E95" s="227"/>
      <c r="F95" s="75">
        <v>1</v>
      </c>
      <c r="G95" s="221" t="s">
        <v>371</v>
      </c>
      <c r="H95" s="222"/>
      <c r="I95" s="223"/>
      <c r="J95" s="5"/>
      <c r="K95" s="5"/>
      <c r="L95" s="5"/>
      <c r="M95" s="93"/>
    </row>
    <row r="96" spans="1:13" ht="24" hidden="1" customHeight="1">
      <c r="A96" s="274"/>
      <c r="B96" s="292"/>
      <c r="C96" s="280"/>
      <c r="D96" s="110" t="s">
        <v>201</v>
      </c>
      <c r="E96" s="228"/>
      <c r="F96" s="75">
        <v>0</v>
      </c>
      <c r="G96" s="75">
        <v>0.15</v>
      </c>
      <c r="H96" s="176"/>
      <c r="I96" s="176"/>
      <c r="J96" s="5"/>
      <c r="K96" s="5"/>
      <c r="L96" s="5"/>
      <c r="M96" s="93"/>
    </row>
    <row r="97" spans="1:13" ht="25.5" hidden="1">
      <c r="A97" s="274"/>
      <c r="B97" s="292"/>
      <c r="C97" s="280"/>
      <c r="D97" s="110" t="s">
        <v>202</v>
      </c>
      <c r="E97" s="229"/>
      <c r="F97" s="212" t="s">
        <v>289</v>
      </c>
      <c r="G97" s="213"/>
      <c r="H97" s="213"/>
      <c r="I97" s="214"/>
      <c r="J97" s="5"/>
      <c r="K97" s="5"/>
      <c r="L97" s="5"/>
      <c r="M97" s="93"/>
    </row>
    <row r="98" spans="1:13" ht="38.25" hidden="1">
      <c r="A98" s="274"/>
      <c r="B98" s="292"/>
      <c r="C98" s="279" t="s">
        <v>23</v>
      </c>
      <c r="D98" s="130" t="s">
        <v>203</v>
      </c>
      <c r="E98" s="135">
        <f>Avance!AE99</f>
        <v>1</v>
      </c>
      <c r="F98" s="136">
        <v>0.25</v>
      </c>
      <c r="G98" s="136">
        <v>0.08</v>
      </c>
      <c r="H98" s="136"/>
      <c r="I98" s="138"/>
      <c r="J98" s="139"/>
      <c r="K98" s="139"/>
      <c r="L98" s="139"/>
      <c r="M98" s="140"/>
    </row>
    <row r="99" spans="1:13" ht="25.5" hidden="1">
      <c r="A99" s="274"/>
      <c r="B99" s="292"/>
      <c r="C99" s="280"/>
      <c r="D99" s="110" t="s">
        <v>61</v>
      </c>
      <c r="E99" s="203"/>
      <c r="F99" s="75">
        <v>0.75</v>
      </c>
      <c r="G99" s="75">
        <v>0.25</v>
      </c>
      <c r="H99" s="75"/>
      <c r="I99" s="167"/>
      <c r="J99" s="5"/>
      <c r="K99" s="5"/>
      <c r="L99" s="5"/>
      <c r="M99" s="93"/>
    </row>
    <row r="100" spans="1:13" ht="25.5" hidden="1">
      <c r="A100" s="274"/>
      <c r="B100" s="292"/>
      <c r="C100" s="280"/>
      <c r="D100" s="110" t="s">
        <v>62</v>
      </c>
      <c r="E100" s="204"/>
      <c r="F100" s="212" t="s">
        <v>290</v>
      </c>
      <c r="G100" s="213"/>
      <c r="H100" s="213"/>
      <c r="I100" s="214"/>
      <c r="J100" s="5"/>
      <c r="K100" s="5"/>
      <c r="L100" s="5"/>
      <c r="M100" s="93"/>
    </row>
    <row r="101" spans="1:13" ht="38.25" hidden="1">
      <c r="A101" s="274"/>
      <c r="B101" s="292"/>
      <c r="C101" s="280"/>
      <c r="D101" s="110" t="s">
        <v>63</v>
      </c>
      <c r="E101" s="205"/>
      <c r="F101" s="191" t="s">
        <v>288</v>
      </c>
      <c r="G101" s="192"/>
      <c r="H101" s="192"/>
      <c r="I101" s="193"/>
      <c r="J101" s="5"/>
      <c r="K101" s="5"/>
      <c r="L101" s="5"/>
      <c r="M101" s="3"/>
    </row>
    <row r="102" spans="1:13" ht="51" hidden="1">
      <c r="A102" s="274"/>
      <c r="B102" s="292"/>
      <c r="C102" s="279" t="s">
        <v>25</v>
      </c>
      <c r="D102" s="130" t="s">
        <v>111</v>
      </c>
      <c r="E102" s="135" t="str">
        <f>Avance!AE103</f>
        <v/>
      </c>
      <c r="F102" s="136"/>
      <c r="G102" s="136"/>
      <c r="H102" s="137"/>
      <c r="I102" s="138"/>
      <c r="J102" s="139"/>
      <c r="K102" s="139"/>
      <c r="L102" s="139"/>
      <c r="M102" s="140"/>
    </row>
    <row r="103" spans="1:13" ht="15" hidden="1" customHeight="1">
      <c r="A103" s="274"/>
      <c r="B103" s="292"/>
      <c r="C103" s="280"/>
      <c r="D103" s="110" t="s">
        <v>204</v>
      </c>
      <c r="E103" s="299"/>
      <c r="F103" s="245" t="s">
        <v>291</v>
      </c>
      <c r="G103" s="246"/>
      <c r="H103" s="246"/>
      <c r="I103" s="247"/>
      <c r="J103" s="5"/>
      <c r="K103" s="5"/>
      <c r="L103" s="5"/>
      <c r="M103" s="3"/>
    </row>
    <row r="104" spans="1:13" ht="25.5" hidden="1">
      <c r="A104" s="274"/>
      <c r="B104" s="292"/>
      <c r="C104" s="280"/>
      <c r="D104" s="110" t="s">
        <v>205</v>
      </c>
      <c r="E104" s="300"/>
      <c r="F104" s="248"/>
      <c r="G104" s="249"/>
      <c r="H104" s="249"/>
      <c r="I104" s="250"/>
      <c r="J104" s="5"/>
      <c r="K104" s="5"/>
      <c r="L104" s="5"/>
      <c r="M104" s="93"/>
    </row>
    <row r="105" spans="1:13" ht="25.5" hidden="1">
      <c r="A105" s="274"/>
      <c r="B105" s="292"/>
      <c r="C105" s="280"/>
      <c r="D105" s="110" t="s">
        <v>206</v>
      </c>
      <c r="E105" s="301"/>
      <c r="F105" s="251"/>
      <c r="G105" s="252"/>
      <c r="H105" s="252"/>
      <c r="I105" s="253"/>
      <c r="J105" s="5"/>
      <c r="K105" s="5"/>
      <c r="L105" s="5"/>
      <c r="M105" s="93"/>
    </row>
    <row r="106" spans="1:13" ht="25.5" hidden="1">
      <c r="A106" s="274"/>
      <c r="B106" s="292"/>
      <c r="C106" s="287" t="s">
        <v>26</v>
      </c>
      <c r="D106" s="129" t="s">
        <v>28</v>
      </c>
      <c r="E106" s="135">
        <f>Avance!AE107</f>
        <v>1</v>
      </c>
      <c r="F106" s="136">
        <v>0.25</v>
      </c>
      <c r="G106" s="136">
        <v>0.08</v>
      </c>
      <c r="H106" s="136"/>
      <c r="I106" s="138"/>
      <c r="J106" s="139"/>
      <c r="K106" s="139"/>
      <c r="L106" s="139"/>
      <c r="M106" s="140"/>
    </row>
    <row r="107" spans="1:13" hidden="1">
      <c r="A107" s="274"/>
      <c r="B107" s="292"/>
      <c r="C107" s="288"/>
      <c r="D107" s="112" t="s">
        <v>330</v>
      </c>
      <c r="E107" s="203"/>
      <c r="F107" s="75">
        <v>0.25</v>
      </c>
      <c r="G107" s="75">
        <v>0.08</v>
      </c>
      <c r="H107" s="75"/>
      <c r="I107" s="167"/>
      <c r="J107" s="5"/>
      <c r="K107" s="5"/>
      <c r="L107" s="5"/>
      <c r="M107" s="3"/>
    </row>
    <row r="108" spans="1:13" ht="25.5" hidden="1">
      <c r="A108" s="274"/>
      <c r="B108" s="292"/>
      <c r="C108" s="288"/>
      <c r="D108" s="112" t="s">
        <v>64</v>
      </c>
      <c r="E108" s="204"/>
      <c r="F108" s="75">
        <v>0.25</v>
      </c>
      <c r="G108" s="75">
        <v>0.08</v>
      </c>
      <c r="H108" s="75"/>
      <c r="I108" s="167"/>
      <c r="J108" s="5"/>
      <c r="K108" s="5"/>
      <c r="L108" s="5"/>
      <c r="M108" s="3"/>
    </row>
    <row r="109" spans="1:13" ht="25.5" hidden="1">
      <c r="A109" s="274"/>
      <c r="B109" s="292"/>
      <c r="C109" s="288"/>
      <c r="D109" s="112" t="s">
        <v>113</v>
      </c>
      <c r="E109" s="205"/>
      <c r="F109" s="75">
        <v>0.25</v>
      </c>
      <c r="G109" s="75">
        <v>0.08</v>
      </c>
      <c r="H109" s="75"/>
      <c r="I109" s="167"/>
      <c r="J109" s="5"/>
      <c r="K109" s="5"/>
      <c r="L109" s="5"/>
      <c r="M109" s="3"/>
    </row>
    <row r="110" spans="1:13" ht="38.25" hidden="1">
      <c r="A110" s="274"/>
      <c r="B110" s="292"/>
      <c r="C110" s="287" t="s">
        <v>27</v>
      </c>
      <c r="D110" s="130" t="s">
        <v>207</v>
      </c>
      <c r="E110" s="135" t="str">
        <f>Avance!AE111</f>
        <v/>
      </c>
      <c r="F110" s="136">
        <v>0.1</v>
      </c>
      <c r="G110" s="136"/>
      <c r="H110" s="136"/>
      <c r="I110" s="138"/>
      <c r="J110" s="139"/>
      <c r="K110" s="139"/>
      <c r="L110" s="139"/>
      <c r="M110" s="140"/>
    </row>
    <row r="111" spans="1:13" ht="38.25" hidden="1">
      <c r="A111" s="274"/>
      <c r="B111" s="292"/>
      <c r="C111" s="288"/>
      <c r="D111" s="100" t="s">
        <v>208</v>
      </c>
      <c r="E111" s="203"/>
      <c r="F111" s="75">
        <v>0.1</v>
      </c>
      <c r="G111" s="310" t="s">
        <v>368</v>
      </c>
      <c r="H111" s="311"/>
      <c r="I111" s="312"/>
      <c r="J111" s="5"/>
      <c r="K111" s="5"/>
      <c r="L111" s="5"/>
      <c r="M111" s="57"/>
    </row>
    <row r="112" spans="1:13" ht="38.25" hidden="1">
      <c r="A112" s="274"/>
      <c r="B112" s="292"/>
      <c r="C112" s="288"/>
      <c r="D112" s="100" t="s">
        <v>209</v>
      </c>
      <c r="E112" s="204"/>
      <c r="F112" s="75">
        <v>0.1</v>
      </c>
      <c r="G112" s="313"/>
      <c r="H112" s="314"/>
      <c r="I112" s="315"/>
      <c r="J112" s="5"/>
      <c r="K112" s="5"/>
      <c r="L112" s="5"/>
      <c r="M112" s="3"/>
    </row>
    <row r="113" spans="1:13" ht="38.25" hidden="1">
      <c r="A113" s="274"/>
      <c r="B113" s="292"/>
      <c r="C113" s="288"/>
      <c r="D113" s="100" t="s">
        <v>210</v>
      </c>
      <c r="E113" s="205"/>
      <c r="F113" s="75">
        <v>0.1</v>
      </c>
      <c r="G113" s="316"/>
      <c r="H113" s="317"/>
      <c r="I113" s="318"/>
      <c r="J113" s="5"/>
      <c r="K113" s="5"/>
      <c r="L113" s="5"/>
      <c r="M113" s="3"/>
    </row>
    <row r="114" spans="1:13" ht="33" hidden="1" customHeight="1">
      <c r="A114" s="273" t="s">
        <v>100</v>
      </c>
      <c r="B114" s="276" t="s">
        <v>365</v>
      </c>
      <c r="C114" s="287" t="s">
        <v>29</v>
      </c>
      <c r="D114" s="129" t="s">
        <v>331</v>
      </c>
      <c r="E114" s="135">
        <f>Avance!AE115</f>
        <v>1</v>
      </c>
      <c r="F114" s="136">
        <v>0.24</v>
      </c>
      <c r="G114" s="136">
        <v>0.08</v>
      </c>
      <c r="H114" s="136"/>
      <c r="I114" s="138"/>
      <c r="J114" s="139"/>
      <c r="K114" s="139"/>
      <c r="L114" s="139"/>
      <c r="M114" s="140"/>
    </row>
    <row r="115" spans="1:13" ht="25.5" hidden="1">
      <c r="A115" s="274"/>
      <c r="B115" s="277"/>
      <c r="C115" s="288"/>
      <c r="D115" s="112" t="s">
        <v>332</v>
      </c>
      <c r="E115" s="203"/>
      <c r="F115" s="74">
        <v>0.24</v>
      </c>
      <c r="G115" s="74">
        <v>0.08</v>
      </c>
      <c r="H115" s="74"/>
      <c r="I115" s="82"/>
      <c r="J115" s="83"/>
      <c r="K115" s="5"/>
      <c r="L115" s="5"/>
      <c r="M115" s="57"/>
    </row>
    <row r="116" spans="1:13" ht="25.5" hidden="1">
      <c r="A116" s="274"/>
      <c r="B116" s="277"/>
      <c r="C116" s="288"/>
      <c r="D116" s="112" t="s">
        <v>211</v>
      </c>
      <c r="E116" s="204"/>
      <c r="F116" s="75">
        <v>0.24</v>
      </c>
      <c r="G116" s="75">
        <v>0.08</v>
      </c>
      <c r="H116" s="75"/>
      <c r="I116" s="82"/>
      <c r="J116" s="5"/>
      <c r="K116" s="5"/>
      <c r="L116" s="5"/>
      <c r="M116" s="3"/>
    </row>
    <row r="117" spans="1:13" ht="25.5" hidden="1">
      <c r="A117" s="274"/>
      <c r="B117" s="277"/>
      <c r="C117" s="288"/>
      <c r="D117" s="112" t="s">
        <v>212</v>
      </c>
      <c r="E117" s="205"/>
      <c r="F117" s="75">
        <v>0.24</v>
      </c>
      <c r="G117" s="75">
        <v>0.08</v>
      </c>
      <c r="H117" s="75"/>
      <c r="I117" s="168"/>
      <c r="J117" s="5"/>
      <c r="K117" s="5"/>
      <c r="L117" s="5"/>
      <c r="M117" s="93"/>
    </row>
    <row r="118" spans="1:13" ht="15.75" hidden="1">
      <c r="A118" s="274"/>
      <c r="B118" s="277"/>
      <c r="C118" s="279" t="s">
        <v>30</v>
      </c>
      <c r="D118" s="129" t="s">
        <v>116</v>
      </c>
      <c r="E118" s="135">
        <f>Avance!AE119</f>
        <v>1</v>
      </c>
      <c r="F118" s="136">
        <v>0.24</v>
      </c>
      <c r="G118" s="136">
        <v>0.01</v>
      </c>
      <c r="H118" s="136"/>
      <c r="I118" s="138"/>
      <c r="J118" s="139"/>
      <c r="K118" s="139"/>
      <c r="L118" s="139"/>
      <c r="M118" s="140"/>
    </row>
    <row r="119" spans="1:13" ht="29.25" hidden="1" customHeight="1">
      <c r="A119" s="274"/>
      <c r="B119" s="277"/>
      <c r="C119" s="280"/>
      <c r="D119" s="114" t="s">
        <v>117</v>
      </c>
      <c r="E119" s="203"/>
      <c r="F119" s="127">
        <v>0.24</v>
      </c>
      <c r="G119" s="127">
        <v>0.08</v>
      </c>
      <c r="H119" s="127"/>
      <c r="I119" s="168"/>
      <c r="J119" s="84"/>
      <c r="K119" s="5"/>
      <c r="L119" s="5"/>
      <c r="M119" s="93"/>
    </row>
    <row r="120" spans="1:13" ht="20.25" hidden="1" customHeight="1">
      <c r="A120" s="274"/>
      <c r="B120" s="277"/>
      <c r="C120" s="280"/>
      <c r="D120" s="114" t="s">
        <v>118</v>
      </c>
      <c r="E120" s="204"/>
      <c r="F120" s="127">
        <v>0.24</v>
      </c>
      <c r="G120" s="127">
        <v>0.08</v>
      </c>
      <c r="H120" s="127"/>
      <c r="I120" s="168"/>
      <c r="J120" s="84"/>
      <c r="K120" s="5"/>
      <c r="L120" s="5"/>
      <c r="M120" s="93"/>
    </row>
    <row r="121" spans="1:13" ht="25.5" hidden="1">
      <c r="A121" s="274"/>
      <c r="B121" s="277"/>
      <c r="C121" s="280"/>
      <c r="D121" s="110" t="s">
        <v>213</v>
      </c>
      <c r="E121" s="204"/>
      <c r="F121" s="75">
        <v>0.24</v>
      </c>
      <c r="G121" s="75">
        <v>0.08</v>
      </c>
      <c r="H121" s="127"/>
      <c r="I121" s="168"/>
      <c r="J121" s="84"/>
      <c r="K121" s="5"/>
      <c r="L121" s="5"/>
      <c r="M121" s="93"/>
    </row>
    <row r="122" spans="1:13" ht="38.25" hidden="1">
      <c r="A122" s="274"/>
      <c r="B122" s="277"/>
      <c r="C122" s="280"/>
      <c r="D122" s="182" t="s">
        <v>208</v>
      </c>
      <c r="E122" s="204"/>
      <c r="F122" s="127">
        <v>0</v>
      </c>
      <c r="G122" s="127">
        <v>0.3</v>
      </c>
      <c r="H122" s="127"/>
      <c r="I122" s="168"/>
      <c r="J122" s="84"/>
      <c r="K122" s="5"/>
      <c r="L122" s="5"/>
      <c r="M122" s="93"/>
    </row>
    <row r="123" spans="1:13" ht="42" hidden="1" customHeight="1">
      <c r="A123" s="274"/>
      <c r="B123" s="277"/>
      <c r="C123" s="280"/>
      <c r="D123" s="113" t="s">
        <v>209</v>
      </c>
      <c r="E123" s="205"/>
      <c r="F123" s="221" t="s">
        <v>369</v>
      </c>
      <c r="G123" s="222"/>
      <c r="H123" s="222"/>
      <c r="I123" s="223"/>
      <c r="J123" s="84"/>
      <c r="K123" s="5"/>
      <c r="L123" s="5"/>
      <c r="M123" s="93"/>
    </row>
    <row r="124" spans="1:13" ht="38.25" hidden="1">
      <c r="A124" s="274"/>
      <c r="B124" s="277"/>
      <c r="C124" s="284" t="s">
        <v>31</v>
      </c>
      <c r="D124" s="129" t="s">
        <v>214</v>
      </c>
      <c r="E124" s="135">
        <f>Avance!AE125</f>
        <v>1</v>
      </c>
      <c r="F124" s="136">
        <v>0.44</v>
      </c>
      <c r="G124" s="136">
        <v>7.0000000000000007E-2</v>
      </c>
      <c r="H124" s="136"/>
      <c r="I124" s="138"/>
      <c r="J124" s="139"/>
      <c r="K124" s="139"/>
      <c r="L124" s="139"/>
      <c r="M124" s="140"/>
    </row>
    <row r="125" spans="1:13" ht="38.25" hidden="1">
      <c r="A125" s="274"/>
      <c r="B125" s="277"/>
      <c r="C125" s="285"/>
      <c r="D125" s="116" t="s">
        <v>215</v>
      </c>
      <c r="E125" s="203"/>
      <c r="F125" s="75">
        <v>1</v>
      </c>
      <c r="G125" s="221" t="s">
        <v>360</v>
      </c>
      <c r="H125" s="271"/>
      <c r="I125" s="272"/>
      <c r="J125" s="84"/>
      <c r="K125" s="5"/>
      <c r="L125" s="5"/>
      <c r="M125" s="93"/>
    </row>
    <row r="126" spans="1:13" ht="25.5" hidden="1">
      <c r="A126" s="274"/>
      <c r="B126" s="277"/>
      <c r="C126" s="285"/>
      <c r="D126" s="110" t="s">
        <v>216</v>
      </c>
      <c r="E126" s="204"/>
      <c r="F126" s="127">
        <v>0.25</v>
      </c>
      <c r="G126" s="127">
        <v>0.09</v>
      </c>
      <c r="H126" s="127"/>
      <c r="I126" s="82"/>
      <c r="J126" s="85"/>
      <c r="K126" s="5"/>
      <c r="L126" s="5"/>
      <c r="M126" s="3"/>
    </row>
    <row r="127" spans="1:13" hidden="1">
      <c r="A127" s="274"/>
      <c r="B127" s="277"/>
      <c r="C127" s="285"/>
      <c r="D127" s="110" t="s">
        <v>119</v>
      </c>
      <c r="E127" s="204"/>
      <c r="F127" s="127">
        <v>0.25</v>
      </c>
      <c r="G127" s="127">
        <v>0.09</v>
      </c>
      <c r="H127" s="127"/>
      <c r="I127" s="82"/>
      <c r="J127" s="85"/>
      <c r="K127" s="5"/>
      <c r="L127" s="5"/>
      <c r="M127" s="3"/>
    </row>
    <row r="128" spans="1:13" ht="38.25" hidden="1">
      <c r="A128" s="274"/>
      <c r="B128" s="277"/>
      <c r="C128" s="286"/>
      <c r="D128" s="100" t="s">
        <v>217</v>
      </c>
      <c r="E128" s="205"/>
      <c r="F128" s="74">
        <v>0.25</v>
      </c>
      <c r="G128" s="74">
        <v>0.09</v>
      </c>
      <c r="H128" s="74"/>
      <c r="I128" s="161"/>
      <c r="J128" s="85"/>
      <c r="K128" s="5"/>
      <c r="L128" s="5"/>
      <c r="M128" s="93"/>
    </row>
    <row r="129" spans="1:13" ht="25.5" hidden="1">
      <c r="A129" s="274"/>
      <c r="B129" s="277"/>
      <c r="C129" s="284" t="s">
        <v>32</v>
      </c>
      <c r="D129" s="141" t="s">
        <v>345</v>
      </c>
      <c r="E129" s="135">
        <f>Avance!AE130</f>
        <v>1</v>
      </c>
      <c r="F129" s="136">
        <v>0.15</v>
      </c>
      <c r="G129" s="136">
        <v>0.1</v>
      </c>
      <c r="H129" s="136"/>
      <c r="I129" s="138"/>
      <c r="J129" s="139"/>
      <c r="K129" s="139"/>
      <c r="L129" s="139"/>
      <c r="M129" s="140"/>
    </row>
    <row r="130" spans="1:13" ht="15.75" hidden="1" customHeight="1">
      <c r="A130" s="274"/>
      <c r="B130" s="277"/>
      <c r="C130" s="321"/>
      <c r="D130" s="110" t="s">
        <v>356</v>
      </c>
      <c r="E130" s="218"/>
      <c r="F130" s="127">
        <v>0.45</v>
      </c>
      <c r="G130" s="127">
        <v>0.25</v>
      </c>
      <c r="H130" s="127"/>
      <c r="I130" s="161"/>
      <c r="J130" s="85"/>
      <c r="K130" s="5"/>
      <c r="L130" s="5"/>
      <c r="M130" s="93"/>
    </row>
    <row r="131" spans="1:13" hidden="1">
      <c r="A131" s="274"/>
      <c r="B131" s="277"/>
      <c r="C131" s="321"/>
      <c r="D131" s="110" t="s">
        <v>220</v>
      </c>
      <c r="E131" s="219"/>
      <c r="F131" s="75">
        <v>0</v>
      </c>
      <c r="G131" s="75">
        <v>0.05</v>
      </c>
      <c r="H131" s="176"/>
      <c r="I131" s="176"/>
      <c r="J131" s="85"/>
      <c r="K131" s="5"/>
      <c r="L131" s="5"/>
      <c r="M131" s="93"/>
    </row>
    <row r="132" spans="1:13" hidden="1">
      <c r="A132" s="274"/>
      <c r="B132" s="277"/>
      <c r="C132" s="321"/>
      <c r="D132" s="110" t="s">
        <v>221</v>
      </c>
      <c r="E132" s="220"/>
      <c r="F132" s="176"/>
      <c r="G132" s="213" t="s">
        <v>288</v>
      </c>
      <c r="H132" s="213"/>
      <c r="I132" s="214"/>
      <c r="J132" s="85"/>
      <c r="K132" s="5"/>
      <c r="L132" s="5"/>
      <c r="M132" s="93"/>
    </row>
    <row r="133" spans="1:13" ht="25.5" hidden="1">
      <c r="A133" s="274"/>
      <c r="B133" s="277"/>
      <c r="C133" s="279" t="s">
        <v>33</v>
      </c>
      <c r="D133" s="129" t="s">
        <v>35</v>
      </c>
      <c r="E133" s="135">
        <f>Avance!AE134</f>
        <v>1</v>
      </c>
      <c r="F133" s="136">
        <v>0.24</v>
      </c>
      <c r="G133" s="136">
        <v>0.08</v>
      </c>
      <c r="H133" s="136"/>
      <c r="I133" s="138"/>
      <c r="J133" s="139"/>
      <c r="K133" s="139"/>
      <c r="L133" s="139"/>
      <c r="M133" s="140"/>
    </row>
    <row r="134" spans="1:13" ht="25.5" hidden="1">
      <c r="A134" s="274"/>
      <c r="B134" s="277"/>
      <c r="C134" s="280"/>
      <c r="D134" s="117" t="s">
        <v>222</v>
      </c>
      <c r="E134" s="218"/>
      <c r="F134" s="74">
        <v>0.24</v>
      </c>
      <c r="G134" s="74">
        <v>0.08</v>
      </c>
      <c r="H134" s="74"/>
      <c r="I134" s="88"/>
      <c r="J134" s="86"/>
      <c r="K134" s="5"/>
      <c r="L134" s="5"/>
      <c r="M134" s="93"/>
    </row>
    <row r="135" spans="1:13" ht="31.5" hidden="1" customHeight="1">
      <c r="A135" s="274"/>
      <c r="B135" s="277"/>
      <c r="C135" s="280"/>
      <c r="D135" s="117" t="s">
        <v>223</v>
      </c>
      <c r="E135" s="219"/>
      <c r="F135" s="74">
        <v>0.24</v>
      </c>
      <c r="G135" s="74">
        <v>0.08</v>
      </c>
      <c r="H135" s="74"/>
      <c r="I135" s="168"/>
      <c r="J135" s="87"/>
      <c r="K135" s="5"/>
      <c r="L135" s="5"/>
      <c r="M135" s="93"/>
    </row>
    <row r="136" spans="1:13" ht="25.5" hidden="1">
      <c r="A136" s="274"/>
      <c r="B136" s="277"/>
      <c r="C136" s="280"/>
      <c r="D136" s="117" t="s">
        <v>224</v>
      </c>
      <c r="E136" s="220"/>
      <c r="F136" s="74">
        <v>0.24</v>
      </c>
      <c r="G136" s="74">
        <v>0.08</v>
      </c>
      <c r="H136" s="74"/>
      <c r="I136" s="91"/>
      <c r="J136" s="5"/>
      <c r="K136" s="5"/>
      <c r="L136" s="5"/>
      <c r="M136" s="93"/>
    </row>
    <row r="137" spans="1:13" ht="38.25" hidden="1">
      <c r="A137" s="274"/>
      <c r="B137" s="277"/>
      <c r="C137" s="281" t="s">
        <v>34</v>
      </c>
      <c r="D137" s="132" t="s">
        <v>225</v>
      </c>
      <c r="E137" s="135">
        <f>Avance!AE138</f>
        <v>1</v>
      </c>
      <c r="F137" s="136">
        <v>0.1</v>
      </c>
      <c r="G137" s="136">
        <v>0.13</v>
      </c>
      <c r="H137" s="136"/>
      <c r="I137" s="138"/>
      <c r="J137" s="139"/>
      <c r="K137" s="139"/>
      <c r="L137" s="139"/>
      <c r="M137" s="140"/>
    </row>
    <row r="138" spans="1:13" ht="25.5" hidden="1">
      <c r="A138" s="274"/>
      <c r="B138" s="277"/>
      <c r="C138" s="282"/>
      <c r="D138" s="112" t="s">
        <v>226</v>
      </c>
      <c r="E138" s="218"/>
      <c r="F138" s="127">
        <v>0.25</v>
      </c>
      <c r="G138" s="127">
        <v>0.15</v>
      </c>
      <c r="H138" s="127"/>
      <c r="I138" s="161"/>
      <c r="J138" s="5"/>
      <c r="K138" s="5"/>
      <c r="L138" s="5"/>
      <c r="M138" s="93"/>
    </row>
    <row r="139" spans="1:13" ht="25.5" hidden="1">
      <c r="A139" s="274"/>
      <c r="B139" s="277"/>
      <c r="C139" s="282"/>
      <c r="D139" s="112" t="s">
        <v>357</v>
      </c>
      <c r="E139" s="219"/>
      <c r="F139" s="127">
        <v>0.1</v>
      </c>
      <c r="G139" s="127">
        <v>0.2</v>
      </c>
      <c r="H139" s="127"/>
      <c r="I139" s="82"/>
      <c r="J139" s="86"/>
      <c r="K139" s="5"/>
      <c r="L139" s="5"/>
      <c r="M139" s="93"/>
    </row>
    <row r="140" spans="1:13" ht="25.5" hidden="1">
      <c r="A140" s="274"/>
      <c r="B140" s="277"/>
      <c r="C140" s="282"/>
      <c r="D140" s="112" t="s">
        <v>228</v>
      </c>
      <c r="E140" s="219"/>
      <c r="F140" s="74">
        <v>0.05</v>
      </c>
      <c r="G140" s="127">
        <v>0.15</v>
      </c>
      <c r="H140" s="175"/>
      <c r="I140" s="175"/>
      <c r="J140" s="5"/>
      <c r="K140" s="5"/>
      <c r="L140" s="5"/>
      <c r="M140" s="93"/>
    </row>
    <row r="141" spans="1:13" ht="15" hidden="1" customHeight="1">
      <c r="A141" s="274"/>
      <c r="B141" s="277"/>
      <c r="C141" s="283"/>
      <c r="D141" s="133" t="s">
        <v>229</v>
      </c>
      <c r="E141" s="220"/>
      <c r="F141" s="206" t="s">
        <v>287</v>
      </c>
      <c r="G141" s="207"/>
      <c r="H141" s="207"/>
      <c r="I141" s="208"/>
      <c r="J141" s="86"/>
      <c r="K141" s="5"/>
      <c r="L141" s="5"/>
      <c r="M141" s="93"/>
    </row>
    <row r="142" spans="1:13" ht="71.25" customHeight="1">
      <c r="A142" s="322" t="s">
        <v>120</v>
      </c>
      <c r="B142" s="291" t="s">
        <v>121</v>
      </c>
      <c r="C142" s="287" t="s">
        <v>36</v>
      </c>
      <c r="D142" s="129" t="s">
        <v>122</v>
      </c>
      <c r="E142" s="135">
        <f>Avance!AE143</f>
        <v>1</v>
      </c>
      <c r="F142" s="136">
        <v>0.25</v>
      </c>
      <c r="G142" s="136"/>
      <c r="H142" s="137"/>
      <c r="I142" s="138"/>
      <c r="J142" s="139"/>
      <c r="K142" s="139"/>
      <c r="L142" s="139"/>
      <c r="M142" s="140"/>
    </row>
    <row r="143" spans="1:13" ht="25.5">
      <c r="A143" s="322"/>
      <c r="B143" s="326"/>
      <c r="C143" s="288"/>
      <c r="D143" s="116" t="s">
        <v>230</v>
      </c>
      <c r="E143" s="224"/>
      <c r="F143" s="74">
        <v>0.25</v>
      </c>
      <c r="G143" s="245" t="s">
        <v>370</v>
      </c>
      <c r="H143" s="246"/>
      <c r="I143" s="247"/>
      <c r="J143" s="5"/>
      <c r="K143" s="5"/>
      <c r="L143" s="5"/>
      <c r="M143" s="93"/>
    </row>
    <row r="144" spans="1:13" ht="38.25">
      <c r="A144" s="322"/>
      <c r="B144" s="326"/>
      <c r="C144" s="288"/>
      <c r="D144" s="114" t="s">
        <v>65</v>
      </c>
      <c r="E144" s="225"/>
      <c r="F144" s="74">
        <v>0.25</v>
      </c>
      <c r="G144" s="248"/>
      <c r="H144" s="249"/>
      <c r="I144" s="250"/>
      <c r="J144" s="86"/>
      <c r="K144" s="5"/>
      <c r="L144" s="5"/>
      <c r="M144" s="93"/>
    </row>
    <row r="145" spans="1:13" ht="38.25">
      <c r="A145" s="322"/>
      <c r="B145" s="326"/>
      <c r="C145" s="288"/>
      <c r="D145" s="110" t="s">
        <v>66</v>
      </c>
      <c r="E145" s="225"/>
      <c r="F145" s="74">
        <v>0.25</v>
      </c>
      <c r="G145" s="248"/>
      <c r="H145" s="249"/>
      <c r="I145" s="250"/>
      <c r="J145" s="5"/>
      <c r="K145" s="5"/>
      <c r="L145" s="5"/>
      <c r="M145" s="93"/>
    </row>
    <row r="146" spans="1:13" ht="25.5">
      <c r="A146" s="322"/>
      <c r="B146" s="326"/>
      <c r="C146" s="288"/>
      <c r="D146" s="110" t="s">
        <v>67</v>
      </c>
      <c r="E146" s="226"/>
      <c r="F146" s="74">
        <v>0.25</v>
      </c>
      <c r="G146" s="251"/>
      <c r="H146" s="252"/>
      <c r="I146" s="253"/>
      <c r="J146" s="86"/>
      <c r="K146" s="5"/>
      <c r="L146" s="5"/>
      <c r="M146" s="93"/>
    </row>
    <row r="147" spans="1:13" ht="38.25">
      <c r="A147" s="322"/>
      <c r="B147" s="326"/>
      <c r="C147" s="287" t="s">
        <v>37</v>
      </c>
      <c r="D147" s="129" t="s">
        <v>123</v>
      </c>
      <c r="E147" s="135">
        <f>Avance!AE148</f>
        <v>1</v>
      </c>
      <c r="F147" s="136">
        <v>0.25</v>
      </c>
      <c r="G147" s="136">
        <v>0.08</v>
      </c>
      <c r="H147" s="136">
        <v>0.08</v>
      </c>
      <c r="I147" s="138"/>
      <c r="J147" s="139"/>
      <c r="K147" s="139"/>
      <c r="L147" s="139"/>
      <c r="M147" s="140"/>
    </row>
    <row r="148" spans="1:13" ht="84">
      <c r="A148" s="322"/>
      <c r="B148" s="326"/>
      <c r="C148" s="288"/>
      <c r="D148" s="114" t="s">
        <v>124</v>
      </c>
      <c r="E148" s="203"/>
      <c r="F148" s="75">
        <v>0.25</v>
      </c>
      <c r="G148" s="75">
        <v>0.08</v>
      </c>
      <c r="H148" s="75">
        <v>0.08</v>
      </c>
      <c r="I148" s="183" t="s">
        <v>380</v>
      </c>
      <c r="J148" s="86"/>
      <c r="K148" s="5"/>
      <c r="L148" s="5"/>
      <c r="M148" s="93"/>
    </row>
    <row r="149" spans="1:13" ht="44.25" customHeight="1">
      <c r="A149" s="322"/>
      <c r="B149" s="326"/>
      <c r="C149" s="288"/>
      <c r="D149" s="114" t="s">
        <v>337</v>
      </c>
      <c r="E149" s="204"/>
      <c r="F149" s="75">
        <v>0.25</v>
      </c>
      <c r="G149" s="75">
        <v>0.08</v>
      </c>
      <c r="H149" s="75">
        <v>0.08</v>
      </c>
      <c r="I149" s="183" t="s">
        <v>375</v>
      </c>
      <c r="J149" s="86"/>
      <c r="K149" s="5"/>
      <c r="L149" s="5"/>
      <c r="M149" s="93"/>
    </row>
    <row r="150" spans="1:13" ht="51">
      <c r="A150" s="322"/>
      <c r="B150" s="326"/>
      <c r="C150" s="288"/>
      <c r="D150" s="114" t="s">
        <v>125</v>
      </c>
      <c r="E150" s="205"/>
      <c r="F150" s="75">
        <v>0.25</v>
      </c>
      <c r="G150" s="75">
        <v>0.08</v>
      </c>
      <c r="H150" s="75">
        <v>0.08</v>
      </c>
      <c r="I150" s="184" t="s">
        <v>376</v>
      </c>
      <c r="J150" s="5"/>
      <c r="K150" s="5"/>
      <c r="L150" s="5"/>
      <c r="M150" s="3"/>
    </row>
    <row r="151" spans="1:13" ht="38.25">
      <c r="A151" s="322"/>
      <c r="B151" s="326"/>
      <c r="C151" s="287" t="s">
        <v>38</v>
      </c>
      <c r="D151" s="130" t="s">
        <v>232</v>
      </c>
      <c r="E151" s="135">
        <f>Avance!AE152</f>
        <v>1</v>
      </c>
      <c r="F151" s="136">
        <v>0.25</v>
      </c>
      <c r="G151" s="136">
        <v>0.08</v>
      </c>
      <c r="H151" s="136">
        <v>0.08</v>
      </c>
      <c r="I151" s="138"/>
      <c r="J151" s="139"/>
      <c r="K151" s="139"/>
      <c r="L151" s="139"/>
      <c r="M151" s="140"/>
    </row>
    <row r="152" spans="1:13" ht="38.25">
      <c r="A152" s="322"/>
      <c r="B152" s="326"/>
      <c r="C152" s="288"/>
      <c r="D152" s="110" t="s">
        <v>233</v>
      </c>
      <c r="E152" s="203"/>
      <c r="F152" s="75">
        <v>0.25</v>
      </c>
      <c r="G152" s="75">
        <v>0.08</v>
      </c>
      <c r="H152" s="75">
        <v>0.08</v>
      </c>
      <c r="I152" s="185" t="s">
        <v>374</v>
      </c>
      <c r="J152" s="86"/>
      <c r="K152" s="5"/>
      <c r="L152" s="5"/>
      <c r="M152" s="3"/>
    </row>
    <row r="153" spans="1:13" ht="38.25">
      <c r="A153" s="322"/>
      <c r="B153" s="326"/>
      <c r="C153" s="288"/>
      <c r="D153" s="110" t="s">
        <v>234</v>
      </c>
      <c r="E153" s="204"/>
      <c r="F153" s="75">
        <v>0.25</v>
      </c>
      <c r="G153" s="75">
        <v>0.08</v>
      </c>
      <c r="H153" s="75">
        <v>0.08</v>
      </c>
      <c r="I153" s="184" t="s">
        <v>373</v>
      </c>
      <c r="J153" s="5"/>
      <c r="K153" s="5"/>
      <c r="L153" s="5"/>
      <c r="M153" s="3"/>
    </row>
    <row r="154" spans="1:13" ht="48">
      <c r="A154" s="322"/>
      <c r="B154" s="326"/>
      <c r="C154" s="288"/>
      <c r="D154" s="110" t="s">
        <v>235</v>
      </c>
      <c r="E154" s="205"/>
      <c r="F154" s="75">
        <v>0.25</v>
      </c>
      <c r="G154" s="75">
        <v>0.08</v>
      </c>
      <c r="H154" s="75">
        <v>0.08</v>
      </c>
      <c r="I154" s="184" t="s">
        <v>381</v>
      </c>
      <c r="J154" s="5"/>
      <c r="K154" s="5"/>
      <c r="L154" s="5"/>
      <c r="M154" s="3"/>
    </row>
    <row r="155" spans="1:13" ht="51">
      <c r="A155" s="322"/>
      <c r="B155" s="326"/>
      <c r="C155" s="287" t="s">
        <v>39</v>
      </c>
      <c r="D155" s="130" t="s">
        <v>236</v>
      </c>
      <c r="E155" s="135">
        <f>Avance!AE156</f>
        <v>1</v>
      </c>
      <c r="F155" s="136">
        <v>0.25</v>
      </c>
      <c r="G155" s="136">
        <v>0.08</v>
      </c>
      <c r="H155" s="137">
        <v>0.08</v>
      </c>
      <c r="I155" s="138"/>
      <c r="J155" s="139"/>
      <c r="K155" s="139"/>
      <c r="L155" s="139"/>
      <c r="M155" s="140"/>
    </row>
    <row r="156" spans="1:13" ht="63.75">
      <c r="A156" s="322"/>
      <c r="B156" s="326"/>
      <c r="C156" s="288"/>
      <c r="D156" s="112" t="s">
        <v>237</v>
      </c>
      <c r="E156" s="203"/>
      <c r="F156" s="75">
        <v>0.25</v>
      </c>
      <c r="G156" s="75">
        <v>0.08</v>
      </c>
      <c r="H156" s="75">
        <v>0.08</v>
      </c>
      <c r="I156" s="79" t="s">
        <v>377</v>
      </c>
      <c r="J156" s="5"/>
      <c r="K156" s="5"/>
      <c r="L156" s="5"/>
      <c r="M156" s="3"/>
    </row>
    <row r="157" spans="1:13" ht="38.25">
      <c r="A157" s="322"/>
      <c r="B157" s="326"/>
      <c r="C157" s="288"/>
      <c r="D157" s="110" t="s">
        <v>238</v>
      </c>
      <c r="E157" s="204"/>
      <c r="F157" s="75">
        <v>0.25</v>
      </c>
      <c r="G157" s="75">
        <v>0.08</v>
      </c>
      <c r="H157" s="75">
        <v>0.08</v>
      </c>
      <c r="I157" s="339" t="s">
        <v>383</v>
      </c>
      <c r="J157" s="5"/>
      <c r="K157" s="5"/>
      <c r="L157" s="5"/>
      <c r="M157" s="3"/>
    </row>
    <row r="158" spans="1:13" ht="51">
      <c r="A158" s="322"/>
      <c r="B158" s="326"/>
      <c r="C158" s="288"/>
      <c r="D158" s="110" t="s">
        <v>239</v>
      </c>
      <c r="E158" s="205"/>
      <c r="F158" s="75">
        <v>0.25</v>
      </c>
      <c r="G158" s="75">
        <v>0.08</v>
      </c>
      <c r="H158" s="73">
        <v>0.08</v>
      </c>
      <c r="I158" s="339" t="s">
        <v>384</v>
      </c>
      <c r="J158" s="5"/>
      <c r="K158" s="5"/>
      <c r="L158" s="5"/>
      <c r="M158" s="3"/>
    </row>
    <row r="159" spans="1:13" ht="25.5">
      <c r="A159" s="322"/>
      <c r="B159" s="326"/>
      <c r="C159" s="287" t="s">
        <v>126</v>
      </c>
      <c r="D159" s="130" t="s">
        <v>240</v>
      </c>
      <c r="E159" s="135">
        <f>Avance!AE160</f>
        <v>1</v>
      </c>
      <c r="F159" s="136">
        <v>0.25</v>
      </c>
      <c r="G159" s="136">
        <v>0.08</v>
      </c>
      <c r="H159" s="136">
        <v>0.08</v>
      </c>
      <c r="I159" s="138"/>
      <c r="J159" s="139"/>
      <c r="K159" s="139"/>
      <c r="L159" s="139"/>
      <c r="M159" s="140"/>
    </row>
    <row r="160" spans="1:13" ht="25.5">
      <c r="A160" s="322"/>
      <c r="B160" s="326"/>
      <c r="C160" s="288"/>
      <c r="D160" s="114" t="s">
        <v>241</v>
      </c>
      <c r="E160" s="203"/>
      <c r="F160" s="75">
        <v>0.25</v>
      </c>
      <c r="G160" s="75">
        <v>0.08</v>
      </c>
      <c r="H160" s="75">
        <v>0.08</v>
      </c>
      <c r="I160" s="186" t="s">
        <v>385</v>
      </c>
      <c r="J160" s="5"/>
      <c r="K160" s="5"/>
      <c r="L160" s="5"/>
      <c r="M160" s="3"/>
    </row>
    <row r="161" spans="1:18" ht="25.5">
      <c r="A161" s="322"/>
      <c r="B161" s="326"/>
      <c r="C161" s="288"/>
      <c r="D161" s="114" t="s">
        <v>242</v>
      </c>
      <c r="E161" s="204"/>
      <c r="F161" s="75">
        <v>0.25</v>
      </c>
      <c r="G161" s="75">
        <v>0.08</v>
      </c>
      <c r="H161" s="75">
        <v>0.08</v>
      </c>
      <c r="I161" s="184" t="s">
        <v>382</v>
      </c>
      <c r="J161" s="5"/>
      <c r="K161" s="5"/>
      <c r="L161" s="5"/>
      <c r="M161" s="3"/>
    </row>
    <row r="162" spans="1:18" ht="25.5">
      <c r="A162" s="322"/>
      <c r="B162" s="326"/>
      <c r="C162" s="288"/>
      <c r="D162" s="114" t="s">
        <v>243</v>
      </c>
      <c r="E162" s="205"/>
      <c r="F162" s="75">
        <v>0.25</v>
      </c>
      <c r="G162" s="75">
        <v>0.08</v>
      </c>
      <c r="H162" s="75">
        <v>0.08</v>
      </c>
      <c r="I162" s="184" t="s">
        <v>386</v>
      </c>
      <c r="J162" s="5"/>
      <c r="K162" s="5"/>
      <c r="L162" s="5"/>
      <c r="M162" s="3"/>
    </row>
    <row r="163" spans="1:18" ht="25.5">
      <c r="A163" s="69"/>
      <c r="B163" s="326"/>
      <c r="C163" s="289" t="s">
        <v>244</v>
      </c>
      <c r="D163" s="130" t="s">
        <v>245</v>
      </c>
      <c r="E163" s="135">
        <f>Avance!AE164</f>
        <v>1</v>
      </c>
      <c r="F163" s="136">
        <v>0.5</v>
      </c>
      <c r="G163" s="136">
        <v>0.16</v>
      </c>
      <c r="H163" s="136">
        <v>0.16</v>
      </c>
      <c r="I163" s="138"/>
      <c r="J163" s="139"/>
      <c r="K163" s="139"/>
      <c r="L163" s="139"/>
      <c r="M163" s="140"/>
    </row>
    <row r="164" spans="1:18" ht="60">
      <c r="A164" s="69"/>
      <c r="B164" s="326"/>
      <c r="C164" s="290"/>
      <c r="D164" s="112" t="s">
        <v>246</v>
      </c>
      <c r="E164" s="227"/>
      <c r="F164" s="126">
        <v>0.5</v>
      </c>
      <c r="G164" s="126">
        <v>0.16</v>
      </c>
      <c r="H164" s="126">
        <v>0.16</v>
      </c>
      <c r="I164" s="187" t="s">
        <v>387</v>
      </c>
      <c r="J164" s="5"/>
      <c r="K164" s="5"/>
      <c r="L164" s="5"/>
      <c r="M164" s="3"/>
    </row>
    <row r="165" spans="1:18" ht="38.25">
      <c r="A165" s="69"/>
      <c r="B165" s="326"/>
      <c r="C165" s="290"/>
      <c r="D165" s="110" t="s">
        <v>247</v>
      </c>
      <c r="E165" s="228"/>
      <c r="F165" s="126">
        <v>0.5</v>
      </c>
      <c r="G165" s="126">
        <v>0.16</v>
      </c>
      <c r="H165" s="126">
        <v>0.16</v>
      </c>
      <c r="I165" s="340" t="s">
        <v>378</v>
      </c>
      <c r="J165" s="5"/>
      <c r="K165" s="5"/>
      <c r="L165" s="5"/>
      <c r="M165" s="3"/>
    </row>
    <row r="166" spans="1:18" ht="36">
      <c r="A166" s="69"/>
      <c r="B166" s="326"/>
      <c r="C166" s="290"/>
      <c r="D166" s="110" t="s">
        <v>248</v>
      </c>
      <c r="E166" s="229"/>
      <c r="F166" s="126">
        <v>0.5</v>
      </c>
      <c r="G166" s="126">
        <v>0.16</v>
      </c>
      <c r="H166" s="126">
        <v>0.16</v>
      </c>
      <c r="I166" s="340" t="s">
        <v>379</v>
      </c>
      <c r="J166" s="5"/>
      <c r="K166" s="5"/>
      <c r="L166" s="5"/>
      <c r="M166" s="3"/>
    </row>
    <row r="167" spans="1:18" ht="56.25" hidden="1" customHeight="1">
      <c r="A167" s="273" t="s">
        <v>120</v>
      </c>
      <c r="B167" s="320" t="s">
        <v>128</v>
      </c>
      <c r="C167" s="287" t="s">
        <v>40</v>
      </c>
      <c r="D167" s="143" t="s">
        <v>346</v>
      </c>
      <c r="E167" s="135">
        <f>Avance!AE168</f>
        <v>1</v>
      </c>
      <c r="F167" s="136">
        <v>0.25</v>
      </c>
      <c r="G167" s="136">
        <v>0.08</v>
      </c>
      <c r="H167" s="137"/>
      <c r="I167" s="138"/>
      <c r="J167" s="139"/>
      <c r="K167" s="139"/>
      <c r="L167" s="139"/>
      <c r="M167" s="140"/>
    </row>
    <row r="168" spans="1:18" ht="42.75" hidden="1">
      <c r="A168" s="274"/>
      <c r="B168" s="291"/>
      <c r="C168" s="288"/>
      <c r="D168" s="144" t="s">
        <v>347</v>
      </c>
      <c r="E168" s="203"/>
      <c r="F168" s="74">
        <v>0.75</v>
      </c>
      <c r="G168" s="74">
        <v>0.25</v>
      </c>
      <c r="H168" s="127"/>
      <c r="I168" s="92"/>
      <c r="J168" s="170"/>
      <c r="K168" s="5"/>
      <c r="L168" s="5"/>
      <c r="M168" s="3"/>
    </row>
    <row r="169" spans="1:18" ht="28.5" hidden="1" customHeight="1">
      <c r="A169" s="274"/>
      <c r="B169" s="291"/>
      <c r="C169" s="288"/>
      <c r="D169" s="144" t="s">
        <v>348</v>
      </c>
      <c r="E169" s="204"/>
      <c r="F169" s="230" t="s">
        <v>358</v>
      </c>
      <c r="G169" s="231"/>
      <c r="H169" s="231"/>
      <c r="I169" s="232"/>
      <c r="J169" s="5"/>
      <c r="K169" s="5"/>
      <c r="L169" s="5"/>
      <c r="M169" s="3"/>
      <c r="R169" t="s">
        <v>69</v>
      </c>
    </row>
    <row r="170" spans="1:18" ht="15" hidden="1" customHeight="1">
      <c r="A170" s="274"/>
      <c r="B170" s="291"/>
      <c r="C170" s="288"/>
      <c r="D170" s="145" t="s">
        <v>349</v>
      </c>
      <c r="E170" s="205"/>
      <c r="F170" s="230" t="s">
        <v>288</v>
      </c>
      <c r="G170" s="231"/>
      <c r="H170" s="231"/>
      <c r="I170" s="232"/>
      <c r="J170" s="5"/>
      <c r="K170" s="5"/>
      <c r="L170" s="5"/>
      <c r="M170" s="3"/>
    </row>
    <row r="171" spans="1:18" ht="38.25" hidden="1">
      <c r="A171" s="274"/>
      <c r="B171" s="291"/>
      <c r="C171" s="281" t="s">
        <v>41</v>
      </c>
      <c r="D171" s="130" t="s">
        <v>253</v>
      </c>
      <c r="E171" s="135">
        <f>Avance!AE172</f>
        <v>1</v>
      </c>
      <c r="F171" s="136">
        <v>0.33</v>
      </c>
      <c r="G171" s="136">
        <v>0.09</v>
      </c>
      <c r="H171" s="137"/>
      <c r="I171" s="138"/>
      <c r="J171" s="139"/>
      <c r="K171" s="139"/>
      <c r="L171" s="139"/>
      <c r="M171" s="140"/>
    </row>
    <row r="172" spans="1:18" ht="25.5" hidden="1">
      <c r="A172" s="274"/>
      <c r="B172" s="291"/>
      <c r="C172" s="282"/>
      <c r="D172" s="70" t="s">
        <v>254</v>
      </c>
      <c r="E172" s="203"/>
      <c r="F172" s="75">
        <v>1</v>
      </c>
      <c r="G172" s="221" t="s">
        <v>364</v>
      </c>
      <c r="H172" s="222"/>
      <c r="I172" s="223"/>
      <c r="J172" s="5"/>
      <c r="K172" s="5"/>
      <c r="L172" s="5"/>
      <c r="M172" s="3"/>
    </row>
    <row r="173" spans="1:18" ht="51" hidden="1">
      <c r="A173" s="274"/>
      <c r="B173" s="291"/>
      <c r="C173" s="282"/>
      <c r="D173" s="70" t="str">
        <f>'[1]PAT 2024'!$C$180</f>
        <v>Investigar y comparar la simbología utilizada en los programas de ordenamiento territorial, turísticos, movilidad y seguridad vial, atlas de riesgo, áreas naturales protegidas y programas de desarrollo urbano en sus diferentes clasificaciones.</v>
      </c>
      <c r="E173" s="204"/>
      <c r="F173" s="74">
        <v>0.33</v>
      </c>
      <c r="G173" s="74">
        <v>0.33</v>
      </c>
      <c r="H173" s="175"/>
      <c r="I173" s="175"/>
      <c r="J173" s="5"/>
      <c r="K173" s="5"/>
      <c r="L173" s="5"/>
      <c r="M173" s="3"/>
    </row>
    <row r="174" spans="1:18" hidden="1">
      <c r="A174" s="274"/>
      <c r="B174" s="291"/>
      <c r="C174" s="282"/>
      <c r="D174" s="70" t="s">
        <v>255</v>
      </c>
      <c r="E174" s="204"/>
      <c r="F174" s="191" t="s">
        <v>291</v>
      </c>
      <c r="G174" s="192"/>
      <c r="H174" s="192"/>
      <c r="I174" s="193"/>
      <c r="J174" s="5"/>
      <c r="K174" s="5"/>
      <c r="L174" s="5"/>
      <c r="M174" s="3"/>
    </row>
    <row r="175" spans="1:18" ht="38.25" hidden="1">
      <c r="A175" s="274"/>
      <c r="B175" s="291"/>
      <c r="C175" s="283"/>
      <c r="D175" s="70" t="s">
        <v>256</v>
      </c>
      <c r="E175" s="205"/>
      <c r="F175" s="206" t="s">
        <v>289</v>
      </c>
      <c r="G175" s="207"/>
      <c r="H175" s="207"/>
      <c r="I175" s="208"/>
      <c r="J175" s="5"/>
      <c r="K175" s="5"/>
      <c r="L175" s="5"/>
      <c r="M175" s="3"/>
    </row>
    <row r="176" spans="1:18" ht="42" hidden="1" customHeight="1">
      <c r="A176" s="274"/>
      <c r="B176" s="291"/>
      <c r="C176" s="287" t="s">
        <v>42</v>
      </c>
      <c r="D176" s="130" t="s">
        <v>257</v>
      </c>
      <c r="E176" s="135">
        <f>Avance!AE177</f>
        <v>1</v>
      </c>
      <c r="F176" s="136">
        <v>0.17</v>
      </c>
      <c r="G176" s="136">
        <v>0.05</v>
      </c>
      <c r="H176" s="137"/>
      <c r="I176" s="138"/>
      <c r="J176" s="139"/>
      <c r="K176" s="139"/>
      <c r="L176" s="139"/>
      <c r="M176" s="140"/>
    </row>
    <row r="177" spans="1:13" ht="25.5" hidden="1">
      <c r="A177" s="274"/>
      <c r="B177" s="291"/>
      <c r="C177" s="288"/>
      <c r="D177" s="110" t="s">
        <v>129</v>
      </c>
      <c r="E177" s="209"/>
      <c r="F177" s="75">
        <v>0.25</v>
      </c>
      <c r="G177" s="75">
        <v>0.08</v>
      </c>
      <c r="H177" s="75"/>
      <c r="I177" s="90"/>
      <c r="J177" s="5"/>
      <c r="K177" s="5"/>
      <c r="L177" s="5"/>
      <c r="M177" s="3"/>
    </row>
    <row r="178" spans="1:13" ht="38.25" hidden="1">
      <c r="A178" s="274"/>
      <c r="B178" s="291"/>
      <c r="C178" s="288"/>
      <c r="D178" s="70" t="s">
        <v>258</v>
      </c>
      <c r="E178" s="210"/>
      <c r="F178" s="75">
        <v>0.25</v>
      </c>
      <c r="G178" s="75">
        <v>0.08</v>
      </c>
      <c r="H178" s="75"/>
      <c r="I178" s="161"/>
      <c r="J178" s="5"/>
      <c r="K178" s="5"/>
      <c r="L178" s="5"/>
      <c r="M178" s="3"/>
    </row>
    <row r="179" spans="1:13" ht="38.25" hidden="1">
      <c r="A179" s="274"/>
      <c r="B179" s="291"/>
      <c r="C179" s="288"/>
      <c r="D179" s="110" t="s">
        <v>259</v>
      </c>
      <c r="E179" s="211"/>
      <c r="F179" s="212" t="s">
        <v>287</v>
      </c>
      <c r="G179" s="213"/>
      <c r="H179" s="213"/>
      <c r="I179" s="214"/>
      <c r="J179" s="5"/>
      <c r="K179" s="5"/>
      <c r="L179" s="5"/>
      <c r="M179" s="3"/>
    </row>
    <row r="180" spans="1:13" ht="38.25" hidden="1">
      <c r="A180" s="274"/>
      <c r="B180" s="291"/>
      <c r="C180" s="279" t="s">
        <v>43</v>
      </c>
      <c r="D180" s="130" t="s">
        <v>338</v>
      </c>
      <c r="E180" s="135">
        <f>Avance!AE181</f>
        <v>1</v>
      </c>
      <c r="F180" s="136">
        <v>0.25</v>
      </c>
      <c r="G180" s="136">
        <v>0.08</v>
      </c>
      <c r="H180" s="137"/>
      <c r="I180" s="138"/>
      <c r="J180" s="139"/>
      <c r="K180" s="139"/>
      <c r="L180" s="139"/>
      <c r="M180" s="140"/>
    </row>
    <row r="181" spans="1:13" ht="51" hidden="1">
      <c r="A181" s="274"/>
      <c r="B181" s="291"/>
      <c r="C181" s="280"/>
      <c r="D181" s="70" t="s">
        <v>261</v>
      </c>
      <c r="E181" s="188"/>
      <c r="F181" s="75">
        <v>0.75</v>
      </c>
      <c r="G181" s="75">
        <v>0.25</v>
      </c>
      <c r="H181" s="169"/>
      <c r="I181" s="91"/>
      <c r="J181" s="5"/>
      <c r="K181" s="5"/>
      <c r="L181" s="5"/>
      <c r="M181" s="3"/>
    </row>
    <row r="182" spans="1:13" ht="15" hidden="1" customHeight="1">
      <c r="A182" s="274"/>
      <c r="B182" s="291"/>
      <c r="C182" s="280"/>
      <c r="D182" s="100" t="s">
        <v>262</v>
      </c>
      <c r="E182" s="189"/>
      <c r="F182" s="194" t="s">
        <v>290</v>
      </c>
      <c r="G182" s="195"/>
      <c r="H182" s="195"/>
      <c r="I182" s="196"/>
      <c r="J182" s="5"/>
      <c r="K182" s="5"/>
      <c r="L182" s="5"/>
      <c r="M182" s="3"/>
    </row>
    <row r="183" spans="1:13" ht="25.5" hidden="1" customHeight="1">
      <c r="A183" s="275"/>
      <c r="B183" s="291"/>
      <c r="C183" s="280"/>
      <c r="D183" s="110" t="s">
        <v>263</v>
      </c>
      <c r="E183" s="190"/>
      <c r="F183" s="194" t="s">
        <v>287</v>
      </c>
      <c r="G183" s="195"/>
      <c r="H183" s="195"/>
      <c r="I183" s="196"/>
      <c r="J183" s="5"/>
      <c r="K183" s="5"/>
      <c r="L183" s="5"/>
      <c r="M183" s="3"/>
    </row>
    <row r="184" spans="1:13" ht="25.5" hidden="1">
      <c r="A184" s="273" t="s">
        <v>120</v>
      </c>
      <c r="B184" s="276" t="s">
        <v>127</v>
      </c>
      <c r="C184" s="279" t="s">
        <v>44</v>
      </c>
      <c r="D184" s="130" t="s">
        <v>264</v>
      </c>
      <c r="E184" s="135">
        <f>Avance!AE185</f>
        <v>1</v>
      </c>
      <c r="F184" s="136">
        <v>0.17</v>
      </c>
      <c r="G184" s="136">
        <v>0.05</v>
      </c>
      <c r="H184" s="137"/>
      <c r="I184" s="138"/>
      <c r="J184" s="139"/>
      <c r="K184" s="139"/>
      <c r="L184" s="139"/>
      <c r="M184" s="140"/>
    </row>
    <row r="185" spans="1:13" ht="15.75" hidden="1" customHeight="1">
      <c r="A185" s="274"/>
      <c r="B185" s="277"/>
      <c r="C185" s="280"/>
      <c r="D185" s="110" t="s">
        <v>265</v>
      </c>
      <c r="E185" s="218"/>
      <c r="F185" s="75">
        <v>0.25</v>
      </c>
      <c r="G185" s="75">
        <v>0.08</v>
      </c>
      <c r="H185" s="75"/>
      <c r="I185" s="91"/>
      <c r="J185" s="5"/>
      <c r="K185" s="5"/>
      <c r="L185" s="5"/>
      <c r="M185" s="3"/>
    </row>
    <row r="186" spans="1:13" ht="25.5" hidden="1">
      <c r="A186" s="274"/>
      <c r="B186" s="277"/>
      <c r="C186" s="280"/>
      <c r="D186" s="110" t="s">
        <v>264</v>
      </c>
      <c r="E186" s="219"/>
      <c r="F186" s="75">
        <v>0.25</v>
      </c>
      <c r="G186" s="75">
        <v>0.08</v>
      </c>
      <c r="H186" s="75"/>
      <c r="I186" s="91"/>
      <c r="J186" s="5"/>
      <c r="K186" s="5"/>
      <c r="L186" s="5"/>
      <c r="M186" s="3"/>
    </row>
    <row r="187" spans="1:13" ht="25.5" hidden="1">
      <c r="A187" s="274"/>
      <c r="B187" s="277"/>
      <c r="C187" s="280"/>
      <c r="D187" s="110" t="s">
        <v>266</v>
      </c>
      <c r="E187" s="220"/>
      <c r="F187" s="212" t="s">
        <v>287</v>
      </c>
      <c r="G187" s="213"/>
      <c r="H187" s="213"/>
      <c r="I187" s="214"/>
      <c r="J187" s="5"/>
      <c r="K187" s="5"/>
      <c r="L187" s="5"/>
      <c r="M187" s="3"/>
    </row>
    <row r="188" spans="1:13" ht="38.25" hidden="1">
      <c r="A188" s="274"/>
      <c r="B188" s="277"/>
      <c r="C188" s="281" t="s">
        <v>45</v>
      </c>
      <c r="D188" s="134" t="s">
        <v>267</v>
      </c>
      <c r="E188" s="135">
        <f>Avance!AE189</f>
        <v>1</v>
      </c>
      <c r="F188" s="136">
        <v>0.38</v>
      </c>
      <c r="G188" s="136">
        <v>0.15</v>
      </c>
      <c r="H188" s="137"/>
      <c r="I188" s="138"/>
      <c r="J188" s="139"/>
      <c r="K188" s="139"/>
      <c r="L188" s="139"/>
      <c r="M188" s="140"/>
    </row>
    <row r="189" spans="1:13" ht="25.5" hidden="1">
      <c r="A189" s="274"/>
      <c r="B189" s="277"/>
      <c r="C189" s="282"/>
      <c r="D189" s="100" t="s">
        <v>339</v>
      </c>
      <c r="E189" s="215"/>
      <c r="F189" s="75">
        <v>1</v>
      </c>
      <c r="G189" s="221" t="s">
        <v>372</v>
      </c>
      <c r="H189" s="271"/>
      <c r="I189" s="272"/>
      <c r="J189" s="5"/>
      <c r="K189" s="5"/>
      <c r="L189" s="5"/>
      <c r="M189" s="3"/>
    </row>
    <row r="190" spans="1:13" ht="25.5" hidden="1">
      <c r="A190" s="274"/>
      <c r="B190" s="277"/>
      <c r="C190" s="282"/>
      <c r="D190" s="114" t="s">
        <v>269</v>
      </c>
      <c r="E190" s="216"/>
      <c r="F190" s="75">
        <v>0.5</v>
      </c>
      <c r="G190" s="75">
        <v>0.5</v>
      </c>
      <c r="H190" s="176"/>
      <c r="I190" s="176"/>
      <c r="J190" s="80"/>
      <c r="K190" s="5"/>
      <c r="L190" s="5"/>
      <c r="M190" s="3"/>
    </row>
    <row r="191" spans="1:13" ht="25.5" hidden="1">
      <c r="A191" s="274"/>
      <c r="B191" s="277"/>
      <c r="C191" s="282"/>
      <c r="D191" s="100" t="s">
        <v>340</v>
      </c>
      <c r="E191" s="216"/>
      <c r="F191" s="212" t="s">
        <v>290</v>
      </c>
      <c r="G191" s="213"/>
      <c r="H191" s="213"/>
      <c r="I191" s="214"/>
      <c r="J191" s="5"/>
      <c r="K191" s="5"/>
      <c r="L191" s="5"/>
      <c r="M191" s="3"/>
    </row>
    <row r="192" spans="1:13" ht="25.5" hidden="1">
      <c r="A192" s="274"/>
      <c r="B192" s="277"/>
      <c r="C192" s="283"/>
      <c r="D192" s="110" t="s">
        <v>271</v>
      </c>
      <c r="E192" s="217"/>
      <c r="F192" s="75">
        <v>0</v>
      </c>
      <c r="G192" s="75">
        <v>0.11</v>
      </c>
      <c r="H192" s="176"/>
      <c r="I192" s="176"/>
      <c r="J192" s="5"/>
      <c r="K192" s="5"/>
      <c r="L192" s="5"/>
      <c r="M192" s="3"/>
    </row>
    <row r="193" spans="1:16" ht="25.5" hidden="1">
      <c r="A193" s="274"/>
      <c r="B193" s="277"/>
      <c r="C193" s="279" t="s">
        <v>46</v>
      </c>
      <c r="D193" s="134" t="s">
        <v>341</v>
      </c>
      <c r="E193" s="135">
        <f>Avance!AE194</f>
        <v>1</v>
      </c>
      <c r="F193" s="136">
        <v>0.2</v>
      </c>
      <c r="G193" s="136">
        <v>7.0000000000000007E-2</v>
      </c>
      <c r="H193" s="137"/>
      <c r="I193" s="138"/>
      <c r="J193" s="139"/>
      <c r="K193" s="139"/>
      <c r="L193" s="139"/>
      <c r="M193" s="140"/>
    </row>
    <row r="194" spans="1:16" ht="25.5" hidden="1">
      <c r="A194" s="274"/>
      <c r="B194" s="277"/>
      <c r="C194" s="280"/>
      <c r="D194" s="100" t="s">
        <v>273</v>
      </c>
      <c r="E194" s="188"/>
      <c r="F194" s="75">
        <v>0.6</v>
      </c>
      <c r="G194" s="75">
        <v>0.2</v>
      </c>
      <c r="H194" s="75"/>
      <c r="I194" s="89"/>
      <c r="J194" s="5"/>
      <c r="K194" s="5"/>
      <c r="L194" s="5"/>
      <c r="M194" s="3"/>
    </row>
    <row r="195" spans="1:16" ht="25.5" hidden="1">
      <c r="A195" s="274"/>
      <c r="B195" s="277"/>
      <c r="C195" s="280"/>
      <c r="D195" s="100" t="s">
        <v>274</v>
      </c>
      <c r="E195" s="189"/>
      <c r="F195" s="191" t="s">
        <v>291</v>
      </c>
      <c r="G195" s="192"/>
      <c r="H195" s="192"/>
      <c r="I195" s="193"/>
      <c r="J195" s="5"/>
      <c r="K195" s="5"/>
      <c r="L195" s="5"/>
      <c r="M195" s="3"/>
    </row>
    <row r="196" spans="1:16" ht="25.5" hidden="1" customHeight="1">
      <c r="A196" s="274"/>
      <c r="B196" s="277"/>
      <c r="C196" s="280"/>
      <c r="D196" s="100" t="s">
        <v>275</v>
      </c>
      <c r="E196" s="190"/>
      <c r="F196" s="194" t="s">
        <v>288</v>
      </c>
      <c r="G196" s="195"/>
      <c r="H196" s="195"/>
      <c r="I196" s="196"/>
      <c r="J196" s="5"/>
      <c r="K196" s="5"/>
      <c r="L196" s="5"/>
      <c r="M196" s="3"/>
    </row>
    <row r="197" spans="1:16" ht="25.5" hidden="1">
      <c r="A197" s="274"/>
      <c r="B197" s="277"/>
      <c r="C197" s="284" t="s">
        <v>47</v>
      </c>
      <c r="D197" s="130" t="s">
        <v>276</v>
      </c>
      <c r="E197" s="135">
        <f>Avance!AE198</f>
        <v>1</v>
      </c>
      <c r="F197" s="136">
        <v>0.31</v>
      </c>
      <c r="G197" s="136">
        <v>0.09</v>
      </c>
      <c r="H197" s="137"/>
      <c r="I197" s="138"/>
      <c r="J197" s="139"/>
      <c r="K197" s="139"/>
      <c r="L197" s="139"/>
      <c r="M197" s="140"/>
    </row>
    <row r="198" spans="1:16" ht="38.25" hidden="1">
      <c r="A198" s="274"/>
      <c r="B198" s="277"/>
      <c r="C198" s="285"/>
      <c r="D198" s="110" t="s">
        <v>277</v>
      </c>
      <c r="E198" s="188"/>
      <c r="F198" s="75">
        <v>1</v>
      </c>
      <c r="G198" s="221" t="s">
        <v>371</v>
      </c>
      <c r="H198" s="222"/>
      <c r="I198" s="223"/>
      <c r="J198" s="5"/>
      <c r="K198" s="5"/>
      <c r="L198" s="5"/>
      <c r="M198" s="3"/>
    </row>
    <row r="199" spans="1:16" ht="25.5" hidden="1">
      <c r="A199" s="274"/>
      <c r="B199" s="277"/>
      <c r="C199" s="285"/>
      <c r="D199" s="110" t="s">
        <v>278</v>
      </c>
      <c r="E199" s="189"/>
      <c r="F199" s="75">
        <v>0.25</v>
      </c>
      <c r="G199" s="75">
        <v>0.08</v>
      </c>
      <c r="H199" s="75"/>
      <c r="I199" s="89"/>
      <c r="J199" s="5"/>
      <c r="K199" s="5"/>
      <c r="L199" s="5"/>
      <c r="M199" s="3"/>
    </row>
    <row r="200" spans="1:16" ht="51" hidden="1">
      <c r="A200" s="274"/>
      <c r="B200" s="277"/>
      <c r="C200" s="285"/>
      <c r="D200" s="100" t="s">
        <v>279</v>
      </c>
      <c r="E200" s="189"/>
      <c r="F200" s="75">
        <v>0</v>
      </c>
      <c r="G200" s="75">
        <v>0.15</v>
      </c>
      <c r="H200" s="176"/>
      <c r="I200" s="176"/>
      <c r="J200" s="5"/>
      <c r="K200" s="5"/>
      <c r="L200" s="5"/>
      <c r="M200" s="3"/>
    </row>
    <row r="201" spans="1:16" ht="38.25" hidden="1">
      <c r="A201" s="274"/>
      <c r="B201" s="277"/>
      <c r="C201" s="286"/>
      <c r="D201" s="115" t="s">
        <v>280</v>
      </c>
      <c r="E201" s="190"/>
      <c r="F201" s="75">
        <v>0</v>
      </c>
      <c r="G201" s="75">
        <v>0.11</v>
      </c>
      <c r="H201" s="176"/>
      <c r="I201" s="176"/>
      <c r="J201" s="5"/>
      <c r="K201" s="5"/>
      <c r="L201" s="5"/>
      <c r="M201" s="3"/>
    </row>
    <row r="202" spans="1:16" ht="30" hidden="1" customHeight="1">
      <c r="A202" s="274"/>
      <c r="B202" s="277"/>
      <c r="C202" s="287" t="s">
        <v>48</v>
      </c>
      <c r="D202" s="128" t="s">
        <v>342</v>
      </c>
      <c r="E202" s="135">
        <f>Avance!AE203</f>
        <v>1</v>
      </c>
      <c r="F202" s="136">
        <v>0.33</v>
      </c>
      <c r="G202" s="136">
        <v>0.15</v>
      </c>
      <c r="H202" s="137"/>
      <c r="I202" s="138"/>
      <c r="J202" s="139"/>
      <c r="K202" s="139"/>
      <c r="L202" s="139"/>
      <c r="M202" s="140"/>
    </row>
    <row r="203" spans="1:16" ht="51" hidden="1">
      <c r="A203" s="274"/>
      <c r="B203" s="277"/>
      <c r="C203" s="288"/>
      <c r="D203" s="115" t="s">
        <v>282</v>
      </c>
      <c r="E203" s="197"/>
      <c r="F203" s="75">
        <v>1</v>
      </c>
      <c r="G203" s="221" t="s">
        <v>367</v>
      </c>
      <c r="H203" s="222"/>
      <c r="I203" s="223"/>
      <c r="J203" s="5"/>
      <c r="K203" s="5"/>
      <c r="L203" s="5"/>
      <c r="M203" s="3"/>
    </row>
    <row r="204" spans="1:16" ht="51" hidden="1">
      <c r="A204" s="274"/>
      <c r="B204" s="277"/>
      <c r="C204" s="288"/>
      <c r="D204" s="114" t="s">
        <v>283</v>
      </c>
      <c r="E204" s="198"/>
      <c r="F204" s="75">
        <v>0</v>
      </c>
      <c r="G204" s="75">
        <v>0.33</v>
      </c>
      <c r="H204" s="176"/>
      <c r="I204" s="176"/>
      <c r="J204" s="5"/>
      <c r="K204" s="5"/>
      <c r="L204" s="5"/>
      <c r="M204" s="3"/>
    </row>
    <row r="205" spans="1:16" ht="51" hidden="1">
      <c r="A205" s="275"/>
      <c r="B205" s="278"/>
      <c r="C205" s="288"/>
      <c r="D205" s="100" t="s">
        <v>284</v>
      </c>
      <c r="E205" s="199"/>
      <c r="F205" s="75">
        <v>0</v>
      </c>
      <c r="G205" s="75">
        <v>0.11</v>
      </c>
      <c r="H205" s="176"/>
      <c r="I205" s="176"/>
      <c r="J205" s="5"/>
      <c r="K205" s="5"/>
      <c r="L205" s="5"/>
      <c r="M205" s="3"/>
    </row>
    <row r="206" spans="1:16" ht="72.75" hidden="1" customHeight="1">
      <c r="A206" s="269"/>
      <c r="B206" s="269"/>
      <c r="C206" s="268" t="s">
        <v>350</v>
      </c>
      <c r="D206" s="150" t="s">
        <v>351</v>
      </c>
      <c r="E206" s="135">
        <f>Avance!AE207</f>
        <v>1</v>
      </c>
      <c r="F206" s="155">
        <v>0.25</v>
      </c>
      <c r="G206" s="155">
        <v>0.08</v>
      </c>
      <c r="H206" s="155"/>
      <c r="I206" s="172"/>
      <c r="J206" s="147"/>
      <c r="K206" s="148"/>
      <c r="L206" s="148"/>
      <c r="M206" s="149"/>
      <c r="N206" s="6"/>
      <c r="O206" s="6"/>
      <c r="P206" s="6"/>
    </row>
    <row r="207" spans="1:16" ht="28.5" hidden="1" customHeight="1">
      <c r="A207" s="269"/>
      <c r="B207" s="269"/>
      <c r="C207" s="268"/>
      <c r="D207" s="177" t="s">
        <v>352</v>
      </c>
      <c r="E207" s="200"/>
      <c r="F207" s="146">
        <v>0.42</v>
      </c>
      <c r="G207" s="146">
        <v>0.15</v>
      </c>
      <c r="H207" s="146"/>
      <c r="I207" s="91"/>
      <c r="J207" s="83"/>
      <c r="K207" s="146"/>
      <c r="L207" s="146"/>
      <c r="M207" s="78"/>
      <c r="N207" s="6"/>
      <c r="O207" s="6"/>
      <c r="P207" s="6"/>
    </row>
    <row r="208" spans="1:16" hidden="1">
      <c r="A208" s="269"/>
      <c r="B208" s="269"/>
      <c r="C208" s="268"/>
      <c r="D208" s="177" t="s">
        <v>353</v>
      </c>
      <c r="E208" s="201"/>
      <c r="F208" s="158">
        <v>0.33</v>
      </c>
      <c r="G208" s="153">
        <v>0.1</v>
      </c>
      <c r="H208" s="93"/>
      <c r="I208" s="93"/>
      <c r="J208" s="152"/>
      <c r="K208" s="153"/>
      <c r="L208" s="153"/>
      <c r="M208" s="78"/>
    </row>
    <row r="209" spans="1:13" ht="25.5" hidden="1">
      <c r="A209" s="269"/>
      <c r="B209" s="269"/>
      <c r="C209" s="268"/>
      <c r="D209" s="177" t="s">
        <v>354</v>
      </c>
      <c r="E209" s="202"/>
      <c r="F209" s="158">
        <v>0</v>
      </c>
      <c r="G209" s="213" t="s">
        <v>355</v>
      </c>
      <c r="H209" s="213"/>
      <c r="I209" s="214"/>
      <c r="J209" s="152"/>
      <c r="K209" s="153"/>
      <c r="L209" s="153"/>
      <c r="M209" s="78"/>
    </row>
  </sheetData>
  <protectedRanges>
    <protectedRange sqref="E123" name="Rango1_7_1"/>
    <protectedRange sqref="E144" name="Rango1_6_3"/>
    <protectedRange sqref="E145" name="Rango1_2_1_2"/>
    <protectedRange sqref="E111" name="Rango1_2_3"/>
    <protectedRange sqref="E112" name="Rango1_3_2"/>
    <protectedRange sqref="E115" name="Rango1_7_1_2"/>
    <protectedRange sqref="E181" name="Rango1_8_1_2"/>
    <protectedRange sqref="E77" name="Rango1_5_3_1_2_1_1"/>
    <protectedRange sqref="E91 E87:E88 E69 E85 E95" name="Rango1_5_3_4_2_1_1"/>
    <protectedRange sqref="E81" name="Rango1_5_3_2_2_1_1"/>
    <protectedRange sqref="E113" name="Rango1_3"/>
    <protectedRange sqref="E164" name="Rango1_8"/>
    <protectedRange sqref="E165" name="Rango1_9"/>
    <protectedRange sqref="E166" name="Rango1_9_1_1"/>
    <protectedRange sqref="E177:E178" name="Rango1_2"/>
    <protectedRange sqref="E25" name="Rango1_5"/>
    <protectedRange sqref="F115:G115" name="Rango1_7_1_2_1"/>
    <protectedRange sqref="F182:F183" name="Rango1_8_1_2_1"/>
    <protectedRange sqref="F66:G66 F93:G93 F97 F95:G96" name="Rango1_5_3_4_2_1_1_1"/>
    <protectedRange sqref="F164:H164" name="Rango1_8_1"/>
    <protectedRange sqref="F165:H166" name="Rango1_9_1"/>
    <protectedRange sqref="D85" name="Rango1_1_1_2_1_1"/>
    <protectedRange sqref="D86" name="Rango1_2_3_1_1"/>
    <protectedRange sqref="D144" name="Rango1_8_1_2_2_1"/>
    <protectedRange sqref="D57 D68 D70" name="Rango1_5_3_4_2_1_1_2_1"/>
    <protectedRange sqref="D108" name="Rango1_5_2_1_1_1"/>
    <protectedRange sqref="D7" name="Rango1_17_1_1"/>
    <protectedRange sqref="D9" name="Rango1_18_1_1"/>
    <protectedRange sqref="D15" name="Rango1_21_1"/>
    <protectedRange sqref="D16:D19" name="Rango1_22_1"/>
    <protectedRange sqref="D21:D25" name="Rango1_24_1"/>
    <protectedRange sqref="D26" name="Rango1_26_1"/>
    <protectedRange sqref="D30" name="Rango1_29_1"/>
    <protectedRange sqref="D34" name="Rango1_31_1"/>
    <protectedRange sqref="D39" name="Rango1_27_1"/>
    <protectedRange sqref="D56" name="Rango1_4_1_1"/>
    <protectedRange sqref="D59" name="Rango1_4_3_1"/>
    <protectedRange sqref="D58" name="Rango1_4_2_1_1"/>
    <protectedRange sqref="D61" name="Rango1_38_1"/>
    <protectedRange sqref="D62:D67" name="Rango1_39_1"/>
    <protectedRange sqref="D72" name="Rango1_41_1"/>
    <protectedRange sqref="D74" name="Rango1_42_1"/>
    <protectedRange sqref="D84" name="Rango1_3_3_1"/>
    <protectedRange sqref="D87:D89" name="Rango1_3_4_1"/>
    <protectedRange sqref="D90" name="Rango1_3_5_1"/>
    <protectedRange sqref="D91:D93" name="Rango1_14_1"/>
    <protectedRange sqref="D94" name="Rango1_15_1"/>
    <protectedRange sqref="D95:D97" name="Rango1_43_1"/>
    <protectedRange sqref="D98" name="Rango1_7_3"/>
    <protectedRange sqref="D99:D101" name="Rango1_44_1"/>
    <protectedRange sqref="D102" name="Rango1_45_1"/>
    <protectedRange sqref="D103:D105" name="Rango1_46_1"/>
    <protectedRange sqref="D110" name="Rango1_8_1_3_1"/>
    <protectedRange sqref="D111:D113" name="Rango1_3_2_1_1"/>
    <protectedRange sqref="D121" name="Rango1_7_2_1"/>
    <protectedRange sqref="D125" name="Rango1_47_1"/>
    <protectedRange sqref="D126" name="Rango1_6_1_1_1"/>
    <protectedRange sqref="D127" name="Rango1_7_1_3_1"/>
    <protectedRange sqref="D130" name="Rango1_48_1"/>
    <protectedRange sqref="D137" name="Rango1_6_1"/>
    <protectedRange sqref="D143" name="Rango1_9_2_1"/>
    <protectedRange sqref="D145" name="Rango1_51_1"/>
    <protectedRange sqref="D146" name="Rango1_52_1"/>
    <protectedRange sqref="D151" name="Rango1_53_1"/>
    <protectedRange sqref="D152" name="Rango1_54_1"/>
    <protectedRange sqref="D153" name="Rango1_55_1"/>
    <protectedRange sqref="D154" name="Rango1_56_1"/>
    <protectedRange sqref="D155" name="Rango1_57_1"/>
    <protectedRange sqref="D157:D158" name="Rango1_58_1"/>
    <protectedRange sqref="D159" name="Rango1_59_1"/>
    <protectedRange sqref="D163" name="Rango1_60_1"/>
    <protectedRange sqref="D165:D166" name="Rango1_61_1"/>
    <protectedRange sqref="D171" name="Rango1_1_1_1"/>
    <protectedRange sqref="D176" name="Rango1_50_1"/>
    <protectedRange sqref="D177 D179" name="Rango1_64_1"/>
    <protectedRange sqref="D180" name="Rango1_66_1"/>
    <protectedRange sqref="D182" name="Rango1_67_1"/>
    <protectedRange sqref="D184" name="Rango1_69_1"/>
    <protectedRange sqref="D188" name="Rango1_71_1"/>
    <protectedRange sqref="D189" name="Rango1_73_1"/>
    <protectedRange sqref="D191" name="Rango1_74_1"/>
    <protectedRange sqref="D192" name="Rango1_75_1"/>
    <protectedRange sqref="D193" name="Rango1_76_1"/>
    <protectedRange sqref="D197" name="Rango1_16_1"/>
    <protectedRange sqref="D198:D200" name="Rango1_2_1_1"/>
    <protectedRange sqref="D201" name="Rango1_4_4_1"/>
    <protectedRange sqref="D202" name="Rango1_79_1"/>
    <protectedRange sqref="D203" name="Rango1_80_1"/>
    <protectedRange sqref="D205" name="Rango1_81_1"/>
    <protectedRange sqref="D8" name="Rango1_10_2_1"/>
    <protectedRange sqref="D10" name="Rango1_11_2_1"/>
    <protectedRange sqref="D13" name="Rango1_12_2_1"/>
    <protectedRange sqref="D12" name="Rango1_13_2_1"/>
    <protectedRange sqref="D14" name="Rango1_82_1_1"/>
    <protectedRange sqref="D60" name="Rango1_4_2_2_1"/>
    <protectedRange sqref="D69" name="Rango1_83_1"/>
    <protectedRange sqref="D71" name="Rango1_84_1"/>
    <protectedRange sqref="D73" name="Rango1_85_1"/>
    <protectedRange sqref="D75" name="Rango1_86_1"/>
    <protectedRange sqref="D134" name="Rango1_87_1"/>
    <protectedRange sqref="D135" name="Rango1_88_1"/>
    <protectedRange sqref="D136" name="Rango1_89_1"/>
    <protectedRange sqref="D141" name="Rango1_90_1"/>
    <protectedRange sqref="D183" name="Rango1_5_3_1"/>
    <protectedRange sqref="D129" name="Rango1"/>
    <protectedRange sqref="D44" name="Rango1_3_1"/>
    <protectedRange sqref="D167" name="Rango1_1"/>
    <protectedRange sqref="D168" name="Rango1_5_1"/>
    <protectedRange sqref="D169" name="Rango1_5_2"/>
    <protectedRange sqref="D170" name="Rango1_5_3"/>
    <protectedRange sqref="D206" name="Rango1_4"/>
    <protectedRange sqref="D207" name="Rango1_5_4"/>
    <protectedRange sqref="D208" name="Rango1_5_5"/>
    <protectedRange sqref="D209" name="Rango1_5_6"/>
    <protectedRange sqref="H93 H95" name="Rango1_5_3_4_2_1_1_1_1"/>
    <protectedRange sqref="H115" name="Rango1_7_1_2_1_1"/>
    <protectedRange sqref="D122" name="Rango1_3_1_1_1"/>
    <protectedRange sqref="D123" name="Rango1_3_1_1_1_1"/>
  </protectedRanges>
  <mergeCells count="159">
    <mergeCell ref="A7:A25"/>
    <mergeCell ref="B7:B14"/>
    <mergeCell ref="C7:C10"/>
    <mergeCell ref="C11:C14"/>
    <mergeCell ref="B15:B25"/>
    <mergeCell ref="C15:C19"/>
    <mergeCell ref="C20:C25"/>
    <mergeCell ref="A26:A75"/>
    <mergeCell ref="B26:B47"/>
    <mergeCell ref="C26:C29"/>
    <mergeCell ref="C30:C33"/>
    <mergeCell ref="C34:C38"/>
    <mergeCell ref="C39:C43"/>
    <mergeCell ref="C44:C47"/>
    <mergeCell ref="A76:A89"/>
    <mergeCell ref="C48:C51"/>
    <mergeCell ref="B52:B60"/>
    <mergeCell ref="C52:C55"/>
    <mergeCell ref="C56:C60"/>
    <mergeCell ref="C76:C79"/>
    <mergeCell ref="C80:C83"/>
    <mergeCell ref="C94:C97"/>
    <mergeCell ref="C98:C101"/>
    <mergeCell ref="G3:I3"/>
    <mergeCell ref="A167:A183"/>
    <mergeCell ref="B167:B183"/>
    <mergeCell ref="C167:C170"/>
    <mergeCell ref="C171:C175"/>
    <mergeCell ref="C176:C179"/>
    <mergeCell ref="C180:C183"/>
    <mergeCell ref="A114:A141"/>
    <mergeCell ref="B114:B141"/>
    <mergeCell ref="C114:C117"/>
    <mergeCell ref="C118:C123"/>
    <mergeCell ref="C124:C128"/>
    <mergeCell ref="C129:C132"/>
    <mergeCell ref="C133:C136"/>
    <mergeCell ref="C137:C141"/>
    <mergeCell ref="A142:A162"/>
    <mergeCell ref="B61:B75"/>
    <mergeCell ref="C61:C67"/>
    <mergeCell ref="C68:C71"/>
    <mergeCell ref="C72:C75"/>
    <mergeCell ref="B76:B89"/>
    <mergeCell ref="A90:A113"/>
    <mergeCell ref="C84:C89"/>
    <mergeCell ref="B142:B166"/>
    <mergeCell ref="C155:C158"/>
    <mergeCell ref="C159:C162"/>
    <mergeCell ref="E45:E47"/>
    <mergeCell ref="F47:I47"/>
    <mergeCell ref="F46:I46"/>
    <mergeCell ref="E49:E51"/>
    <mergeCell ref="E53:E55"/>
    <mergeCell ref="E57:E60"/>
    <mergeCell ref="F57:F60"/>
    <mergeCell ref="E62:E67"/>
    <mergeCell ref="E69:E71"/>
    <mergeCell ref="E115:E117"/>
    <mergeCell ref="E119:E123"/>
    <mergeCell ref="E125:E128"/>
    <mergeCell ref="E130:E132"/>
    <mergeCell ref="E134:E136"/>
    <mergeCell ref="E138:E141"/>
    <mergeCell ref="G111:I113"/>
    <mergeCell ref="F123:I123"/>
    <mergeCell ref="C102:C105"/>
    <mergeCell ref="C106:C109"/>
    <mergeCell ref="C110:C113"/>
    <mergeCell ref="F97:I97"/>
    <mergeCell ref="E99:E101"/>
    <mergeCell ref="F100:I100"/>
    <mergeCell ref="F101:I101"/>
    <mergeCell ref="E103:E105"/>
    <mergeCell ref="F103:I105"/>
    <mergeCell ref="E107:E109"/>
    <mergeCell ref="E111:E113"/>
    <mergeCell ref="G57:I60"/>
    <mergeCell ref="G65:I65"/>
    <mergeCell ref="G66:I66"/>
    <mergeCell ref="G67:I67"/>
    <mergeCell ref="G70:I71"/>
    <mergeCell ref="C206:C209"/>
    <mergeCell ref="B206:B209"/>
    <mergeCell ref="A206:A209"/>
    <mergeCell ref="B48:B51"/>
    <mergeCell ref="G125:I125"/>
    <mergeCell ref="G189:I189"/>
    <mergeCell ref="A184:A205"/>
    <mergeCell ref="B184:B205"/>
    <mergeCell ref="C184:C187"/>
    <mergeCell ref="C188:C192"/>
    <mergeCell ref="G209:I209"/>
    <mergeCell ref="C193:C196"/>
    <mergeCell ref="C197:C201"/>
    <mergeCell ref="C202:C205"/>
    <mergeCell ref="C142:C146"/>
    <mergeCell ref="C147:C150"/>
    <mergeCell ref="C151:C154"/>
    <mergeCell ref="C163:C166"/>
    <mergeCell ref="B90:B113"/>
    <mergeCell ref="C90:C93"/>
    <mergeCell ref="G73:I74"/>
    <mergeCell ref="G91:I91"/>
    <mergeCell ref="G95:I95"/>
    <mergeCell ref="G143:I146"/>
    <mergeCell ref="E40:E43"/>
    <mergeCell ref="E35:E38"/>
    <mergeCell ref="E31:E33"/>
    <mergeCell ref="E27:E29"/>
    <mergeCell ref="E21:E25"/>
    <mergeCell ref="E16:E19"/>
    <mergeCell ref="E12:E14"/>
    <mergeCell ref="E8:E10"/>
    <mergeCell ref="G172:I172"/>
    <mergeCell ref="G132:I132"/>
    <mergeCell ref="F141:I141"/>
    <mergeCell ref="F10:I10"/>
    <mergeCell ref="G12:I14"/>
    <mergeCell ref="G35:I38"/>
    <mergeCell ref="G40:I43"/>
    <mergeCell ref="G62:I62"/>
    <mergeCell ref="G83:I83"/>
    <mergeCell ref="G86:I86"/>
    <mergeCell ref="E73:E75"/>
    <mergeCell ref="E77:E79"/>
    <mergeCell ref="E81:E83"/>
    <mergeCell ref="E85:E89"/>
    <mergeCell ref="E91:E93"/>
    <mergeCell ref="E95:E97"/>
    <mergeCell ref="E143:E146"/>
    <mergeCell ref="E148:E150"/>
    <mergeCell ref="E152:E154"/>
    <mergeCell ref="E156:E158"/>
    <mergeCell ref="E160:E162"/>
    <mergeCell ref="E164:E166"/>
    <mergeCell ref="E168:E170"/>
    <mergeCell ref="F169:I169"/>
    <mergeCell ref="F170:I170"/>
    <mergeCell ref="E194:E196"/>
    <mergeCell ref="F195:I195"/>
    <mergeCell ref="F196:I196"/>
    <mergeCell ref="E198:E201"/>
    <mergeCell ref="E203:E205"/>
    <mergeCell ref="E207:E209"/>
    <mergeCell ref="E172:E175"/>
    <mergeCell ref="F174:I174"/>
    <mergeCell ref="F175:I175"/>
    <mergeCell ref="E177:E179"/>
    <mergeCell ref="F179:I179"/>
    <mergeCell ref="E181:E183"/>
    <mergeCell ref="F182:I182"/>
    <mergeCell ref="F183:I183"/>
    <mergeCell ref="E189:E192"/>
    <mergeCell ref="E185:E187"/>
    <mergeCell ref="F187:I187"/>
    <mergeCell ref="F191:I191"/>
    <mergeCell ref="G198:I198"/>
    <mergeCell ref="G203:I203"/>
  </mergeCells>
  <conditionalFormatting sqref="E7:E8 E39 E44:E45 E48:E49 E61:E62 E68:E69 E72:E73 E76:E77 E80:E81 E84:E85 E90:E91 E94:E95 E98:E99 E102 E106:E107 E133:E134 E142 E147:E148 E176:E177 E180:E181 E184:E185 E188:E189 E193:E194 E197:E198 E202:E203 E34 E30:E31 E26:E27 E20:E21 E15:E16 E11:E12 E52:E53 E56 E110:E111 E114:E115 E118:E119 E124:E125 E129:E130 E137:E138 E151:E152 E155:E156 E159:E160 E163:E164 E167:E168 E171:E172">
    <cfRule type="iconSet" priority="2">
      <iconSet>
        <cfvo type="percent" val="0"/>
        <cfvo type="percent" val="0.95"/>
        <cfvo type="num" val="1"/>
      </iconSet>
    </cfRule>
  </conditionalFormatting>
  <conditionalFormatting sqref="E206">
    <cfRule type="iconSet" priority="1">
      <iconSet>
        <cfvo type="percent" val="0"/>
        <cfvo type="percent" val="0.95"/>
        <cfvo type="num" val="1"/>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DB09-1733-4E4F-90AD-8D6B9848EA5A}">
  <sheetPr codeName="Hoja3"/>
  <dimension ref="A1:AG210"/>
  <sheetViews>
    <sheetView topLeftCell="A107" workbookViewId="0">
      <selection activeCell="Z123" sqref="Z123"/>
    </sheetView>
  </sheetViews>
  <sheetFormatPr baseColWidth="10" defaultRowHeight="15"/>
  <cols>
    <col min="2" max="2" width="40.7109375" customWidth="1"/>
    <col min="3" max="14" width="5.42578125" customWidth="1"/>
    <col min="15" max="15" width="10.7109375" customWidth="1"/>
    <col min="16" max="16" width="0.42578125" customWidth="1"/>
    <col min="17" max="23" width="5.85546875" customWidth="1"/>
    <col min="24" max="24" width="7.28515625" customWidth="1"/>
    <col min="25" max="28" width="5.85546875" customWidth="1"/>
    <col min="29" max="29" width="6.85546875" customWidth="1"/>
    <col min="30" max="30" width="0.42578125" customWidth="1"/>
    <col min="31" max="31" width="12.28515625" style="20" customWidth="1"/>
    <col min="32" max="32" width="8.85546875" style="20" customWidth="1"/>
  </cols>
  <sheetData>
    <row r="1" spans="1:33" ht="12.75" customHeight="1">
      <c r="B1" s="28" t="s">
        <v>140</v>
      </c>
      <c r="C1" s="29">
        <v>45292</v>
      </c>
    </row>
    <row r="2" spans="1:33" ht="12.75" customHeight="1">
      <c r="B2" s="28" t="s">
        <v>141</v>
      </c>
      <c r="C2" s="30">
        <v>44927</v>
      </c>
    </row>
    <row r="3" spans="1:33" ht="14.25" customHeight="1">
      <c r="B3" s="28" t="s">
        <v>142</v>
      </c>
      <c r="C3" s="30">
        <v>45017</v>
      </c>
    </row>
    <row r="4" spans="1:33" ht="4.5" customHeight="1" thickBot="1"/>
    <row r="5" spans="1:33" ht="16.5" customHeight="1" thickBot="1">
      <c r="C5" s="335" t="s">
        <v>143</v>
      </c>
      <c r="D5" s="336"/>
      <c r="E5" s="336"/>
      <c r="F5" s="336"/>
      <c r="G5" s="336"/>
      <c r="H5" s="336"/>
      <c r="I5" s="336"/>
      <c r="J5" s="336"/>
      <c r="K5" s="336"/>
      <c r="L5" s="336"/>
      <c r="M5" s="336"/>
      <c r="N5" s="336"/>
      <c r="O5" s="337"/>
      <c r="Q5" s="335" t="s">
        <v>144</v>
      </c>
      <c r="R5" s="336"/>
      <c r="S5" s="336"/>
      <c r="T5" s="336"/>
      <c r="U5" s="336"/>
      <c r="V5" s="336"/>
      <c r="W5" s="336"/>
      <c r="X5" s="336"/>
      <c r="Y5" s="336"/>
      <c r="Z5" s="336"/>
      <c r="AA5" s="336"/>
      <c r="AB5" s="336"/>
      <c r="AC5" s="337"/>
      <c r="AF5"/>
    </row>
    <row r="6" spans="1:33" ht="18" customHeight="1">
      <c r="C6" s="31" t="str">
        <f>IF(C7=$C$2,"g","")</f>
        <v>g</v>
      </c>
      <c r="D6" s="32" t="str">
        <f>IF(D7=$C$3,"4","")</f>
        <v/>
      </c>
      <c r="E6" s="32" t="str">
        <f t="shared" ref="E6:N6" si="0">IF(E7=$C$3,"4","")</f>
        <v/>
      </c>
      <c r="F6" s="32" t="str">
        <f t="shared" si="0"/>
        <v>4</v>
      </c>
      <c r="G6" s="32" t="str">
        <f t="shared" si="0"/>
        <v/>
      </c>
      <c r="H6" s="32" t="str">
        <f t="shared" si="0"/>
        <v/>
      </c>
      <c r="I6" s="32" t="str">
        <f t="shared" si="0"/>
        <v/>
      </c>
      <c r="J6" s="32" t="str">
        <f t="shared" si="0"/>
        <v/>
      </c>
      <c r="K6" s="32" t="str">
        <f t="shared" si="0"/>
        <v/>
      </c>
      <c r="L6" s="32" t="str">
        <f t="shared" si="0"/>
        <v/>
      </c>
      <c r="M6" s="32" t="str">
        <f t="shared" si="0"/>
        <v/>
      </c>
      <c r="N6" s="32" t="str">
        <f t="shared" si="0"/>
        <v/>
      </c>
      <c r="Q6" s="31" t="str">
        <f>IF(Q7=$C$2,"g","")</f>
        <v>g</v>
      </c>
      <c r="R6" s="32" t="str">
        <f>IF(R7=$C$3,"4","")</f>
        <v/>
      </c>
      <c r="S6" s="32" t="str">
        <f t="shared" ref="S6:AB6" si="1">IF(S7=$C$3,"4","")</f>
        <v/>
      </c>
      <c r="T6" s="32" t="str">
        <f t="shared" si="1"/>
        <v>4</v>
      </c>
      <c r="U6" s="32" t="str">
        <f t="shared" si="1"/>
        <v/>
      </c>
      <c r="V6" s="32" t="str">
        <f t="shared" si="1"/>
        <v/>
      </c>
      <c r="W6" s="32" t="str">
        <f t="shared" si="1"/>
        <v/>
      </c>
      <c r="X6" s="32" t="str">
        <f t="shared" si="1"/>
        <v/>
      </c>
      <c r="Y6" s="32" t="str">
        <f t="shared" si="1"/>
        <v/>
      </c>
      <c r="Z6" s="32" t="str">
        <f t="shared" si="1"/>
        <v/>
      </c>
      <c r="AA6" s="32" t="str">
        <f t="shared" si="1"/>
        <v/>
      </c>
      <c r="AB6" s="32" t="str">
        <f t="shared" si="1"/>
        <v/>
      </c>
      <c r="AF6"/>
    </row>
    <row r="7" spans="1:33" s="40" customFormat="1" ht="15.75">
      <c r="A7" s="97" t="s">
        <v>71</v>
      </c>
      <c r="B7" s="33" t="s">
        <v>145</v>
      </c>
      <c r="C7" s="34">
        <v>44927</v>
      </c>
      <c r="D7" s="34">
        <v>44958</v>
      </c>
      <c r="E7" s="34">
        <v>44986</v>
      </c>
      <c r="F7" s="34">
        <v>45017</v>
      </c>
      <c r="G7" s="34">
        <v>45047</v>
      </c>
      <c r="H7" s="34">
        <v>45078</v>
      </c>
      <c r="I7" s="34">
        <v>45108</v>
      </c>
      <c r="J7" s="34">
        <v>45139</v>
      </c>
      <c r="K7" s="34">
        <v>45170</v>
      </c>
      <c r="L7" s="34">
        <v>45200</v>
      </c>
      <c r="M7" s="34">
        <v>45231</v>
      </c>
      <c r="N7" s="34">
        <v>45261</v>
      </c>
      <c r="O7" s="35" t="s">
        <v>146</v>
      </c>
      <c r="P7" s="36"/>
      <c r="Q7" s="37">
        <v>44927</v>
      </c>
      <c r="R7" s="37">
        <v>44958</v>
      </c>
      <c r="S7" s="37">
        <v>44986</v>
      </c>
      <c r="T7" s="37">
        <v>45017</v>
      </c>
      <c r="U7" s="37">
        <v>45047</v>
      </c>
      <c r="V7" s="37">
        <v>45078</v>
      </c>
      <c r="W7" s="37">
        <v>45108</v>
      </c>
      <c r="X7" s="37">
        <v>45139</v>
      </c>
      <c r="Y7" s="37">
        <v>45170</v>
      </c>
      <c r="Z7" s="37">
        <v>45200</v>
      </c>
      <c r="AA7" s="37">
        <v>45231</v>
      </c>
      <c r="AB7" s="37">
        <v>45261</v>
      </c>
      <c r="AC7" s="38" t="s">
        <v>146</v>
      </c>
      <c r="AD7" s="36"/>
      <c r="AE7" s="39" t="s">
        <v>147</v>
      </c>
    </row>
    <row r="8" spans="1:33" ht="31.5" customHeight="1">
      <c r="A8" s="324" t="s">
        <v>1</v>
      </c>
      <c r="B8" s="58" t="s">
        <v>154</v>
      </c>
      <c r="C8" s="41">
        <v>7.0000000000000007E-2</v>
      </c>
      <c r="D8" s="41">
        <f>abril!G7</f>
        <v>0.12</v>
      </c>
      <c r="E8" s="41">
        <f>abril!G7</f>
        <v>0.12</v>
      </c>
      <c r="F8" s="41">
        <f>abril!G7</f>
        <v>0.12</v>
      </c>
      <c r="G8" s="41"/>
      <c r="H8" s="41"/>
      <c r="I8" s="41"/>
      <c r="J8" s="42"/>
      <c r="K8" s="42"/>
      <c r="L8" s="41"/>
      <c r="M8" s="41"/>
      <c r="N8" s="41"/>
      <c r="O8" s="43">
        <f>SUMIFS(C8:N8,$C$7:$N$7,"&gt;="&amp;$C$2,$C$7:$N$7,"&lt;="&amp;$C$3)</f>
        <v>0.43</v>
      </c>
      <c r="P8" s="44"/>
      <c r="Q8" s="41">
        <v>7.0000000000000007E-2</v>
      </c>
      <c r="R8" s="41">
        <v>0.12</v>
      </c>
      <c r="S8" s="41">
        <v>0.12</v>
      </c>
      <c r="T8" s="41">
        <f>abril!G7</f>
        <v>0.12</v>
      </c>
      <c r="U8" s="41"/>
      <c r="V8" s="41"/>
      <c r="W8" s="41"/>
      <c r="X8" s="42"/>
      <c r="Y8" s="42"/>
      <c r="Z8" s="41"/>
      <c r="AA8" s="41"/>
      <c r="AB8" s="41"/>
      <c r="AC8" s="43">
        <f>SUMIFS(Q8:AB8,$Q$7:$AB$7,"&gt;="&amp;$C$2,$C$7:$N$7,"&lt;="&amp;$C$3)</f>
        <v>0.43</v>
      </c>
      <c r="AD8" s="44"/>
      <c r="AE8" s="48">
        <f>IFERROR(AC8/O8,"")</f>
        <v>1</v>
      </c>
      <c r="AF8" s="45" t="str">
        <f>IF(AE8-1=0,"",AE8-1)</f>
        <v/>
      </c>
      <c r="AG8" s="46"/>
    </row>
    <row r="9" spans="1:33" ht="25.5">
      <c r="A9" s="325"/>
      <c r="B9" s="99" t="s">
        <v>155</v>
      </c>
      <c r="C9" s="41">
        <v>0.2</v>
      </c>
      <c r="D9" s="41">
        <f>abril!G8</f>
        <v>0.2</v>
      </c>
      <c r="E9" s="41">
        <f>abril!G8</f>
        <v>0.2</v>
      </c>
      <c r="F9" s="41">
        <f>abril!G8</f>
        <v>0.2</v>
      </c>
      <c r="G9" s="42"/>
      <c r="H9" s="42"/>
      <c r="I9" s="42"/>
      <c r="J9" s="42"/>
      <c r="K9" s="42"/>
      <c r="L9" s="41"/>
      <c r="M9" s="42"/>
      <c r="N9" s="42"/>
      <c r="O9" s="43">
        <f t="shared" ref="O9:O72" si="2">SUMIFS(C9:N9,$C$7:$N$7,"&gt;="&amp;$C$2,$C$7:$N$7,"&lt;="&amp;$C$3)</f>
        <v>0.8</v>
      </c>
      <c r="P9" s="47"/>
      <c r="Q9" s="41">
        <v>0.2</v>
      </c>
      <c r="R9" s="42">
        <v>0.2</v>
      </c>
      <c r="S9" s="42">
        <v>0.2</v>
      </c>
      <c r="T9" s="41">
        <f>abril!G8</f>
        <v>0.2</v>
      </c>
      <c r="U9" s="42"/>
      <c r="V9" s="42"/>
      <c r="W9" s="42"/>
      <c r="X9" s="42"/>
      <c r="Y9" s="42"/>
      <c r="Z9" s="41"/>
      <c r="AA9" s="42"/>
      <c r="AB9" s="42"/>
      <c r="AC9" s="43">
        <f t="shared" ref="AC9:AC72" si="3">SUMIFS(Q9:AB9,$Q$7:$AB$7,"&gt;="&amp;$C$2,$C$7:$N$7,"&lt;="&amp;$C$3)</f>
        <v>0.8</v>
      </c>
      <c r="AD9" s="47"/>
      <c r="AE9" s="48">
        <f t="shared" ref="AE9:AE72" si="4">IFERROR(AC9/O9,"")</f>
        <v>1</v>
      </c>
      <c r="AF9" s="45" t="str">
        <f t="shared" ref="AF9:AF72" si="5">IF(AE9-1=0,"",AE9-1)</f>
        <v/>
      </c>
      <c r="AG9" s="46"/>
    </row>
    <row r="10" spans="1:33" ht="25.5">
      <c r="A10" s="325"/>
      <c r="B10" s="100" t="s">
        <v>156</v>
      </c>
      <c r="C10" s="41">
        <v>0</v>
      </c>
      <c r="D10" s="41">
        <v>0.16</v>
      </c>
      <c r="E10" s="41">
        <f>abril!G9</f>
        <v>0.17</v>
      </c>
      <c r="F10" s="41">
        <f>abril!G9</f>
        <v>0.17</v>
      </c>
      <c r="G10" s="42"/>
      <c r="H10" s="42"/>
      <c r="I10" s="42"/>
      <c r="J10" s="42"/>
      <c r="K10" s="42"/>
      <c r="L10" s="41"/>
      <c r="M10" s="42"/>
      <c r="N10" s="42"/>
      <c r="O10" s="43">
        <f t="shared" si="2"/>
        <v>0.5</v>
      </c>
      <c r="P10" s="49"/>
      <c r="Q10" s="41">
        <v>0</v>
      </c>
      <c r="R10" s="42">
        <v>0.16</v>
      </c>
      <c r="S10" s="42">
        <v>0.17</v>
      </c>
      <c r="T10" s="41">
        <f>abril!G9</f>
        <v>0.17</v>
      </c>
      <c r="U10" s="42"/>
      <c r="V10" s="42"/>
      <c r="W10" s="42"/>
      <c r="X10" s="42"/>
      <c r="Y10" s="42"/>
      <c r="Z10" s="41"/>
      <c r="AA10" s="42"/>
      <c r="AB10" s="42"/>
      <c r="AC10" s="43">
        <f t="shared" si="3"/>
        <v>0.5</v>
      </c>
      <c r="AD10" s="49"/>
      <c r="AE10" s="48">
        <f t="shared" si="4"/>
        <v>1</v>
      </c>
      <c r="AF10" s="45" t="str">
        <f t="shared" si="5"/>
        <v/>
      </c>
    </row>
    <row r="11" spans="1:33" ht="38.25">
      <c r="A11" s="325"/>
      <c r="B11" s="99" t="s">
        <v>157</v>
      </c>
      <c r="C11" s="41">
        <v>0</v>
      </c>
      <c r="D11" s="41">
        <f>abril!G10</f>
        <v>0</v>
      </c>
      <c r="E11" s="41">
        <f>abril!G10</f>
        <v>0</v>
      </c>
      <c r="F11" s="41">
        <f>abril!G10</f>
        <v>0</v>
      </c>
      <c r="G11" s="42"/>
      <c r="H11" s="42"/>
      <c r="I11" s="42"/>
      <c r="J11" s="42"/>
      <c r="K11" s="42"/>
      <c r="L11" s="41"/>
      <c r="M11" s="42"/>
      <c r="N11" s="42"/>
      <c r="O11" s="43">
        <f t="shared" si="2"/>
        <v>0</v>
      </c>
      <c r="P11" s="49"/>
      <c r="Q11" s="41">
        <v>0</v>
      </c>
      <c r="R11" s="42">
        <v>0</v>
      </c>
      <c r="S11" s="42">
        <v>0</v>
      </c>
      <c r="T11" s="41">
        <f>abril!G10</f>
        <v>0</v>
      </c>
      <c r="U11" s="42"/>
      <c r="V11" s="42"/>
      <c r="W11" s="42"/>
      <c r="X11" s="42"/>
      <c r="Y11" s="42"/>
      <c r="Z11" s="41"/>
      <c r="AA11" s="42"/>
      <c r="AB11" s="42"/>
      <c r="AC11" s="43">
        <f t="shared" si="3"/>
        <v>0</v>
      </c>
      <c r="AD11" s="49"/>
      <c r="AE11" s="48" t="str">
        <f t="shared" si="4"/>
        <v/>
      </c>
      <c r="AF11" s="45" t="e">
        <f t="shared" si="5"/>
        <v>#VALUE!</v>
      </c>
    </row>
    <row r="12" spans="1:33" ht="63.75" customHeight="1">
      <c r="A12" s="324" t="s">
        <v>2</v>
      </c>
      <c r="B12" s="59" t="s">
        <v>74</v>
      </c>
      <c r="C12" s="41">
        <v>0.5</v>
      </c>
      <c r="D12" s="41">
        <f>abril!G11</f>
        <v>0</v>
      </c>
      <c r="E12" s="41">
        <f>abril!G11</f>
        <v>0</v>
      </c>
      <c r="F12" s="41">
        <f>abril!G11</f>
        <v>0</v>
      </c>
      <c r="G12" s="42"/>
      <c r="H12" s="42"/>
      <c r="I12" s="42"/>
      <c r="J12" s="42"/>
      <c r="K12" s="42"/>
      <c r="L12" s="41"/>
      <c r="M12" s="42"/>
      <c r="N12" s="42"/>
      <c r="O12" s="43">
        <f t="shared" si="2"/>
        <v>0.5</v>
      </c>
      <c r="P12" s="49"/>
      <c r="Q12" s="41">
        <v>0.5</v>
      </c>
      <c r="R12" s="42">
        <v>0</v>
      </c>
      <c r="S12" s="42">
        <v>0</v>
      </c>
      <c r="T12" s="41">
        <f>abril!G11</f>
        <v>0</v>
      </c>
      <c r="U12" s="42"/>
      <c r="V12" s="42"/>
      <c r="W12" s="42"/>
      <c r="X12" s="42"/>
      <c r="Y12" s="42"/>
      <c r="Z12" s="41"/>
      <c r="AA12" s="42"/>
      <c r="AB12" s="42"/>
      <c r="AC12" s="43">
        <f t="shared" si="3"/>
        <v>0.5</v>
      </c>
      <c r="AD12" s="49"/>
      <c r="AE12" s="48">
        <f t="shared" si="4"/>
        <v>1</v>
      </c>
      <c r="AF12" s="45" t="str">
        <f t="shared" si="5"/>
        <v/>
      </c>
    </row>
    <row r="13" spans="1:33" ht="38.25">
      <c r="A13" s="325"/>
      <c r="B13" s="101" t="s">
        <v>158</v>
      </c>
      <c r="C13" s="41">
        <v>0.5</v>
      </c>
      <c r="D13" s="41" t="e">
        <f>abril!#REF!</f>
        <v>#REF!</v>
      </c>
      <c r="E13" s="41" t="str">
        <f>abril!G12</f>
        <v>Se reportara avance en el mes de Mayo</v>
      </c>
      <c r="F13" s="41" t="str">
        <f>abril!G12</f>
        <v>Se reportara avance en el mes de Mayo</v>
      </c>
      <c r="G13" s="42"/>
      <c r="H13" s="42"/>
      <c r="I13" s="42"/>
      <c r="J13" s="42"/>
      <c r="K13" s="42"/>
      <c r="L13" s="41"/>
      <c r="M13" s="42"/>
      <c r="N13" s="42"/>
      <c r="O13" s="43" t="e">
        <f t="shared" si="2"/>
        <v>#REF!</v>
      </c>
      <c r="P13" s="49"/>
      <c r="Q13" s="41">
        <v>0.5</v>
      </c>
      <c r="R13" s="42" t="e">
        <v>#REF!</v>
      </c>
      <c r="S13" s="42" t="s">
        <v>293</v>
      </c>
      <c r="T13" s="41" t="str">
        <f>abril!G12</f>
        <v>Se reportara avance en el mes de Mayo</v>
      </c>
      <c r="U13" s="42"/>
      <c r="V13" s="42"/>
      <c r="W13" s="42"/>
      <c r="X13" s="42"/>
      <c r="Y13" s="42"/>
      <c r="Z13" s="41"/>
      <c r="AA13" s="42"/>
      <c r="AB13" s="42"/>
      <c r="AC13" s="43" t="e">
        <f t="shared" si="3"/>
        <v>#REF!</v>
      </c>
      <c r="AD13" s="49"/>
      <c r="AE13" s="48" t="str">
        <f t="shared" si="4"/>
        <v/>
      </c>
      <c r="AF13" s="45" t="e">
        <f t="shared" si="5"/>
        <v>#VALUE!</v>
      </c>
    </row>
    <row r="14" spans="1:33" ht="28.5" customHeight="1">
      <c r="A14" s="325"/>
      <c r="B14" s="101" t="s">
        <v>159</v>
      </c>
      <c r="C14" s="41">
        <v>0.5</v>
      </c>
      <c r="D14" s="41">
        <f>abril!G13</f>
        <v>0</v>
      </c>
      <c r="E14" s="41">
        <f>abril!G13</f>
        <v>0</v>
      </c>
      <c r="F14" s="41">
        <f>abril!G13</f>
        <v>0</v>
      </c>
      <c r="G14" s="42"/>
      <c r="H14" s="42"/>
      <c r="I14" s="42"/>
      <c r="J14" s="42"/>
      <c r="K14" s="42"/>
      <c r="L14" s="41"/>
      <c r="M14" s="42"/>
      <c r="N14" s="42"/>
      <c r="O14" s="43">
        <f t="shared" si="2"/>
        <v>0.5</v>
      </c>
      <c r="P14" s="49"/>
      <c r="Q14" s="41">
        <v>0.5</v>
      </c>
      <c r="R14" s="42">
        <v>0</v>
      </c>
      <c r="S14" s="42">
        <v>0</v>
      </c>
      <c r="T14" s="41">
        <f>abril!G13</f>
        <v>0</v>
      </c>
      <c r="U14" s="42"/>
      <c r="V14" s="42"/>
      <c r="W14" s="42"/>
      <c r="X14" s="42"/>
      <c r="Y14" s="42"/>
      <c r="Z14" s="41"/>
      <c r="AA14" s="42"/>
      <c r="AB14" s="42"/>
      <c r="AC14" s="43">
        <f t="shared" si="3"/>
        <v>0.5</v>
      </c>
      <c r="AD14" s="49"/>
      <c r="AE14" s="48">
        <f t="shared" si="4"/>
        <v>1</v>
      </c>
      <c r="AF14" s="45" t="str">
        <f t="shared" si="5"/>
        <v/>
      </c>
    </row>
    <row r="15" spans="1:33" ht="25.5">
      <c r="A15" s="325"/>
      <c r="B15" s="100" t="s">
        <v>160</v>
      </c>
      <c r="C15" s="41">
        <v>0.5</v>
      </c>
      <c r="D15" s="41">
        <f>abril!G14</f>
        <v>0</v>
      </c>
      <c r="E15" s="41">
        <f>abril!G14</f>
        <v>0</v>
      </c>
      <c r="F15" s="41">
        <f>abril!G14</f>
        <v>0</v>
      </c>
      <c r="G15" s="42"/>
      <c r="H15" s="42"/>
      <c r="I15" s="42"/>
      <c r="J15" s="42"/>
      <c r="K15" s="42"/>
      <c r="L15" s="41"/>
      <c r="M15" s="42"/>
      <c r="N15" s="42"/>
      <c r="O15" s="43">
        <f t="shared" si="2"/>
        <v>0.5</v>
      </c>
      <c r="P15" s="49"/>
      <c r="Q15" s="41">
        <v>0.5</v>
      </c>
      <c r="R15" s="42">
        <v>0</v>
      </c>
      <c r="S15" s="42">
        <v>0</v>
      </c>
      <c r="T15" s="41">
        <f>abril!G14</f>
        <v>0</v>
      </c>
      <c r="U15" s="42"/>
      <c r="V15" s="42"/>
      <c r="W15" s="42"/>
      <c r="X15" s="42"/>
      <c r="Y15" s="42"/>
      <c r="Z15" s="41"/>
      <c r="AA15" s="42"/>
      <c r="AB15" s="42"/>
      <c r="AC15" s="43">
        <f t="shared" si="3"/>
        <v>0.5</v>
      </c>
      <c r="AD15" s="49"/>
      <c r="AE15" s="48">
        <f t="shared" si="4"/>
        <v>1</v>
      </c>
      <c r="AF15" s="45" t="str">
        <f t="shared" si="5"/>
        <v/>
      </c>
    </row>
    <row r="16" spans="1:33" ht="25.5">
      <c r="A16" s="324" t="s">
        <v>3</v>
      </c>
      <c r="B16" s="63" t="s">
        <v>161</v>
      </c>
      <c r="C16" s="41">
        <v>0.03</v>
      </c>
      <c r="D16" s="41">
        <v>0.02</v>
      </c>
      <c r="E16" s="41">
        <f>abril!G15</f>
        <v>0.05</v>
      </c>
      <c r="F16" s="41">
        <f>abril!G15</f>
        <v>0.05</v>
      </c>
      <c r="G16" s="42"/>
      <c r="H16" s="42"/>
      <c r="I16" s="42"/>
      <c r="J16" s="42"/>
      <c r="K16" s="42"/>
      <c r="L16" s="41"/>
      <c r="M16" s="42"/>
      <c r="N16" s="42"/>
      <c r="O16" s="43">
        <f t="shared" si="2"/>
        <v>0.15000000000000002</v>
      </c>
      <c r="P16" s="49"/>
      <c r="Q16" s="41">
        <v>0.03</v>
      </c>
      <c r="R16" s="42">
        <v>0.02</v>
      </c>
      <c r="S16" s="42">
        <v>0.05</v>
      </c>
      <c r="T16" s="41">
        <f>abril!G15</f>
        <v>0.05</v>
      </c>
      <c r="U16" s="42"/>
      <c r="V16" s="42"/>
      <c r="W16" s="42"/>
      <c r="X16" s="42"/>
      <c r="Y16" s="42"/>
      <c r="Z16" s="41"/>
      <c r="AA16" s="42"/>
      <c r="AB16" s="42"/>
      <c r="AC16" s="43">
        <f t="shared" si="3"/>
        <v>0.15000000000000002</v>
      </c>
      <c r="AD16" s="49"/>
      <c r="AE16" s="48">
        <f t="shared" si="4"/>
        <v>1</v>
      </c>
      <c r="AF16" s="45" t="str">
        <f t="shared" si="5"/>
        <v/>
      </c>
    </row>
    <row r="17" spans="1:32" ht="25.5">
      <c r="A17" s="325"/>
      <c r="B17" s="101" t="s">
        <v>75</v>
      </c>
      <c r="C17" s="41">
        <v>0.03</v>
      </c>
      <c r="D17" s="41">
        <v>0.02</v>
      </c>
      <c r="E17" s="41">
        <f>abril!G16</f>
        <v>0.05</v>
      </c>
      <c r="F17" s="41">
        <f>abril!G16</f>
        <v>0.05</v>
      </c>
      <c r="G17" s="42"/>
      <c r="H17" s="42"/>
      <c r="I17" s="42"/>
      <c r="J17" s="42"/>
      <c r="K17" s="42"/>
      <c r="L17" s="41"/>
      <c r="M17" s="42"/>
      <c r="N17" s="42"/>
      <c r="O17" s="43">
        <f t="shared" si="2"/>
        <v>0.15000000000000002</v>
      </c>
      <c r="P17" s="49"/>
      <c r="Q17" s="41">
        <v>0.03</v>
      </c>
      <c r="R17" s="42">
        <v>0.02</v>
      </c>
      <c r="S17" s="42">
        <v>0.05</v>
      </c>
      <c r="T17" s="41">
        <f>abril!G16</f>
        <v>0.05</v>
      </c>
      <c r="U17" s="42"/>
      <c r="V17" s="42"/>
      <c r="W17" s="42"/>
      <c r="X17" s="42"/>
      <c r="Y17" s="42"/>
      <c r="Z17" s="41"/>
      <c r="AA17" s="42"/>
      <c r="AB17" s="42"/>
      <c r="AC17" s="43">
        <f t="shared" si="3"/>
        <v>0.15000000000000002</v>
      </c>
      <c r="AD17" s="49"/>
      <c r="AE17" s="48">
        <f t="shared" si="4"/>
        <v>1</v>
      </c>
      <c r="AF17" s="45" t="str">
        <f t="shared" si="5"/>
        <v/>
      </c>
    </row>
    <row r="18" spans="1:32" ht="38.25">
      <c r="A18" s="325"/>
      <c r="B18" s="101" t="s">
        <v>76</v>
      </c>
      <c r="C18" s="41">
        <v>0.03</v>
      </c>
      <c r="D18" s="41">
        <v>0.02</v>
      </c>
      <c r="E18" s="41">
        <f>abril!G17</f>
        <v>0.05</v>
      </c>
      <c r="F18" s="41">
        <f>abril!G17</f>
        <v>0.05</v>
      </c>
      <c r="G18" s="42"/>
      <c r="H18" s="42"/>
      <c r="I18" s="42"/>
      <c r="J18" s="42"/>
      <c r="K18" s="42"/>
      <c r="L18" s="41"/>
      <c r="M18" s="42"/>
      <c r="N18" s="42"/>
      <c r="O18" s="43">
        <f t="shared" si="2"/>
        <v>0.15000000000000002</v>
      </c>
      <c r="P18" s="49"/>
      <c r="Q18" s="41">
        <v>0.03</v>
      </c>
      <c r="R18" s="42">
        <v>0.02</v>
      </c>
      <c r="S18" s="42">
        <v>0.05</v>
      </c>
      <c r="T18" s="41">
        <f>abril!G17</f>
        <v>0.05</v>
      </c>
      <c r="U18" s="42"/>
      <c r="V18" s="42"/>
      <c r="W18" s="42"/>
      <c r="X18" s="42"/>
      <c r="Y18" s="42"/>
      <c r="Z18" s="41"/>
      <c r="AA18" s="42"/>
      <c r="AB18" s="42"/>
      <c r="AC18" s="43">
        <f t="shared" si="3"/>
        <v>0.15000000000000002</v>
      </c>
      <c r="AD18" s="49"/>
      <c r="AE18" s="48">
        <f t="shared" si="4"/>
        <v>1</v>
      </c>
      <c r="AF18" s="45" t="str">
        <f t="shared" si="5"/>
        <v/>
      </c>
    </row>
    <row r="19" spans="1:32" ht="38.25">
      <c r="A19" s="325"/>
      <c r="B19" s="101" t="s">
        <v>77</v>
      </c>
      <c r="C19" s="41">
        <v>0.03</v>
      </c>
      <c r="D19" s="41">
        <v>0.02</v>
      </c>
      <c r="E19" s="41">
        <f>abril!G18</f>
        <v>0.05</v>
      </c>
      <c r="F19" s="41">
        <f>abril!G18</f>
        <v>0.05</v>
      </c>
      <c r="G19" s="42"/>
      <c r="H19" s="42"/>
      <c r="I19" s="42"/>
      <c r="J19" s="42"/>
      <c r="K19" s="42"/>
      <c r="L19" s="41"/>
      <c r="M19" s="42"/>
      <c r="N19" s="42"/>
      <c r="O19" s="43">
        <f t="shared" si="2"/>
        <v>0.15000000000000002</v>
      </c>
      <c r="P19" s="49"/>
      <c r="Q19" s="41">
        <v>0.03</v>
      </c>
      <c r="R19" s="42">
        <v>0.02</v>
      </c>
      <c r="S19" s="42">
        <v>0.05</v>
      </c>
      <c r="T19" s="41">
        <f>abril!G18</f>
        <v>0.05</v>
      </c>
      <c r="U19" s="42"/>
      <c r="V19" s="42"/>
      <c r="W19" s="42"/>
      <c r="X19" s="42"/>
      <c r="Y19" s="42"/>
      <c r="Z19" s="41"/>
      <c r="AA19" s="42"/>
      <c r="AB19" s="42"/>
      <c r="AC19" s="43">
        <f t="shared" si="3"/>
        <v>0.15000000000000002</v>
      </c>
      <c r="AD19" s="49"/>
      <c r="AE19" s="48">
        <f t="shared" si="4"/>
        <v>1</v>
      </c>
      <c r="AF19" s="45" t="str">
        <f t="shared" si="5"/>
        <v/>
      </c>
    </row>
    <row r="20" spans="1:32" ht="25.5">
      <c r="A20" s="325"/>
      <c r="B20" s="101" t="s">
        <v>78</v>
      </c>
      <c r="C20" s="41">
        <v>0.03</v>
      </c>
      <c r="D20" s="41">
        <v>0.02</v>
      </c>
      <c r="E20" s="41">
        <f>abril!G19</f>
        <v>0.05</v>
      </c>
      <c r="F20" s="41">
        <f>abril!G19</f>
        <v>0.05</v>
      </c>
      <c r="G20" s="42"/>
      <c r="H20" s="42"/>
      <c r="I20" s="42"/>
      <c r="J20" s="42"/>
      <c r="K20" s="42"/>
      <c r="L20" s="41"/>
      <c r="M20" s="42"/>
      <c r="N20" s="42"/>
      <c r="O20" s="43">
        <f t="shared" si="2"/>
        <v>0.15000000000000002</v>
      </c>
      <c r="P20" s="49"/>
      <c r="Q20" s="41">
        <v>0.03</v>
      </c>
      <c r="R20" s="42">
        <v>0.02</v>
      </c>
      <c r="S20" s="42">
        <v>0.05</v>
      </c>
      <c r="T20" s="41">
        <f>abril!G19</f>
        <v>0.05</v>
      </c>
      <c r="U20" s="42"/>
      <c r="V20" s="42"/>
      <c r="W20" s="42"/>
      <c r="X20" s="42"/>
      <c r="Y20" s="42"/>
      <c r="Z20" s="41"/>
      <c r="AA20" s="42"/>
      <c r="AB20" s="42"/>
      <c r="AC20" s="43">
        <f t="shared" si="3"/>
        <v>0.15000000000000002</v>
      </c>
      <c r="AD20" s="49"/>
      <c r="AE20" s="48">
        <f t="shared" si="4"/>
        <v>1</v>
      </c>
      <c r="AF20" s="45" t="str">
        <f t="shared" si="5"/>
        <v/>
      </c>
    </row>
    <row r="21" spans="1:32" ht="38.25">
      <c r="A21" s="329" t="s">
        <v>4</v>
      </c>
      <c r="B21" s="59" t="s">
        <v>79</v>
      </c>
      <c r="C21" s="41">
        <v>0.04</v>
      </c>
      <c r="D21" s="41">
        <v>0.04</v>
      </c>
      <c r="E21" s="41">
        <v>0.08</v>
      </c>
      <c r="F21" s="41">
        <f>abril!G20</f>
        <v>0.09</v>
      </c>
      <c r="G21" s="42"/>
      <c r="H21" s="42"/>
      <c r="I21" s="42"/>
      <c r="J21" s="42"/>
      <c r="K21" s="42"/>
      <c r="L21" s="41"/>
      <c r="M21" s="42"/>
      <c r="N21" s="42"/>
      <c r="O21" s="43">
        <f t="shared" si="2"/>
        <v>0.25</v>
      </c>
      <c r="P21" s="49"/>
      <c r="Q21" s="41">
        <v>0.04</v>
      </c>
      <c r="R21" s="42">
        <v>0.04</v>
      </c>
      <c r="S21" s="42">
        <v>0.08</v>
      </c>
      <c r="T21" s="41">
        <f>abril!G20</f>
        <v>0.09</v>
      </c>
      <c r="U21" s="42"/>
      <c r="V21" s="42"/>
      <c r="W21" s="42"/>
      <c r="X21" s="42"/>
      <c r="Y21" s="42"/>
      <c r="Z21" s="41"/>
      <c r="AA21" s="42"/>
      <c r="AB21" s="42"/>
      <c r="AC21" s="43">
        <f t="shared" si="3"/>
        <v>0.25</v>
      </c>
      <c r="AD21" s="49"/>
      <c r="AE21" s="48">
        <f t="shared" si="4"/>
        <v>1</v>
      </c>
      <c r="AF21" s="45" t="str">
        <f t="shared" si="5"/>
        <v/>
      </c>
    </row>
    <row r="22" spans="1:32" ht="38.25">
      <c r="A22" s="330"/>
      <c r="B22" s="102" t="s">
        <v>80</v>
      </c>
      <c r="C22" s="41">
        <v>0.05</v>
      </c>
      <c r="D22" s="41">
        <v>0.05</v>
      </c>
      <c r="E22" s="41">
        <f>abril!G21</f>
        <v>0.08</v>
      </c>
      <c r="F22" s="41">
        <f>abril!G21</f>
        <v>0.08</v>
      </c>
      <c r="G22" s="42"/>
      <c r="H22" s="42"/>
      <c r="I22" s="42"/>
      <c r="J22" s="42"/>
      <c r="K22" s="42"/>
      <c r="L22" s="41"/>
      <c r="M22" s="42"/>
      <c r="N22" s="42"/>
      <c r="O22" s="43">
        <f t="shared" si="2"/>
        <v>0.26</v>
      </c>
      <c r="P22" s="49"/>
      <c r="Q22" s="41">
        <v>0.05</v>
      </c>
      <c r="R22" s="42">
        <v>0.05</v>
      </c>
      <c r="S22" s="42">
        <v>0.08</v>
      </c>
      <c r="T22" s="41">
        <f>abril!G21</f>
        <v>0.08</v>
      </c>
      <c r="U22" s="42"/>
      <c r="V22" s="42"/>
      <c r="W22" s="42"/>
      <c r="X22" s="42"/>
      <c r="Y22" s="42"/>
      <c r="Z22" s="41"/>
      <c r="AA22" s="42"/>
      <c r="AB22" s="42"/>
      <c r="AC22" s="43">
        <f t="shared" si="3"/>
        <v>0.26</v>
      </c>
      <c r="AD22" s="49"/>
      <c r="AE22" s="48">
        <f t="shared" si="4"/>
        <v>1</v>
      </c>
      <c r="AF22" s="45" t="str">
        <f t="shared" si="5"/>
        <v/>
      </c>
    </row>
    <row r="23" spans="1:32" ht="51">
      <c r="A23" s="330"/>
      <c r="B23" s="102" t="s">
        <v>81</v>
      </c>
      <c r="C23" s="41">
        <v>0.05</v>
      </c>
      <c r="D23" s="41">
        <v>0.05</v>
      </c>
      <c r="E23" s="41">
        <f>abril!G22</f>
        <v>0.08</v>
      </c>
      <c r="F23" s="41">
        <f>abril!G22</f>
        <v>0.08</v>
      </c>
      <c r="G23" s="42"/>
      <c r="H23" s="42"/>
      <c r="I23" s="42"/>
      <c r="J23" s="42"/>
      <c r="K23" s="42"/>
      <c r="L23" s="41"/>
      <c r="M23" s="42"/>
      <c r="N23" s="42"/>
      <c r="O23" s="43">
        <f t="shared" si="2"/>
        <v>0.26</v>
      </c>
      <c r="P23" s="49"/>
      <c r="Q23" s="41">
        <v>0.05</v>
      </c>
      <c r="R23" s="42">
        <v>0.05</v>
      </c>
      <c r="S23" s="42">
        <v>0.08</v>
      </c>
      <c r="T23" s="41">
        <f>abril!G22</f>
        <v>0.08</v>
      </c>
      <c r="U23" s="42"/>
      <c r="V23" s="42"/>
      <c r="W23" s="42"/>
      <c r="X23" s="42"/>
      <c r="Y23" s="42"/>
      <c r="Z23" s="41"/>
      <c r="AA23" s="42"/>
      <c r="AB23" s="42"/>
      <c r="AC23" s="43">
        <f t="shared" si="3"/>
        <v>0.26</v>
      </c>
      <c r="AD23" s="49"/>
      <c r="AE23" s="48">
        <f t="shared" si="4"/>
        <v>1</v>
      </c>
      <c r="AF23" s="45" t="str">
        <f t="shared" si="5"/>
        <v/>
      </c>
    </row>
    <row r="24" spans="1:32" ht="76.5">
      <c r="A24" s="330"/>
      <c r="B24" s="102" t="s">
        <v>82</v>
      </c>
      <c r="C24" s="41">
        <v>0.05</v>
      </c>
      <c r="D24" s="41">
        <v>0.05</v>
      </c>
      <c r="E24" s="41">
        <f>abril!G23</f>
        <v>0.08</v>
      </c>
      <c r="F24" s="41">
        <f>abril!G23</f>
        <v>0.08</v>
      </c>
      <c r="G24" s="42"/>
      <c r="H24" s="42"/>
      <c r="I24" s="42"/>
      <c r="J24" s="42"/>
      <c r="K24" s="42"/>
      <c r="L24" s="41"/>
      <c r="M24" s="42"/>
      <c r="N24" s="42"/>
      <c r="O24" s="43">
        <f t="shared" si="2"/>
        <v>0.26</v>
      </c>
      <c r="P24" s="49"/>
      <c r="Q24" s="41">
        <v>0.05</v>
      </c>
      <c r="R24" s="42">
        <v>0.05</v>
      </c>
      <c r="S24" s="42">
        <v>0.08</v>
      </c>
      <c r="T24" s="41">
        <f>abril!G23</f>
        <v>0.08</v>
      </c>
      <c r="U24" s="42"/>
      <c r="V24" s="42"/>
      <c r="W24" s="42"/>
      <c r="X24" s="42"/>
      <c r="Y24" s="42"/>
      <c r="Z24" s="41"/>
      <c r="AA24" s="42"/>
      <c r="AB24" s="42"/>
      <c r="AC24" s="43">
        <f t="shared" si="3"/>
        <v>0.26</v>
      </c>
      <c r="AD24" s="49"/>
      <c r="AE24" s="48">
        <f t="shared" si="4"/>
        <v>1</v>
      </c>
      <c r="AF24" s="45" t="str">
        <f t="shared" si="5"/>
        <v/>
      </c>
    </row>
    <row r="25" spans="1:32" ht="38.25">
      <c r="A25" s="330"/>
      <c r="B25" s="102" t="s">
        <v>83</v>
      </c>
      <c r="C25" s="41">
        <v>0.05</v>
      </c>
      <c r="D25" s="41">
        <v>0.05</v>
      </c>
      <c r="E25" s="41">
        <f>abril!G24</f>
        <v>0.08</v>
      </c>
      <c r="F25" s="41">
        <f>abril!G24</f>
        <v>0.08</v>
      </c>
      <c r="G25" s="42"/>
      <c r="H25" s="42"/>
      <c r="I25" s="42"/>
      <c r="J25" s="42"/>
      <c r="K25" s="42"/>
      <c r="L25" s="41"/>
      <c r="M25" s="42"/>
      <c r="N25" s="42"/>
      <c r="O25" s="43">
        <f t="shared" si="2"/>
        <v>0.26</v>
      </c>
      <c r="P25" s="49"/>
      <c r="Q25" s="41">
        <v>0.05</v>
      </c>
      <c r="R25" s="42">
        <v>0.05</v>
      </c>
      <c r="S25" s="42">
        <v>0.08</v>
      </c>
      <c r="T25" s="41">
        <f>abril!G24</f>
        <v>0.08</v>
      </c>
      <c r="U25" s="42"/>
      <c r="V25" s="42"/>
      <c r="W25" s="42"/>
      <c r="X25" s="42"/>
      <c r="Y25" s="42"/>
      <c r="Z25" s="41"/>
      <c r="AA25" s="42"/>
      <c r="AB25" s="42"/>
      <c r="AC25" s="43">
        <f t="shared" si="3"/>
        <v>0.26</v>
      </c>
      <c r="AD25" s="49"/>
      <c r="AE25" s="48">
        <f t="shared" si="4"/>
        <v>1</v>
      </c>
      <c r="AF25" s="45" t="str">
        <f t="shared" si="5"/>
        <v/>
      </c>
    </row>
    <row r="26" spans="1:32" ht="38.25">
      <c r="A26" s="327"/>
      <c r="B26" s="98" t="s">
        <v>162</v>
      </c>
      <c r="C26" s="41">
        <v>0</v>
      </c>
      <c r="D26" s="41">
        <v>0</v>
      </c>
      <c r="E26" s="41">
        <f>abril!G25</f>
        <v>0.1</v>
      </c>
      <c r="F26" s="41">
        <f>abril!G25</f>
        <v>0.1</v>
      </c>
      <c r="G26" s="42"/>
      <c r="H26" s="42"/>
      <c r="I26" s="42"/>
      <c r="J26" s="42"/>
      <c r="K26" s="42"/>
      <c r="L26" s="41"/>
      <c r="M26" s="42"/>
      <c r="N26" s="42"/>
      <c r="O26" s="43">
        <f t="shared" si="2"/>
        <v>0.2</v>
      </c>
      <c r="P26" s="49"/>
      <c r="Q26" s="41">
        <v>0</v>
      </c>
      <c r="R26" s="42">
        <v>0</v>
      </c>
      <c r="S26" s="42">
        <v>0.1</v>
      </c>
      <c r="T26" s="41">
        <f>abril!G25</f>
        <v>0.1</v>
      </c>
      <c r="U26" s="42"/>
      <c r="V26" s="42"/>
      <c r="W26" s="42"/>
      <c r="X26" s="42"/>
      <c r="Y26" s="42"/>
      <c r="Z26" s="41"/>
      <c r="AA26" s="42"/>
      <c r="AB26" s="42"/>
      <c r="AC26" s="43">
        <f t="shared" si="3"/>
        <v>0.2</v>
      </c>
      <c r="AD26" s="49"/>
      <c r="AE26" s="48">
        <f t="shared" si="4"/>
        <v>1</v>
      </c>
      <c r="AF26" s="45" t="str">
        <f t="shared" si="5"/>
        <v/>
      </c>
    </row>
    <row r="27" spans="1:32" ht="25.5">
      <c r="A27" s="324" t="s">
        <v>5</v>
      </c>
      <c r="B27" s="64" t="s">
        <v>163</v>
      </c>
      <c r="C27" s="41">
        <v>0.08</v>
      </c>
      <c r="D27" s="41">
        <f>abril!G26</f>
        <v>0.08</v>
      </c>
      <c r="E27" s="41">
        <f>abril!G26</f>
        <v>0.08</v>
      </c>
      <c r="F27" s="41">
        <f>abril!G26</f>
        <v>0.08</v>
      </c>
      <c r="G27" s="42"/>
      <c r="H27" s="42"/>
      <c r="I27" s="42"/>
      <c r="J27" s="42"/>
      <c r="K27" s="42"/>
      <c r="L27" s="41"/>
      <c r="M27" s="42"/>
      <c r="N27" s="42"/>
      <c r="O27" s="43">
        <f t="shared" si="2"/>
        <v>0.32</v>
      </c>
      <c r="P27" s="49"/>
      <c r="Q27" s="41">
        <v>0.08</v>
      </c>
      <c r="R27" s="42">
        <v>0.08</v>
      </c>
      <c r="S27" s="42">
        <v>0.08</v>
      </c>
      <c r="T27" s="41">
        <f>abril!G26</f>
        <v>0.08</v>
      </c>
      <c r="U27" s="42"/>
      <c r="V27" s="42"/>
      <c r="W27" s="42"/>
      <c r="X27" s="42"/>
      <c r="Y27" s="42"/>
      <c r="Z27" s="41"/>
      <c r="AA27" s="42"/>
      <c r="AB27" s="42"/>
      <c r="AC27" s="43">
        <f t="shared" si="3"/>
        <v>0.32</v>
      </c>
      <c r="AD27" s="49"/>
      <c r="AE27" s="48">
        <f t="shared" si="4"/>
        <v>1</v>
      </c>
      <c r="AF27" s="45" t="str">
        <f t="shared" si="5"/>
        <v/>
      </c>
    </row>
    <row r="28" spans="1:32" ht="51">
      <c r="A28" s="331"/>
      <c r="B28" s="103" t="s">
        <v>85</v>
      </c>
      <c r="C28" s="41">
        <v>0.08</v>
      </c>
      <c r="D28" s="41">
        <f>abril!G27</f>
        <v>0.08</v>
      </c>
      <c r="E28" s="41">
        <f>abril!G27</f>
        <v>0.08</v>
      </c>
      <c r="F28" s="41">
        <f>abril!G27</f>
        <v>0.08</v>
      </c>
      <c r="G28" s="42"/>
      <c r="H28" s="42"/>
      <c r="I28" s="42"/>
      <c r="J28" s="42"/>
      <c r="K28" s="42"/>
      <c r="L28" s="41"/>
      <c r="M28" s="42"/>
      <c r="N28" s="42"/>
      <c r="O28" s="43">
        <f t="shared" si="2"/>
        <v>0.32</v>
      </c>
      <c r="P28" s="49"/>
      <c r="Q28" s="41">
        <v>0.08</v>
      </c>
      <c r="R28" s="42">
        <v>0.08</v>
      </c>
      <c r="S28" s="42">
        <v>0.08</v>
      </c>
      <c r="T28" s="41">
        <f>abril!G27</f>
        <v>0.08</v>
      </c>
      <c r="U28" s="42"/>
      <c r="V28" s="42"/>
      <c r="W28" s="42"/>
      <c r="X28" s="42"/>
      <c r="Y28" s="42"/>
      <c r="Z28" s="41"/>
      <c r="AA28" s="42"/>
      <c r="AB28" s="42"/>
      <c r="AC28" s="43">
        <f t="shared" si="3"/>
        <v>0.32</v>
      </c>
      <c r="AD28" s="49"/>
      <c r="AE28" s="48">
        <f t="shared" si="4"/>
        <v>1</v>
      </c>
      <c r="AF28" s="45" t="str">
        <f t="shared" si="5"/>
        <v/>
      </c>
    </row>
    <row r="29" spans="1:32" ht="25.5">
      <c r="A29" s="331"/>
      <c r="B29" s="103" t="s">
        <v>164</v>
      </c>
      <c r="C29" s="41">
        <v>0.08</v>
      </c>
      <c r="D29" s="41">
        <f>abril!G28</f>
        <v>0.08</v>
      </c>
      <c r="E29" s="41">
        <f>abril!G28</f>
        <v>0.08</v>
      </c>
      <c r="F29" s="41">
        <f>abril!G28</f>
        <v>0.08</v>
      </c>
      <c r="G29" s="42"/>
      <c r="H29" s="42"/>
      <c r="I29" s="42"/>
      <c r="J29" s="42"/>
      <c r="K29" s="42"/>
      <c r="L29" s="41"/>
      <c r="M29" s="42"/>
      <c r="N29" s="42"/>
      <c r="O29" s="43">
        <f t="shared" si="2"/>
        <v>0.32</v>
      </c>
      <c r="P29" s="49"/>
      <c r="Q29" s="41">
        <v>0.08</v>
      </c>
      <c r="R29" s="42">
        <v>0.08</v>
      </c>
      <c r="S29" s="42">
        <v>0.08</v>
      </c>
      <c r="T29" s="41">
        <f>abril!G28</f>
        <v>0.08</v>
      </c>
      <c r="U29" s="42"/>
      <c r="V29" s="42"/>
      <c r="W29" s="42"/>
      <c r="X29" s="42"/>
      <c r="Y29" s="42"/>
      <c r="Z29" s="41"/>
      <c r="AA29" s="42"/>
      <c r="AB29" s="42"/>
      <c r="AC29" s="43">
        <f t="shared" si="3"/>
        <v>0.32</v>
      </c>
      <c r="AD29" s="49"/>
      <c r="AE29" s="48">
        <f t="shared" si="4"/>
        <v>1</v>
      </c>
      <c r="AF29" s="45" t="str">
        <f t="shared" si="5"/>
        <v/>
      </c>
    </row>
    <row r="30" spans="1:32" ht="25.5">
      <c r="A30" s="331"/>
      <c r="B30" s="103" t="s">
        <v>165</v>
      </c>
      <c r="C30" s="41">
        <v>0.08</v>
      </c>
      <c r="D30" s="41">
        <f>abril!G29</f>
        <v>0.08</v>
      </c>
      <c r="E30" s="41">
        <f>abril!G29</f>
        <v>0.08</v>
      </c>
      <c r="F30" s="41">
        <f>abril!G29</f>
        <v>0.08</v>
      </c>
      <c r="G30" s="42"/>
      <c r="H30" s="42"/>
      <c r="I30" s="42"/>
      <c r="J30" s="42"/>
      <c r="K30" s="42"/>
      <c r="L30" s="41"/>
      <c r="M30" s="42"/>
      <c r="N30" s="42"/>
      <c r="O30" s="43">
        <f t="shared" si="2"/>
        <v>0.32</v>
      </c>
      <c r="P30" s="49"/>
      <c r="Q30" s="41">
        <v>0.08</v>
      </c>
      <c r="R30" s="42">
        <v>0.08</v>
      </c>
      <c r="S30" s="42">
        <v>0.08</v>
      </c>
      <c r="T30" s="41">
        <f>abril!G29</f>
        <v>0.08</v>
      </c>
      <c r="U30" s="42"/>
      <c r="V30" s="42"/>
      <c r="W30" s="42"/>
      <c r="X30" s="42"/>
      <c r="Y30" s="42"/>
      <c r="Z30" s="41"/>
      <c r="AA30" s="42"/>
      <c r="AB30" s="42"/>
      <c r="AC30" s="43">
        <f t="shared" si="3"/>
        <v>0.32</v>
      </c>
      <c r="AD30" s="49"/>
      <c r="AE30" s="48">
        <f t="shared" si="4"/>
        <v>1</v>
      </c>
      <c r="AF30" s="45" t="str">
        <f t="shared" si="5"/>
        <v/>
      </c>
    </row>
    <row r="31" spans="1:32" ht="38.25">
      <c r="A31" s="324" t="s">
        <v>6</v>
      </c>
      <c r="B31" s="63" t="s">
        <v>166</v>
      </c>
      <c r="C31" s="41">
        <v>0.08</v>
      </c>
      <c r="D31" s="41">
        <v>0.09</v>
      </c>
      <c r="E31" s="41">
        <v>0.08</v>
      </c>
      <c r="F31" s="41">
        <f>abril!G30</f>
        <v>0.09</v>
      </c>
      <c r="G31" s="42"/>
      <c r="H31" s="42"/>
      <c r="I31" s="42"/>
      <c r="J31" s="42"/>
      <c r="K31" s="42"/>
      <c r="L31" s="41"/>
      <c r="M31" s="42"/>
      <c r="N31" s="42"/>
      <c r="O31" s="43">
        <f t="shared" si="2"/>
        <v>0.33999999999999997</v>
      </c>
      <c r="P31" s="49"/>
      <c r="Q31" s="41">
        <v>0.08</v>
      </c>
      <c r="R31" s="42">
        <v>0.09</v>
      </c>
      <c r="S31" s="42">
        <v>0.08</v>
      </c>
      <c r="T31" s="41">
        <f>abril!G30</f>
        <v>0.09</v>
      </c>
      <c r="U31" s="42"/>
      <c r="V31" s="42"/>
      <c r="W31" s="42"/>
      <c r="X31" s="42"/>
      <c r="Y31" s="42"/>
      <c r="Z31" s="41"/>
      <c r="AA31" s="42"/>
      <c r="AB31" s="42"/>
      <c r="AC31" s="43">
        <f t="shared" si="3"/>
        <v>0.33999999999999997</v>
      </c>
      <c r="AD31" s="49"/>
      <c r="AE31" s="48">
        <f t="shared" si="4"/>
        <v>1</v>
      </c>
      <c r="AF31" s="45" t="str">
        <f t="shared" si="5"/>
        <v/>
      </c>
    </row>
    <row r="32" spans="1:32" ht="25.5">
      <c r="A32" s="325"/>
      <c r="B32" s="105" t="s">
        <v>167</v>
      </c>
      <c r="C32" s="41">
        <v>0.08</v>
      </c>
      <c r="D32" s="41">
        <v>0.09</v>
      </c>
      <c r="E32" s="41">
        <v>0.08</v>
      </c>
      <c r="F32" s="41">
        <f>abril!G31</f>
        <v>0.09</v>
      </c>
      <c r="G32" s="42"/>
      <c r="H32" s="42"/>
      <c r="I32" s="42"/>
      <c r="J32" s="42"/>
      <c r="K32" s="42"/>
      <c r="L32" s="41"/>
      <c r="M32" s="42"/>
      <c r="N32" s="42"/>
      <c r="O32" s="43">
        <f t="shared" si="2"/>
        <v>0.33999999999999997</v>
      </c>
      <c r="P32" s="49"/>
      <c r="Q32" s="41">
        <v>0.08</v>
      </c>
      <c r="R32" s="42">
        <v>0.09</v>
      </c>
      <c r="S32" s="42">
        <v>0.08</v>
      </c>
      <c r="T32" s="41">
        <f>abril!G31</f>
        <v>0.09</v>
      </c>
      <c r="U32" s="42"/>
      <c r="V32" s="42"/>
      <c r="W32" s="42"/>
      <c r="X32" s="42"/>
      <c r="Y32" s="42"/>
      <c r="Z32" s="41"/>
      <c r="AA32" s="42"/>
      <c r="AB32" s="42"/>
      <c r="AC32" s="43">
        <f t="shared" si="3"/>
        <v>0.33999999999999997</v>
      </c>
      <c r="AD32" s="49"/>
      <c r="AE32" s="48">
        <f t="shared" si="4"/>
        <v>1</v>
      </c>
      <c r="AF32" s="45" t="str">
        <f t="shared" si="5"/>
        <v/>
      </c>
    </row>
    <row r="33" spans="1:32" ht="25.5">
      <c r="A33" s="325"/>
      <c r="B33" s="105" t="s">
        <v>86</v>
      </c>
      <c r="C33" s="41">
        <v>0.08</v>
      </c>
      <c r="D33" s="41">
        <v>0.09</v>
      </c>
      <c r="E33" s="41">
        <v>0.08</v>
      </c>
      <c r="F33" s="41">
        <f>abril!G32</f>
        <v>0.09</v>
      </c>
      <c r="G33" s="42"/>
      <c r="H33" s="42"/>
      <c r="I33" s="42"/>
      <c r="J33" s="42"/>
      <c r="K33" s="42"/>
      <c r="L33" s="41"/>
      <c r="M33" s="42"/>
      <c r="N33" s="42"/>
      <c r="O33" s="43">
        <f t="shared" si="2"/>
        <v>0.33999999999999997</v>
      </c>
      <c r="P33" s="49"/>
      <c r="Q33" s="41">
        <v>0.08</v>
      </c>
      <c r="R33" s="42">
        <v>0.09</v>
      </c>
      <c r="S33" s="42">
        <v>0.08</v>
      </c>
      <c r="T33" s="41">
        <f>abril!G32</f>
        <v>0.09</v>
      </c>
      <c r="U33" s="42"/>
      <c r="V33" s="42"/>
      <c r="W33" s="42"/>
      <c r="X33" s="42"/>
      <c r="Y33" s="42"/>
      <c r="Z33" s="41"/>
      <c r="AA33" s="42"/>
      <c r="AB33" s="42"/>
      <c r="AC33" s="43">
        <f t="shared" si="3"/>
        <v>0.33999999999999997</v>
      </c>
      <c r="AD33" s="49"/>
      <c r="AE33" s="48">
        <f t="shared" si="4"/>
        <v>1</v>
      </c>
      <c r="AF33" s="45" t="str">
        <f t="shared" si="5"/>
        <v/>
      </c>
    </row>
    <row r="34" spans="1:32" ht="63.75">
      <c r="A34" s="325"/>
      <c r="B34" s="105" t="s">
        <v>168</v>
      </c>
      <c r="C34" s="41">
        <v>0.08</v>
      </c>
      <c r="D34" s="41">
        <v>0.09</v>
      </c>
      <c r="E34" s="41">
        <v>0.08</v>
      </c>
      <c r="F34" s="41">
        <f>abril!G33</f>
        <v>0.09</v>
      </c>
      <c r="G34" s="42"/>
      <c r="H34" s="42"/>
      <c r="I34" s="42"/>
      <c r="J34" s="42"/>
      <c r="K34" s="42"/>
      <c r="L34" s="41"/>
      <c r="M34" s="42"/>
      <c r="N34" s="42"/>
      <c r="O34" s="43">
        <f t="shared" si="2"/>
        <v>0.33999999999999997</v>
      </c>
      <c r="P34" s="49"/>
      <c r="Q34" s="41">
        <v>0.08</v>
      </c>
      <c r="R34" s="42">
        <v>0.09</v>
      </c>
      <c r="S34" s="42">
        <v>0.08</v>
      </c>
      <c r="T34" s="41">
        <f>abril!G33</f>
        <v>0.09</v>
      </c>
      <c r="U34" s="42"/>
      <c r="V34" s="42"/>
      <c r="W34" s="42"/>
      <c r="X34" s="42"/>
      <c r="Y34" s="42"/>
      <c r="Z34" s="41"/>
      <c r="AA34" s="42"/>
      <c r="AB34" s="42"/>
      <c r="AC34" s="43">
        <f t="shared" si="3"/>
        <v>0.33999999999999997</v>
      </c>
      <c r="AD34" s="49"/>
      <c r="AE34" s="48">
        <f t="shared" si="4"/>
        <v>1</v>
      </c>
      <c r="AF34" s="45" t="str">
        <f t="shared" si="5"/>
        <v/>
      </c>
    </row>
    <row r="35" spans="1:32" ht="89.25">
      <c r="A35" s="329" t="s">
        <v>7</v>
      </c>
      <c r="B35" s="64" t="s">
        <v>87</v>
      </c>
      <c r="C35" s="41">
        <v>0</v>
      </c>
      <c r="D35" s="41">
        <v>0</v>
      </c>
      <c r="E35" s="41">
        <v>0.25</v>
      </c>
      <c r="F35" s="41">
        <f>abril!G34</f>
        <v>0</v>
      </c>
      <c r="G35" s="42"/>
      <c r="H35" s="42"/>
      <c r="I35" s="42"/>
      <c r="J35" s="42"/>
      <c r="K35" s="42"/>
      <c r="L35" s="41"/>
      <c r="M35" s="42"/>
      <c r="N35" s="42"/>
      <c r="O35" s="43">
        <f t="shared" si="2"/>
        <v>0.25</v>
      </c>
      <c r="P35" s="49"/>
      <c r="Q35" s="41">
        <v>0</v>
      </c>
      <c r="R35" s="42">
        <v>0</v>
      </c>
      <c r="S35" s="42">
        <v>0.25</v>
      </c>
      <c r="T35" s="41">
        <f>abril!G34</f>
        <v>0</v>
      </c>
      <c r="U35" s="42"/>
      <c r="V35" s="42"/>
      <c r="W35" s="42"/>
      <c r="X35" s="42"/>
      <c r="Y35" s="42"/>
      <c r="Z35" s="41"/>
      <c r="AA35" s="42"/>
      <c r="AB35" s="42"/>
      <c r="AC35" s="43">
        <f t="shared" si="3"/>
        <v>0.25</v>
      </c>
      <c r="AD35" s="49"/>
      <c r="AE35" s="48">
        <f t="shared" si="4"/>
        <v>1</v>
      </c>
      <c r="AF35" s="45" t="str">
        <f t="shared" si="5"/>
        <v/>
      </c>
    </row>
    <row r="36" spans="1:32" ht="39">
      <c r="A36" s="330"/>
      <c r="B36" s="106" t="s">
        <v>88</v>
      </c>
      <c r="C36" s="41">
        <v>0</v>
      </c>
      <c r="D36" s="41">
        <v>0</v>
      </c>
      <c r="E36" s="41">
        <v>0.25</v>
      </c>
      <c r="F36" s="41" t="str">
        <f>abril!G35</f>
        <v>Se reportará avance en el mes de junio</v>
      </c>
      <c r="G36" s="42"/>
      <c r="H36" s="42"/>
      <c r="I36" s="42"/>
      <c r="J36" s="42"/>
      <c r="K36" s="42"/>
      <c r="L36" s="41"/>
      <c r="M36" s="42"/>
      <c r="N36" s="42"/>
      <c r="O36" s="43">
        <f t="shared" si="2"/>
        <v>0.25</v>
      </c>
      <c r="P36" s="49"/>
      <c r="Q36" s="41">
        <v>0</v>
      </c>
      <c r="R36" s="42">
        <v>0</v>
      </c>
      <c r="S36" s="42">
        <v>0.25</v>
      </c>
      <c r="T36" s="41" t="str">
        <f>abril!G35</f>
        <v>Se reportará avance en el mes de junio</v>
      </c>
      <c r="U36" s="42"/>
      <c r="V36" s="42"/>
      <c r="W36" s="42"/>
      <c r="X36" s="42"/>
      <c r="Y36" s="42"/>
      <c r="Z36" s="41"/>
      <c r="AA36" s="42"/>
      <c r="AB36" s="42"/>
      <c r="AC36" s="43">
        <f t="shared" si="3"/>
        <v>0.25</v>
      </c>
      <c r="AD36" s="49"/>
      <c r="AE36" s="48">
        <f t="shared" si="4"/>
        <v>1</v>
      </c>
      <c r="AF36" s="45" t="str">
        <f t="shared" si="5"/>
        <v/>
      </c>
    </row>
    <row r="37" spans="1:32" ht="51">
      <c r="A37" s="330"/>
      <c r="B37" s="107" t="s">
        <v>89</v>
      </c>
      <c r="C37" s="41">
        <v>0</v>
      </c>
      <c r="D37" s="41">
        <v>0</v>
      </c>
      <c r="E37" s="41">
        <v>0.25</v>
      </c>
      <c r="F37" s="41">
        <f>abril!G36</f>
        <v>0</v>
      </c>
      <c r="G37" s="42"/>
      <c r="H37" s="42"/>
      <c r="I37" s="42"/>
      <c r="J37" s="42"/>
      <c r="K37" s="42"/>
      <c r="L37" s="41"/>
      <c r="M37" s="42"/>
      <c r="N37" s="42"/>
      <c r="O37" s="43">
        <f t="shared" si="2"/>
        <v>0.25</v>
      </c>
      <c r="P37" s="49"/>
      <c r="Q37" s="41">
        <v>0</v>
      </c>
      <c r="R37" s="42">
        <v>0</v>
      </c>
      <c r="S37" s="42">
        <v>0.25</v>
      </c>
      <c r="T37" s="41">
        <f>abril!G36</f>
        <v>0</v>
      </c>
      <c r="U37" s="42"/>
      <c r="V37" s="42"/>
      <c r="W37" s="42"/>
      <c r="X37" s="42"/>
      <c r="Y37" s="42"/>
      <c r="Z37" s="41"/>
      <c r="AA37" s="42"/>
      <c r="AB37" s="42"/>
      <c r="AC37" s="43">
        <f t="shared" si="3"/>
        <v>0.25</v>
      </c>
      <c r="AD37" s="49"/>
      <c r="AE37" s="48">
        <f t="shared" si="4"/>
        <v>1</v>
      </c>
      <c r="AF37" s="45" t="str">
        <f t="shared" si="5"/>
        <v/>
      </c>
    </row>
    <row r="38" spans="1:32" ht="63.75">
      <c r="A38" s="330"/>
      <c r="B38" s="107" t="s">
        <v>55</v>
      </c>
      <c r="C38" s="41">
        <v>0</v>
      </c>
      <c r="D38" s="41">
        <v>0</v>
      </c>
      <c r="E38" s="41">
        <v>0.25</v>
      </c>
      <c r="F38" s="41">
        <f>abril!G37</f>
        <v>0</v>
      </c>
      <c r="G38" s="42"/>
      <c r="H38" s="42"/>
      <c r="I38" s="42"/>
      <c r="J38" s="42"/>
      <c r="K38" s="42"/>
      <c r="L38" s="41"/>
      <c r="M38" s="42"/>
      <c r="N38" s="42"/>
      <c r="O38" s="43">
        <f t="shared" si="2"/>
        <v>0.25</v>
      </c>
      <c r="P38" s="49"/>
      <c r="Q38" s="41">
        <v>0</v>
      </c>
      <c r="R38" s="42">
        <v>0</v>
      </c>
      <c r="S38" s="42">
        <v>0.25</v>
      </c>
      <c r="T38" s="41">
        <f>abril!G37</f>
        <v>0</v>
      </c>
      <c r="U38" s="42"/>
      <c r="V38" s="42"/>
      <c r="W38" s="42"/>
      <c r="X38" s="42"/>
      <c r="Y38" s="42"/>
      <c r="Z38" s="41"/>
      <c r="AA38" s="42"/>
      <c r="AB38" s="42"/>
      <c r="AC38" s="43">
        <f t="shared" si="3"/>
        <v>0.25</v>
      </c>
      <c r="AD38" s="49"/>
      <c r="AE38" s="48">
        <f t="shared" si="4"/>
        <v>1</v>
      </c>
      <c r="AF38" s="45" t="str">
        <f t="shared" si="5"/>
        <v/>
      </c>
    </row>
    <row r="39" spans="1:32" ht="39">
      <c r="A39" s="327"/>
      <c r="B39" s="106" t="s">
        <v>90</v>
      </c>
      <c r="C39" s="41">
        <v>0</v>
      </c>
      <c r="D39" s="41">
        <v>0</v>
      </c>
      <c r="E39" s="41">
        <v>0.25</v>
      </c>
      <c r="F39" s="41">
        <f>abril!G38</f>
        <v>0</v>
      </c>
      <c r="G39" s="42"/>
      <c r="H39" s="42"/>
      <c r="I39" s="42"/>
      <c r="J39" s="42"/>
      <c r="K39" s="42"/>
      <c r="L39" s="41"/>
      <c r="M39" s="42"/>
      <c r="N39" s="42"/>
      <c r="O39" s="43">
        <f t="shared" si="2"/>
        <v>0.25</v>
      </c>
      <c r="P39" s="49"/>
      <c r="Q39" s="41">
        <v>0</v>
      </c>
      <c r="R39" s="42">
        <v>0</v>
      </c>
      <c r="S39" s="42">
        <v>0.25</v>
      </c>
      <c r="T39" s="41">
        <f>abril!G38</f>
        <v>0</v>
      </c>
      <c r="U39" s="42"/>
      <c r="V39" s="42"/>
      <c r="W39" s="42"/>
      <c r="X39" s="42"/>
      <c r="Y39" s="42"/>
      <c r="Z39" s="41"/>
      <c r="AA39" s="42"/>
      <c r="AB39" s="42"/>
      <c r="AC39" s="43">
        <f t="shared" si="3"/>
        <v>0.25</v>
      </c>
      <c r="AD39" s="49"/>
      <c r="AE39" s="48">
        <f t="shared" si="4"/>
        <v>1</v>
      </c>
      <c r="AF39" s="45" t="str">
        <f t="shared" si="5"/>
        <v/>
      </c>
    </row>
    <row r="40" spans="1:32" ht="25.5">
      <c r="A40" s="324" t="s">
        <v>8</v>
      </c>
      <c r="B40" s="64" t="s">
        <v>91</v>
      </c>
      <c r="C40" s="41">
        <v>0</v>
      </c>
      <c r="D40" s="41">
        <v>0</v>
      </c>
      <c r="E40" s="41">
        <v>0.13</v>
      </c>
      <c r="F40" s="41">
        <f>abril!G39</f>
        <v>0</v>
      </c>
      <c r="G40" s="42"/>
      <c r="H40" s="42"/>
      <c r="I40" s="42"/>
      <c r="J40" s="42"/>
      <c r="K40" s="42"/>
      <c r="L40" s="41"/>
      <c r="M40" s="42"/>
      <c r="N40" s="42"/>
      <c r="O40" s="43">
        <f t="shared" si="2"/>
        <v>0.13</v>
      </c>
      <c r="P40" s="49"/>
      <c r="Q40" s="41">
        <v>0</v>
      </c>
      <c r="R40" s="42">
        <v>0</v>
      </c>
      <c r="S40" s="42">
        <v>0.13</v>
      </c>
      <c r="T40" s="41">
        <f>abril!G39</f>
        <v>0</v>
      </c>
      <c r="U40" s="42"/>
      <c r="V40" s="42"/>
      <c r="W40" s="42"/>
      <c r="X40" s="42"/>
      <c r="Y40" s="42"/>
      <c r="Z40" s="41"/>
      <c r="AA40" s="42"/>
      <c r="AB40" s="42"/>
      <c r="AC40" s="43">
        <f t="shared" si="3"/>
        <v>0.13</v>
      </c>
      <c r="AD40" s="49"/>
      <c r="AE40" s="48">
        <f t="shared" si="4"/>
        <v>1</v>
      </c>
      <c r="AF40" s="45" t="str">
        <f t="shared" si="5"/>
        <v/>
      </c>
    </row>
    <row r="41" spans="1:32" ht="38.25">
      <c r="A41" s="325"/>
      <c r="B41" s="103" t="s">
        <v>56</v>
      </c>
      <c r="C41" s="41">
        <v>0</v>
      </c>
      <c r="D41" s="41">
        <v>0</v>
      </c>
      <c r="E41" s="41">
        <v>0.5</v>
      </c>
      <c r="F41" s="41" t="str">
        <f>abril!G40</f>
        <v>Inicia en el mes de junio</v>
      </c>
      <c r="G41" s="42"/>
      <c r="H41" s="42"/>
      <c r="I41" s="42"/>
      <c r="J41" s="42"/>
      <c r="K41" s="42"/>
      <c r="L41" s="41"/>
      <c r="M41" s="42"/>
      <c r="N41" s="42"/>
      <c r="O41" s="43">
        <f t="shared" si="2"/>
        <v>0.5</v>
      </c>
      <c r="P41" s="49"/>
      <c r="Q41" s="41">
        <v>0</v>
      </c>
      <c r="R41" s="42">
        <v>0</v>
      </c>
      <c r="S41" s="42">
        <v>0.5</v>
      </c>
      <c r="T41" s="41" t="str">
        <f>abril!G40</f>
        <v>Inicia en el mes de junio</v>
      </c>
      <c r="U41" s="42"/>
      <c r="V41" s="42"/>
      <c r="W41" s="42"/>
      <c r="X41" s="42"/>
      <c r="Y41" s="42"/>
      <c r="Z41" s="41"/>
      <c r="AA41" s="42"/>
      <c r="AB41" s="42"/>
      <c r="AC41" s="43">
        <f t="shared" si="3"/>
        <v>0.5</v>
      </c>
      <c r="AD41" s="49"/>
      <c r="AE41" s="48">
        <f t="shared" si="4"/>
        <v>1</v>
      </c>
      <c r="AF41" s="45" t="str">
        <f t="shared" si="5"/>
        <v/>
      </c>
    </row>
    <row r="42" spans="1:32" ht="38.25">
      <c r="A42" s="325"/>
      <c r="B42" s="103" t="s">
        <v>92</v>
      </c>
      <c r="C42" s="41">
        <v>0</v>
      </c>
      <c r="D42" s="41">
        <v>0</v>
      </c>
      <c r="E42" s="41">
        <v>0</v>
      </c>
      <c r="F42" s="41">
        <f>abril!G41</f>
        <v>0</v>
      </c>
      <c r="G42" s="42"/>
      <c r="H42" s="42"/>
      <c r="I42" s="42"/>
      <c r="J42" s="42"/>
      <c r="K42" s="42"/>
      <c r="L42" s="41"/>
      <c r="M42" s="42"/>
      <c r="N42" s="42"/>
      <c r="O42" s="43">
        <f t="shared" si="2"/>
        <v>0</v>
      </c>
      <c r="P42" s="49"/>
      <c r="Q42" s="41">
        <v>0</v>
      </c>
      <c r="R42" s="42">
        <v>0</v>
      </c>
      <c r="S42" s="42">
        <v>0</v>
      </c>
      <c r="T42" s="41">
        <f>abril!G41</f>
        <v>0</v>
      </c>
      <c r="U42" s="42"/>
      <c r="V42" s="42"/>
      <c r="W42" s="42"/>
      <c r="X42" s="42"/>
      <c r="Y42" s="42"/>
      <c r="Z42" s="41"/>
      <c r="AA42" s="42"/>
      <c r="AB42" s="42"/>
      <c r="AC42" s="43">
        <f t="shared" si="3"/>
        <v>0</v>
      </c>
      <c r="AD42" s="49"/>
      <c r="AE42" s="48" t="str">
        <f t="shared" si="4"/>
        <v/>
      </c>
      <c r="AF42" s="45" t="e">
        <f t="shared" si="5"/>
        <v>#VALUE!</v>
      </c>
    </row>
    <row r="43" spans="1:32" ht="25.5">
      <c r="A43" s="325"/>
      <c r="B43" s="103" t="s">
        <v>57</v>
      </c>
      <c r="C43" s="41">
        <v>0</v>
      </c>
      <c r="D43" s="41">
        <f>abril!G42</f>
        <v>0</v>
      </c>
      <c r="E43" s="41">
        <f>abril!G42</f>
        <v>0</v>
      </c>
      <c r="F43" s="41">
        <f>abril!G42</f>
        <v>0</v>
      </c>
      <c r="G43" s="42"/>
      <c r="H43" s="42"/>
      <c r="I43" s="42"/>
      <c r="J43" s="42"/>
      <c r="K43" s="42"/>
      <c r="L43" s="41"/>
      <c r="M43" s="42"/>
      <c r="N43" s="42"/>
      <c r="O43" s="43">
        <f t="shared" si="2"/>
        <v>0</v>
      </c>
      <c r="P43" s="49"/>
      <c r="Q43" s="41">
        <v>0</v>
      </c>
      <c r="R43" s="42">
        <v>0</v>
      </c>
      <c r="S43" s="42">
        <v>0</v>
      </c>
      <c r="T43" s="41">
        <f>abril!G42</f>
        <v>0</v>
      </c>
      <c r="U43" s="42"/>
      <c r="V43" s="42"/>
      <c r="W43" s="42"/>
      <c r="X43" s="42"/>
      <c r="Y43" s="42"/>
      <c r="Z43" s="41"/>
      <c r="AA43" s="42"/>
      <c r="AB43" s="42"/>
      <c r="AC43" s="43">
        <f t="shared" si="3"/>
        <v>0</v>
      </c>
      <c r="AD43" s="49"/>
      <c r="AE43" s="48" t="str">
        <f t="shared" si="4"/>
        <v/>
      </c>
      <c r="AF43" s="45" t="e">
        <f t="shared" si="5"/>
        <v>#VALUE!</v>
      </c>
    </row>
    <row r="44" spans="1:32" ht="25.5">
      <c r="A44" s="325"/>
      <c r="B44" s="103" t="s">
        <v>93</v>
      </c>
      <c r="C44" s="41">
        <v>0</v>
      </c>
      <c r="D44" s="41">
        <f>abril!G43</f>
        <v>0</v>
      </c>
      <c r="E44" s="41">
        <f>abril!G43</f>
        <v>0</v>
      </c>
      <c r="F44" s="41">
        <f>abril!G43</f>
        <v>0</v>
      </c>
      <c r="G44" s="42"/>
      <c r="H44" s="42"/>
      <c r="I44" s="42"/>
      <c r="J44" s="42"/>
      <c r="K44" s="42"/>
      <c r="L44" s="41"/>
      <c r="M44" s="42"/>
      <c r="N44" s="42"/>
      <c r="O44" s="43">
        <f t="shared" si="2"/>
        <v>0</v>
      </c>
      <c r="P44" s="49"/>
      <c r="Q44" s="41">
        <v>0</v>
      </c>
      <c r="R44" s="42">
        <v>0</v>
      </c>
      <c r="S44" s="42">
        <v>0</v>
      </c>
      <c r="T44" s="41">
        <f>abril!G43</f>
        <v>0</v>
      </c>
      <c r="U44" s="42"/>
      <c r="V44" s="42"/>
      <c r="W44" s="42"/>
      <c r="X44" s="42"/>
      <c r="Y44" s="42"/>
      <c r="Z44" s="41"/>
      <c r="AA44" s="42"/>
      <c r="AB44" s="42"/>
      <c r="AC44" s="43">
        <f t="shared" si="3"/>
        <v>0</v>
      </c>
      <c r="AD44" s="49"/>
      <c r="AE44" s="48" t="str">
        <f t="shared" si="4"/>
        <v/>
      </c>
      <c r="AF44" s="45" t="e">
        <f t="shared" si="5"/>
        <v>#VALUE!</v>
      </c>
    </row>
    <row r="45" spans="1:32" ht="25.5">
      <c r="A45" s="324" t="s">
        <v>9</v>
      </c>
      <c r="B45" s="64" t="s">
        <v>169</v>
      </c>
      <c r="C45" s="41">
        <v>0.05</v>
      </c>
      <c r="D45" s="41">
        <v>0.04</v>
      </c>
      <c r="E45" s="41">
        <f>abril!G44</f>
        <v>0.05</v>
      </c>
      <c r="F45" s="41">
        <f>abril!G44</f>
        <v>0.05</v>
      </c>
      <c r="G45" s="42"/>
      <c r="H45" s="42"/>
      <c r="I45" s="42"/>
      <c r="J45" s="42"/>
      <c r="K45" s="42"/>
      <c r="L45" s="41"/>
      <c r="M45" s="42"/>
      <c r="N45" s="42"/>
      <c r="O45" s="43">
        <f t="shared" si="2"/>
        <v>0.19</v>
      </c>
      <c r="P45" s="49"/>
      <c r="Q45" s="41">
        <v>0.05</v>
      </c>
      <c r="R45" s="42">
        <v>0.04</v>
      </c>
      <c r="S45" s="42">
        <v>0.05</v>
      </c>
      <c r="T45" s="41">
        <f>abril!G44</f>
        <v>0.05</v>
      </c>
      <c r="U45" s="42"/>
      <c r="V45" s="42"/>
      <c r="W45" s="42"/>
      <c r="X45" s="42"/>
      <c r="Y45" s="42"/>
      <c r="Z45" s="41"/>
      <c r="AA45" s="42"/>
      <c r="AB45" s="42"/>
      <c r="AC45" s="43">
        <f t="shared" si="3"/>
        <v>0.19</v>
      </c>
      <c r="AD45" s="49"/>
      <c r="AE45" s="48">
        <f t="shared" si="4"/>
        <v>1</v>
      </c>
      <c r="AF45" s="45" t="str">
        <f t="shared" si="5"/>
        <v/>
      </c>
    </row>
    <row r="46" spans="1:32" ht="51.75">
      <c r="A46" s="325"/>
      <c r="B46" s="106" t="s">
        <v>170</v>
      </c>
      <c r="C46" s="41">
        <v>0.14000000000000001</v>
      </c>
      <c r="D46" s="41">
        <f>abril!G45</f>
        <v>0.14000000000000001</v>
      </c>
      <c r="E46" s="41">
        <f>abril!G45</f>
        <v>0.14000000000000001</v>
      </c>
      <c r="F46" s="41">
        <f>abril!G45</f>
        <v>0.14000000000000001</v>
      </c>
      <c r="G46" s="42"/>
      <c r="H46" s="42"/>
      <c r="I46" s="42"/>
      <c r="J46" s="42"/>
      <c r="K46" s="42"/>
      <c r="L46" s="41"/>
      <c r="M46" s="42"/>
      <c r="N46" s="42"/>
      <c r="O46" s="43">
        <f t="shared" si="2"/>
        <v>0.56000000000000005</v>
      </c>
      <c r="P46" s="49"/>
      <c r="Q46" s="41">
        <v>0.14000000000000001</v>
      </c>
      <c r="R46" s="42">
        <v>0.14000000000000001</v>
      </c>
      <c r="S46" s="42">
        <v>0.14000000000000001</v>
      </c>
      <c r="T46" s="41">
        <f>abril!G45</f>
        <v>0.14000000000000001</v>
      </c>
      <c r="U46" s="42"/>
      <c r="V46" s="42"/>
      <c r="W46" s="42"/>
      <c r="X46" s="42"/>
      <c r="Y46" s="42"/>
      <c r="Z46" s="41"/>
      <c r="AA46" s="42"/>
      <c r="AB46" s="42"/>
      <c r="AC46" s="43">
        <f t="shared" si="3"/>
        <v>0.56000000000000005</v>
      </c>
      <c r="AD46" s="49"/>
      <c r="AE46" s="48">
        <f t="shared" si="4"/>
        <v>1</v>
      </c>
      <c r="AF46" s="45" t="str">
        <f t="shared" si="5"/>
        <v/>
      </c>
    </row>
    <row r="47" spans="1:32" ht="51.75">
      <c r="A47" s="325"/>
      <c r="B47" s="106" t="s">
        <v>171</v>
      </c>
      <c r="C47" s="41">
        <v>0</v>
      </c>
      <c r="D47" s="41" t="str">
        <f>abril!F46</f>
        <v>Inicia en el mes de Agosto</v>
      </c>
      <c r="E47" s="41" t="str">
        <f>abril!F46</f>
        <v>Inicia en el mes de Agosto</v>
      </c>
      <c r="F47" s="41" t="str">
        <f>abril!F46</f>
        <v>Inicia en el mes de Agosto</v>
      </c>
      <c r="G47" s="42"/>
      <c r="H47" s="42"/>
      <c r="I47" s="42"/>
      <c r="J47" s="42"/>
      <c r="K47" s="42"/>
      <c r="L47" s="41"/>
      <c r="M47" s="42"/>
      <c r="N47" s="42"/>
      <c r="O47" s="43">
        <f t="shared" si="2"/>
        <v>0</v>
      </c>
      <c r="P47" s="49"/>
      <c r="Q47" s="41">
        <v>0</v>
      </c>
      <c r="R47" s="42">
        <v>0</v>
      </c>
      <c r="S47" s="42">
        <v>0</v>
      </c>
      <c r="T47" s="41" t="str">
        <f>abril!F46</f>
        <v>Inicia en el mes de Agosto</v>
      </c>
      <c r="U47" s="42"/>
      <c r="V47" s="42"/>
      <c r="W47" s="42"/>
      <c r="X47" s="42"/>
      <c r="Y47" s="42"/>
      <c r="Z47" s="41"/>
      <c r="AA47" s="42"/>
      <c r="AB47" s="42"/>
      <c r="AC47" s="43">
        <f t="shared" si="3"/>
        <v>0</v>
      </c>
      <c r="AD47" s="49"/>
      <c r="AE47" s="48" t="str">
        <f t="shared" si="4"/>
        <v/>
      </c>
      <c r="AF47" s="45" t="e">
        <f t="shared" si="5"/>
        <v>#VALUE!</v>
      </c>
    </row>
    <row r="48" spans="1:32" ht="51">
      <c r="A48" s="325"/>
      <c r="B48" s="107" t="s">
        <v>172</v>
      </c>
      <c r="C48" s="41">
        <v>0</v>
      </c>
      <c r="D48" s="41" t="str">
        <f>abril!F47</f>
        <v>Inicia en el mes de Noviembre</v>
      </c>
      <c r="E48" s="41" t="str">
        <f>abril!F47</f>
        <v>Inicia en el mes de Noviembre</v>
      </c>
      <c r="F48" s="41" t="str">
        <f>abril!F47</f>
        <v>Inicia en el mes de Noviembre</v>
      </c>
      <c r="G48" s="42"/>
      <c r="H48" s="42"/>
      <c r="I48" s="42"/>
      <c r="J48" s="42"/>
      <c r="K48" s="42"/>
      <c r="L48" s="41"/>
      <c r="M48" s="42"/>
      <c r="N48" s="42"/>
      <c r="O48" s="43">
        <f t="shared" si="2"/>
        <v>0</v>
      </c>
      <c r="P48" s="49"/>
      <c r="Q48" s="41">
        <v>0</v>
      </c>
      <c r="R48" s="42">
        <v>0</v>
      </c>
      <c r="S48" s="42">
        <v>0</v>
      </c>
      <c r="T48" s="41" t="str">
        <f>abril!F47</f>
        <v>Inicia en el mes de Noviembre</v>
      </c>
      <c r="U48" s="42"/>
      <c r="V48" s="42"/>
      <c r="W48" s="42"/>
      <c r="X48" s="42"/>
      <c r="Y48" s="42"/>
      <c r="Z48" s="41"/>
      <c r="AA48" s="42"/>
      <c r="AB48" s="42"/>
      <c r="AC48" s="43">
        <f t="shared" si="3"/>
        <v>0</v>
      </c>
      <c r="AD48" s="49"/>
      <c r="AE48" s="48" t="str">
        <f t="shared" si="4"/>
        <v/>
      </c>
      <c r="AF48" s="45" t="e">
        <f t="shared" si="5"/>
        <v>#VALUE!</v>
      </c>
    </row>
    <row r="49" spans="1:32" ht="38.25">
      <c r="A49" s="324" t="s">
        <v>10</v>
      </c>
      <c r="B49" s="59" t="s">
        <v>11</v>
      </c>
      <c r="C49" s="41">
        <v>0.08</v>
      </c>
      <c r="D49" s="41">
        <v>0.09</v>
      </c>
      <c r="E49" s="41">
        <v>0.08</v>
      </c>
      <c r="F49" s="41">
        <f>abril!G48</f>
        <v>0.09</v>
      </c>
      <c r="G49" s="42"/>
      <c r="H49" s="42"/>
      <c r="I49" s="42"/>
      <c r="J49" s="42"/>
      <c r="K49" s="42"/>
      <c r="L49" s="41"/>
      <c r="M49" s="42"/>
      <c r="N49" s="42"/>
      <c r="O49" s="43">
        <f t="shared" si="2"/>
        <v>0.33999999999999997</v>
      </c>
      <c r="P49" s="49"/>
      <c r="Q49" s="41">
        <v>0.08</v>
      </c>
      <c r="R49" s="42">
        <v>0.09</v>
      </c>
      <c r="S49" s="42">
        <v>0.08</v>
      </c>
      <c r="T49" s="41">
        <f>abril!G48</f>
        <v>0.09</v>
      </c>
      <c r="U49" s="42"/>
      <c r="V49" s="42"/>
      <c r="W49" s="42"/>
      <c r="X49" s="42"/>
      <c r="Y49" s="42"/>
      <c r="Z49" s="41"/>
      <c r="AA49" s="42"/>
      <c r="AB49" s="42"/>
      <c r="AC49" s="43">
        <f t="shared" si="3"/>
        <v>0.33999999999999997</v>
      </c>
      <c r="AD49" s="49"/>
      <c r="AE49" s="48">
        <f t="shared" si="4"/>
        <v>1</v>
      </c>
      <c r="AF49" s="45" t="str">
        <f t="shared" si="5"/>
        <v/>
      </c>
    </row>
    <row r="50" spans="1:32" ht="38.25">
      <c r="A50" s="325"/>
      <c r="B50" s="109" t="s">
        <v>94</v>
      </c>
      <c r="C50" s="41">
        <v>0.08</v>
      </c>
      <c r="D50" s="41">
        <v>0.09</v>
      </c>
      <c r="E50" s="41">
        <v>0.08</v>
      </c>
      <c r="F50" s="41">
        <f>abril!G49</f>
        <v>0.09</v>
      </c>
      <c r="G50" s="42"/>
      <c r="H50" s="42"/>
      <c r="I50" s="42"/>
      <c r="J50" s="42"/>
      <c r="K50" s="42"/>
      <c r="L50" s="41"/>
      <c r="M50" s="42"/>
      <c r="N50" s="42"/>
      <c r="O50" s="43">
        <f t="shared" si="2"/>
        <v>0.33999999999999997</v>
      </c>
      <c r="P50" s="49"/>
      <c r="Q50" s="41">
        <v>0.08</v>
      </c>
      <c r="R50" s="42">
        <v>0.09</v>
      </c>
      <c r="S50" s="42">
        <v>0.08</v>
      </c>
      <c r="T50" s="41">
        <f>abril!G49</f>
        <v>0.09</v>
      </c>
      <c r="U50" s="42"/>
      <c r="V50" s="42"/>
      <c r="W50" s="42"/>
      <c r="X50" s="42"/>
      <c r="Y50" s="42"/>
      <c r="Z50" s="41"/>
      <c r="AA50" s="42"/>
      <c r="AB50" s="42"/>
      <c r="AC50" s="43">
        <f t="shared" si="3"/>
        <v>0.33999999999999997</v>
      </c>
      <c r="AD50" s="49"/>
      <c r="AE50" s="48">
        <f t="shared" si="4"/>
        <v>1</v>
      </c>
      <c r="AF50" s="45" t="str">
        <f t="shared" si="5"/>
        <v/>
      </c>
    </row>
    <row r="51" spans="1:32" ht="51">
      <c r="A51" s="325"/>
      <c r="B51" s="109" t="s">
        <v>95</v>
      </c>
      <c r="C51" s="41">
        <v>0.08</v>
      </c>
      <c r="D51" s="41">
        <v>0.09</v>
      </c>
      <c r="E51" s="41">
        <v>0.08</v>
      </c>
      <c r="F51" s="41">
        <f>abril!G50</f>
        <v>0.09</v>
      </c>
      <c r="G51" s="42"/>
      <c r="H51" s="42"/>
      <c r="I51" s="42"/>
      <c r="J51" s="42"/>
      <c r="K51" s="42"/>
      <c r="L51" s="41"/>
      <c r="M51" s="42"/>
      <c r="N51" s="42"/>
      <c r="O51" s="43">
        <f t="shared" si="2"/>
        <v>0.33999999999999997</v>
      </c>
      <c r="P51" s="49"/>
      <c r="Q51" s="41">
        <v>0.08</v>
      </c>
      <c r="R51" s="42">
        <v>0.09</v>
      </c>
      <c r="S51" s="42">
        <v>0.08</v>
      </c>
      <c r="T51" s="41">
        <f>abril!G50</f>
        <v>0.09</v>
      </c>
      <c r="U51" s="42"/>
      <c r="V51" s="42"/>
      <c r="W51" s="42"/>
      <c r="X51" s="42"/>
      <c r="Y51" s="42"/>
      <c r="Z51" s="41"/>
      <c r="AA51" s="42"/>
      <c r="AB51" s="42"/>
      <c r="AC51" s="43">
        <f t="shared" si="3"/>
        <v>0.33999999999999997</v>
      </c>
      <c r="AD51" s="49"/>
      <c r="AE51" s="48">
        <f t="shared" si="4"/>
        <v>1</v>
      </c>
      <c r="AF51" s="45" t="str">
        <f t="shared" si="5"/>
        <v/>
      </c>
    </row>
    <row r="52" spans="1:32" ht="38.25">
      <c r="A52" s="325"/>
      <c r="B52" s="109" t="s">
        <v>68</v>
      </c>
      <c r="C52" s="41">
        <v>0.08</v>
      </c>
      <c r="D52" s="41">
        <v>0.09</v>
      </c>
      <c r="E52" s="41">
        <v>0.08</v>
      </c>
      <c r="F52" s="41">
        <f>abril!G51</f>
        <v>0.09</v>
      </c>
      <c r="G52" s="42"/>
      <c r="H52" s="42"/>
      <c r="I52" s="42"/>
      <c r="J52" s="42"/>
      <c r="K52" s="42"/>
      <c r="L52" s="41"/>
      <c r="M52" s="42"/>
      <c r="N52" s="42"/>
      <c r="O52" s="43">
        <f t="shared" si="2"/>
        <v>0.33999999999999997</v>
      </c>
      <c r="P52" s="49"/>
      <c r="Q52" s="41">
        <v>0.08</v>
      </c>
      <c r="R52" s="42">
        <v>0.09</v>
      </c>
      <c r="S52" s="42">
        <v>0.08</v>
      </c>
      <c r="T52" s="41">
        <f>abril!G51</f>
        <v>0.09</v>
      </c>
      <c r="U52" s="42"/>
      <c r="V52" s="42"/>
      <c r="W52" s="42"/>
      <c r="X52" s="42"/>
      <c r="Y52" s="42"/>
      <c r="Z52" s="41"/>
      <c r="AA52" s="42"/>
      <c r="AB52" s="42"/>
      <c r="AC52" s="43">
        <f t="shared" si="3"/>
        <v>0.33999999999999997</v>
      </c>
      <c r="AD52" s="49"/>
      <c r="AE52" s="48">
        <f t="shared" si="4"/>
        <v>1</v>
      </c>
      <c r="AF52" s="45" t="str">
        <f t="shared" si="5"/>
        <v/>
      </c>
    </row>
    <row r="53" spans="1:32">
      <c r="A53" s="324" t="s">
        <v>12</v>
      </c>
      <c r="B53" s="59" t="s">
        <v>13</v>
      </c>
      <c r="C53" s="41">
        <v>0.09</v>
      </c>
      <c r="D53" s="41">
        <v>0.1</v>
      </c>
      <c r="E53" s="41">
        <f>abril!G52</f>
        <v>0.09</v>
      </c>
      <c r="F53" s="41">
        <f>abril!G52</f>
        <v>0.09</v>
      </c>
      <c r="G53" s="42"/>
      <c r="H53" s="42"/>
      <c r="I53" s="42"/>
      <c r="J53" s="42"/>
      <c r="K53" s="42"/>
      <c r="L53" s="41"/>
      <c r="M53" s="42"/>
      <c r="N53" s="42"/>
      <c r="O53" s="43">
        <f t="shared" si="2"/>
        <v>0.37</v>
      </c>
      <c r="P53" s="49"/>
      <c r="Q53" s="41">
        <v>0.09</v>
      </c>
      <c r="R53" s="42">
        <v>0.1</v>
      </c>
      <c r="S53" s="42">
        <v>0.09</v>
      </c>
      <c r="T53" s="41">
        <f>abril!G52</f>
        <v>0.09</v>
      </c>
      <c r="U53" s="42"/>
      <c r="V53" s="42"/>
      <c r="W53" s="42"/>
      <c r="X53" s="42"/>
      <c r="Y53" s="42"/>
      <c r="Z53" s="41"/>
      <c r="AA53" s="42"/>
      <c r="AB53" s="42"/>
      <c r="AC53" s="43">
        <f t="shared" si="3"/>
        <v>0.37</v>
      </c>
      <c r="AD53" s="49"/>
      <c r="AE53" s="48">
        <f t="shared" si="4"/>
        <v>1</v>
      </c>
      <c r="AF53" s="45" t="str">
        <f t="shared" si="5"/>
        <v/>
      </c>
    </row>
    <row r="54" spans="1:32" ht="51">
      <c r="A54" s="325"/>
      <c r="B54" s="108" t="s">
        <v>173</v>
      </c>
      <c r="C54" s="41">
        <v>0.11</v>
      </c>
      <c r="D54" s="41">
        <f>abril!G53</f>
        <v>0.11</v>
      </c>
      <c r="E54" s="41">
        <f>abril!G53</f>
        <v>0.11</v>
      </c>
      <c r="F54" s="41">
        <f>abril!G53</f>
        <v>0.11</v>
      </c>
      <c r="G54" s="42"/>
      <c r="H54" s="42"/>
      <c r="I54" s="42"/>
      <c r="J54" s="42"/>
      <c r="K54" s="42"/>
      <c r="L54" s="41"/>
      <c r="M54" s="42"/>
      <c r="N54" s="42"/>
      <c r="O54" s="43">
        <f t="shared" si="2"/>
        <v>0.44</v>
      </c>
      <c r="P54" s="49"/>
      <c r="Q54" s="41">
        <v>0.11</v>
      </c>
      <c r="R54" s="42">
        <v>0.11</v>
      </c>
      <c r="S54" s="42">
        <v>0.11</v>
      </c>
      <c r="T54" s="41">
        <f>abril!G53</f>
        <v>0.11</v>
      </c>
      <c r="U54" s="42"/>
      <c r="V54" s="42"/>
      <c r="W54" s="42"/>
      <c r="X54" s="42"/>
      <c r="Y54" s="42"/>
      <c r="Z54" s="41"/>
      <c r="AA54" s="42"/>
      <c r="AB54" s="42"/>
      <c r="AC54" s="43">
        <f t="shared" si="3"/>
        <v>0.44</v>
      </c>
      <c r="AD54" s="49"/>
      <c r="AE54" s="48">
        <f t="shared" si="4"/>
        <v>1</v>
      </c>
      <c r="AF54" s="45" t="str">
        <f t="shared" si="5"/>
        <v/>
      </c>
    </row>
    <row r="55" spans="1:32" ht="63.75">
      <c r="A55" s="325"/>
      <c r="B55" s="104" t="s">
        <v>174</v>
      </c>
      <c r="C55" s="41">
        <v>0.08</v>
      </c>
      <c r="D55" s="41">
        <v>0.09</v>
      </c>
      <c r="E55" s="41">
        <v>0.08</v>
      </c>
      <c r="F55" s="41">
        <f>abril!G54</f>
        <v>0.09</v>
      </c>
      <c r="G55" s="42"/>
      <c r="H55" s="42"/>
      <c r="I55" s="42"/>
      <c r="J55" s="42"/>
      <c r="K55" s="42"/>
      <c r="L55" s="41"/>
      <c r="M55" s="42"/>
      <c r="N55" s="42"/>
      <c r="O55" s="43">
        <f t="shared" si="2"/>
        <v>0.33999999999999997</v>
      </c>
      <c r="P55" s="49"/>
      <c r="Q55" s="41">
        <v>0.08</v>
      </c>
      <c r="R55" s="42">
        <v>0.09</v>
      </c>
      <c r="S55" s="42">
        <v>0.08</v>
      </c>
      <c r="T55" s="41">
        <f>abril!G54</f>
        <v>0.09</v>
      </c>
      <c r="U55" s="42"/>
      <c r="V55" s="42"/>
      <c r="W55" s="42"/>
      <c r="X55" s="42"/>
      <c r="Y55" s="42"/>
      <c r="Z55" s="41"/>
      <c r="AA55" s="42"/>
      <c r="AB55" s="42"/>
      <c r="AC55" s="43">
        <f t="shared" si="3"/>
        <v>0.33999999999999997</v>
      </c>
      <c r="AD55" s="49"/>
      <c r="AE55" s="48">
        <f t="shared" si="4"/>
        <v>1</v>
      </c>
      <c r="AF55" s="45" t="str">
        <f t="shared" si="5"/>
        <v/>
      </c>
    </row>
    <row r="56" spans="1:32" ht="25.5">
      <c r="A56" s="325"/>
      <c r="B56" s="98" t="s">
        <v>175</v>
      </c>
      <c r="C56" s="41">
        <v>0.08</v>
      </c>
      <c r="D56" s="41">
        <v>0.09</v>
      </c>
      <c r="E56" s="41">
        <v>0.08</v>
      </c>
      <c r="F56" s="41">
        <f>abril!G55</f>
        <v>0.09</v>
      </c>
      <c r="G56" s="42"/>
      <c r="H56" s="42"/>
      <c r="I56" s="42"/>
      <c r="J56" s="42"/>
      <c r="K56" s="42"/>
      <c r="L56" s="41"/>
      <c r="M56" s="42"/>
      <c r="N56" s="42"/>
      <c r="O56" s="43">
        <f t="shared" si="2"/>
        <v>0.33999999999999997</v>
      </c>
      <c r="P56" s="49"/>
      <c r="Q56" s="41">
        <v>0.08</v>
      </c>
      <c r="R56" s="42">
        <v>0.09</v>
      </c>
      <c r="S56" s="42">
        <v>0.08</v>
      </c>
      <c r="T56" s="41">
        <f>abril!G55</f>
        <v>0.09</v>
      </c>
      <c r="U56" s="42"/>
      <c r="V56" s="42"/>
      <c r="W56" s="42"/>
      <c r="X56" s="42"/>
      <c r="Y56" s="42"/>
      <c r="Z56" s="41"/>
      <c r="AA56" s="42"/>
      <c r="AB56" s="42"/>
      <c r="AC56" s="43">
        <f t="shared" si="3"/>
        <v>0.33999999999999997</v>
      </c>
      <c r="AD56" s="49"/>
      <c r="AE56" s="48">
        <f t="shared" si="4"/>
        <v>1</v>
      </c>
      <c r="AF56" s="45" t="str">
        <f t="shared" si="5"/>
        <v/>
      </c>
    </row>
    <row r="57" spans="1:32" ht="51">
      <c r="A57" s="324" t="s">
        <v>14</v>
      </c>
      <c r="B57" s="64" t="s">
        <v>176</v>
      </c>
      <c r="C57" s="41">
        <v>0</v>
      </c>
      <c r="D57" s="41">
        <f>abril!G56</f>
        <v>0</v>
      </c>
      <c r="E57" s="41">
        <f>abril!G56</f>
        <v>0</v>
      </c>
      <c r="F57" s="41">
        <f>abril!G56</f>
        <v>0</v>
      </c>
      <c r="G57" s="42"/>
      <c r="H57" s="42"/>
      <c r="I57" s="42"/>
      <c r="J57" s="42"/>
      <c r="K57" s="42"/>
      <c r="L57" s="41"/>
      <c r="M57" s="42"/>
      <c r="N57" s="42"/>
      <c r="O57" s="43">
        <f t="shared" si="2"/>
        <v>0</v>
      </c>
      <c r="P57" s="49"/>
      <c r="Q57" s="41">
        <v>0</v>
      </c>
      <c r="R57" s="42">
        <v>0</v>
      </c>
      <c r="S57" s="42">
        <v>0</v>
      </c>
      <c r="T57" s="41">
        <f>abril!G56</f>
        <v>0</v>
      </c>
      <c r="U57" s="42"/>
      <c r="V57" s="42"/>
      <c r="W57" s="42"/>
      <c r="X57" s="42"/>
      <c r="Y57" s="42"/>
      <c r="Z57" s="41"/>
      <c r="AA57" s="42"/>
      <c r="AB57" s="42"/>
      <c r="AC57" s="43">
        <f t="shared" si="3"/>
        <v>0</v>
      </c>
      <c r="AD57" s="49"/>
      <c r="AE57" s="48" t="str">
        <f t="shared" si="4"/>
        <v/>
      </c>
      <c r="AF57" s="45" t="e">
        <f t="shared" si="5"/>
        <v>#VALUE!</v>
      </c>
    </row>
    <row r="58" spans="1:32" ht="51">
      <c r="A58" s="325"/>
      <c r="B58" s="100" t="s">
        <v>177</v>
      </c>
      <c r="C58" s="41">
        <v>0</v>
      </c>
      <c r="D58" s="41" t="str">
        <f>abril!G57</f>
        <v>Inicia en el mes de Septiembre</v>
      </c>
      <c r="E58" s="41" t="str">
        <f>abril!G57</f>
        <v>Inicia en el mes de Septiembre</v>
      </c>
      <c r="F58" s="41" t="str">
        <f>abril!G57</f>
        <v>Inicia en el mes de Septiembre</v>
      </c>
      <c r="G58" s="42"/>
      <c r="H58" s="42"/>
      <c r="I58" s="42"/>
      <c r="J58" s="42"/>
      <c r="K58" s="42"/>
      <c r="L58" s="41"/>
      <c r="M58" s="42"/>
      <c r="N58" s="42"/>
      <c r="O58" s="43">
        <f t="shared" si="2"/>
        <v>0</v>
      </c>
      <c r="P58" s="49"/>
      <c r="Q58" s="41">
        <v>0</v>
      </c>
      <c r="R58" s="42">
        <v>0</v>
      </c>
      <c r="S58" s="42">
        <v>0</v>
      </c>
      <c r="T58" s="41" t="str">
        <f>abril!G57</f>
        <v>Inicia en el mes de Septiembre</v>
      </c>
      <c r="U58" s="42"/>
      <c r="V58" s="42"/>
      <c r="W58" s="42"/>
      <c r="X58" s="42"/>
      <c r="Y58" s="42"/>
      <c r="Z58" s="41"/>
      <c r="AA58" s="42"/>
      <c r="AB58" s="42"/>
      <c r="AC58" s="43">
        <f t="shared" si="3"/>
        <v>0</v>
      </c>
      <c r="AD58" s="49"/>
      <c r="AE58" s="48" t="str">
        <f t="shared" si="4"/>
        <v/>
      </c>
      <c r="AF58" s="45" t="e">
        <f t="shared" si="5"/>
        <v>#VALUE!</v>
      </c>
    </row>
    <row r="59" spans="1:32" ht="38.25">
      <c r="A59" s="325"/>
      <c r="B59" s="100" t="s">
        <v>178</v>
      </c>
      <c r="C59" s="41">
        <v>0</v>
      </c>
      <c r="D59" s="41">
        <f>abril!G58</f>
        <v>0</v>
      </c>
      <c r="E59" s="41">
        <f>abril!G58</f>
        <v>0</v>
      </c>
      <c r="F59" s="41">
        <f>abril!G58</f>
        <v>0</v>
      </c>
      <c r="G59" s="42"/>
      <c r="H59" s="42"/>
      <c r="I59" s="42"/>
      <c r="J59" s="42"/>
      <c r="K59" s="42"/>
      <c r="L59" s="41"/>
      <c r="M59" s="42"/>
      <c r="N59" s="42"/>
      <c r="O59" s="43">
        <f t="shared" si="2"/>
        <v>0</v>
      </c>
      <c r="P59" s="49"/>
      <c r="Q59" s="41">
        <v>0</v>
      </c>
      <c r="R59" s="42">
        <v>0</v>
      </c>
      <c r="S59" s="42">
        <v>0</v>
      </c>
      <c r="T59" s="41">
        <f>abril!G58</f>
        <v>0</v>
      </c>
      <c r="U59" s="42"/>
      <c r="V59" s="42"/>
      <c r="W59" s="42"/>
      <c r="X59" s="42"/>
      <c r="Y59" s="42"/>
      <c r="Z59" s="41"/>
      <c r="AA59" s="42"/>
      <c r="AB59" s="42"/>
      <c r="AC59" s="43">
        <f t="shared" si="3"/>
        <v>0</v>
      </c>
      <c r="AD59" s="49"/>
      <c r="AE59" s="48" t="str">
        <f t="shared" si="4"/>
        <v/>
      </c>
      <c r="AF59" s="45" t="e">
        <f t="shared" si="5"/>
        <v>#VALUE!</v>
      </c>
    </row>
    <row r="60" spans="1:32" ht="38.25">
      <c r="A60" s="325"/>
      <c r="B60" s="100" t="s">
        <v>97</v>
      </c>
      <c r="C60" s="41">
        <v>0</v>
      </c>
      <c r="D60" s="41">
        <f>abril!G59</f>
        <v>0</v>
      </c>
      <c r="E60" s="41">
        <f>abril!G59</f>
        <v>0</v>
      </c>
      <c r="F60" s="41">
        <f>abril!G59</f>
        <v>0</v>
      </c>
      <c r="G60" s="42"/>
      <c r="H60" s="42"/>
      <c r="I60" s="42"/>
      <c r="J60" s="42"/>
      <c r="K60" s="42"/>
      <c r="L60" s="41"/>
      <c r="M60" s="42"/>
      <c r="N60" s="42"/>
      <c r="O60" s="43">
        <f t="shared" si="2"/>
        <v>0</v>
      </c>
      <c r="P60" s="49"/>
      <c r="Q60" s="41">
        <v>0</v>
      </c>
      <c r="R60" s="42">
        <v>0</v>
      </c>
      <c r="S60" s="42">
        <v>0</v>
      </c>
      <c r="T60" s="41">
        <f>abril!G59</f>
        <v>0</v>
      </c>
      <c r="U60" s="42"/>
      <c r="V60" s="42"/>
      <c r="W60" s="42"/>
      <c r="X60" s="42"/>
      <c r="Y60" s="42"/>
      <c r="Z60" s="41"/>
      <c r="AA60" s="42"/>
      <c r="AB60" s="42"/>
      <c r="AC60" s="43">
        <f t="shared" si="3"/>
        <v>0</v>
      </c>
      <c r="AD60" s="49"/>
      <c r="AE60" s="48" t="str">
        <f t="shared" si="4"/>
        <v/>
      </c>
      <c r="AF60" s="45" t="e">
        <f t="shared" si="5"/>
        <v>#VALUE!</v>
      </c>
    </row>
    <row r="61" spans="1:32" ht="51">
      <c r="A61" s="325"/>
      <c r="B61" s="99" t="s">
        <v>179</v>
      </c>
      <c r="C61" s="41">
        <v>0</v>
      </c>
      <c r="D61" s="41">
        <f>abril!G60</f>
        <v>0</v>
      </c>
      <c r="E61" s="41">
        <f>abril!G60</f>
        <v>0</v>
      </c>
      <c r="F61" s="41">
        <f>abril!G60</f>
        <v>0</v>
      </c>
      <c r="G61" s="42"/>
      <c r="H61" s="42"/>
      <c r="I61" s="42"/>
      <c r="J61" s="42"/>
      <c r="K61" s="42"/>
      <c r="L61" s="41"/>
      <c r="M61" s="42"/>
      <c r="N61" s="42"/>
      <c r="O61" s="43">
        <f t="shared" si="2"/>
        <v>0</v>
      </c>
      <c r="P61" s="49"/>
      <c r="Q61" s="41">
        <v>0</v>
      </c>
      <c r="R61" s="42">
        <v>0</v>
      </c>
      <c r="S61" s="42">
        <v>0</v>
      </c>
      <c r="T61" s="41">
        <f>abril!G60</f>
        <v>0</v>
      </c>
      <c r="U61" s="42"/>
      <c r="V61" s="42"/>
      <c r="W61" s="42"/>
      <c r="X61" s="42"/>
      <c r="Y61" s="42"/>
      <c r="Z61" s="41"/>
      <c r="AA61" s="42"/>
      <c r="AB61" s="42"/>
      <c r="AC61" s="43">
        <f t="shared" si="3"/>
        <v>0</v>
      </c>
      <c r="AD61" s="49"/>
      <c r="AE61" s="48" t="str">
        <f t="shared" si="4"/>
        <v/>
      </c>
      <c r="AF61" s="45" t="e">
        <f t="shared" si="5"/>
        <v>#VALUE!</v>
      </c>
    </row>
    <row r="62" spans="1:32" ht="51">
      <c r="A62" s="329" t="s">
        <v>15</v>
      </c>
      <c r="B62" s="65" t="s">
        <v>181</v>
      </c>
      <c r="C62" s="41">
        <v>0.05</v>
      </c>
      <c r="D62" s="41">
        <v>0.05</v>
      </c>
      <c r="E62" s="41">
        <v>0.13</v>
      </c>
      <c r="F62" s="41">
        <f>abril!G61</f>
        <v>0.02</v>
      </c>
      <c r="G62" s="42"/>
      <c r="H62" s="42"/>
      <c r="I62" s="42"/>
      <c r="J62" s="42"/>
      <c r="K62" s="42"/>
      <c r="L62" s="41"/>
      <c r="M62" s="42"/>
      <c r="N62" s="42"/>
      <c r="O62" s="43">
        <f t="shared" si="2"/>
        <v>0.25</v>
      </c>
      <c r="P62" s="49"/>
      <c r="Q62" s="41">
        <v>0.05</v>
      </c>
      <c r="R62" s="42">
        <v>0.05</v>
      </c>
      <c r="S62" s="42">
        <v>0.13</v>
      </c>
      <c r="T62" s="41">
        <f>abril!G61</f>
        <v>0.02</v>
      </c>
      <c r="U62" s="42"/>
      <c r="V62" s="42"/>
      <c r="W62" s="42"/>
      <c r="X62" s="42"/>
      <c r="Y62" s="42"/>
      <c r="Z62" s="41"/>
      <c r="AA62" s="42"/>
      <c r="AB62" s="42"/>
      <c r="AC62" s="43">
        <f t="shared" si="3"/>
        <v>0.25</v>
      </c>
      <c r="AD62" s="49"/>
      <c r="AE62" s="48">
        <f t="shared" si="4"/>
        <v>1</v>
      </c>
      <c r="AF62" s="45" t="str">
        <f t="shared" si="5"/>
        <v/>
      </c>
    </row>
    <row r="63" spans="1:32" ht="38.25">
      <c r="A63" s="330"/>
      <c r="B63" s="100" t="s">
        <v>182</v>
      </c>
      <c r="C63" s="41">
        <v>0.3</v>
      </c>
      <c r="D63" s="41">
        <v>0.3</v>
      </c>
      <c r="E63" s="41">
        <v>0.4</v>
      </c>
      <c r="F63" s="41" t="str">
        <f>abril!G62</f>
        <v>Concluyo en el mes de marzo</v>
      </c>
      <c r="G63" s="42"/>
      <c r="H63" s="42"/>
      <c r="I63" s="42"/>
      <c r="J63" s="42"/>
      <c r="K63" s="42"/>
      <c r="L63" s="41"/>
      <c r="M63" s="42"/>
      <c r="N63" s="42"/>
      <c r="O63" s="43">
        <f t="shared" si="2"/>
        <v>1</v>
      </c>
      <c r="P63" s="49"/>
      <c r="Q63" s="41">
        <v>0.3</v>
      </c>
      <c r="R63" s="42">
        <v>0.3</v>
      </c>
      <c r="S63" s="42">
        <v>0.4</v>
      </c>
      <c r="T63" s="41" t="str">
        <f>abril!G62</f>
        <v>Concluyo en el mes de marzo</v>
      </c>
      <c r="U63" s="42"/>
      <c r="V63" s="42"/>
      <c r="W63" s="42"/>
      <c r="X63" s="42"/>
      <c r="Y63" s="42"/>
      <c r="Z63" s="41"/>
      <c r="AA63" s="42"/>
      <c r="AB63" s="42"/>
      <c r="AC63" s="43">
        <f t="shared" si="3"/>
        <v>1</v>
      </c>
      <c r="AD63" s="49"/>
      <c r="AE63" s="48">
        <f t="shared" si="4"/>
        <v>1</v>
      </c>
      <c r="AF63" s="45" t="str">
        <f t="shared" si="5"/>
        <v/>
      </c>
    </row>
    <row r="64" spans="1:32" ht="25.5">
      <c r="A64" s="330"/>
      <c r="B64" s="110" t="s">
        <v>183</v>
      </c>
      <c r="C64" s="41">
        <v>0</v>
      </c>
      <c r="D64" s="41">
        <v>0</v>
      </c>
      <c r="E64" s="41">
        <v>0.18</v>
      </c>
      <c r="F64" s="41">
        <f>abril!G63</f>
        <v>7.0000000000000007E-2</v>
      </c>
      <c r="G64" s="42"/>
      <c r="H64" s="42"/>
      <c r="I64" s="42"/>
      <c r="J64" s="42"/>
      <c r="K64" s="42"/>
      <c r="L64" s="41"/>
      <c r="M64" s="42"/>
      <c r="N64" s="42"/>
      <c r="O64" s="43">
        <f t="shared" si="2"/>
        <v>0.25</v>
      </c>
      <c r="P64" s="49"/>
      <c r="Q64" s="41">
        <v>0</v>
      </c>
      <c r="R64" s="42">
        <v>0</v>
      </c>
      <c r="S64" s="42">
        <v>0.18</v>
      </c>
      <c r="T64" s="41">
        <f>abril!G63</f>
        <v>7.0000000000000007E-2</v>
      </c>
      <c r="U64" s="42"/>
      <c r="V64" s="42"/>
      <c r="W64" s="42"/>
      <c r="X64" s="42"/>
      <c r="Y64" s="42"/>
      <c r="Z64" s="41"/>
      <c r="AA64" s="42"/>
      <c r="AB64" s="42"/>
      <c r="AC64" s="43">
        <f t="shared" si="3"/>
        <v>0.25</v>
      </c>
      <c r="AD64" s="49"/>
      <c r="AE64" s="48">
        <f t="shared" si="4"/>
        <v>1</v>
      </c>
      <c r="AF64" s="45" t="str">
        <f t="shared" si="5"/>
        <v/>
      </c>
    </row>
    <row r="65" spans="1:32" ht="25.5">
      <c r="A65" s="330"/>
      <c r="B65" s="100" t="s">
        <v>184</v>
      </c>
      <c r="C65" s="41">
        <v>0</v>
      </c>
      <c r="D65" s="41">
        <v>0</v>
      </c>
      <c r="E65" s="41">
        <v>0.18</v>
      </c>
      <c r="F65" s="41">
        <f>abril!G64</f>
        <v>7.0000000000000007E-2</v>
      </c>
      <c r="G65" s="42"/>
      <c r="H65" s="42"/>
      <c r="I65" s="42"/>
      <c r="J65" s="42"/>
      <c r="K65" s="42"/>
      <c r="L65" s="41"/>
      <c r="M65" s="42"/>
      <c r="N65" s="42"/>
      <c r="O65" s="43">
        <f t="shared" si="2"/>
        <v>0.25</v>
      </c>
      <c r="P65" s="49"/>
      <c r="Q65" s="41">
        <v>0</v>
      </c>
      <c r="R65" s="42">
        <v>0</v>
      </c>
      <c r="S65" s="42">
        <v>0.18</v>
      </c>
      <c r="T65" s="41">
        <f>abril!G64</f>
        <v>7.0000000000000007E-2</v>
      </c>
      <c r="U65" s="42"/>
      <c r="V65" s="42"/>
      <c r="W65" s="42"/>
      <c r="X65" s="42"/>
      <c r="Y65" s="42"/>
      <c r="Z65" s="41"/>
      <c r="AA65" s="42"/>
      <c r="AB65" s="42"/>
      <c r="AC65" s="43">
        <f t="shared" si="3"/>
        <v>0.25</v>
      </c>
      <c r="AD65" s="49"/>
      <c r="AE65" s="48">
        <f t="shared" si="4"/>
        <v>1</v>
      </c>
      <c r="AF65" s="45" t="str">
        <f t="shared" si="5"/>
        <v/>
      </c>
    </row>
    <row r="66" spans="1:32" ht="38.25">
      <c r="A66" s="338"/>
      <c r="B66" s="100" t="s">
        <v>185</v>
      </c>
      <c r="C66" s="41">
        <v>0</v>
      </c>
      <c r="D66" s="41" t="str">
        <f>abril!G65</f>
        <v>Inicia en el mes de Junio</v>
      </c>
      <c r="E66" s="41" t="str">
        <f>abril!G65</f>
        <v>Inicia en el mes de Junio</v>
      </c>
      <c r="F66" s="41" t="str">
        <f>abril!G65</f>
        <v>Inicia en el mes de Junio</v>
      </c>
      <c r="G66" s="42"/>
      <c r="H66" s="42"/>
      <c r="I66" s="42"/>
      <c r="J66" s="42"/>
      <c r="K66" s="42"/>
      <c r="L66" s="41"/>
      <c r="M66" s="42"/>
      <c r="N66" s="42"/>
      <c r="O66" s="43">
        <f t="shared" si="2"/>
        <v>0</v>
      </c>
      <c r="P66" s="49"/>
      <c r="Q66" s="41">
        <v>0</v>
      </c>
      <c r="R66" s="42">
        <v>0</v>
      </c>
      <c r="S66" s="42">
        <v>0</v>
      </c>
      <c r="T66" s="41" t="str">
        <f>abril!G65</f>
        <v>Inicia en el mes de Junio</v>
      </c>
      <c r="U66" s="42"/>
      <c r="V66" s="42"/>
      <c r="W66" s="42"/>
      <c r="X66" s="42"/>
      <c r="Y66" s="42"/>
      <c r="Z66" s="41"/>
      <c r="AA66" s="42"/>
      <c r="AB66" s="42"/>
      <c r="AC66" s="43">
        <f t="shared" si="3"/>
        <v>0</v>
      </c>
      <c r="AD66" s="49"/>
      <c r="AE66" s="48" t="str">
        <f t="shared" si="4"/>
        <v/>
      </c>
      <c r="AF66" s="45" t="e">
        <f t="shared" si="5"/>
        <v>#VALUE!</v>
      </c>
    </row>
    <row r="67" spans="1:32" ht="25.5">
      <c r="A67" s="338"/>
      <c r="B67" s="110" t="s">
        <v>186</v>
      </c>
      <c r="C67" s="41">
        <v>0</v>
      </c>
      <c r="D67" s="41" t="str">
        <f>abril!G66</f>
        <v>Inicia en el mes de Septiembre</v>
      </c>
      <c r="E67" s="41" t="str">
        <f>abril!G66</f>
        <v>Inicia en el mes de Septiembre</v>
      </c>
      <c r="F67" s="41" t="str">
        <f>abril!G66</f>
        <v>Inicia en el mes de Septiembre</v>
      </c>
      <c r="G67" s="42"/>
      <c r="H67" s="42"/>
      <c r="I67" s="42"/>
      <c r="J67" s="42"/>
      <c r="K67" s="42"/>
      <c r="L67" s="41"/>
      <c r="M67" s="42"/>
      <c r="N67" s="42"/>
      <c r="O67" s="43">
        <f t="shared" si="2"/>
        <v>0</v>
      </c>
      <c r="P67" s="49"/>
      <c r="Q67" s="41">
        <v>0</v>
      </c>
      <c r="R67" s="42">
        <v>0</v>
      </c>
      <c r="S67" s="42">
        <v>0</v>
      </c>
      <c r="T67" s="41" t="str">
        <f>abril!G66</f>
        <v>Inicia en el mes de Septiembre</v>
      </c>
      <c r="U67" s="42"/>
      <c r="V67" s="42"/>
      <c r="W67" s="42"/>
      <c r="X67" s="42"/>
      <c r="Y67" s="42"/>
      <c r="Z67" s="41"/>
      <c r="AA67" s="42"/>
      <c r="AB67" s="42"/>
      <c r="AC67" s="43">
        <f t="shared" si="3"/>
        <v>0</v>
      </c>
      <c r="AD67" s="49"/>
      <c r="AE67" s="48" t="str">
        <f t="shared" si="4"/>
        <v/>
      </c>
      <c r="AF67" s="45" t="e">
        <f t="shared" si="5"/>
        <v>#VALUE!</v>
      </c>
    </row>
    <row r="68" spans="1:32" ht="25.5">
      <c r="A68" s="327"/>
      <c r="B68" s="110" t="s">
        <v>187</v>
      </c>
      <c r="C68" s="41">
        <v>0</v>
      </c>
      <c r="D68" s="41" t="str">
        <f>abril!G67</f>
        <v>Inicia en el mes de Septiembre</v>
      </c>
      <c r="E68" s="41" t="str">
        <f>abril!G67</f>
        <v>Inicia en el mes de Septiembre</v>
      </c>
      <c r="F68" s="41" t="str">
        <f>abril!G67</f>
        <v>Inicia en el mes de Septiembre</v>
      </c>
      <c r="G68" s="42"/>
      <c r="H68" s="42"/>
      <c r="I68" s="42"/>
      <c r="J68" s="42"/>
      <c r="K68" s="42"/>
      <c r="L68" s="41"/>
      <c r="M68" s="42"/>
      <c r="N68" s="42"/>
      <c r="O68" s="43">
        <f t="shared" si="2"/>
        <v>0</v>
      </c>
      <c r="P68" s="49"/>
      <c r="Q68" s="41">
        <v>0</v>
      </c>
      <c r="R68" s="42">
        <v>0</v>
      </c>
      <c r="S68" s="42">
        <v>0</v>
      </c>
      <c r="T68" s="41" t="str">
        <f>abril!G67</f>
        <v>Inicia en el mes de Septiembre</v>
      </c>
      <c r="U68" s="42"/>
      <c r="V68" s="42"/>
      <c r="W68" s="42"/>
      <c r="X68" s="42"/>
      <c r="Y68" s="42"/>
      <c r="Z68" s="41"/>
      <c r="AA68" s="42"/>
      <c r="AB68" s="42"/>
      <c r="AC68" s="43">
        <f t="shared" si="3"/>
        <v>0</v>
      </c>
      <c r="AD68" s="49"/>
      <c r="AE68" s="48" t="str">
        <f t="shared" si="4"/>
        <v/>
      </c>
      <c r="AF68" s="45" t="e">
        <f t="shared" si="5"/>
        <v>#VALUE!</v>
      </c>
    </row>
    <row r="69" spans="1:32" ht="25.5">
      <c r="A69" s="324" t="s">
        <v>16</v>
      </c>
      <c r="B69" s="59" t="s">
        <v>98</v>
      </c>
      <c r="C69" s="41">
        <v>0.08</v>
      </c>
      <c r="D69" s="41">
        <v>0.09</v>
      </c>
      <c r="E69" s="41">
        <f>abril!G68</f>
        <v>0.08</v>
      </c>
      <c r="F69" s="41">
        <f>abril!G68</f>
        <v>0.08</v>
      </c>
      <c r="G69" s="42"/>
      <c r="H69" s="42"/>
      <c r="I69" s="42"/>
      <c r="J69" s="42"/>
      <c r="K69" s="42"/>
      <c r="L69" s="41"/>
      <c r="M69" s="42"/>
      <c r="N69" s="42"/>
      <c r="O69" s="43">
        <f t="shared" si="2"/>
        <v>0.33</v>
      </c>
      <c r="P69" s="49"/>
      <c r="Q69" s="41">
        <v>0.08</v>
      </c>
      <c r="R69" s="42">
        <v>0.09</v>
      </c>
      <c r="S69" s="42">
        <v>0.08</v>
      </c>
      <c r="T69" s="41">
        <f>abril!G68</f>
        <v>0.08</v>
      </c>
      <c r="U69" s="42"/>
      <c r="V69" s="42"/>
      <c r="W69" s="42"/>
      <c r="X69" s="42"/>
      <c r="Y69" s="42"/>
      <c r="Z69" s="41"/>
      <c r="AA69" s="42"/>
      <c r="AB69" s="42"/>
      <c r="AC69" s="43">
        <f t="shared" si="3"/>
        <v>0.33</v>
      </c>
      <c r="AD69" s="49"/>
      <c r="AE69" s="48">
        <f t="shared" si="4"/>
        <v>1</v>
      </c>
      <c r="AF69" s="45" t="str">
        <f t="shared" si="5"/>
        <v/>
      </c>
    </row>
    <row r="70" spans="1:32" ht="38.25">
      <c r="A70" s="325"/>
      <c r="B70" s="111" t="s">
        <v>188</v>
      </c>
      <c r="C70" s="41">
        <v>0.25</v>
      </c>
      <c r="D70" s="41">
        <f>abril!G69</f>
        <v>0.25</v>
      </c>
      <c r="E70" s="41">
        <f>abril!G69</f>
        <v>0.25</v>
      </c>
      <c r="F70" s="41">
        <f>abril!G69</f>
        <v>0.25</v>
      </c>
      <c r="G70" s="42"/>
      <c r="H70" s="42"/>
      <c r="I70" s="42"/>
      <c r="J70" s="42"/>
      <c r="K70" s="42"/>
      <c r="L70" s="41"/>
      <c r="M70" s="42"/>
      <c r="N70" s="42"/>
      <c r="O70" s="43">
        <f t="shared" si="2"/>
        <v>1</v>
      </c>
      <c r="P70" s="49"/>
      <c r="Q70" s="41">
        <v>0.25</v>
      </c>
      <c r="R70" s="42">
        <v>0.25</v>
      </c>
      <c r="S70" s="42">
        <v>0.25</v>
      </c>
      <c r="T70" s="41">
        <f>abril!G69</f>
        <v>0.25</v>
      </c>
      <c r="U70" s="42"/>
      <c r="V70" s="42"/>
      <c r="W70" s="42"/>
      <c r="X70" s="42"/>
      <c r="Y70" s="42"/>
      <c r="Z70" s="41"/>
      <c r="AA70" s="42"/>
      <c r="AB70" s="42"/>
      <c r="AC70" s="43">
        <f t="shared" si="3"/>
        <v>1</v>
      </c>
      <c r="AD70" s="49"/>
      <c r="AE70" s="48">
        <f t="shared" si="4"/>
        <v>1</v>
      </c>
      <c r="AF70" s="45" t="str">
        <f t="shared" si="5"/>
        <v/>
      </c>
    </row>
    <row r="71" spans="1:32" ht="25.5">
      <c r="A71" s="325"/>
      <c r="B71" s="100" t="s">
        <v>99</v>
      </c>
      <c r="C71" s="41">
        <v>0</v>
      </c>
      <c r="D71" s="41" t="str">
        <f>abril!G70</f>
        <v>Inicia en el mes de Mayo</v>
      </c>
      <c r="E71" s="41" t="str">
        <f>abril!G70</f>
        <v>Inicia en el mes de Mayo</v>
      </c>
      <c r="F71" s="41" t="str">
        <f>abril!G70</f>
        <v>Inicia en el mes de Mayo</v>
      </c>
      <c r="G71" s="42"/>
      <c r="H71" s="42"/>
      <c r="I71" s="42"/>
      <c r="J71" s="42"/>
      <c r="K71" s="42"/>
      <c r="L71" s="41"/>
      <c r="M71" s="42"/>
      <c r="N71" s="42"/>
      <c r="O71" s="43">
        <f t="shared" si="2"/>
        <v>0</v>
      </c>
      <c r="P71" s="49"/>
      <c r="Q71" s="41">
        <v>0</v>
      </c>
      <c r="R71" s="42">
        <v>0</v>
      </c>
      <c r="S71" s="42">
        <v>0</v>
      </c>
      <c r="T71" s="41" t="str">
        <f>abril!G70</f>
        <v>Inicia en el mes de Mayo</v>
      </c>
      <c r="U71" s="42"/>
      <c r="V71" s="42"/>
      <c r="W71" s="42"/>
      <c r="X71" s="42"/>
      <c r="Y71" s="42"/>
      <c r="Z71" s="41"/>
      <c r="AA71" s="42"/>
      <c r="AB71" s="42"/>
      <c r="AC71" s="43">
        <f t="shared" si="3"/>
        <v>0</v>
      </c>
      <c r="AD71" s="49"/>
      <c r="AE71" s="48" t="str">
        <f t="shared" si="4"/>
        <v/>
      </c>
      <c r="AF71" s="45" t="e">
        <f t="shared" si="5"/>
        <v>#VALUE!</v>
      </c>
    </row>
    <row r="72" spans="1:32" ht="25.5">
      <c r="A72" s="325"/>
      <c r="B72" s="100" t="s">
        <v>189</v>
      </c>
      <c r="C72" s="41">
        <v>0</v>
      </c>
      <c r="D72" s="41">
        <f>abril!G71</f>
        <v>0</v>
      </c>
      <c r="E72" s="41">
        <f>abril!G71</f>
        <v>0</v>
      </c>
      <c r="F72" s="41">
        <f>abril!G71</f>
        <v>0</v>
      </c>
      <c r="G72" s="42"/>
      <c r="H72" s="42"/>
      <c r="I72" s="42"/>
      <c r="J72" s="42"/>
      <c r="K72" s="42"/>
      <c r="L72" s="41"/>
      <c r="M72" s="42"/>
      <c r="N72" s="42"/>
      <c r="O72" s="43">
        <f t="shared" si="2"/>
        <v>0</v>
      </c>
      <c r="P72" s="49"/>
      <c r="Q72" s="41">
        <v>0</v>
      </c>
      <c r="R72" s="42">
        <v>0</v>
      </c>
      <c r="S72" s="42">
        <v>0</v>
      </c>
      <c r="T72" s="41">
        <f>abril!G71</f>
        <v>0</v>
      </c>
      <c r="U72" s="42"/>
      <c r="V72" s="42"/>
      <c r="W72" s="42"/>
      <c r="X72" s="42"/>
      <c r="Y72" s="42"/>
      <c r="Z72" s="41"/>
      <c r="AA72" s="42"/>
      <c r="AB72" s="42"/>
      <c r="AC72" s="43">
        <f t="shared" si="3"/>
        <v>0</v>
      </c>
      <c r="AD72" s="49"/>
      <c r="AE72" s="48" t="str">
        <f t="shared" si="4"/>
        <v/>
      </c>
      <c r="AF72" s="45" t="e">
        <f t="shared" si="5"/>
        <v>#VALUE!</v>
      </c>
    </row>
    <row r="73" spans="1:32" ht="63.75">
      <c r="A73" s="324" t="s">
        <v>17</v>
      </c>
      <c r="B73" s="64" t="s">
        <v>190</v>
      </c>
      <c r="C73" s="41">
        <v>0.2</v>
      </c>
      <c r="D73" s="41">
        <v>0.2</v>
      </c>
      <c r="E73" s="41">
        <v>0.27</v>
      </c>
      <c r="F73" s="41">
        <f>abril!G72</f>
        <v>0.08</v>
      </c>
      <c r="G73" s="42"/>
      <c r="H73" s="42"/>
      <c r="I73" s="42"/>
      <c r="J73" s="42"/>
      <c r="K73" s="42"/>
      <c r="L73" s="41"/>
      <c r="M73" s="42"/>
      <c r="N73" s="42"/>
      <c r="O73" s="43">
        <f t="shared" ref="O73:O138" si="6">SUMIFS(C73:N73,$C$7:$N$7,"&gt;="&amp;$C$2,$C$7:$N$7,"&lt;="&amp;$C$3)</f>
        <v>0.75</v>
      </c>
      <c r="P73" s="49"/>
      <c r="Q73" s="41">
        <v>0.2</v>
      </c>
      <c r="R73" s="42">
        <v>0.2</v>
      </c>
      <c r="S73" s="42">
        <v>0.27</v>
      </c>
      <c r="T73" s="41">
        <f>abril!G72</f>
        <v>0.08</v>
      </c>
      <c r="U73" s="42"/>
      <c r="V73" s="42"/>
      <c r="W73" s="42"/>
      <c r="X73" s="42"/>
      <c r="Y73" s="42"/>
      <c r="Z73" s="41"/>
      <c r="AA73" s="42"/>
      <c r="AB73" s="42"/>
      <c r="AC73" s="43">
        <f t="shared" ref="AC73:AC138" si="7">SUMIFS(Q73:AB73,$Q$7:$AB$7,"&gt;="&amp;$C$2,$C$7:$N$7,"&lt;="&amp;$C$3)</f>
        <v>0.75</v>
      </c>
      <c r="AD73" s="49"/>
      <c r="AE73" s="48">
        <f t="shared" ref="AE73:AE138" si="8">IFERROR(AC73/O73,"")</f>
        <v>1</v>
      </c>
      <c r="AF73" s="45" t="str">
        <f t="shared" ref="AF73:AF138" si="9">IF(AE73-1=0,"",AE73-1)</f>
        <v/>
      </c>
    </row>
    <row r="74" spans="1:32" ht="38.25">
      <c r="A74" s="325"/>
      <c r="B74" s="100" t="s">
        <v>191</v>
      </c>
      <c r="C74" s="41">
        <v>0.3</v>
      </c>
      <c r="D74" s="41">
        <v>0.3</v>
      </c>
      <c r="E74" s="41">
        <v>0.4</v>
      </c>
      <c r="F74" s="41" t="str">
        <f>abril!G73</f>
        <v>Concluyo en el mes de marzo</v>
      </c>
      <c r="G74" s="42"/>
      <c r="H74" s="42"/>
      <c r="I74" s="42"/>
      <c r="J74" s="42"/>
      <c r="K74" s="42"/>
      <c r="L74" s="41"/>
      <c r="M74" s="42"/>
      <c r="N74" s="42"/>
      <c r="O74" s="43">
        <f t="shared" si="6"/>
        <v>1</v>
      </c>
      <c r="P74" s="49"/>
      <c r="Q74" s="41">
        <v>0.3</v>
      </c>
      <c r="R74" s="42">
        <v>0.3</v>
      </c>
      <c r="S74" s="42">
        <v>0.4</v>
      </c>
      <c r="T74" s="41" t="str">
        <f>abril!G73</f>
        <v>Concluyo en el mes de marzo</v>
      </c>
      <c r="U74" s="42"/>
      <c r="V74" s="42"/>
      <c r="W74" s="42"/>
      <c r="X74" s="42"/>
      <c r="Y74" s="42"/>
      <c r="Z74" s="41"/>
      <c r="AA74" s="42"/>
      <c r="AB74" s="42"/>
      <c r="AC74" s="43">
        <f t="shared" si="7"/>
        <v>1</v>
      </c>
      <c r="AD74" s="49"/>
      <c r="AE74" s="48">
        <f t="shared" si="8"/>
        <v>1</v>
      </c>
      <c r="AF74" s="45" t="str">
        <f t="shared" si="9"/>
        <v/>
      </c>
    </row>
    <row r="75" spans="1:32" ht="25.5">
      <c r="A75" s="325"/>
      <c r="B75" s="110" t="s">
        <v>186</v>
      </c>
      <c r="C75" s="41">
        <v>0.3</v>
      </c>
      <c r="D75" s="41">
        <v>0.3</v>
      </c>
      <c r="E75" s="41">
        <v>0.4</v>
      </c>
      <c r="F75" s="41">
        <f>abril!G74</f>
        <v>0</v>
      </c>
      <c r="G75" s="42"/>
      <c r="H75" s="42"/>
      <c r="I75" s="42"/>
      <c r="J75" s="42"/>
      <c r="K75" s="42"/>
      <c r="L75" s="41"/>
      <c r="M75" s="42"/>
      <c r="N75" s="42"/>
      <c r="O75" s="43">
        <f t="shared" si="6"/>
        <v>1</v>
      </c>
      <c r="P75" s="49"/>
      <c r="Q75" s="41">
        <v>0.3</v>
      </c>
      <c r="R75" s="42">
        <v>0.3</v>
      </c>
      <c r="S75" s="42">
        <v>0.4</v>
      </c>
      <c r="T75" s="41">
        <f>abril!G74</f>
        <v>0</v>
      </c>
      <c r="U75" s="42"/>
      <c r="V75" s="42"/>
      <c r="W75" s="42"/>
      <c r="X75" s="42"/>
      <c r="Y75" s="42"/>
      <c r="Z75" s="41"/>
      <c r="AA75" s="42"/>
      <c r="AB75" s="42"/>
      <c r="AC75" s="43">
        <f t="shared" si="7"/>
        <v>1</v>
      </c>
      <c r="AD75" s="49"/>
      <c r="AE75" s="48">
        <f t="shared" si="8"/>
        <v>1</v>
      </c>
      <c r="AF75" s="45" t="str">
        <f t="shared" si="9"/>
        <v/>
      </c>
    </row>
    <row r="76" spans="1:32" ht="38.25">
      <c r="A76" s="325"/>
      <c r="B76" s="100" t="s">
        <v>192</v>
      </c>
      <c r="C76" s="41">
        <v>0</v>
      </c>
      <c r="D76" s="41">
        <v>0</v>
      </c>
      <c r="E76" s="41">
        <v>0</v>
      </c>
      <c r="F76" s="41">
        <f>abril!G75</f>
        <v>0.25</v>
      </c>
      <c r="G76" s="42"/>
      <c r="H76" s="42"/>
      <c r="I76" s="42"/>
      <c r="J76" s="42"/>
      <c r="K76" s="42"/>
      <c r="L76" s="41"/>
      <c r="M76" s="42"/>
      <c r="N76" s="42"/>
      <c r="O76" s="43">
        <f t="shared" si="6"/>
        <v>0.25</v>
      </c>
      <c r="P76" s="49"/>
      <c r="Q76" s="41">
        <v>0</v>
      </c>
      <c r="R76" s="42">
        <v>0</v>
      </c>
      <c r="S76" s="42">
        <v>0</v>
      </c>
      <c r="T76" s="41">
        <f>abril!G75</f>
        <v>0.25</v>
      </c>
      <c r="U76" s="42"/>
      <c r="V76" s="42"/>
      <c r="W76" s="42"/>
      <c r="X76" s="42"/>
      <c r="Y76" s="42"/>
      <c r="Z76" s="41"/>
      <c r="AA76" s="42"/>
      <c r="AB76" s="42"/>
      <c r="AC76" s="43">
        <f t="shared" si="7"/>
        <v>0.25</v>
      </c>
      <c r="AD76" s="49"/>
      <c r="AE76" s="48">
        <f t="shared" si="8"/>
        <v>1</v>
      </c>
      <c r="AF76" s="45" t="str">
        <f t="shared" si="9"/>
        <v/>
      </c>
    </row>
    <row r="77" spans="1:32" ht="25.5">
      <c r="A77" s="324" t="s">
        <v>18</v>
      </c>
      <c r="B77" s="59" t="s">
        <v>102</v>
      </c>
      <c r="C77" s="41">
        <v>0.05</v>
      </c>
      <c r="D77" s="41">
        <v>0.06</v>
      </c>
      <c r="E77" s="41">
        <f>abril!G76</f>
        <v>0.09</v>
      </c>
      <c r="F77" s="41">
        <f>abril!G76</f>
        <v>0.09</v>
      </c>
      <c r="G77" s="42"/>
      <c r="H77" s="42"/>
      <c r="I77" s="42"/>
      <c r="J77" s="42"/>
      <c r="K77" s="42"/>
      <c r="L77" s="41"/>
      <c r="M77" s="42"/>
      <c r="N77" s="42"/>
      <c r="O77" s="43">
        <f t="shared" si="6"/>
        <v>0.29000000000000004</v>
      </c>
      <c r="P77" s="49"/>
      <c r="Q77" s="41">
        <v>0.05</v>
      </c>
      <c r="R77" s="42">
        <v>0.06</v>
      </c>
      <c r="S77" s="42">
        <v>0.09</v>
      </c>
      <c r="T77" s="41">
        <f>abril!G76</f>
        <v>0.09</v>
      </c>
      <c r="U77" s="42"/>
      <c r="V77" s="42"/>
      <c r="W77" s="42"/>
      <c r="X77" s="42"/>
      <c r="Y77" s="42"/>
      <c r="Z77" s="41"/>
      <c r="AA77" s="42"/>
      <c r="AB77" s="42"/>
      <c r="AC77" s="43">
        <f t="shared" si="7"/>
        <v>0.29000000000000004</v>
      </c>
      <c r="AD77" s="49"/>
      <c r="AE77" s="48">
        <f t="shared" si="8"/>
        <v>1</v>
      </c>
      <c r="AF77" s="45" t="str">
        <f t="shared" si="9"/>
        <v/>
      </c>
    </row>
    <row r="78" spans="1:32" ht="51">
      <c r="A78" s="325"/>
      <c r="B78" s="112" t="s">
        <v>193</v>
      </c>
      <c r="C78" s="41">
        <v>0.08</v>
      </c>
      <c r="D78" s="41">
        <v>0.08</v>
      </c>
      <c r="E78" s="41">
        <v>0.09</v>
      </c>
      <c r="F78" s="41">
        <f>abril!G77</f>
        <v>0.08</v>
      </c>
      <c r="G78" s="42"/>
      <c r="H78" s="42"/>
      <c r="I78" s="42"/>
      <c r="J78" s="42"/>
      <c r="K78" s="42"/>
      <c r="L78" s="41"/>
      <c r="M78" s="42"/>
      <c r="N78" s="42"/>
      <c r="O78" s="43">
        <f t="shared" si="6"/>
        <v>0.33</v>
      </c>
      <c r="P78" s="49"/>
      <c r="Q78" s="41">
        <v>0.08</v>
      </c>
      <c r="R78" s="42">
        <v>0.08</v>
      </c>
      <c r="S78" s="42">
        <v>0.09</v>
      </c>
      <c r="T78" s="41">
        <f>abril!G77</f>
        <v>0.08</v>
      </c>
      <c r="U78" s="42"/>
      <c r="V78" s="42"/>
      <c r="W78" s="42"/>
      <c r="X78" s="42"/>
      <c r="Y78" s="42"/>
      <c r="Z78" s="41"/>
      <c r="AA78" s="42"/>
      <c r="AB78" s="42"/>
      <c r="AC78" s="43">
        <f t="shared" si="7"/>
        <v>0.33</v>
      </c>
      <c r="AD78" s="49"/>
      <c r="AE78" s="48">
        <f t="shared" si="8"/>
        <v>1</v>
      </c>
      <c r="AF78" s="45" t="str">
        <f t="shared" si="9"/>
        <v/>
      </c>
    </row>
    <row r="79" spans="1:32" ht="38.25">
      <c r="A79" s="325"/>
      <c r="B79" s="112" t="s">
        <v>103</v>
      </c>
      <c r="C79" s="41">
        <v>0</v>
      </c>
      <c r="D79" s="41">
        <v>0</v>
      </c>
      <c r="E79" s="41">
        <f>abril!G78</f>
        <v>0.1</v>
      </c>
      <c r="F79" s="41">
        <f>abril!G78</f>
        <v>0.1</v>
      </c>
      <c r="G79" s="42"/>
      <c r="H79" s="42"/>
      <c r="I79" s="42"/>
      <c r="J79" s="42"/>
      <c r="K79" s="42"/>
      <c r="L79" s="41"/>
      <c r="M79" s="42"/>
      <c r="N79" s="42"/>
      <c r="O79" s="43">
        <f t="shared" si="6"/>
        <v>0.2</v>
      </c>
      <c r="P79" s="49"/>
      <c r="Q79" s="41">
        <v>0</v>
      </c>
      <c r="R79" s="42">
        <v>0</v>
      </c>
      <c r="S79" s="42">
        <v>0.1</v>
      </c>
      <c r="T79" s="41">
        <f>abril!G78</f>
        <v>0.1</v>
      </c>
      <c r="U79" s="42"/>
      <c r="V79" s="42"/>
      <c r="W79" s="42"/>
      <c r="X79" s="42"/>
      <c r="Y79" s="42"/>
      <c r="Z79" s="41"/>
      <c r="AA79" s="42"/>
      <c r="AB79" s="42"/>
      <c r="AC79" s="43">
        <f t="shared" si="7"/>
        <v>0.2</v>
      </c>
      <c r="AD79" s="49"/>
      <c r="AE79" s="48">
        <f t="shared" si="8"/>
        <v>1</v>
      </c>
      <c r="AF79" s="45" t="str">
        <f t="shared" si="9"/>
        <v/>
      </c>
    </row>
    <row r="80" spans="1:32" ht="25.5">
      <c r="A80" s="325"/>
      <c r="B80" s="112" t="s">
        <v>104</v>
      </c>
      <c r="C80" s="41">
        <v>0.08</v>
      </c>
      <c r="D80" s="41">
        <f>abril!G79</f>
        <v>0.08</v>
      </c>
      <c r="E80" s="41">
        <f>abril!G79</f>
        <v>0.08</v>
      </c>
      <c r="F80" s="41">
        <f>abril!G79</f>
        <v>0.08</v>
      </c>
      <c r="G80" s="42"/>
      <c r="H80" s="42"/>
      <c r="I80" s="42"/>
      <c r="J80" s="42"/>
      <c r="K80" s="42"/>
      <c r="L80" s="41"/>
      <c r="M80" s="42"/>
      <c r="N80" s="42"/>
      <c r="O80" s="43">
        <f t="shared" si="6"/>
        <v>0.32</v>
      </c>
      <c r="P80" s="49"/>
      <c r="Q80" s="41">
        <v>0.08</v>
      </c>
      <c r="R80" s="42">
        <v>0.08</v>
      </c>
      <c r="S80" s="42">
        <v>0.08</v>
      </c>
      <c r="T80" s="41">
        <f>abril!G79</f>
        <v>0.08</v>
      </c>
      <c r="U80" s="42"/>
      <c r="V80" s="42"/>
      <c r="W80" s="42"/>
      <c r="X80" s="42"/>
      <c r="Y80" s="42"/>
      <c r="Z80" s="41"/>
      <c r="AA80" s="42"/>
      <c r="AB80" s="42"/>
      <c r="AC80" s="43">
        <f t="shared" si="7"/>
        <v>0.32</v>
      </c>
      <c r="AD80" s="49"/>
      <c r="AE80" s="48">
        <f t="shared" si="8"/>
        <v>1</v>
      </c>
      <c r="AF80" s="45" t="str">
        <f t="shared" si="9"/>
        <v/>
      </c>
    </row>
    <row r="81" spans="1:32" ht="25.5">
      <c r="A81" s="324" t="s">
        <v>19</v>
      </c>
      <c r="B81" s="59" t="s">
        <v>105</v>
      </c>
      <c r="C81" s="41">
        <v>0.03</v>
      </c>
      <c r="D81" s="41">
        <v>0.02</v>
      </c>
      <c r="E81" s="41">
        <v>0.12</v>
      </c>
      <c r="F81" s="41">
        <f>abril!G80</f>
        <v>0.11</v>
      </c>
      <c r="G81" s="42"/>
      <c r="H81" s="42"/>
      <c r="I81" s="42"/>
      <c r="J81" s="42"/>
      <c r="K81" s="42"/>
      <c r="L81" s="41"/>
      <c r="M81" s="42"/>
      <c r="N81" s="42"/>
      <c r="O81" s="43">
        <f t="shared" si="6"/>
        <v>0.27999999999999997</v>
      </c>
      <c r="P81" s="49"/>
      <c r="Q81" s="41">
        <v>0.03</v>
      </c>
      <c r="R81" s="42">
        <v>0.02</v>
      </c>
      <c r="S81" s="42">
        <v>0.12</v>
      </c>
      <c r="T81" s="41">
        <f>abril!G80</f>
        <v>0.11</v>
      </c>
      <c r="U81" s="42"/>
      <c r="V81" s="42"/>
      <c r="W81" s="42"/>
      <c r="X81" s="42"/>
      <c r="Y81" s="42"/>
      <c r="Z81" s="41"/>
      <c r="AA81" s="42"/>
      <c r="AB81" s="42"/>
      <c r="AC81" s="43">
        <f t="shared" si="7"/>
        <v>0.27999999999999997</v>
      </c>
      <c r="AD81" s="49"/>
      <c r="AE81" s="48">
        <f t="shared" si="8"/>
        <v>1</v>
      </c>
      <c r="AF81" s="45" t="str">
        <f t="shared" si="9"/>
        <v/>
      </c>
    </row>
    <row r="82" spans="1:32" ht="38.25">
      <c r="A82" s="325"/>
      <c r="B82" s="112" t="s">
        <v>59</v>
      </c>
      <c r="C82" s="41">
        <v>0.08</v>
      </c>
      <c r="D82" s="41">
        <v>0.08</v>
      </c>
      <c r="E82" s="41">
        <v>0.09</v>
      </c>
      <c r="F82" s="41">
        <f>abril!G81</f>
        <v>0.08</v>
      </c>
      <c r="G82" s="42"/>
      <c r="H82" s="42"/>
      <c r="I82" s="42"/>
      <c r="J82" s="42"/>
      <c r="K82" s="42"/>
      <c r="L82" s="41"/>
      <c r="M82" s="42"/>
      <c r="N82" s="42"/>
      <c r="O82" s="43">
        <f t="shared" si="6"/>
        <v>0.33</v>
      </c>
      <c r="P82" s="49"/>
      <c r="Q82" s="41">
        <v>0.08</v>
      </c>
      <c r="R82" s="42">
        <v>0.08</v>
      </c>
      <c r="S82" s="42">
        <v>0.09</v>
      </c>
      <c r="T82" s="41">
        <f>abril!G81</f>
        <v>0.08</v>
      </c>
      <c r="U82" s="42"/>
      <c r="V82" s="42"/>
      <c r="W82" s="42"/>
      <c r="X82" s="42"/>
      <c r="Y82" s="42"/>
      <c r="Z82" s="41"/>
      <c r="AA82" s="42"/>
      <c r="AB82" s="42"/>
      <c r="AC82" s="43">
        <f t="shared" si="7"/>
        <v>0.33</v>
      </c>
      <c r="AD82" s="49"/>
      <c r="AE82" s="48">
        <f t="shared" si="8"/>
        <v>1</v>
      </c>
      <c r="AF82" s="45" t="str">
        <f t="shared" si="9"/>
        <v/>
      </c>
    </row>
    <row r="83" spans="1:32" ht="38.25">
      <c r="A83" s="325"/>
      <c r="B83" s="112" t="s">
        <v>106</v>
      </c>
      <c r="C83" s="41">
        <v>0</v>
      </c>
      <c r="D83" s="41">
        <v>0</v>
      </c>
      <c r="E83" s="41">
        <f>abril!G82</f>
        <v>0.25</v>
      </c>
      <c r="F83" s="41">
        <f>abril!G82</f>
        <v>0.25</v>
      </c>
      <c r="G83" s="42"/>
      <c r="H83" s="42"/>
      <c r="I83" s="42"/>
      <c r="J83" s="42"/>
      <c r="K83" s="42"/>
      <c r="L83" s="41"/>
      <c r="M83" s="42"/>
      <c r="N83" s="42"/>
      <c r="O83" s="43">
        <f t="shared" si="6"/>
        <v>0.5</v>
      </c>
      <c r="P83" s="49"/>
      <c r="Q83" s="41">
        <v>0</v>
      </c>
      <c r="R83" s="42">
        <v>0</v>
      </c>
      <c r="S83" s="42">
        <v>0.25</v>
      </c>
      <c r="T83" s="41">
        <f>abril!G82</f>
        <v>0.25</v>
      </c>
      <c r="U83" s="42"/>
      <c r="V83" s="42"/>
      <c r="W83" s="42"/>
      <c r="X83" s="42"/>
      <c r="Y83" s="42"/>
      <c r="Z83" s="41"/>
      <c r="AA83" s="42"/>
      <c r="AB83" s="42"/>
      <c r="AC83" s="43">
        <f t="shared" si="7"/>
        <v>0.5</v>
      </c>
      <c r="AD83" s="49"/>
      <c r="AE83" s="48">
        <f t="shared" si="8"/>
        <v>1</v>
      </c>
      <c r="AF83" s="45" t="str">
        <f t="shared" si="9"/>
        <v/>
      </c>
    </row>
    <row r="84" spans="1:32" ht="25.5">
      <c r="A84" s="325"/>
      <c r="B84" s="112" t="s">
        <v>107</v>
      </c>
      <c r="C84" s="41">
        <v>0</v>
      </c>
      <c r="D84" s="41" t="str">
        <f>abril!G83</f>
        <v>Inicia en el mes de Julio</v>
      </c>
      <c r="E84" s="41" t="str">
        <f>abril!G83</f>
        <v>Inicia en el mes de Julio</v>
      </c>
      <c r="F84" s="41" t="str">
        <f>abril!G83</f>
        <v>Inicia en el mes de Julio</v>
      </c>
      <c r="G84" s="42"/>
      <c r="H84" s="42"/>
      <c r="I84" s="42"/>
      <c r="J84" s="42"/>
      <c r="K84" s="42"/>
      <c r="L84" s="41"/>
      <c r="M84" s="42"/>
      <c r="N84" s="42"/>
      <c r="O84" s="43">
        <f t="shared" si="6"/>
        <v>0</v>
      </c>
      <c r="P84" s="49"/>
      <c r="Q84" s="41">
        <v>0</v>
      </c>
      <c r="R84" s="42">
        <v>0</v>
      </c>
      <c r="S84" s="42">
        <v>0</v>
      </c>
      <c r="T84" s="41" t="str">
        <f>abril!G83</f>
        <v>Inicia en el mes de Julio</v>
      </c>
      <c r="U84" s="42"/>
      <c r="V84" s="42"/>
      <c r="W84" s="42"/>
      <c r="X84" s="42"/>
      <c r="Y84" s="42"/>
      <c r="Z84" s="41"/>
      <c r="AA84" s="42"/>
      <c r="AB84" s="42"/>
      <c r="AC84" s="43">
        <f t="shared" si="7"/>
        <v>0</v>
      </c>
      <c r="AD84" s="49"/>
      <c r="AE84" s="48" t="str">
        <f t="shared" si="8"/>
        <v/>
      </c>
      <c r="AF84" s="45" t="e">
        <f t="shared" si="9"/>
        <v>#VALUE!</v>
      </c>
    </row>
    <row r="85" spans="1:32" ht="38.25">
      <c r="A85" s="324" t="s">
        <v>20</v>
      </c>
      <c r="B85" s="66" t="s">
        <v>194</v>
      </c>
      <c r="C85" s="41">
        <v>0.11</v>
      </c>
      <c r="D85" s="41">
        <v>0.12</v>
      </c>
      <c r="E85" s="41">
        <f>abril!G84</f>
        <v>0.13</v>
      </c>
      <c r="F85" s="41">
        <f>abril!G84</f>
        <v>0.13</v>
      </c>
      <c r="G85" s="42"/>
      <c r="H85" s="42"/>
      <c r="I85" s="42"/>
      <c r="J85" s="42"/>
      <c r="K85" s="42"/>
      <c r="L85" s="41"/>
      <c r="M85" s="42"/>
      <c r="N85" s="42"/>
      <c r="O85" s="43">
        <f t="shared" si="6"/>
        <v>0.49</v>
      </c>
      <c r="P85" s="49"/>
      <c r="Q85" s="41">
        <v>0.11</v>
      </c>
      <c r="R85" s="42">
        <v>0.12</v>
      </c>
      <c r="S85" s="42">
        <v>0.13</v>
      </c>
      <c r="T85" s="41">
        <f>abril!G84</f>
        <v>0.13</v>
      </c>
      <c r="U85" s="42"/>
      <c r="V85" s="42"/>
      <c r="W85" s="42"/>
      <c r="X85" s="42"/>
      <c r="Y85" s="42"/>
      <c r="Z85" s="41"/>
      <c r="AA85" s="42"/>
      <c r="AB85" s="42"/>
      <c r="AC85" s="43">
        <f t="shared" si="7"/>
        <v>0.49</v>
      </c>
      <c r="AD85" s="49"/>
      <c r="AE85" s="48">
        <f t="shared" si="8"/>
        <v>1</v>
      </c>
      <c r="AF85" s="45" t="str">
        <f t="shared" si="9"/>
        <v/>
      </c>
    </row>
    <row r="86" spans="1:32" ht="51">
      <c r="A86" s="325"/>
      <c r="B86" s="112" t="s">
        <v>108</v>
      </c>
      <c r="C86" s="41">
        <v>0.1</v>
      </c>
      <c r="D86" s="41">
        <v>0.14000000000000001</v>
      </c>
      <c r="E86" s="41">
        <v>0.18</v>
      </c>
      <c r="F86" s="41">
        <f>abril!G85</f>
        <v>0.22</v>
      </c>
      <c r="G86" s="42"/>
      <c r="H86" s="42"/>
      <c r="I86" s="42"/>
      <c r="J86" s="42"/>
      <c r="K86" s="42"/>
      <c r="L86" s="41"/>
      <c r="M86" s="42"/>
      <c r="N86" s="42"/>
      <c r="O86" s="43">
        <f t="shared" si="6"/>
        <v>0.64</v>
      </c>
      <c r="P86" s="49"/>
      <c r="Q86" s="41">
        <v>0.1</v>
      </c>
      <c r="R86" s="42">
        <v>0.14000000000000001</v>
      </c>
      <c r="S86" s="42">
        <v>0.18</v>
      </c>
      <c r="T86" s="41">
        <f>abril!G85</f>
        <v>0.22</v>
      </c>
      <c r="U86" s="42"/>
      <c r="V86" s="42"/>
      <c r="W86" s="42"/>
      <c r="X86" s="42"/>
      <c r="Y86" s="42"/>
      <c r="Z86" s="41"/>
      <c r="AA86" s="42"/>
      <c r="AB86" s="42"/>
      <c r="AC86" s="43">
        <f t="shared" si="7"/>
        <v>0.64</v>
      </c>
      <c r="AD86" s="49"/>
      <c r="AE86" s="48">
        <f t="shared" si="8"/>
        <v>1</v>
      </c>
      <c r="AF86" s="45" t="str">
        <f t="shared" si="9"/>
        <v/>
      </c>
    </row>
    <row r="87" spans="1:32" ht="25.5">
      <c r="A87" s="325"/>
      <c r="B87" s="112" t="s">
        <v>195</v>
      </c>
      <c r="C87" s="41">
        <v>0</v>
      </c>
      <c r="D87" s="41">
        <v>0</v>
      </c>
      <c r="E87" s="41">
        <v>0</v>
      </c>
      <c r="F87" s="41" t="str">
        <f>abril!G86</f>
        <v>Inicia en el mes de Julio</v>
      </c>
      <c r="G87" s="42"/>
      <c r="H87" s="42"/>
      <c r="I87" s="42"/>
      <c r="J87" s="42"/>
      <c r="K87" s="42"/>
      <c r="L87" s="41"/>
      <c r="M87" s="42"/>
      <c r="N87" s="42"/>
      <c r="O87" s="43">
        <f t="shared" si="6"/>
        <v>0</v>
      </c>
      <c r="P87" s="49"/>
      <c r="Q87" s="41">
        <v>0</v>
      </c>
      <c r="R87" s="42">
        <v>0</v>
      </c>
      <c r="S87" s="42">
        <v>0</v>
      </c>
      <c r="T87" s="41" t="str">
        <f>abril!G86</f>
        <v>Inicia en el mes de Julio</v>
      </c>
      <c r="U87" s="42"/>
      <c r="V87" s="42"/>
      <c r="W87" s="42"/>
      <c r="X87" s="42"/>
      <c r="Y87" s="42"/>
      <c r="Z87" s="41"/>
      <c r="AA87" s="42"/>
      <c r="AB87" s="42"/>
      <c r="AC87" s="43">
        <f t="shared" si="7"/>
        <v>0</v>
      </c>
      <c r="AD87" s="49"/>
      <c r="AE87" s="48" t="str">
        <f t="shared" si="8"/>
        <v/>
      </c>
      <c r="AF87" s="45" t="e">
        <f t="shared" si="9"/>
        <v>#VALUE!</v>
      </c>
    </row>
    <row r="88" spans="1:32" ht="51">
      <c r="A88" s="325"/>
      <c r="B88" s="113" t="s">
        <v>196</v>
      </c>
      <c r="C88" s="41">
        <v>0.06</v>
      </c>
      <c r="D88" s="41">
        <v>0.08</v>
      </c>
      <c r="E88" s="41">
        <v>0.12</v>
      </c>
      <c r="F88" s="41">
        <f>abril!G87</f>
        <v>0.08</v>
      </c>
      <c r="G88" s="42"/>
      <c r="H88" s="42"/>
      <c r="I88" s="42"/>
      <c r="J88" s="42"/>
      <c r="K88" s="42"/>
      <c r="L88" s="41"/>
      <c r="M88" s="42"/>
      <c r="N88" s="42"/>
      <c r="O88" s="43">
        <f t="shared" si="6"/>
        <v>0.34</v>
      </c>
      <c r="P88" s="49"/>
      <c r="Q88" s="41">
        <v>0.06</v>
      </c>
      <c r="R88" s="42">
        <v>0.08</v>
      </c>
      <c r="S88" s="42">
        <v>0.12</v>
      </c>
      <c r="T88" s="41">
        <f>abril!G87</f>
        <v>0.08</v>
      </c>
      <c r="U88" s="42"/>
      <c r="V88" s="42"/>
      <c r="W88" s="42"/>
      <c r="X88" s="42"/>
      <c r="Y88" s="42"/>
      <c r="Z88" s="41"/>
      <c r="AA88" s="42"/>
      <c r="AB88" s="42"/>
      <c r="AC88" s="43">
        <f t="shared" si="7"/>
        <v>0.34</v>
      </c>
      <c r="AD88" s="49"/>
      <c r="AE88" s="48">
        <f t="shared" si="8"/>
        <v>1</v>
      </c>
      <c r="AF88" s="45" t="str">
        <f t="shared" si="9"/>
        <v/>
      </c>
    </row>
    <row r="89" spans="1:32" ht="51">
      <c r="A89" s="325"/>
      <c r="B89" s="101" t="s">
        <v>58</v>
      </c>
      <c r="C89" s="41">
        <v>0.17</v>
      </c>
      <c r="D89" s="41">
        <v>0.17</v>
      </c>
      <c r="E89" s="41">
        <v>0.18</v>
      </c>
      <c r="F89" s="41">
        <f>abril!G88</f>
        <v>0.16</v>
      </c>
      <c r="G89" s="42"/>
      <c r="H89" s="42"/>
      <c r="I89" s="42"/>
      <c r="J89" s="42"/>
      <c r="K89" s="42"/>
      <c r="L89" s="41"/>
      <c r="M89" s="42"/>
      <c r="N89" s="42"/>
      <c r="O89" s="43">
        <f t="shared" si="6"/>
        <v>0.68</v>
      </c>
      <c r="P89" s="49"/>
      <c r="Q89" s="41">
        <v>0.17</v>
      </c>
      <c r="R89" s="42">
        <v>0.17</v>
      </c>
      <c r="S89" s="42">
        <v>0.18</v>
      </c>
      <c r="T89" s="41">
        <f>abril!G88</f>
        <v>0.16</v>
      </c>
      <c r="U89" s="42"/>
      <c r="V89" s="42"/>
      <c r="W89" s="42"/>
      <c r="X89" s="42"/>
      <c r="Y89" s="42"/>
      <c r="Z89" s="41"/>
      <c r="AA89" s="42"/>
      <c r="AB89" s="42"/>
      <c r="AC89" s="43">
        <f t="shared" si="7"/>
        <v>0.68</v>
      </c>
      <c r="AD89" s="49"/>
      <c r="AE89" s="48">
        <f t="shared" si="8"/>
        <v>1</v>
      </c>
      <c r="AF89" s="45" t="str">
        <f t="shared" si="9"/>
        <v/>
      </c>
    </row>
    <row r="90" spans="1:32" ht="38.25">
      <c r="A90" s="325"/>
      <c r="B90" s="113" t="s">
        <v>197</v>
      </c>
      <c r="C90" s="41">
        <v>0.2</v>
      </c>
      <c r="D90" s="41">
        <v>0.21</v>
      </c>
      <c r="E90" s="41">
        <v>0.19</v>
      </c>
      <c r="F90" s="41">
        <f>abril!G89</f>
        <v>0.17</v>
      </c>
      <c r="G90" s="42"/>
      <c r="H90" s="42"/>
      <c r="I90" s="42"/>
      <c r="J90" s="42"/>
      <c r="K90" s="42"/>
      <c r="L90" s="41"/>
      <c r="M90" s="42"/>
      <c r="N90" s="42"/>
      <c r="O90" s="43">
        <f t="shared" si="6"/>
        <v>0.77000000000000013</v>
      </c>
      <c r="P90" s="49"/>
      <c r="Q90" s="41">
        <v>0.2</v>
      </c>
      <c r="R90" s="42">
        <v>0.21</v>
      </c>
      <c r="S90" s="42">
        <v>0.19</v>
      </c>
      <c r="T90" s="41">
        <f>abril!G89</f>
        <v>0.17</v>
      </c>
      <c r="U90" s="42"/>
      <c r="V90" s="42"/>
      <c r="W90" s="42"/>
      <c r="X90" s="42"/>
      <c r="Y90" s="42"/>
      <c r="Z90" s="41"/>
      <c r="AA90" s="42"/>
      <c r="AB90" s="42"/>
      <c r="AC90" s="43">
        <f t="shared" si="7"/>
        <v>0.77000000000000013</v>
      </c>
      <c r="AD90" s="49"/>
      <c r="AE90" s="48">
        <f t="shared" si="8"/>
        <v>1</v>
      </c>
      <c r="AF90" s="45" t="str">
        <f t="shared" si="9"/>
        <v/>
      </c>
    </row>
    <row r="91" spans="1:32" ht="38.25">
      <c r="A91" s="324" t="s">
        <v>21</v>
      </c>
      <c r="B91" s="64" t="s">
        <v>24</v>
      </c>
      <c r="C91" s="41">
        <v>0.15</v>
      </c>
      <c r="D91" s="41">
        <v>0.12</v>
      </c>
      <c r="E91" s="41">
        <v>0.11</v>
      </c>
      <c r="F91" s="41">
        <f>abril!G90</f>
        <v>0.09</v>
      </c>
      <c r="G91" s="42"/>
      <c r="H91" s="42"/>
      <c r="I91" s="42"/>
      <c r="J91" s="42"/>
      <c r="K91" s="42"/>
      <c r="L91" s="41"/>
      <c r="M91" s="42"/>
      <c r="N91" s="42"/>
      <c r="O91" s="43">
        <f t="shared" si="6"/>
        <v>0.47</v>
      </c>
      <c r="P91" s="49"/>
      <c r="Q91" s="41">
        <v>0.15</v>
      </c>
      <c r="R91" s="42">
        <v>0.12</v>
      </c>
      <c r="S91" s="42">
        <v>0.11</v>
      </c>
      <c r="T91" s="41">
        <f>abril!G90</f>
        <v>0.09</v>
      </c>
      <c r="U91" s="42"/>
      <c r="V91" s="42"/>
      <c r="W91" s="42"/>
      <c r="X91" s="42"/>
      <c r="Y91" s="42"/>
      <c r="Z91" s="41"/>
      <c r="AA91" s="42"/>
      <c r="AB91" s="42"/>
      <c r="AC91" s="43">
        <f t="shared" si="7"/>
        <v>0.47</v>
      </c>
      <c r="AD91" s="49"/>
      <c r="AE91" s="48">
        <f t="shared" si="8"/>
        <v>1</v>
      </c>
      <c r="AF91" s="45" t="str">
        <f t="shared" si="9"/>
        <v/>
      </c>
    </row>
    <row r="92" spans="1:32">
      <c r="A92" s="325"/>
      <c r="B92" s="110" t="s">
        <v>110</v>
      </c>
      <c r="C92" s="41">
        <v>0.4</v>
      </c>
      <c r="D92" s="41">
        <v>0.3</v>
      </c>
      <c r="E92" s="41">
        <v>0.3</v>
      </c>
      <c r="F92" s="41" t="str">
        <f>abril!G91</f>
        <v>Concluyó en el mes de marzo</v>
      </c>
      <c r="G92" s="42"/>
      <c r="H92" s="42"/>
      <c r="I92" s="42"/>
      <c r="J92" s="42"/>
      <c r="K92" s="42"/>
      <c r="L92" s="41"/>
      <c r="M92" s="42"/>
      <c r="N92" s="42"/>
      <c r="O92" s="43">
        <f t="shared" si="6"/>
        <v>1</v>
      </c>
      <c r="P92" s="49"/>
      <c r="Q92" s="41">
        <v>0.4</v>
      </c>
      <c r="R92" s="42">
        <v>0.3</v>
      </c>
      <c r="S92" s="42">
        <v>0.3</v>
      </c>
      <c r="T92" s="41" t="str">
        <f>abril!G91</f>
        <v>Concluyó en el mes de marzo</v>
      </c>
      <c r="U92" s="42"/>
      <c r="V92" s="42"/>
      <c r="W92" s="42"/>
      <c r="X92" s="42"/>
      <c r="Y92" s="42"/>
      <c r="Z92" s="41"/>
      <c r="AA92" s="42"/>
      <c r="AB92" s="42"/>
      <c r="AC92" s="43">
        <f t="shared" si="7"/>
        <v>1</v>
      </c>
      <c r="AD92" s="49"/>
      <c r="AE92" s="48">
        <f t="shared" si="8"/>
        <v>1</v>
      </c>
      <c r="AF92" s="45" t="str">
        <f t="shared" si="9"/>
        <v/>
      </c>
    </row>
    <row r="93" spans="1:32" ht="25.5">
      <c r="A93" s="325"/>
      <c r="B93" s="110" t="s">
        <v>198</v>
      </c>
      <c r="C93" s="41">
        <v>0</v>
      </c>
      <c r="D93" s="41">
        <v>0</v>
      </c>
      <c r="E93" s="41">
        <v>0</v>
      </c>
      <c r="F93" s="41">
        <f>abril!G92</f>
        <v>0.15</v>
      </c>
      <c r="G93" s="42"/>
      <c r="H93" s="42"/>
      <c r="I93" s="42"/>
      <c r="J93" s="42"/>
      <c r="K93" s="42"/>
      <c r="L93" s="41"/>
      <c r="M93" s="42"/>
      <c r="N93" s="42"/>
      <c r="O93" s="43">
        <f t="shared" si="6"/>
        <v>0.15</v>
      </c>
      <c r="P93" s="49"/>
      <c r="Q93" s="41">
        <v>0</v>
      </c>
      <c r="R93" s="42">
        <v>0</v>
      </c>
      <c r="S93" s="42">
        <v>0</v>
      </c>
      <c r="T93" s="41">
        <f>abril!G92</f>
        <v>0.15</v>
      </c>
      <c r="U93" s="42"/>
      <c r="V93" s="42"/>
      <c r="W93" s="42"/>
      <c r="X93" s="42"/>
      <c r="Y93" s="42"/>
      <c r="Z93" s="41"/>
      <c r="AA93" s="42"/>
      <c r="AB93" s="42"/>
      <c r="AC93" s="43">
        <f t="shared" si="7"/>
        <v>0.15</v>
      </c>
      <c r="AD93" s="49"/>
      <c r="AE93" s="48">
        <f t="shared" si="8"/>
        <v>1</v>
      </c>
      <c r="AF93" s="45" t="str">
        <f t="shared" si="9"/>
        <v/>
      </c>
    </row>
    <row r="94" spans="1:32" ht="38.25">
      <c r="A94" s="325"/>
      <c r="B94" s="110" t="s">
        <v>60</v>
      </c>
      <c r="C94" s="41">
        <v>0.05</v>
      </c>
      <c r="D94" s="41">
        <v>0.05</v>
      </c>
      <c r="E94" s="41">
        <v>0.05</v>
      </c>
      <c r="F94" s="41">
        <f>abril!G93</f>
        <v>0.1</v>
      </c>
      <c r="G94" s="42"/>
      <c r="H94" s="42"/>
      <c r="I94" s="42"/>
      <c r="J94" s="42"/>
      <c r="K94" s="42"/>
      <c r="L94" s="41"/>
      <c r="M94" s="42"/>
      <c r="N94" s="42"/>
      <c r="O94" s="43">
        <f t="shared" si="6"/>
        <v>0.25</v>
      </c>
      <c r="P94" s="49"/>
      <c r="Q94" s="41">
        <v>0.05</v>
      </c>
      <c r="R94" s="42">
        <v>0.05</v>
      </c>
      <c r="S94" s="42">
        <v>0.05</v>
      </c>
      <c r="T94" s="41">
        <f>abril!G93</f>
        <v>0.1</v>
      </c>
      <c r="U94" s="42"/>
      <c r="V94" s="42"/>
      <c r="W94" s="42"/>
      <c r="X94" s="42"/>
      <c r="Y94" s="42"/>
      <c r="Z94" s="41"/>
      <c r="AA94" s="42"/>
      <c r="AB94" s="42"/>
      <c r="AC94" s="43">
        <f t="shared" si="7"/>
        <v>0.25</v>
      </c>
      <c r="AD94" s="49"/>
      <c r="AE94" s="48">
        <f t="shared" si="8"/>
        <v>1</v>
      </c>
      <c r="AF94" s="45" t="str">
        <f t="shared" si="9"/>
        <v/>
      </c>
    </row>
    <row r="95" spans="1:32" ht="38.25">
      <c r="A95" s="324" t="s">
        <v>22</v>
      </c>
      <c r="B95" s="64" t="s">
        <v>199</v>
      </c>
      <c r="C95" s="41">
        <v>0.13</v>
      </c>
      <c r="D95" s="41">
        <v>0.1</v>
      </c>
      <c r="E95" s="41">
        <v>0.1</v>
      </c>
      <c r="F95" s="41">
        <f>abril!G94</f>
        <v>0.05</v>
      </c>
      <c r="G95" s="42"/>
      <c r="H95" s="42"/>
      <c r="I95" s="42"/>
      <c r="J95" s="42"/>
      <c r="K95" s="42"/>
      <c r="L95" s="41"/>
      <c r="M95" s="42"/>
      <c r="N95" s="42"/>
      <c r="O95" s="43">
        <f t="shared" si="6"/>
        <v>0.38</v>
      </c>
      <c r="P95" s="49"/>
      <c r="Q95" s="41">
        <v>0.13</v>
      </c>
      <c r="R95" s="42">
        <v>0.1</v>
      </c>
      <c r="S95" s="42">
        <v>0.1</v>
      </c>
      <c r="T95" s="41">
        <f>abril!G94</f>
        <v>0.05</v>
      </c>
      <c r="U95" s="42"/>
      <c r="V95" s="42"/>
      <c r="W95" s="42"/>
      <c r="X95" s="42"/>
      <c r="Y95" s="42"/>
      <c r="Z95" s="41"/>
      <c r="AA95" s="42"/>
      <c r="AB95" s="42"/>
      <c r="AC95" s="43">
        <f t="shared" si="7"/>
        <v>0.38</v>
      </c>
      <c r="AD95" s="49"/>
      <c r="AE95" s="48">
        <f t="shared" si="8"/>
        <v>1</v>
      </c>
      <c r="AF95" s="45" t="str">
        <f t="shared" si="9"/>
        <v/>
      </c>
    </row>
    <row r="96" spans="1:32" ht="38.25">
      <c r="A96" s="325"/>
      <c r="B96" s="110" t="s">
        <v>200</v>
      </c>
      <c r="C96" s="41">
        <v>0.4</v>
      </c>
      <c r="D96" s="41">
        <v>0.3</v>
      </c>
      <c r="E96" s="41">
        <v>0.3</v>
      </c>
      <c r="F96" s="41" t="str">
        <f>abril!G95</f>
        <v>Concluyó en el mes de marzo</v>
      </c>
      <c r="G96" s="42"/>
      <c r="H96" s="42"/>
      <c r="I96" s="42"/>
      <c r="J96" s="42"/>
      <c r="K96" s="42"/>
      <c r="L96" s="41"/>
      <c r="M96" s="42"/>
      <c r="N96" s="42"/>
      <c r="O96" s="43">
        <f t="shared" si="6"/>
        <v>1</v>
      </c>
      <c r="P96" s="49"/>
      <c r="Q96" s="41">
        <v>0.4</v>
      </c>
      <c r="R96" s="42">
        <v>0.3</v>
      </c>
      <c r="S96" s="42">
        <v>0.3</v>
      </c>
      <c r="T96" s="41" t="str">
        <f>abril!G95</f>
        <v>Concluyó en el mes de marzo</v>
      </c>
      <c r="U96" s="42"/>
      <c r="V96" s="42"/>
      <c r="W96" s="42"/>
      <c r="X96" s="42"/>
      <c r="Y96" s="42"/>
      <c r="Z96" s="41"/>
      <c r="AA96" s="42"/>
      <c r="AB96" s="42"/>
      <c r="AC96" s="43">
        <f t="shared" si="7"/>
        <v>1</v>
      </c>
      <c r="AD96" s="49"/>
      <c r="AE96" s="48">
        <f t="shared" si="8"/>
        <v>1</v>
      </c>
      <c r="AF96" s="45" t="str">
        <f t="shared" si="9"/>
        <v/>
      </c>
    </row>
    <row r="97" spans="1:32" ht="38.25">
      <c r="A97" s="325"/>
      <c r="B97" s="110" t="s">
        <v>201</v>
      </c>
      <c r="C97" s="41">
        <v>0</v>
      </c>
      <c r="D97" s="41">
        <v>0</v>
      </c>
      <c r="E97" s="41">
        <v>0</v>
      </c>
      <c r="F97" s="41">
        <f>abril!G96</f>
        <v>0.15</v>
      </c>
      <c r="G97" s="42"/>
      <c r="H97" s="42"/>
      <c r="I97" s="42"/>
      <c r="J97" s="42"/>
      <c r="K97" s="42"/>
      <c r="L97" s="41"/>
      <c r="M97" s="42"/>
      <c r="N97" s="42"/>
      <c r="O97" s="43">
        <f t="shared" si="6"/>
        <v>0.15</v>
      </c>
      <c r="P97" s="49"/>
      <c r="Q97" s="41">
        <v>0</v>
      </c>
      <c r="R97" s="42">
        <v>0</v>
      </c>
      <c r="S97" s="42">
        <v>0</v>
      </c>
      <c r="T97" s="41">
        <f>abril!G96</f>
        <v>0.15</v>
      </c>
      <c r="U97" s="42"/>
      <c r="V97" s="42"/>
      <c r="W97" s="42"/>
      <c r="X97" s="42"/>
      <c r="Y97" s="42"/>
      <c r="Z97" s="41"/>
      <c r="AA97" s="42"/>
      <c r="AB97" s="42"/>
      <c r="AC97" s="43">
        <f t="shared" si="7"/>
        <v>0.15</v>
      </c>
      <c r="AD97" s="49"/>
      <c r="AE97" s="48">
        <f t="shared" si="8"/>
        <v>1</v>
      </c>
      <c r="AF97" s="45" t="str">
        <f t="shared" si="9"/>
        <v/>
      </c>
    </row>
    <row r="98" spans="1:32" ht="38.25">
      <c r="A98" s="325"/>
      <c r="B98" s="110" t="s">
        <v>202</v>
      </c>
      <c r="C98" s="41">
        <v>0</v>
      </c>
      <c r="D98" s="41">
        <v>0</v>
      </c>
      <c r="E98" s="41">
        <v>0</v>
      </c>
      <c r="F98" s="41" t="str">
        <f>abril!F97</f>
        <v>Inicia en el mes de Octubre</v>
      </c>
      <c r="G98" s="42"/>
      <c r="H98" s="42"/>
      <c r="I98" s="42"/>
      <c r="J98" s="42"/>
      <c r="K98" s="42"/>
      <c r="L98" s="41"/>
      <c r="M98" s="42"/>
      <c r="N98" s="42"/>
      <c r="O98" s="43">
        <f t="shared" si="6"/>
        <v>0</v>
      </c>
      <c r="P98" s="49"/>
      <c r="Q98" s="41">
        <v>0</v>
      </c>
      <c r="R98" s="42">
        <v>0</v>
      </c>
      <c r="S98" s="42">
        <v>0</v>
      </c>
      <c r="T98" s="41" t="str">
        <f>abril!F97</f>
        <v>Inicia en el mes de Octubre</v>
      </c>
      <c r="U98" s="42"/>
      <c r="V98" s="42"/>
      <c r="W98" s="42"/>
      <c r="X98" s="42"/>
      <c r="Y98" s="42"/>
      <c r="Z98" s="41"/>
      <c r="AA98" s="42"/>
      <c r="AB98" s="42"/>
      <c r="AC98" s="43">
        <f t="shared" si="7"/>
        <v>0</v>
      </c>
      <c r="AD98" s="49"/>
      <c r="AE98" s="48" t="str">
        <f t="shared" si="8"/>
        <v/>
      </c>
      <c r="AF98" s="45" t="e">
        <f t="shared" si="9"/>
        <v>#VALUE!</v>
      </c>
    </row>
    <row r="99" spans="1:32" ht="51">
      <c r="A99" s="324" t="s">
        <v>23</v>
      </c>
      <c r="B99" s="64" t="s">
        <v>203</v>
      </c>
      <c r="C99" s="41">
        <v>0.08</v>
      </c>
      <c r="D99" s="41">
        <v>0.09</v>
      </c>
      <c r="E99" s="41">
        <f>abril!G98</f>
        <v>0.08</v>
      </c>
      <c r="F99" s="41">
        <f>abril!G98</f>
        <v>0.08</v>
      </c>
      <c r="G99" s="42"/>
      <c r="H99" s="42"/>
      <c r="I99" s="42"/>
      <c r="J99" s="42"/>
      <c r="K99" s="42"/>
      <c r="L99" s="41"/>
      <c r="M99" s="42"/>
      <c r="N99" s="42"/>
      <c r="O99" s="43">
        <f t="shared" si="6"/>
        <v>0.33</v>
      </c>
      <c r="P99" s="49"/>
      <c r="Q99" s="41">
        <v>0.08</v>
      </c>
      <c r="R99" s="42">
        <v>0.09</v>
      </c>
      <c r="S99" s="42">
        <v>0.08</v>
      </c>
      <c r="T99" s="41">
        <f>abril!G98</f>
        <v>0.08</v>
      </c>
      <c r="U99" s="42"/>
      <c r="V99" s="42"/>
      <c r="W99" s="42"/>
      <c r="X99" s="42"/>
      <c r="Y99" s="42"/>
      <c r="Z99" s="41"/>
      <c r="AA99" s="42"/>
      <c r="AB99" s="42"/>
      <c r="AC99" s="43">
        <f t="shared" si="7"/>
        <v>0.33</v>
      </c>
      <c r="AD99" s="49"/>
      <c r="AE99" s="48">
        <f t="shared" si="8"/>
        <v>1</v>
      </c>
      <c r="AF99" s="45" t="str">
        <f t="shared" si="9"/>
        <v/>
      </c>
    </row>
    <row r="100" spans="1:32" ht="38.25">
      <c r="A100" s="325"/>
      <c r="B100" s="110" t="s">
        <v>61</v>
      </c>
      <c r="C100" s="41">
        <v>0.25</v>
      </c>
      <c r="D100" s="41">
        <f>abril!G99</f>
        <v>0.25</v>
      </c>
      <c r="E100" s="41">
        <f>abril!G99</f>
        <v>0.25</v>
      </c>
      <c r="F100" s="41">
        <f>abril!G99</f>
        <v>0.25</v>
      </c>
      <c r="G100" s="42"/>
      <c r="H100" s="42"/>
      <c r="I100" s="42"/>
      <c r="J100" s="42"/>
      <c r="K100" s="42"/>
      <c r="L100" s="41"/>
      <c r="M100" s="42"/>
      <c r="N100" s="42"/>
      <c r="O100" s="43">
        <f t="shared" si="6"/>
        <v>1</v>
      </c>
      <c r="P100" s="49"/>
      <c r="Q100" s="41">
        <v>0.25</v>
      </c>
      <c r="R100" s="42">
        <v>0.25</v>
      </c>
      <c r="S100" s="42">
        <v>0.25</v>
      </c>
      <c r="T100" s="41">
        <f>abril!G99</f>
        <v>0.25</v>
      </c>
      <c r="U100" s="42"/>
      <c r="V100" s="42"/>
      <c r="W100" s="42"/>
      <c r="X100" s="42"/>
      <c r="Y100" s="42"/>
      <c r="Z100" s="41"/>
      <c r="AA100" s="42"/>
      <c r="AB100" s="42"/>
      <c r="AC100" s="43">
        <f t="shared" si="7"/>
        <v>1</v>
      </c>
      <c r="AD100" s="49"/>
      <c r="AE100" s="48">
        <f t="shared" si="8"/>
        <v>1</v>
      </c>
      <c r="AF100" s="45" t="str">
        <f t="shared" si="9"/>
        <v/>
      </c>
    </row>
    <row r="101" spans="1:32" ht="38.25">
      <c r="A101" s="325"/>
      <c r="B101" s="110" t="s">
        <v>62</v>
      </c>
      <c r="C101" s="41">
        <v>0</v>
      </c>
      <c r="D101" s="41" t="str">
        <f>abril!F100</f>
        <v>Inicia en el mes de Mayo</v>
      </c>
      <c r="E101" s="41" t="str">
        <f>abril!F100</f>
        <v>Inicia en el mes de Mayo</v>
      </c>
      <c r="F101" s="41" t="str">
        <f>abril!F100</f>
        <v>Inicia en el mes de Mayo</v>
      </c>
      <c r="G101" s="42"/>
      <c r="H101" s="42"/>
      <c r="I101" s="42"/>
      <c r="J101" s="42"/>
      <c r="K101" s="42"/>
      <c r="L101" s="41"/>
      <c r="M101" s="42"/>
      <c r="N101" s="42"/>
      <c r="O101" s="43">
        <f t="shared" si="6"/>
        <v>0</v>
      </c>
      <c r="P101" s="49"/>
      <c r="Q101" s="41">
        <v>0</v>
      </c>
      <c r="R101" s="42">
        <v>0</v>
      </c>
      <c r="S101" s="42">
        <v>0</v>
      </c>
      <c r="T101" s="41" t="str">
        <f>abril!F100</f>
        <v>Inicia en el mes de Mayo</v>
      </c>
      <c r="U101" s="42"/>
      <c r="V101" s="42"/>
      <c r="W101" s="42"/>
      <c r="X101" s="42"/>
      <c r="Y101" s="42"/>
      <c r="Z101" s="41"/>
      <c r="AA101" s="42"/>
      <c r="AB101" s="42"/>
      <c r="AC101" s="43">
        <f t="shared" si="7"/>
        <v>0</v>
      </c>
      <c r="AD101" s="49"/>
      <c r="AE101" s="48" t="str">
        <f t="shared" si="8"/>
        <v/>
      </c>
      <c r="AF101" s="45" t="e">
        <f t="shared" si="9"/>
        <v>#VALUE!</v>
      </c>
    </row>
    <row r="102" spans="1:32" ht="51">
      <c r="A102" s="325"/>
      <c r="B102" s="110" t="s">
        <v>63</v>
      </c>
      <c r="C102" s="41">
        <v>0</v>
      </c>
      <c r="D102" s="41" t="str">
        <f>abril!F101</f>
        <v>Inicia en el mes de Septiembre</v>
      </c>
      <c r="E102" s="41" t="str">
        <f>abril!F101</f>
        <v>Inicia en el mes de Septiembre</v>
      </c>
      <c r="F102" s="41" t="str">
        <f>abril!F101</f>
        <v>Inicia en el mes de Septiembre</v>
      </c>
      <c r="G102" s="42"/>
      <c r="H102" s="42"/>
      <c r="I102" s="42"/>
      <c r="J102" s="42"/>
      <c r="K102" s="42"/>
      <c r="L102" s="41"/>
      <c r="M102" s="42"/>
      <c r="N102" s="42"/>
      <c r="O102" s="43">
        <f t="shared" si="6"/>
        <v>0</v>
      </c>
      <c r="P102" s="49"/>
      <c r="Q102" s="41">
        <v>0</v>
      </c>
      <c r="R102" s="42">
        <v>0</v>
      </c>
      <c r="S102" s="42">
        <v>0</v>
      </c>
      <c r="T102" s="41" t="str">
        <f>abril!F101</f>
        <v>Inicia en el mes de Septiembre</v>
      </c>
      <c r="U102" s="42"/>
      <c r="V102" s="42"/>
      <c r="W102" s="42"/>
      <c r="X102" s="42"/>
      <c r="Y102" s="42"/>
      <c r="Z102" s="41"/>
      <c r="AA102" s="42"/>
      <c r="AB102" s="42"/>
      <c r="AC102" s="43">
        <f t="shared" si="7"/>
        <v>0</v>
      </c>
      <c r="AD102" s="49"/>
      <c r="AE102" s="48" t="str">
        <f t="shared" si="8"/>
        <v/>
      </c>
      <c r="AF102" s="45" t="e">
        <f t="shared" si="9"/>
        <v>#VALUE!</v>
      </c>
    </row>
    <row r="103" spans="1:32" ht="63.75">
      <c r="A103" s="324" t="s">
        <v>25</v>
      </c>
      <c r="B103" s="64" t="s">
        <v>111</v>
      </c>
      <c r="C103" s="41">
        <v>0</v>
      </c>
      <c r="D103" s="41">
        <f>abril!G102</f>
        <v>0</v>
      </c>
      <c r="E103" s="41">
        <f>abril!G102</f>
        <v>0</v>
      </c>
      <c r="F103" s="41">
        <f>abril!G102</f>
        <v>0</v>
      </c>
      <c r="G103" s="42"/>
      <c r="H103" s="42"/>
      <c r="I103" s="42"/>
      <c r="J103" s="42"/>
      <c r="K103" s="42"/>
      <c r="L103" s="41"/>
      <c r="M103" s="42"/>
      <c r="N103" s="42"/>
      <c r="O103" s="43">
        <f t="shared" si="6"/>
        <v>0</v>
      </c>
      <c r="P103" s="49"/>
      <c r="Q103" s="41">
        <v>0</v>
      </c>
      <c r="R103" s="42">
        <v>0</v>
      </c>
      <c r="S103" s="42">
        <v>0</v>
      </c>
      <c r="T103" s="41">
        <f>abril!G102</f>
        <v>0</v>
      </c>
      <c r="U103" s="42"/>
      <c r="V103" s="42"/>
      <c r="W103" s="42"/>
      <c r="X103" s="42"/>
      <c r="Y103" s="42"/>
      <c r="Z103" s="41"/>
      <c r="AA103" s="42"/>
      <c r="AB103" s="42"/>
      <c r="AC103" s="43">
        <f t="shared" si="7"/>
        <v>0</v>
      </c>
      <c r="AD103" s="49"/>
      <c r="AE103" s="48" t="str">
        <f t="shared" si="8"/>
        <v/>
      </c>
      <c r="AF103" s="45" t="e">
        <f t="shared" si="9"/>
        <v>#VALUE!</v>
      </c>
    </row>
    <row r="104" spans="1:32" ht="25.5">
      <c r="A104" s="325"/>
      <c r="B104" s="110" t="s">
        <v>204</v>
      </c>
      <c r="C104" s="41">
        <v>0</v>
      </c>
      <c r="D104" s="41" t="str">
        <f>abril!F103</f>
        <v>Inicia en el mes de Junio</v>
      </c>
      <c r="E104" s="41" t="str">
        <f>abril!F103</f>
        <v>Inicia en el mes de Junio</v>
      </c>
      <c r="F104" s="41" t="str">
        <f>abril!F103</f>
        <v>Inicia en el mes de Junio</v>
      </c>
      <c r="G104" s="42"/>
      <c r="H104" s="42"/>
      <c r="I104" s="42"/>
      <c r="J104" s="42"/>
      <c r="K104" s="42"/>
      <c r="L104" s="41"/>
      <c r="M104" s="42"/>
      <c r="N104" s="42"/>
      <c r="O104" s="43">
        <f t="shared" si="6"/>
        <v>0</v>
      </c>
      <c r="P104" s="49"/>
      <c r="Q104" s="41">
        <v>0</v>
      </c>
      <c r="R104" s="42">
        <v>0</v>
      </c>
      <c r="S104" s="42">
        <v>0</v>
      </c>
      <c r="T104" s="41" t="str">
        <f>abril!F103</f>
        <v>Inicia en el mes de Junio</v>
      </c>
      <c r="U104" s="42"/>
      <c r="V104" s="42"/>
      <c r="W104" s="42"/>
      <c r="X104" s="42"/>
      <c r="Y104" s="42"/>
      <c r="Z104" s="41"/>
      <c r="AA104" s="42"/>
      <c r="AB104" s="42"/>
      <c r="AC104" s="43">
        <f t="shared" si="7"/>
        <v>0</v>
      </c>
      <c r="AD104" s="49"/>
      <c r="AE104" s="48" t="str">
        <f t="shared" si="8"/>
        <v/>
      </c>
      <c r="AF104" s="45" t="e">
        <f t="shared" si="9"/>
        <v>#VALUE!</v>
      </c>
    </row>
    <row r="105" spans="1:32" ht="38.25">
      <c r="A105" s="325"/>
      <c r="B105" s="110" t="s">
        <v>205</v>
      </c>
      <c r="C105" s="41">
        <v>0</v>
      </c>
      <c r="D105" s="41">
        <f>abril!G104</f>
        <v>0</v>
      </c>
      <c r="E105" s="41">
        <f>abril!G104</f>
        <v>0</v>
      </c>
      <c r="F105" s="41">
        <f>abril!G104</f>
        <v>0</v>
      </c>
      <c r="G105" s="42"/>
      <c r="H105" s="42"/>
      <c r="I105" s="42"/>
      <c r="J105" s="42"/>
      <c r="K105" s="42"/>
      <c r="L105" s="41"/>
      <c r="M105" s="42"/>
      <c r="N105" s="42"/>
      <c r="O105" s="43">
        <f t="shared" si="6"/>
        <v>0</v>
      </c>
      <c r="P105" s="49"/>
      <c r="Q105" s="41">
        <v>0</v>
      </c>
      <c r="R105" s="42">
        <v>0</v>
      </c>
      <c r="S105" s="42">
        <v>0</v>
      </c>
      <c r="T105" s="41">
        <f>abril!G104</f>
        <v>0</v>
      </c>
      <c r="U105" s="42"/>
      <c r="V105" s="42"/>
      <c r="W105" s="42"/>
      <c r="X105" s="42"/>
      <c r="Y105" s="42"/>
      <c r="Z105" s="41"/>
      <c r="AA105" s="42"/>
      <c r="AB105" s="42"/>
      <c r="AC105" s="43">
        <f t="shared" si="7"/>
        <v>0</v>
      </c>
      <c r="AD105" s="49"/>
      <c r="AE105" s="48" t="str">
        <f t="shared" si="8"/>
        <v/>
      </c>
      <c r="AF105" s="45" t="e">
        <f t="shared" si="9"/>
        <v>#VALUE!</v>
      </c>
    </row>
    <row r="106" spans="1:32" ht="38.25">
      <c r="A106" s="325"/>
      <c r="B106" s="110" t="s">
        <v>206</v>
      </c>
      <c r="C106" s="41">
        <v>0</v>
      </c>
      <c r="D106" s="41">
        <f>abril!G105</f>
        <v>0</v>
      </c>
      <c r="E106" s="41">
        <f>abril!G105</f>
        <v>0</v>
      </c>
      <c r="F106" s="41">
        <f>abril!G105</f>
        <v>0</v>
      </c>
      <c r="G106" s="42"/>
      <c r="H106" s="42"/>
      <c r="I106" s="42"/>
      <c r="J106" s="42"/>
      <c r="K106" s="42"/>
      <c r="L106" s="41"/>
      <c r="M106" s="42"/>
      <c r="N106" s="42"/>
      <c r="O106" s="43">
        <f t="shared" si="6"/>
        <v>0</v>
      </c>
      <c r="P106" s="49"/>
      <c r="Q106" s="41">
        <v>0</v>
      </c>
      <c r="R106" s="42">
        <v>0</v>
      </c>
      <c r="S106" s="42">
        <v>0</v>
      </c>
      <c r="T106" s="41">
        <f>abril!G105</f>
        <v>0</v>
      </c>
      <c r="U106" s="42"/>
      <c r="V106" s="42"/>
      <c r="W106" s="42"/>
      <c r="X106" s="42"/>
      <c r="Y106" s="42"/>
      <c r="Z106" s="41"/>
      <c r="AA106" s="42"/>
      <c r="AB106" s="42"/>
      <c r="AC106" s="43">
        <f t="shared" si="7"/>
        <v>0</v>
      </c>
      <c r="AD106" s="49"/>
      <c r="AE106" s="48" t="str">
        <f t="shared" si="8"/>
        <v/>
      </c>
      <c r="AF106" s="45" t="e">
        <f t="shared" si="9"/>
        <v>#VALUE!</v>
      </c>
    </row>
    <row r="107" spans="1:32" ht="25.5">
      <c r="A107" s="324" t="s">
        <v>26</v>
      </c>
      <c r="B107" s="59" t="s">
        <v>28</v>
      </c>
      <c r="C107" s="41">
        <v>0.08</v>
      </c>
      <c r="D107" s="41">
        <v>0.09</v>
      </c>
      <c r="E107" s="41">
        <f>abril!G106</f>
        <v>0.08</v>
      </c>
      <c r="F107" s="41">
        <f>abril!G106</f>
        <v>0.08</v>
      </c>
      <c r="G107" s="42"/>
      <c r="H107" s="42"/>
      <c r="I107" s="42"/>
      <c r="J107" s="42"/>
      <c r="K107" s="42"/>
      <c r="L107" s="41"/>
      <c r="M107" s="42"/>
      <c r="N107" s="42"/>
      <c r="O107" s="43">
        <f t="shared" si="6"/>
        <v>0.33</v>
      </c>
      <c r="P107" s="49"/>
      <c r="Q107" s="41">
        <v>0.08</v>
      </c>
      <c r="R107" s="42">
        <v>0.09</v>
      </c>
      <c r="S107" s="42">
        <v>0.08</v>
      </c>
      <c r="T107" s="41">
        <f>abril!G106</f>
        <v>0.08</v>
      </c>
      <c r="U107" s="42"/>
      <c r="V107" s="42"/>
      <c r="W107" s="42"/>
      <c r="X107" s="42"/>
      <c r="Y107" s="42"/>
      <c r="Z107" s="41"/>
      <c r="AA107" s="42"/>
      <c r="AB107" s="42"/>
      <c r="AC107" s="43">
        <f t="shared" si="7"/>
        <v>0.33</v>
      </c>
      <c r="AD107" s="49"/>
      <c r="AE107" s="48">
        <f t="shared" si="8"/>
        <v>1</v>
      </c>
      <c r="AF107" s="45" t="str">
        <f t="shared" si="9"/>
        <v/>
      </c>
    </row>
    <row r="108" spans="1:32" ht="25.5">
      <c r="A108" s="325"/>
      <c r="B108" s="112" t="s">
        <v>112</v>
      </c>
      <c r="C108" s="41">
        <v>0.08</v>
      </c>
      <c r="D108" s="41">
        <v>0.09</v>
      </c>
      <c r="E108" s="41">
        <f>abril!G107</f>
        <v>0.08</v>
      </c>
      <c r="F108" s="41">
        <f>abril!G107</f>
        <v>0.08</v>
      </c>
      <c r="G108" s="42"/>
      <c r="H108" s="42"/>
      <c r="I108" s="42"/>
      <c r="J108" s="42"/>
      <c r="K108" s="42"/>
      <c r="L108" s="41"/>
      <c r="M108" s="42"/>
      <c r="N108" s="42"/>
      <c r="O108" s="43">
        <f t="shared" si="6"/>
        <v>0.33</v>
      </c>
      <c r="P108" s="49"/>
      <c r="Q108" s="41">
        <v>0.08</v>
      </c>
      <c r="R108" s="42">
        <v>0.09</v>
      </c>
      <c r="S108" s="42">
        <v>0.08</v>
      </c>
      <c r="T108" s="41">
        <f>abril!G107</f>
        <v>0.08</v>
      </c>
      <c r="U108" s="42"/>
      <c r="V108" s="42"/>
      <c r="W108" s="42"/>
      <c r="X108" s="42"/>
      <c r="Y108" s="42"/>
      <c r="Z108" s="41"/>
      <c r="AA108" s="42"/>
      <c r="AB108" s="42"/>
      <c r="AC108" s="43">
        <f t="shared" si="7"/>
        <v>0.33</v>
      </c>
      <c r="AD108" s="49"/>
      <c r="AE108" s="48">
        <f t="shared" si="8"/>
        <v>1</v>
      </c>
      <c r="AF108" s="45" t="str">
        <f t="shared" si="9"/>
        <v/>
      </c>
    </row>
    <row r="109" spans="1:32" ht="25.5">
      <c r="A109" s="325"/>
      <c r="B109" s="112" t="s">
        <v>64</v>
      </c>
      <c r="C109" s="41">
        <v>0.08</v>
      </c>
      <c r="D109" s="41">
        <v>0.09</v>
      </c>
      <c r="E109" s="41">
        <f>abril!G108</f>
        <v>0.08</v>
      </c>
      <c r="F109" s="41">
        <f>abril!G108</f>
        <v>0.08</v>
      </c>
      <c r="G109" s="42"/>
      <c r="H109" s="42"/>
      <c r="I109" s="42"/>
      <c r="J109" s="42"/>
      <c r="K109" s="42"/>
      <c r="L109" s="41"/>
      <c r="M109" s="42"/>
      <c r="N109" s="42"/>
      <c r="O109" s="43">
        <f t="shared" si="6"/>
        <v>0.33</v>
      </c>
      <c r="P109" s="49"/>
      <c r="Q109" s="41">
        <v>0.08</v>
      </c>
      <c r="R109" s="42">
        <v>0.09</v>
      </c>
      <c r="S109" s="42">
        <v>0.08</v>
      </c>
      <c r="T109" s="41">
        <f>abril!G108</f>
        <v>0.08</v>
      </c>
      <c r="U109" s="42"/>
      <c r="V109" s="42"/>
      <c r="W109" s="42"/>
      <c r="X109" s="42"/>
      <c r="Y109" s="42"/>
      <c r="Z109" s="41"/>
      <c r="AA109" s="42"/>
      <c r="AB109" s="42"/>
      <c r="AC109" s="43">
        <f t="shared" si="7"/>
        <v>0.33</v>
      </c>
      <c r="AD109" s="49"/>
      <c r="AE109" s="48">
        <f t="shared" si="8"/>
        <v>1</v>
      </c>
      <c r="AF109" s="45" t="str">
        <f t="shared" si="9"/>
        <v/>
      </c>
    </row>
    <row r="110" spans="1:32" ht="51">
      <c r="A110" s="325"/>
      <c r="B110" s="112" t="s">
        <v>113</v>
      </c>
      <c r="C110" s="41">
        <v>0.08</v>
      </c>
      <c r="D110" s="41">
        <v>0.09</v>
      </c>
      <c r="E110" s="41">
        <f>abril!G109</f>
        <v>0.08</v>
      </c>
      <c r="F110" s="41">
        <f>abril!G109</f>
        <v>0.08</v>
      </c>
      <c r="G110" s="42"/>
      <c r="H110" s="42"/>
      <c r="I110" s="42"/>
      <c r="J110" s="42"/>
      <c r="K110" s="42"/>
      <c r="L110" s="41"/>
      <c r="M110" s="42"/>
      <c r="N110" s="42"/>
      <c r="O110" s="43">
        <f t="shared" si="6"/>
        <v>0.33</v>
      </c>
      <c r="P110" s="49"/>
      <c r="Q110" s="41">
        <v>0.08</v>
      </c>
      <c r="R110" s="42">
        <v>0.09</v>
      </c>
      <c r="S110" s="42">
        <v>0.08</v>
      </c>
      <c r="T110" s="41">
        <f>abril!G109</f>
        <v>0.08</v>
      </c>
      <c r="U110" s="42"/>
      <c r="V110" s="42"/>
      <c r="W110" s="42"/>
      <c r="X110" s="42"/>
      <c r="Y110" s="42"/>
      <c r="Z110" s="41"/>
      <c r="AA110" s="42"/>
      <c r="AB110" s="42"/>
      <c r="AC110" s="43">
        <f t="shared" si="7"/>
        <v>0.33</v>
      </c>
      <c r="AD110" s="49"/>
      <c r="AE110" s="48">
        <f t="shared" si="8"/>
        <v>1</v>
      </c>
      <c r="AF110" s="45" t="str">
        <f t="shared" si="9"/>
        <v/>
      </c>
    </row>
    <row r="111" spans="1:32" ht="51">
      <c r="A111" s="324" t="s">
        <v>27</v>
      </c>
      <c r="B111" s="64" t="s">
        <v>207</v>
      </c>
      <c r="C111" s="41">
        <v>0</v>
      </c>
      <c r="D111" s="41">
        <f>abril!G110</f>
        <v>0</v>
      </c>
      <c r="E111" s="41">
        <f>abril!G110</f>
        <v>0</v>
      </c>
      <c r="F111" s="41">
        <f>abril!G110</f>
        <v>0</v>
      </c>
      <c r="G111" s="42"/>
      <c r="H111" s="42"/>
      <c r="I111" s="42"/>
      <c r="J111" s="42"/>
      <c r="K111" s="42"/>
      <c r="L111" s="41"/>
      <c r="M111" s="42"/>
      <c r="N111" s="42"/>
      <c r="O111" s="43">
        <f t="shared" si="6"/>
        <v>0</v>
      </c>
      <c r="P111" s="49"/>
      <c r="Q111" s="41">
        <v>0</v>
      </c>
      <c r="R111" s="42">
        <v>0.05</v>
      </c>
      <c r="S111" s="42">
        <v>0.05</v>
      </c>
      <c r="T111" s="41">
        <f>abril!G110</f>
        <v>0</v>
      </c>
      <c r="U111" s="42"/>
      <c r="V111" s="42"/>
      <c r="W111" s="42"/>
      <c r="X111" s="42"/>
      <c r="Y111" s="42"/>
      <c r="Z111" s="41"/>
      <c r="AA111" s="42"/>
      <c r="AB111" s="42"/>
      <c r="AC111" s="43">
        <f t="shared" si="7"/>
        <v>0.1</v>
      </c>
      <c r="AD111" s="49"/>
      <c r="AE111" s="48" t="str">
        <f t="shared" si="8"/>
        <v/>
      </c>
      <c r="AF111" s="45" t="e">
        <f t="shared" si="9"/>
        <v>#VALUE!</v>
      </c>
    </row>
    <row r="112" spans="1:32" ht="51">
      <c r="A112" s="325"/>
      <c r="B112" s="100" t="s">
        <v>208</v>
      </c>
      <c r="C112" s="41">
        <v>0</v>
      </c>
      <c r="D112" s="41" t="str">
        <f>abril!G111</f>
        <v>CANCELADO</v>
      </c>
      <c r="E112" s="41" t="str">
        <f>abril!G111</f>
        <v>CANCELADO</v>
      </c>
      <c r="F112" s="41" t="str">
        <f>abril!G111</f>
        <v>CANCELADO</v>
      </c>
      <c r="G112" s="42"/>
      <c r="H112" s="42"/>
      <c r="I112" s="42"/>
      <c r="J112" s="42"/>
      <c r="K112" s="42"/>
      <c r="L112" s="41"/>
      <c r="M112" s="42"/>
      <c r="N112" s="42"/>
      <c r="O112" s="43">
        <f t="shared" si="6"/>
        <v>0</v>
      </c>
      <c r="P112" s="49"/>
      <c r="Q112" s="41">
        <v>0</v>
      </c>
      <c r="R112" s="42">
        <v>0.05</v>
      </c>
      <c r="S112" s="42">
        <v>0.05</v>
      </c>
      <c r="T112" s="41" t="str">
        <f>abril!G111</f>
        <v>CANCELADO</v>
      </c>
      <c r="U112" s="42"/>
      <c r="V112" s="42"/>
      <c r="W112" s="42"/>
      <c r="X112" s="42"/>
      <c r="Y112" s="42"/>
      <c r="Z112" s="41"/>
      <c r="AA112" s="42"/>
      <c r="AB112" s="42"/>
      <c r="AC112" s="43">
        <f t="shared" si="7"/>
        <v>0.1</v>
      </c>
      <c r="AD112" s="49"/>
      <c r="AE112" s="48" t="str">
        <f t="shared" si="8"/>
        <v/>
      </c>
      <c r="AF112" s="45" t="e">
        <f t="shared" si="9"/>
        <v>#VALUE!</v>
      </c>
    </row>
    <row r="113" spans="1:32" ht="51">
      <c r="A113" s="325"/>
      <c r="B113" s="100" t="s">
        <v>209</v>
      </c>
      <c r="C113" s="41">
        <v>0</v>
      </c>
      <c r="D113" s="41">
        <f>abril!G112</f>
        <v>0</v>
      </c>
      <c r="E113" s="41">
        <f>abril!G112</f>
        <v>0</v>
      </c>
      <c r="F113" s="41">
        <f>abril!G112</f>
        <v>0</v>
      </c>
      <c r="G113" s="42"/>
      <c r="H113" s="42"/>
      <c r="I113" s="42"/>
      <c r="J113" s="42"/>
      <c r="K113" s="42"/>
      <c r="L113" s="41"/>
      <c r="M113" s="42"/>
      <c r="N113" s="42"/>
      <c r="O113" s="43">
        <f t="shared" si="6"/>
        <v>0</v>
      </c>
      <c r="P113" s="49"/>
      <c r="Q113" s="41">
        <v>0</v>
      </c>
      <c r="R113" s="42">
        <v>0.05</v>
      </c>
      <c r="S113" s="42">
        <v>0.05</v>
      </c>
      <c r="T113" s="41">
        <f>abril!G112</f>
        <v>0</v>
      </c>
      <c r="U113" s="42"/>
      <c r="V113" s="42"/>
      <c r="W113" s="42"/>
      <c r="X113" s="42"/>
      <c r="Y113" s="42"/>
      <c r="Z113" s="41"/>
      <c r="AA113" s="42"/>
      <c r="AB113" s="42"/>
      <c r="AC113" s="43">
        <f t="shared" si="7"/>
        <v>0.1</v>
      </c>
      <c r="AD113" s="49"/>
      <c r="AE113" s="48" t="str">
        <f t="shared" si="8"/>
        <v/>
      </c>
      <c r="AF113" s="45" t="e">
        <f t="shared" si="9"/>
        <v>#VALUE!</v>
      </c>
    </row>
    <row r="114" spans="1:32" ht="63.75">
      <c r="A114" s="325"/>
      <c r="B114" s="100" t="s">
        <v>210</v>
      </c>
      <c r="C114" s="41">
        <v>0</v>
      </c>
      <c r="D114" s="41">
        <f>abril!G113</f>
        <v>0</v>
      </c>
      <c r="E114" s="41">
        <f>abril!G113</f>
        <v>0</v>
      </c>
      <c r="F114" s="41">
        <f>abril!G113</f>
        <v>0</v>
      </c>
      <c r="G114" s="42"/>
      <c r="H114" s="42"/>
      <c r="I114" s="42"/>
      <c r="J114" s="42"/>
      <c r="K114" s="42"/>
      <c r="L114" s="41"/>
      <c r="M114" s="42"/>
      <c r="N114" s="42"/>
      <c r="O114" s="43">
        <f t="shared" si="6"/>
        <v>0</v>
      </c>
      <c r="P114" s="49"/>
      <c r="Q114" s="41">
        <v>0</v>
      </c>
      <c r="R114" s="42">
        <v>0.05</v>
      </c>
      <c r="S114" s="42">
        <v>0.05</v>
      </c>
      <c r="T114" s="41">
        <f>abril!G113</f>
        <v>0</v>
      </c>
      <c r="U114" s="42"/>
      <c r="V114" s="42"/>
      <c r="W114" s="42"/>
      <c r="X114" s="42"/>
      <c r="Y114" s="42"/>
      <c r="Z114" s="41"/>
      <c r="AA114" s="42"/>
      <c r="AB114" s="42"/>
      <c r="AC114" s="43">
        <f t="shared" si="7"/>
        <v>0.1</v>
      </c>
      <c r="AD114" s="49"/>
      <c r="AE114" s="48" t="str">
        <f t="shared" si="8"/>
        <v/>
      </c>
      <c r="AF114" s="45" t="e">
        <f t="shared" si="9"/>
        <v>#VALUE!</v>
      </c>
    </row>
    <row r="115" spans="1:32" ht="38.25">
      <c r="A115" s="324" t="s">
        <v>29</v>
      </c>
      <c r="B115" s="59" t="s">
        <v>114</v>
      </c>
      <c r="C115" s="41">
        <v>0.08</v>
      </c>
      <c r="D115" s="41">
        <f>abril!G114</f>
        <v>0.08</v>
      </c>
      <c r="E115" s="41">
        <f>abril!G114</f>
        <v>0.08</v>
      </c>
      <c r="F115" s="41">
        <f>abril!G114</f>
        <v>0.08</v>
      </c>
      <c r="G115" s="42"/>
      <c r="H115" s="42"/>
      <c r="I115" s="42"/>
      <c r="J115" s="42"/>
      <c r="K115" s="42"/>
      <c r="L115" s="41"/>
      <c r="M115" s="42"/>
      <c r="N115" s="42"/>
      <c r="O115" s="43">
        <f t="shared" si="6"/>
        <v>0.32</v>
      </c>
      <c r="P115" s="49"/>
      <c r="Q115" s="41">
        <v>0.08</v>
      </c>
      <c r="R115" s="42">
        <v>0.08</v>
      </c>
      <c r="S115" s="42">
        <v>0.08</v>
      </c>
      <c r="T115" s="41">
        <f>abril!G114</f>
        <v>0.08</v>
      </c>
      <c r="U115" s="42"/>
      <c r="V115" s="42"/>
      <c r="W115" s="42"/>
      <c r="X115" s="42"/>
      <c r="Y115" s="42"/>
      <c r="Z115" s="41"/>
      <c r="AA115" s="42"/>
      <c r="AB115" s="42"/>
      <c r="AC115" s="43">
        <f t="shared" si="7"/>
        <v>0.32</v>
      </c>
      <c r="AD115" s="49"/>
      <c r="AE115" s="48">
        <f t="shared" si="8"/>
        <v>1</v>
      </c>
      <c r="AF115" s="45" t="str">
        <f t="shared" si="9"/>
        <v/>
      </c>
    </row>
    <row r="116" spans="1:32" ht="25.5">
      <c r="A116" s="325"/>
      <c r="B116" s="112" t="s">
        <v>115</v>
      </c>
      <c r="C116" s="41">
        <v>0.08</v>
      </c>
      <c r="D116" s="41">
        <f>abril!G115</f>
        <v>0.08</v>
      </c>
      <c r="E116" s="41">
        <f>abril!G115</f>
        <v>0.08</v>
      </c>
      <c r="F116" s="41">
        <f>abril!G115</f>
        <v>0.08</v>
      </c>
      <c r="G116" s="42"/>
      <c r="H116" s="42"/>
      <c r="I116" s="42"/>
      <c r="J116" s="42"/>
      <c r="K116" s="42"/>
      <c r="L116" s="41"/>
      <c r="M116" s="42"/>
      <c r="N116" s="42"/>
      <c r="O116" s="43">
        <f t="shared" si="6"/>
        <v>0.32</v>
      </c>
      <c r="P116" s="49"/>
      <c r="Q116" s="41">
        <v>0.08</v>
      </c>
      <c r="R116" s="42">
        <v>0.08</v>
      </c>
      <c r="S116" s="42">
        <v>0.08</v>
      </c>
      <c r="T116" s="41">
        <f>abril!G115</f>
        <v>0.08</v>
      </c>
      <c r="U116" s="42"/>
      <c r="V116" s="42"/>
      <c r="W116" s="42"/>
      <c r="X116" s="42"/>
      <c r="Y116" s="42"/>
      <c r="Z116" s="41"/>
      <c r="AA116" s="42"/>
      <c r="AB116" s="42"/>
      <c r="AC116" s="43">
        <f t="shared" si="7"/>
        <v>0.32</v>
      </c>
      <c r="AD116" s="49"/>
      <c r="AE116" s="48">
        <f t="shared" si="8"/>
        <v>1</v>
      </c>
      <c r="AF116" s="45" t="str">
        <f t="shared" si="9"/>
        <v/>
      </c>
    </row>
    <row r="117" spans="1:32" ht="38.25">
      <c r="A117" s="325"/>
      <c r="B117" s="112" t="s">
        <v>211</v>
      </c>
      <c r="C117" s="41">
        <v>0.08</v>
      </c>
      <c r="D117" s="41">
        <f>abril!G116</f>
        <v>0.08</v>
      </c>
      <c r="E117" s="41">
        <f>abril!G116</f>
        <v>0.08</v>
      </c>
      <c r="F117" s="41">
        <f>abril!G116</f>
        <v>0.08</v>
      </c>
      <c r="G117" s="42"/>
      <c r="H117" s="42"/>
      <c r="I117" s="42"/>
      <c r="J117" s="42"/>
      <c r="K117" s="42"/>
      <c r="L117" s="41"/>
      <c r="M117" s="42"/>
      <c r="N117" s="42"/>
      <c r="O117" s="43">
        <f t="shared" si="6"/>
        <v>0.32</v>
      </c>
      <c r="P117" s="49"/>
      <c r="Q117" s="41">
        <v>0.08</v>
      </c>
      <c r="R117" s="42">
        <v>0.08</v>
      </c>
      <c r="S117" s="42">
        <v>0.08</v>
      </c>
      <c r="T117" s="41">
        <f>abril!G116</f>
        <v>0.08</v>
      </c>
      <c r="U117" s="42"/>
      <c r="V117" s="42"/>
      <c r="W117" s="42"/>
      <c r="X117" s="42"/>
      <c r="Y117" s="42"/>
      <c r="Z117" s="41"/>
      <c r="AA117" s="42"/>
      <c r="AB117" s="42"/>
      <c r="AC117" s="43">
        <f t="shared" si="7"/>
        <v>0.32</v>
      </c>
      <c r="AD117" s="49"/>
      <c r="AE117" s="48">
        <f t="shared" si="8"/>
        <v>1</v>
      </c>
      <c r="AF117" s="45" t="str">
        <f t="shared" si="9"/>
        <v/>
      </c>
    </row>
    <row r="118" spans="1:32" ht="25.5">
      <c r="A118" s="325"/>
      <c r="B118" s="112" t="s">
        <v>212</v>
      </c>
      <c r="C118" s="41">
        <v>0.08</v>
      </c>
      <c r="D118" s="41">
        <f>abril!G117</f>
        <v>0.08</v>
      </c>
      <c r="E118" s="41">
        <f>abril!G117</f>
        <v>0.08</v>
      </c>
      <c r="F118" s="41">
        <f>abril!G117</f>
        <v>0.08</v>
      </c>
      <c r="G118" s="42"/>
      <c r="H118" s="42"/>
      <c r="I118" s="42"/>
      <c r="J118" s="42"/>
      <c r="K118" s="42"/>
      <c r="L118" s="41"/>
      <c r="M118" s="42"/>
      <c r="N118" s="42"/>
      <c r="O118" s="43">
        <f t="shared" si="6"/>
        <v>0.32</v>
      </c>
      <c r="P118" s="49"/>
      <c r="Q118" s="41">
        <v>0.08</v>
      </c>
      <c r="R118" s="42">
        <v>0.08</v>
      </c>
      <c r="S118" s="42">
        <v>0.08</v>
      </c>
      <c r="T118" s="41">
        <f>abril!G117</f>
        <v>0.08</v>
      </c>
      <c r="U118" s="42"/>
      <c r="V118" s="42"/>
      <c r="W118" s="42"/>
      <c r="X118" s="42"/>
      <c r="Y118" s="42"/>
      <c r="Z118" s="41"/>
      <c r="AA118" s="42"/>
      <c r="AB118" s="42"/>
      <c r="AC118" s="43">
        <f t="shared" si="7"/>
        <v>0.32</v>
      </c>
      <c r="AD118" s="49"/>
      <c r="AE118" s="48">
        <f t="shared" si="8"/>
        <v>1</v>
      </c>
      <c r="AF118" s="45" t="str">
        <f t="shared" si="9"/>
        <v/>
      </c>
    </row>
    <row r="119" spans="1:32">
      <c r="A119" s="324" t="s">
        <v>30</v>
      </c>
      <c r="B119" s="59" t="s">
        <v>116</v>
      </c>
      <c r="C119" s="41">
        <v>0.08</v>
      </c>
      <c r="D119" s="41">
        <v>0.08</v>
      </c>
      <c r="E119" s="41">
        <v>0.08</v>
      </c>
      <c r="F119" s="41">
        <f>abril!G118</f>
        <v>0.01</v>
      </c>
      <c r="G119" s="42"/>
      <c r="H119" s="42"/>
      <c r="I119" s="42"/>
      <c r="J119" s="42"/>
      <c r="K119" s="42"/>
      <c r="L119" s="41"/>
      <c r="M119" s="42"/>
      <c r="N119" s="42"/>
      <c r="O119" s="43">
        <f t="shared" si="6"/>
        <v>0.25</v>
      </c>
      <c r="P119" s="49"/>
      <c r="Q119" s="41">
        <v>0.08</v>
      </c>
      <c r="R119" s="42">
        <v>0.08</v>
      </c>
      <c r="S119" s="42">
        <v>0.08</v>
      </c>
      <c r="T119" s="41">
        <f>abril!G118</f>
        <v>0.01</v>
      </c>
      <c r="U119" s="42"/>
      <c r="V119" s="42"/>
      <c r="W119" s="42"/>
      <c r="X119" s="42"/>
      <c r="Y119" s="42"/>
      <c r="Z119" s="41"/>
      <c r="AA119" s="42"/>
      <c r="AB119" s="42"/>
      <c r="AC119" s="43">
        <f t="shared" si="7"/>
        <v>0.25</v>
      </c>
      <c r="AD119" s="49"/>
      <c r="AE119" s="48">
        <f t="shared" si="8"/>
        <v>1</v>
      </c>
      <c r="AF119" s="45" t="str">
        <f t="shared" si="9"/>
        <v/>
      </c>
    </row>
    <row r="120" spans="1:32" ht="38.25">
      <c r="A120" s="325"/>
      <c r="B120" s="114" t="s">
        <v>117</v>
      </c>
      <c r="C120" s="41">
        <v>0.08</v>
      </c>
      <c r="D120" s="41">
        <f>abril!G119</f>
        <v>0.08</v>
      </c>
      <c r="E120" s="41">
        <f>abril!G119</f>
        <v>0.08</v>
      </c>
      <c r="F120" s="41">
        <f>abril!G119</f>
        <v>0.08</v>
      </c>
      <c r="G120" s="42"/>
      <c r="H120" s="42"/>
      <c r="I120" s="42"/>
      <c r="J120" s="42"/>
      <c r="K120" s="42"/>
      <c r="L120" s="41"/>
      <c r="M120" s="42"/>
      <c r="N120" s="42"/>
      <c r="O120" s="43">
        <f t="shared" si="6"/>
        <v>0.32</v>
      </c>
      <c r="P120" s="49"/>
      <c r="Q120" s="41">
        <v>0.08</v>
      </c>
      <c r="R120" s="42">
        <v>0.08</v>
      </c>
      <c r="S120" s="42">
        <v>0.08</v>
      </c>
      <c r="T120" s="41">
        <f>abril!G119</f>
        <v>0.08</v>
      </c>
      <c r="U120" s="42"/>
      <c r="V120" s="42"/>
      <c r="W120" s="42"/>
      <c r="X120" s="42"/>
      <c r="Y120" s="42"/>
      <c r="Z120" s="41"/>
      <c r="AA120" s="42"/>
      <c r="AB120" s="42"/>
      <c r="AC120" s="43">
        <f t="shared" si="7"/>
        <v>0.32</v>
      </c>
      <c r="AD120" s="49"/>
      <c r="AE120" s="48">
        <f t="shared" si="8"/>
        <v>1</v>
      </c>
      <c r="AF120" s="45" t="str">
        <f t="shared" si="9"/>
        <v/>
      </c>
    </row>
    <row r="121" spans="1:32" ht="25.5">
      <c r="A121" s="325"/>
      <c r="B121" s="114" t="s">
        <v>118</v>
      </c>
      <c r="C121" s="41">
        <v>0.08</v>
      </c>
      <c r="D121" s="41">
        <f>abril!G120</f>
        <v>0.08</v>
      </c>
      <c r="E121" s="41">
        <f>abril!G120</f>
        <v>0.08</v>
      </c>
      <c r="F121" s="41">
        <f>abril!G120</f>
        <v>0.08</v>
      </c>
      <c r="G121" s="42"/>
      <c r="H121" s="42"/>
      <c r="I121" s="42"/>
      <c r="J121" s="42"/>
      <c r="K121" s="42"/>
      <c r="L121" s="41"/>
      <c r="M121" s="42"/>
      <c r="N121" s="42"/>
      <c r="O121" s="43">
        <f t="shared" si="6"/>
        <v>0.32</v>
      </c>
      <c r="P121" s="49"/>
      <c r="Q121" s="41">
        <v>0.08</v>
      </c>
      <c r="R121" s="42">
        <v>0.08</v>
      </c>
      <c r="S121" s="42">
        <v>0.08</v>
      </c>
      <c r="T121" s="41">
        <f>abril!G120</f>
        <v>0.08</v>
      </c>
      <c r="U121" s="42"/>
      <c r="V121" s="42"/>
      <c r="W121" s="42"/>
      <c r="X121" s="42"/>
      <c r="Y121" s="42"/>
      <c r="Z121" s="41"/>
      <c r="AA121" s="42"/>
      <c r="AB121" s="42"/>
      <c r="AC121" s="43">
        <f t="shared" si="7"/>
        <v>0.32</v>
      </c>
      <c r="AD121" s="49"/>
      <c r="AE121" s="48">
        <f t="shared" si="8"/>
        <v>1</v>
      </c>
      <c r="AF121" s="45" t="str">
        <f t="shared" si="9"/>
        <v/>
      </c>
    </row>
    <row r="122" spans="1:32" ht="38.25">
      <c r="A122" s="325"/>
      <c r="B122" s="110" t="s">
        <v>213</v>
      </c>
      <c r="C122" s="41">
        <v>0.08</v>
      </c>
      <c r="D122" s="41">
        <v>0.08</v>
      </c>
      <c r="E122" s="41">
        <v>0.08</v>
      </c>
      <c r="F122" s="41">
        <v>0.08</v>
      </c>
      <c r="G122" s="42"/>
      <c r="H122" s="42"/>
      <c r="I122" s="42"/>
      <c r="J122" s="42"/>
      <c r="K122" s="42"/>
      <c r="L122" s="41"/>
      <c r="M122" s="42"/>
      <c r="N122" s="42"/>
      <c r="O122" s="43"/>
      <c r="P122" s="49"/>
      <c r="Q122" s="41">
        <v>0.08</v>
      </c>
      <c r="R122" s="42">
        <v>0.08</v>
      </c>
      <c r="S122" s="42">
        <v>0.08</v>
      </c>
      <c r="T122" s="41">
        <v>0.08</v>
      </c>
      <c r="U122" s="42"/>
      <c r="V122" s="42"/>
      <c r="W122" s="42"/>
      <c r="X122" s="42"/>
      <c r="Y122" s="42"/>
      <c r="Z122" s="41"/>
      <c r="AA122" s="42"/>
      <c r="AB122" s="42"/>
      <c r="AC122" s="43">
        <v>0.32</v>
      </c>
      <c r="AD122" s="49"/>
      <c r="AE122" s="48"/>
      <c r="AF122" s="45"/>
    </row>
    <row r="123" spans="1:32" ht="51">
      <c r="A123" s="325"/>
      <c r="B123" s="182" t="s">
        <v>208</v>
      </c>
      <c r="C123" s="41"/>
      <c r="D123" s="41"/>
      <c r="E123" s="41"/>
      <c r="F123" s="41">
        <v>0.3</v>
      </c>
      <c r="G123" s="42"/>
      <c r="H123" s="42"/>
      <c r="I123" s="42"/>
      <c r="J123" s="42"/>
      <c r="K123" s="42"/>
      <c r="L123" s="41"/>
      <c r="M123" s="42"/>
      <c r="N123" s="42"/>
      <c r="O123" s="43"/>
      <c r="P123" s="49"/>
      <c r="Q123" s="41"/>
      <c r="R123" s="42"/>
      <c r="S123" s="42"/>
      <c r="T123" s="41">
        <v>0.3</v>
      </c>
      <c r="U123" s="42"/>
      <c r="V123" s="42"/>
      <c r="W123" s="42"/>
      <c r="X123" s="42"/>
      <c r="Y123" s="42"/>
      <c r="Z123" s="41"/>
      <c r="AA123" s="42"/>
      <c r="AB123" s="42"/>
      <c r="AC123" s="43"/>
      <c r="AD123" s="49"/>
      <c r="AE123" s="48"/>
      <c r="AF123" s="45"/>
    </row>
    <row r="124" spans="1:32" ht="51">
      <c r="A124" s="325"/>
      <c r="B124" s="113" t="s">
        <v>209</v>
      </c>
      <c r="C124" s="41">
        <v>0</v>
      </c>
      <c r="D124" s="41">
        <f>abril!G123</f>
        <v>0</v>
      </c>
      <c r="E124" s="41">
        <f>abril!G123</f>
        <v>0</v>
      </c>
      <c r="F124" s="41">
        <f>abril!G123</f>
        <v>0</v>
      </c>
      <c r="G124" s="42"/>
      <c r="H124" s="42"/>
      <c r="I124" s="42"/>
      <c r="J124" s="42"/>
      <c r="K124" s="42"/>
      <c r="L124" s="41"/>
      <c r="M124" s="42"/>
      <c r="N124" s="42"/>
      <c r="O124" s="43">
        <f t="shared" si="6"/>
        <v>0</v>
      </c>
      <c r="P124" s="49"/>
      <c r="Q124" s="41">
        <v>0</v>
      </c>
      <c r="R124" s="42">
        <v>0</v>
      </c>
      <c r="S124" s="42">
        <v>0</v>
      </c>
      <c r="T124" s="41">
        <v>0</v>
      </c>
      <c r="U124" s="42"/>
      <c r="V124" s="42"/>
      <c r="W124" s="42"/>
      <c r="X124" s="42"/>
      <c r="Y124" s="42"/>
      <c r="Z124" s="41"/>
      <c r="AA124" s="42"/>
      <c r="AB124" s="42"/>
      <c r="AC124" s="43">
        <f t="shared" si="7"/>
        <v>0</v>
      </c>
      <c r="AD124" s="49"/>
      <c r="AE124" s="48" t="str">
        <f t="shared" si="8"/>
        <v/>
      </c>
      <c r="AF124" s="45" t="e">
        <f t="shared" si="9"/>
        <v>#VALUE!</v>
      </c>
    </row>
    <row r="125" spans="1:32" ht="51">
      <c r="A125" s="329" t="s">
        <v>31</v>
      </c>
      <c r="B125" s="59" t="s">
        <v>214</v>
      </c>
      <c r="C125" s="41">
        <v>0.19</v>
      </c>
      <c r="D125" s="41">
        <v>0.2</v>
      </c>
      <c r="E125" s="41">
        <v>0.05</v>
      </c>
      <c r="F125" s="41">
        <f>abril!G124</f>
        <v>7.0000000000000007E-2</v>
      </c>
      <c r="G125" s="42"/>
      <c r="H125" s="42"/>
      <c r="I125" s="42"/>
      <c r="J125" s="42"/>
      <c r="K125" s="42"/>
      <c r="L125" s="41"/>
      <c r="M125" s="42"/>
      <c r="N125" s="42"/>
      <c r="O125" s="43">
        <f t="shared" si="6"/>
        <v>0.51</v>
      </c>
      <c r="P125" s="49"/>
      <c r="Q125" s="41">
        <v>0.19</v>
      </c>
      <c r="R125" s="42">
        <v>0.2</v>
      </c>
      <c r="S125" s="42">
        <v>0.05</v>
      </c>
      <c r="T125" s="41">
        <f>abril!G124</f>
        <v>7.0000000000000007E-2</v>
      </c>
      <c r="U125" s="42"/>
      <c r="V125" s="42"/>
      <c r="W125" s="42"/>
      <c r="X125" s="42"/>
      <c r="Y125" s="42"/>
      <c r="Z125" s="41"/>
      <c r="AA125" s="42"/>
      <c r="AB125" s="42"/>
      <c r="AC125" s="43">
        <f t="shared" si="7"/>
        <v>0.51</v>
      </c>
      <c r="AD125" s="49"/>
      <c r="AE125" s="48">
        <f t="shared" si="8"/>
        <v>1</v>
      </c>
      <c r="AF125" s="45" t="str">
        <f t="shared" si="9"/>
        <v/>
      </c>
    </row>
    <row r="126" spans="1:32" ht="51">
      <c r="A126" s="330"/>
      <c r="B126" s="116" t="s">
        <v>215</v>
      </c>
      <c r="C126" s="41">
        <v>0.5</v>
      </c>
      <c r="D126" s="41">
        <v>0.5</v>
      </c>
      <c r="E126" s="41"/>
      <c r="F126" s="41" t="str">
        <f>abril!G125</f>
        <v>Concluyo en el mes de febrero</v>
      </c>
      <c r="G126" s="42"/>
      <c r="H126" s="42"/>
      <c r="I126" s="42"/>
      <c r="J126" s="42"/>
      <c r="K126" s="42"/>
      <c r="L126" s="41"/>
      <c r="M126" s="42"/>
      <c r="N126" s="42"/>
      <c r="O126" s="43">
        <f t="shared" si="6"/>
        <v>1</v>
      </c>
      <c r="P126" s="49"/>
      <c r="Q126" s="41">
        <v>0.5</v>
      </c>
      <c r="R126" s="42">
        <v>0.5</v>
      </c>
      <c r="S126" s="42"/>
      <c r="T126" s="41" t="str">
        <f>abril!G125</f>
        <v>Concluyo en el mes de febrero</v>
      </c>
      <c r="U126" s="42"/>
      <c r="V126" s="42"/>
      <c r="W126" s="42"/>
      <c r="X126" s="42"/>
      <c r="Y126" s="42"/>
      <c r="Z126" s="41"/>
      <c r="AA126" s="42"/>
      <c r="AB126" s="42"/>
      <c r="AC126" s="43">
        <f t="shared" si="7"/>
        <v>1</v>
      </c>
      <c r="AD126" s="49"/>
      <c r="AE126" s="48">
        <f t="shared" si="8"/>
        <v>1</v>
      </c>
      <c r="AF126" s="45" t="str">
        <f t="shared" si="9"/>
        <v/>
      </c>
    </row>
    <row r="127" spans="1:32" ht="25.5">
      <c r="A127" s="330"/>
      <c r="B127" s="110" t="s">
        <v>216</v>
      </c>
      <c r="C127" s="41">
        <v>0.09</v>
      </c>
      <c r="D127" s="41">
        <v>0.09</v>
      </c>
      <c r="E127" s="41">
        <v>7.0000000000000007E-2</v>
      </c>
      <c r="F127" s="41">
        <f>abril!G126</f>
        <v>0.09</v>
      </c>
      <c r="G127" s="42"/>
      <c r="H127" s="42"/>
      <c r="I127" s="42"/>
      <c r="J127" s="42"/>
      <c r="K127" s="42"/>
      <c r="L127" s="41"/>
      <c r="M127" s="42"/>
      <c r="N127" s="42"/>
      <c r="O127" s="43">
        <f t="shared" si="6"/>
        <v>0.33999999999999997</v>
      </c>
      <c r="P127" s="49"/>
      <c r="Q127" s="41">
        <v>0.09</v>
      </c>
      <c r="R127" s="42">
        <v>0.09</v>
      </c>
      <c r="S127" s="42">
        <v>7.0000000000000007E-2</v>
      </c>
      <c r="T127" s="41">
        <f>abril!G126</f>
        <v>0.09</v>
      </c>
      <c r="U127" s="42"/>
      <c r="V127" s="42"/>
      <c r="W127" s="42"/>
      <c r="X127" s="42"/>
      <c r="Y127" s="42"/>
      <c r="Z127" s="41"/>
      <c r="AA127" s="42"/>
      <c r="AB127" s="42"/>
      <c r="AC127" s="43">
        <f t="shared" si="7"/>
        <v>0.33999999999999997</v>
      </c>
      <c r="AD127" s="49"/>
      <c r="AE127" s="48">
        <f t="shared" si="8"/>
        <v>1</v>
      </c>
      <c r="AF127" s="45" t="str">
        <f t="shared" si="9"/>
        <v/>
      </c>
    </row>
    <row r="128" spans="1:32" ht="25.5">
      <c r="A128" s="330"/>
      <c r="B128" s="110" t="s">
        <v>119</v>
      </c>
      <c r="C128" s="41">
        <v>0.09</v>
      </c>
      <c r="D128" s="41">
        <v>0.09</v>
      </c>
      <c r="E128" s="41">
        <v>7.0000000000000007E-2</v>
      </c>
      <c r="F128" s="41">
        <f>abril!G127</f>
        <v>0.09</v>
      </c>
      <c r="G128" s="42"/>
      <c r="H128" s="42"/>
      <c r="I128" s="42"/>
      <c r="J128" s="42"/>
      <c r="K128" s="42"/>
      <c r="L128" s="41"/>
      <c r="M128" s="42"/>
      <c r="N128" s="42"/>
      <c r="O128" s="43">
        <f t="shared" si="6"/>
        <v>0.33999999999999997</v>
      </c>
      <c r="P128" s="49"/>
      <c r="Q128" s="41">
        <v>0.09</v>
      </c>
      <c r="R128" s="42">
        <v>0.09</v>
      </c>
      <c r="S128" s="42">
        <v>7.0000000000000007E-2</v>
      </c>
      <c r="T128" s="41">
        <f>abril!G127</f>
        <v>0.09</v>
      </c>
      <c r="U128" s="42"/>
      <c r="V128" s="42"/>
      <c r="W128" s="42"/>
      <c r="X128" s="42"/>
      <c r="Y128" s="42"/>
      <c r="Z128" s="41"/>
      <c r="AA128" s="42"/>
      <c r="AB128" s="42"/>
      <c r="AC128" s="43">
        <f t="shared" si="7"/>
        <v>0.33999999999999997</v>
      </c>
      <c r="AD128" s="49"/>
      <c r="AE128" s="48">
        <f t="shared" si="8"/>
        <v>1</v>
      </c>
      <c r="AF128" s="45" t="str">
        <f t="shared" si="9"/>
        <v/>
      </c>
    </row>
    <row r="129" spans="1:32" ht="63.75">
      <c r="A129" s="327"/>
      <c r="B129" s="100" t="s">
        <v>217</v>
      </c>
      <c r="C129" s="41">
        <v>0.09</v>
      </c>
      <c r="D129" s="41">
        <v>0.09</v>
      </c>
      <c r="E129" s="41">
        <v>7.0000000000000007E-2</v>
      </c>
      <c r="F129" s="41">
        <f>abril!G128</f>
        <v>0.09</v>
      </c>
      <c r="G129" s="42"/>
      <c r="H129" s="42"/>
      <c r="I129" s="42"/>
      <c r="J129" s="42"/>
      <c r="K129" s="42"/>
      <c r="L129" s="41"/>
      <c r="M129" s="42"/>
      <c r="N129" s="42"/>
      <c r="O129" s="43">
        <f t="shared" si="6"/>
        <v>0.33999999999999997</v>
      </c>
      <c r="P129" s="49"/>
      <c r="Q129" s="41">
        <v>0.09</v>
      </c>
      <c r="R129" s="42">
        <v>0.09</v>
      </c>
      <c r="S129" s="42">
        <v>7.0000000000000007E-2</v>
      </c>
      <c r="T129" s="41">
        <f>abril!G128</f>
        <v>0.09</v>
      </c>
      <c r="U129" s="42"/>
      <c r="V129" s="42"/>
      <c r="W129" s="42"/>
      <c r="X129" s="42"/>
      <c r="Y129" s="42"/>
      <c r="Z129" s="41"/>
      <c r="AA129" s="42"/>
      <c r="AB129" s="42"/>
      <c r="AC129" s="43">
        <f t="shared" si="7"/>
        <v>0.33999999999999997</v>
      </c>
      <c r="AD129" s="49"/>
      <c r="AE129" s="48">
        <f t="shared" si="8"/>
        <v>1</v>
      </c>
      <c r="AF129" s="45" t="str">
        <f t="shared" si="9"/>
        <v/>
      </c>
    </row>
    <row r="130" spans="1:32" ht="30">
      <c r="A130" s="329" t="s">
        <v>32</v>
      </c>
      <c r="B130" s="67" t="s">
        <v>218</v>
      </c>
      <c r="C130" s="41">
        <v>0</v>
      </c>
      <c r="D130" s="41">
        <v>0.08</v>
      </c>
      <c r="E130" s="41">
        <v>7.0000000000000007E-2</v>
      </c>
      <c r="F130" s="41">
        <f>abril!G129</f>
        <v>0.1</v>
      </c>
      <c r="G130" s="42"/>
      <c r="H130" s="42"/>
      <c r="I130" s="42"/>
      <c r="J130" s="42"/>
      <c r="K130" s="42"/>
      <c r="L130" s="41"/>
      <c r="M130" s="42"/>
      <c r="N130" s="42"/>
      <c r="O130" s="43">
        <f t="shared" si="6"/>
        <v>0.25</v>
      </c>
      <c r="P130" s="49"/>
      <c r="Q130" s="41">
        <v>0</v>
      </c>
      <c r="R130" s="42">
        <v>0.08</v>
      </c>
      <c r="S130" s="42">
        <v>7.0000000000000007E-2</v>
      </c>
      <c r="T130" s="41">
        <f>abril!G129</f>
        <v>0.1</v>
      </c>
      <c r="U130" s="42"/>
      <c r="V130" s="42"/>
      <c r="W130" s="42"/>
      <c r="X130" s="42"/>
      <c r="Y130" s="42"/>
      <c r="Z130" s="41"/>
      <c r="AA130" s="42"/>
      <c r="AB130" s="42"/>
      <c r="AC130" s="43">
        <f t="shared" si="7"/>
        <v>0.25</v>
      </c>
      <c r="AD130" s="49"/>
      <c r="AE130" s="48">
        <f t="shared" si="8"/>
        <v>1</v>
      </c>
      <c r="AF130" s="45" t="str">
        <f t="shared" si="9"/>
        <v/>
      </c>
    </row>
    <row r="131" spans="1:32" ht="25.5">
      <c r="A131" s="333"/>
      <c r="B131" s="110" t="s">
        <v>219</v>
      </c>
      <c r="C131" s="41">
        <v>0</v>
      </c>
      <c r="D131" s="41">
        <v>0.25</v>
      </c>
      <c r="E131" s="41">
        <v>0.2</v>
      </c>
      <c r="F131" s="41">
        <f>abril!G130</f>
        <v>0.25</v>
      </c>
      <c r="G131" s="42"/>
      <c r="H131" s="42"/>
      <c r="I131" s="42"/>
      <c r="J131" s="42"/>
      <c r="K131" s="42"/>
      <c r="L131" s="41"/>
      <c r="M131" s="42"/>
      <c r="N131" s="42"/>
      <c r="O131" s="43">
        <f t="shared" si="6"/>
        <v>0.7</v>
      </c>
      <c r="P131" s="49"/>
      <c r="Q131" s="41">
        <v>0</v>
      </c>
      <c r="R131" s="42">
        <v>0.25</v>
      </c>
      <c r="S131" s="42">
        <v>0.2</v>
      </c>
      <c r="T131" s="41">
        <f>abril!G130</f>
        <v>0.25</v>
      </c>
      <c r="U131" s="42"/>
      <c r="V131" s="42"/>
      <c r="W131" s="42"/>
      <c r="X131" s="42"/>
      <c r="Y131" s="42"/>
      <c r="Z131" s="41"/>
      <c r="AA131" s="42"/>
      <c r="AB131" s="42"/>
      <c r="AC131" s="43">
        <f t="shared" si="7"/>
        <v>0.7</v>
      </c>
      <c r="AD131" s="49"/>
      <c r="AE131" s="48">
        <f t="shared" si="8"/>
        <v>1</v>
      </c>
      <c r="AF131" s="45" t="str">
        <f t="shared" si="9"/>
        <v/>
      </c>
    </row>
    <row r="132" spans="1:32">
      <c r="A132" s="333"/>
      <c r="B132" s="110" t="s">
        <v>220</v>
      </c>
      <c r="C132" s="41">
        <v>0</v>
      </c>
      <c r="D132" s="41">
        <v>0</v>
      </c>
      <c r="E132" s="41">
        <v>0</v>
      </c>
      <c r="F132" s="41">
        <f>abril!G131</f>
        <v>0.05</v>
      </c>
      <c r="G132" s="42"/>
      <c r="H132" s="42"/>
      <c r="I132" s="42"/>
      <c r="J132" s="42"/>
      <c r="K132" s="42"/>
      <c r="L132" s="41"/>
      <c r="M132" s="42"/>
      <c r="N132" s="42"/>
      <c r="O132" s="43">
        <f t="shared" si="6"/>
        <v>0.05</v>
      </c>
      <c r="P132" s="49"/>
      <c r="Q132" s="41">
        <v>0</v>
      </c>
      <c r="R132" s="42">
        <v>0</v>
      </c>
      <c r="S132" s="42">
        <v>0</v>
      </c>
      <c r="T132" s="41">
        <f>abril!G131</f>
        <v>0.05</v>
      </c>
      <c r="U132" s="42"/>
      <c r="V132" s="42"/>
      <c r="W132" s="42"/>
      <c r="X132" s="42"/>
      <c r="Y132" s="42"/>
      <c r="Z132" s="41"/>
      <c r="AA132" s="42"/>
      <c r="AB132" s="42"/>
      <c r="AC132" s="43">
        <f t="shared" si="7"/>
        <v>0.05</v>
      </c>
      <c r="AD132" s="49"/>
      <c r="AE132" s="48">
        <f t="shared" si="8"/>
        <v>1</v>
      </c>
      <c r="AF132" s="45" t="str">
        <f t="shared" si="9"/>
        <v/>
      </c>
    </row>
    <row r="133" spans="1:32" ht="25.5">
      <c r="A133" s="333"/>
      <c r="B133" s="110" t="s">
        <v>221</v>
      </c>
      <c r="C133" s="41">
        <v>0</v>
      </c>
      <c r="D133" s="41">
        <v>0</v>
      </c>
      <c r="E133" s="41">
        <v>0</v>
      </c>
      <c r="F133" s="41" t="str">
        <f>abril!G132</f>
        <v>Inicia en el mes de Septiembre</v>
      </c>
      <c r="G133" s="42"/>
      <c r="H133" s="42"/>
      <c r="I133" s="42"/>
      <c r="J133" s="42"/>
      <c r="K133" s="42"/>
      <c r="L133" s="41"/>
      <c r="M133" s="42"/>
      <c r="N133" s="42"/>
      <c r="O133" s="43">
        <f t="shared" si="6"/>
        <v>0</v>
      </c>
      <c r="P133" s="49"/>
      <c r="Q133" s="41">
        <v>0</v>
      </c>
      <c r="R133" s="42">
        <v>0</v>
      </c>
      <c r="S133" s="42">
        <v>0</v>
      </c>
      <c r="T133" s="41" t="str">
        <f>abril!G132</f>
        <v>Inicia en el mes de Septiembre</v>
      </c>
      <c r="U133" s="42"/>
      <c r="V133" s="42"/>
      <c r="W133" s="42"/>
      <c r="X133" s="42"/>
      <c r="Y133" s="42"/>
      <c r="Z133" s="41"/>
      <c r="AA133" s="42"/>
      <c r="AB133" s="42"/>
      <c r="AC133" s="43">
        <f t="shared" si="7"/>
        <v>0</v>
      </c>
      <c r="AD133" s="49"/>
      <c r="AE133" s="48" t="str">
        <f t="shared" si="8"/>
        <v/>
      </c>
      <c r="AF133" s="45" t="e">
        <f t="shared" si="9"/>
        <v>#VALUE!</v>
      </c>
    </row>
    <row r="134" spans="1:32" ht="38.25">
      <c r="A134" s="324" t="s">
        <v>33</v>
      </c>
      <c r="B134" s="59" t="s">
        <v>35</v>
      </c>
      <c r="C134" s="41">
        <v>0.08</v>
      </c>
      <c r="D134" s="41">
        <f>abril!G133</f>
        <v>0.08</v>
      </c>
      <c r="E134" s="41">
        <f>abril!G133</f>
        <v>0.08</v>
      </c>
      <c r="F134" s="41">
        <f>abril!G133</f>
        <v>0.08</v>
      </c>
      <c r="G134" s="42"/>
      <c r="H134" s="42"/>
      <c r="I134" s="42"/>
      <c r="J134" s="42"/>
      <c r="K134" s="42"/>
      <c r="L134" s="41"/>
      <c r="M134" s="42"/>
      <c r="N134" s="42"/>
      <c r="O134" s="43">
        <f t="shared" si="6"/>
        <v>0.32</v>
      </c>
      <c r="P134" s="49"/>
      <c r="Q134" s="41">
        <v>0.08</v>
      </c>
      <c r="R134" s="42">
        <v>0.08</v>
      </c>
      <c r="S134" s="42">
        <v>0.08</v>
      </c>
      <c r="T134" s="41">
        <f>abril!G133</f>
        <v>0.08</v>
      </c>
      <c r="U134" s="42"/>
      <c r="V134" s="42"/>
      <c r="W134" s="42"/>
      <c r="X134" s="42"/>
      <c r="Y134" s="42"/>
      <c r="Z134" s="41"/>
      <c r="AA134" s="42"/>
      <c r="AB134" s="42"/>
      <c r="AC134" s="43">
        <f t="shared" si="7"/>
        <v>0.32</v>
      </c>
      <c r="AD134" s="49"/>
      <c r="AE134" s="48">
        <f t="shared" si="8"/>
        <v>1</v>
      </c>
      <c r="AF134" s="45" t="str">
        <f t="shared" si="9"/>
        <v/>
      </c>
    </row>
    <row r="135" spans="1:32" ht="38.25">
      <c r="A135" s="325"/>
      <c r="B135" s="117" t="s">
        <v>222</v>
      </c>
      <c r="C135" s="41">
        <v>0.08</v>
      </c>
      <c r="D135" s="41">
        <f>abril!G134</f>
        <v>0.08</v>
      </c>
      <c r="E135" s="41">
        <f>abril!G134</f>
        <v>0.08</v>
      </c>
      <c r="F135" s="41">
        <f>abril!G134</f>
        <v>0.08</v>
      </c>
      <c r="G135" s="42"/>
      <c r="H135" s="42"/>
      <c r="I135" s="42"/>
      <c r="J135" s="42"/>
      <c r="K135" s="42"/>
      <c r="L135" s="41"/>
      <c r="M135" s="42"/>
      <c r="N135" s="42"/>
      <c r="O135" s="43">
        <f t="shared" si="6"/>
        <v>0.32</v>
      </c>
      <c r="P135" s="49"/>
      <c r="Q135" s="41">
        <v>0.08</v>
      </c>
      <c r="R135" s="42">
        <v>0.08</v>
      </c>
      <c r="S135" s="42">
        <v>0.08</v>
      </c>
      <c r="T135" s="41">
        <f>abril!G134</f>
        <v>0.08</v>
      </c>
      <c r="U135" s="42"/>
      <c r="V135" s="42"/>
      <c r="W135" s="42"/>
      <c r="X135" s="42"/>
      <c r="Y135" s="42"/>
      <c r="Z135" s="41"/>
      <c r="AA135" s="42"/>
      <c r="AB135" s="42"/>
      <c r="AC135" s="43">
        <f t="shared" si="7"/>
        <v>0.32</v>
      </c>
      <c r="AD135" s="49"/>
      <c r="AE135" s="48">
        <f t="shared" si="8"/>
        <v>1</v>
      </c>
      <c r="AF135" s="45" t="str">
        <f t="shared" si="9"/>
        <v/>
      </c>
    </row>
    <row r="136" spans="1:32" ht="51">
      <c r="A136" s="325"/>
      <c r="B136" s="117" t="s">
        <v>223</v>
      </c>
      <c r="C136" s="41">
        <v>0.08</v>
      </c>
      <c r="D136" s="41">
        <f>abril!G135</f>
        <v>0.08</v>
      </c>
      <c r="E136" s="41">
        <f>abril!G135</f>
        <v>0.08</v>
      </c>
      <c r="F136" s="41">
        <f>abril!G135</f>
        <v>0.08</v>
      </c>
      <c r="G136" s="42"/>
      <c r="H136" s="42"/>
      <c r="I136" s="42"/>
      <c r="J136" s="42"/>
      <c r="K136" s="42"/>
      <c r="L136" s="41"/>
      <c r="M136" s="42"/>
      <c r="N136" s="42"/>
      <c r="O136" s="43">
        <f t="shared" si="6"/>
        <v>0.32</v>
      </c>
      <c r="P136" s="49"/>
      <c r="Q136" s="41">
        <v>0.08</v>
      </c>
      <c r="R136" s="42">
        <v>0.08</v>
      </c>
      <c r="S136" s="42">
        <v>0.08</v>
      </c>
      <c r="T136" s="41">
        <f>abril!G135</f>
        <v>0.08</v>
      </c>
      <c r="U136" s="42"/>
      <c r="V136" s="42"/>
      <c r="W136" s="42"/>
      <c r="X136" s="42"/>
      <c r="Y136" s="42"/>
      <c r="Z136" s="41"/>
      <c r="AA136" s="42"/>
      <c r="AB136" s="42"/>
      <c r="AC136" s="43">
        <f t="shared" si="7"/>
        <v>0.32</v>
      </c>
      <c r="AD136" s="49"/>
      <c r="AE136" s="48">
        <f t="shared" si="8"/>
        <v>1</v>
      </c>
      <c r="AF136" s="45" t="str">
        <f t="shared" si="9"/>
        <v/>
      </c>
    </row>
    <row r="137" spans="1:32" ht="38.25">
      <c r="A137" s="325"/>
      <c r="B137" s="117" t="s">
        <v>224</v>
      </c>
      <c r="C137" s="41">
        <v>0.08</v>
      </c>
      <c r="D137" s="41">
        <f>abril!G136</f>
        <v>0.08</v>
      </c>
      <c r="E137" s="41">
        <f>abril!G136</f>
        <v>0.08</v>
      </c>
      <c r="F137" s="41">
        <f>abril!G136</f>
        <v>0.08</v>
      </c>
      <c r="G137" s="42"/>
      <c r="H137" s="42"/>
      <c r="I137" s="42"/>
      <c r="J137" s="42"/>
      <c r="K137" s="42"/>
      <c r="L137" s="41"/>
      <c r="M137" s="42"/>
      <c r="N137" s="42"/>
      <c r="O137" s="43">
        <f t="shared" si="6"/>
        <v>0.32</v>
      </c>
      <c r="P137" s="49"/>
      <c r="Q137" s="41">
        <v>0.08</v>
      </c>
      <c r="R137" s="42">
        <v>0.08</v>
      </c>
      <c r="S137" s="42">
        <v>0.08</v>
      </c>
      <c r="T137" s="41">
        <f>abril!G136</f>
        <v>0.08</v>
      </c>
      <c r="U137" s="42"/>
      <c r="V137" s="42"/>
      <c r="W137" s="42"/>
      <c r="X137" s="42"/>
      <c r="Y137" s="42"/>
      <c r="Z137" s="41"/>
      <c r="AA137" s="42"/>
      <c r="AB137" s="42"/>
      <c r="AC137" s="43">
        <f t="shared" si="7"/>
        <v>0.32</v>
      </c>
      <c r="AD137" s="49"/>
      <c r="AE137" s="48">
        <f t="shared" si="8"/>
        <v>1</v>
      </c>
      <c r="AF137" s="45" t="str">
        <f t="shared" si="9"/>
        <v/>
      </c>
    </row>
    <row r="138" spans="1:32" ht="60">
      <c r="A138" s="329" t="s">
        <v>34</v>
      </c>
      <c r="B138" s="68" t="s">
        <v>225</v>
      </c>
      <c r="C138" s="41">
        <v>0</v>
      </c>
      <c r="D138" s="41">
        <v>0.04</v>
      </c>
      <c r="E138" s="41">
        <v>0.06</v>
      </c>
      <c r="F138" s="41">
        <f>abril!G137</f>
        <v>0.13</v>
      </c>
      <c r="G138" s="42"/>
      <c r="H138" s="42"/>
      <c r="I138" s="42"/>
      <c r="J138" s="42"/>
      <c r="K138" s="42"/>
      <c r="L138" s="41"/>
      <c r="M138" s="42"/>
      <c r="N138" s="42"/>
      <c r="O138" s="43">
        <f t="shared" si="6"/>
        <v>0.23</v>
      </c>
      <c r="P138" s="49"/>
      <c r="Q138" s="41">
        <v>0</v>
      </c>
      <c r="R138" s="42">
        <v>0.04</v>
      </c>
      <c r="S138" s="42">
        <v>0.06</v>
      </c>
      <c r="T138" s="41">
        <f>abril!G137</f>
        <v>0.13</v>
      </c>
      <c r="U138" s="42"/>
      <c r="V138" s="42"/>
      <c r="W138" s="42"/>
      <c r="X138" s="42"/>
      <c r="Y138" s="42"/>
      <c r="Z138" s="41"/>
      <c r="AA138" s="42"/>
      <c r="AB138" s="42"/>
      <c r="AC138" s="43">
        <f t="shared" si="7"/>
        <v>0.23</v>
      </c>
      <c r="AD138" s="49"/>
      <c r="AE138" s="48">
        <f t="shared" si="8"/>
        <v>1</v>
      </c>
      <c r="AF138" s="45" t="str">
        <f t="shared" si="9"/>
        <v/>
      </c>
    </row>
    <row r="139" spans="1:32" ht="42.75">
      <c r="A139" s="330"/>
      <c r="B139" s="118" t="s">
        <v>226</v>
      </c>
      <c r="C139" s="41">
        <v>0</v>
      </c>
      <c r="D139" s="41">
        <v>0.1</v>
      </c>
      <c r="E139" s="41">
        <f>abril!G138</f>
        <v>0.15</v>
      </c>
      <c r="F139" s="41">
        <f>abril!G138</f>
        <v>0.15</v>
      </c>
      <c r="G139" s="42"/>
      <c r="H139" s="42"/>
      <c r="I139" s="42"/>
      <c r="J139" s="50"/>
      <c r="K139" s="42"/>
      <c r="L139" s="41"/>
      <c r="M139" s="42"/>
      <c r="N139" s="42"/>
      <c r="O139" s="43">
        <f t="shared" ref="O139:O202" si="10">SUMIFS(C139:N139,$C$7:$N$7,"&gt;="&amp;$C$2,$C$7:$N$7,"&lt;="&amp;$C$3)</f>
        <v>0.4</v>
      </c>
      <c r="P139" s="49"/>
      <c r="Q139" s="41">
        <v>0</v>
      </c>
      <c r="R139" s="42">
        <v>0.1</v>
      </c>
      <c r="S139" s="42">
        <v>0.15</v>
      </c>
      <c r="T139" s="41">
        <f>abril!G138</f>
        <v>0.15</v>
      </c>
      <c r="U139" s="42"/>
      <c r="V139" s="42"/>
      <c r="W139" s="42"/>
      <c r="X139" s="42"/>
      <c r="Y139" s="42"/>
      <c r="Z139" s="41"/>
      <c r="AA139" s="42"/>
      <c r="AB139" s="42"/>
      <c r="AC139" s="43">
        <f t="shared" ref="AC139:AC202" si="11">SUMIFS(Q139:AB139,$Q$7:$AB$7,"&gt;="&amp;$C$2,$C$7:$N$7,"&lt;="&amp;$C$3)</f>
        <v>0.4</v>
      </c>
      <c r="AD139" s="49"/>
      <c r="AE139" s="48">
        <f t="shared" ref="AE139:AE202" si="12">IFERROR(AC139/O139,"")</f>
        <v>1</v>
      </c>
      <c r="AF139" s="45" t="str">
        <f t="shared" ref="AF139:AF202" si="13">IF(AE139-1=0,"",AE139-1)</f>
        <v/>
      </c>
    </row>
    <row r="140" spans="1:32" ht="28.5">
      <c r="A140" s="330"/>
      <c r="B140" s="118" t="s">
        <v>227</v>
      </c>
      <c r="C140" s="41">
        <v>0</v>
      </c>
      <c r="D140" s="41">
        <v>0.05</v>
      </c>
      <c r="E140" s="41">
        <v>0.05</v>
      </c>
      <c r="F140" s="41">
        <f>abril!G139</f>
        <v>0.2</v>
      </c>
      <c r="G140" s="42"/>
      <c r="H140" s="42"/>
      <c r="I140" s="42"/>
      <c r="J140" s="42"/>
      <c r="K140" s="42"/>
      <c r="L140" s="41"/>
      <c r="M140" s="42"/>
      <c r="N140" s="42"/>
      <c r="O140" s="43">
        <f t="shared" si="10"/>
        <v>0.30000000000000004</v>
      </c>
      <c r="P140" s="49"/>
      <c r="Q140" s="41">
        <v>0</v>
      </c>
      <c r="R140" s="42">
        <v>0.05</v>
      </c>
      <c r="S140" s="42">
        <v>0.05</v>
      </c>
      <c r="T140" s="41">
        <f>abril!G139</f>
        <v>0.2</v>
      </c>
      <c r="U140" s="42"/>
      <c r="V140" s="42"/>
      <c r="W140" s="42"/>
      <c r="X140" s="42"/>
      <c r="Y140" s="42"/>
      <c r="Z140" s="41"/>
      <c r="AA140" s="42"/>
      <c r="AB140" s="42"/>
      <c r="AC140" s="43">
        <f t="shared" si="11"/>
        <v>0.30000000000000004</v>
      </c>
      <c r="AD140" s="49"/>
      <c r="AE140" s="48">
        <f t="shared" si="12"/>
        <v>1</v>
      </c>
      <c r="AF140" s="45" t="str">
        <f t="shared" si="13"/>
        <v/>
      </c>
    </row>
    <row r="141" spans="1:32" ht="28.5">
      <c r="A141" s="330"/>
      <c r="B141" s="118" t="s">
        <v>228</v>
      </c>
      <c r="C141" s="41">
        <v>0</v>
      </c>
      <c r="D141" s="41">
        <v>0</v>
      </c>
      <c r="E141" s="41">
        <v>0.05</v>
      </c>
      <c r="F141" s="41">
        <f>abril!G140</f>
        <v>0.15</v>
      </c>
      <c r="G141" s="42"/>
      <c r="H141" s="42"/>
      <c r="I141" s="42"/>
      <c r="J141" s="42"/>
      <c r="K141" s="42"/>
      <c r="L141" s="41"/>
      <c r="M141" s="42"/>
      <c r="N141" s="42"/>
      <c r="O141" s="43">
        <f t="shared" si="10"/>
        <v>0.2</v>
      </c>
      <c r="P141" s="49"/>
      <c r="Q141" s="41">
        <v>0</v>
      </c>
      <c r="R141" s="42">
        <v>0</v>
      </c>
      <c r="S141" s="42">
        <v>0.05</v>
      </c>
      <c r="T141" s="41">
        <f>abril!G140</f>
        <v>0.15</v>
      </c>
      <c r="U141" s="42"/>
      <c r="V141" s="42"/>
      <c r="W141" s="42"/>
      <c r="X141" s="42"/>
      <c r="Y141" s="42"/>
      <c r="Z141" s="41"/>
      <c r="AA141" s="42"/>
      <c r="AB141" s="42"/>
      <c r="AC141" s="43">
        <f t="shared" si="11"/>
        <v>0.2</v>
      </c>
      <c r="AD141" s="49"/>
      <c r="AE141" s="48">
        <f t="shared" si="12"/>
        <v>1</v>
      </c>
      <c r="AF141" s="45" t="str">
        <f t="shared" si="13"/>
        <v/>
      </c>
    </row>
    <row r="142" spans="1:32" ht="28.5">
      <c r="A142" s="327"/>
      <c r="B142" s="119" t="s">
        <v>229</v>
      </c>
      <c r="C142" s="41">
        <v>0</v>
      </c>
      <c r="D142" s="41">
        <v>0</v>
      </c>
      <c r="E142" s="41">
        <v>0</v>
      </c>
      <c r="F142" s="41" t="str">
        <f>abril!F141</f>
        <v>Inicia en el mes de Noviembre</v>
      </c>
      <c r="G142" s="42"/>
      <c r="H142" s="42"/>
      <c r="I142" s="42"/>
      <c r="J142" s="42"/>
      <c r="K142" s="42"/>
      <c r="L142" s="41"/>
      <c r="M142" s="42"/>
      <c r="N142" s="42"/>
      <c r="O142" s="43">
        <f t="shared" si="10"/>
        <v>0</v>
      </c>
      <c r="P142" s="49"/>
      <c r="Q142" s="41">
        <v>0</v>
      </c>
      <c r="R142" s="42">
        <v>0</v>
      </c>
      <c r="S142" s="42">
        <v>0</v>
      </c>
      <c r="T142" s="41" t="str">
        <f>abril!F141</f>
        <v>Inicia en el mes de Noviembre</v>
      </c>
      <c r="U142" s="42"/>
      <c r="V142" s="42"/>
      <c r="W142" s="42"/>
      <c r="X142" s="42"/>
      <c r="Y142" s="42"/>
      <c r="Z142" s="41"/>
      <c r="AA142" s="42"/>
      <c r="AB142" s="42"/>
      <c r="AC142" s="43">
        <f t="shared" si="11"/>
        <v>0</v>
      </c>
      <c r="AD142" s="49"/>
      <c r="AE142" s="48" t="str">
        <f t="shared" si="12"/>
        <v/>
      </c>
      <c r="AF142" s="45" t="e">
        <f t="shared" si="13"/>
        <v>#VALUE!</v>
      </c>
    </row>
    <row r="143" spans="1:32" ht="89.25">
      <c r="A143" s="324" t="s">
        <v>36</v>
      </c>
      <c r="B143" s="59" t="s">
        <v>122</v>
      </c>
      <c r="C143" s="41">
        <v>0</v>
      </c>
      <c r="D143" s="41">
        <v>0</v>
      </c>
      <c r="E143" s="41">
        <v>0.25</v>
      </c>
      <c r="F143" s="41">
        <f>abril!G142</f>
        <v>0</v>
      </c>
      <c r="G143" s="42"/>
      <c r="H143" s="42"/>
      <c r="I143" s="42"/>
      <c r="J143" s="42"/>
      <c r="K143" s="42"/>
      <c r="L143" s="41"/>
      <c r="M143" s="42"/>
      <c r="N143" s="42"/>
      <c r="O143" s="43">
        <f t="shared" si="10"/>
        <v>0.25</v>
      </c>
      <c r="P143" s="49"/>
      <c r="Q143" s="41">
        <v>0</v>
      </c>
      <c r="R143" s="42">
        <v>0</v>
      </c>
      <c r="S143" s="42">
        <v>0.25</v>
      </c>
      <c r="T143" s="41">
        <f>abril!G142</f>
        <v>0</v>
      </c>
      <c r="U143" s="42"/>
      <c r="V143" s="42"/>
      <c r="W143" s="42"/>
      <c r="X143" s="42"/>
      <c r="Y143" s="42"/>
      <c r="Z143" s="41"/>
      <c r="AA143" s="42"/>
      <c r="AB143" s="42"/>
      <c r="AC143" s="43">
        <f t="shared" si="11"/>
        <v>0.25</v>
      </c>
      <c r="AD143" s="49"/>
      <c r="AE143" s="48">
        <f t="shared" si="12"/>
        <v>1</v>
      </c>
      <c r="AF143" s="45" t="str">
        <f t="shared" si="13"/>
        <v/>
      </c>
    </row>
    <row r="144" spans="1:32" ht="38.25">
      <c r="A144" s="325"/>
      <c r="B144" s="116" t="s">
        <v>230</v>
      </c>
      <c r="C144" s="41">
        <v>0</v>
      </c>
      <c r="D144" s="41">
        <v>0</v>
      </c>
      <c r="E144" s="41">
        <v>0.25</v>
      </c>
      <c r="F144" s="41" t="str">
        <f>abril!G143</f>
        <v>Se reportará avance en el mes de junio</v>
      </c>
      <c r="G144" s="42"/>
      <c r="H144" s="42"/>
      <c r="I144" s="42"/>
      <c r="J144" s="42"/>
      <c r="K144" s="42"/>
      <c r="L144" s="41"/>
      <c r="M144" s="42"/>
      <c r="N144" s="42"/>
      <c r="O144" s="43">
        <f t="shared" si="10"/>
        <v>0.25</v>
      </c>
      <c r="P144" s="49"/>
      <c r="Q144" s="41">
        <v>0</v>
      </c>
      <c r="R144" s="42">
        <v>0</v>
      </c>
      <c r="S144" s="42">
        <v>0.25</v>
      </c>
      <c r="T144" s="41" t="str">
        <f>abril!G143</f>
        <v>Se reportará avance en el mes de junio</v>
      </c>
      <c r="U144" s="42"/>
      <c r="V144" s="42"/>
      <c r="W144" s="42"/>
      <c r="X144" s="42"/>
      <c r="Y144" s="42"/>
      <c r="Z144" s="41"/>
      <c r="AA144" s="42"/>
      <c r="AB144" s="42"/>
      <c r="AC144" s="43">
        <f t="shared" si="11"/>
        <v>0.25</v>
      </c>
      <c r="AD144" s="49"/>
      <c r="AE144" s="48">
        <f t="shared" si="12"/>
        <v>1</v>
      </c>
      <c r="AF144" s="45" t="str">
        <f t="shared" si="13"/>
        <v/>
      </c>
    </row>
    <row r="145" spans="1:32" ht="51">
      <c r="A145" s="325"/>
      <c r="B145" s="114" t="s">
        <v>65</v>
      </c>
      <c r="C145" s="41">
        <v>0</v>
      </c>
      <c r="D145" s="41">
        <v>0</v>
      </c>
      <c r="E145" s="41">
        <v>0.25</v>
      </c>
      <c r="F145" s="41">
        <f>abril!G144</f>
        <v>0</v>
      </c>
      <c r="G145" s="42"/>
      <c r="H145" s="42"/>
      <c r="I145" s="42"/>
      <c r="J145" s="42"/>
      <c r="K145" s="42"/>
      <c r="L145" s="41"/>
      <c r="M145" s="42"/>
      <c r="N145" s="42"/>
      <c r="O145" s="43">
        <f t="shared" si="10"/>
        <v>0.25</v>
      </c>
      <c r="P145" s="49"/>
      <c r="Q145" s="41">
        <v>0</v>
      </c>
      <c r="R145" s="42">
        <v>0</v>
      </c>
      <c r="S145" s="42">
        <v>0.25</v>
      </c>
      <c r="T145" s="41">
        <f>abril!G144</f>
        <v>0</v>
      </c>
      <c r="U145" s="42"/>
      <c r="V145" s="42"/>
      <c r="W145" s="42"/>
      <c r="X145" s="42"/>
      <c r="Y145" s="42"/>
      <c r="Z145" s="41"/>
      <c r="AA145" s="42"/>
      <c r="AB145" s="42"/>
      <c r="AC145" s="43">
        <f t="shared" si="11"/>
        <v>0.25</v>
      </c>
      <c r="AD145" s="49"/>
      <c r="AE145" s="48">
        <f t="shared" si="12"/>
        <v>1</v>
      </c>
      <c r="AF145" s="45" t="str">
        <f t="shared" si="13"/>
        <v/>
      </c>
    </row>
    <row r="146" spans="1:32" ht="63.75">
      <c r="A146" s="325"/>
      <c r="B146" s="110" t="s">
        <v>66</v>
      </c>
      <c r="C146" s="41">
        <v>0</v>
      </c>
      <c r="D146" s="41">
        <v>0</v>
      </c>
      <c r="E146" s="41">
        <v>0.25</v>
      </c>
      <c r="F146" s="41">
        <f>abril!G145</f>
        <v>0</v>
      </c>
      <c r="G146" s="42"/>
      <c r="H146" s="42"/>
      <c r="I146" s="42"/>
      <c r="J146" s="42"/>
      <c r="K146" s="42"/>
      <c r="L146" s="41"/>
      <c r="M146" s="42"/>
      <c r="N146" s="42"/>
      <c r="O146" s="43">
        <f t="shared" si="10"/>
        <v>0.25</v>
      </c>
      <c r="P146" s="49"/>
      <c r="Q146" s="41">
        <v>0</v>
      </c>
      <c r="R146" s="42">
        <v>0</v>
      </c>
      <c r="S146" s="42">
        <v>0.25</v>
      </c>
      <c r="T146" s="41">
        <f>abril!G145</f>
        <v>0</v>
      </c>
      <c r="U146" s="42"/>
      <c r="V146" s="42"/>
      <c r="W146" s="42"/>
      <c r="X146" s="42"/>
      <c r="Y146" s="42"/>
      <c r="Z146" s="41"/>
      <c r="AA146" s="42"/>
      <c r="AB146" s="42"/>
      <c r="AC146" s="43">
        <f t="shared" si="11"/>
        <v>0.25</v>
      </c>
      <c r="AD146" s="49"/>
      <c r="AE146" s="48">
        <f t="shared" si="12"/>
        <v>1</v>
      </c>
      <c r="AF146" s="45" t="str">
        <f t="shared" si="13"/>
        <v/>
      </c>
    </row>
    <row r="147" spans="1:32" ht="38.25">
      <c r="A147" s="325"/>
      <c r="B147" s="110" t="s">
        <v>67</v>
      </c>
      <c r="C147" s="41">
        <v>0</v>
      </c>
      <c r="D147" s="41">
        <v>0</v>
      </c>
      <c r="E147" s="41">
        <v>0.25</v>
      </c>
      <c r="F147" s="41">
        <f>abril!G146</f>
        <v>0</v>
      </c>
      <c r="G147" s="42"/>
      <c r="H147" s="42"/>
      <c r="I147" s="42"/>
      <c r="J147" s="42"/>
      <c r="K147" s="42"/>
      <c r="L147" s="41"/>
      <c r="M147" s="42"/>
      <c r="N147" s="42"/>
      <c r="O147" s="43">
        <f t="shared" si="10"/>
        <v>0.25</v>
      </c>
      <c r="P147" s="49"/>
      <c r="Q147" s="41">
        <v>0</v>
      </c>
      <c r="R147" s="42">
        <v>0</v>
      </c>
      <c r="S147" s="42">
        <v>0.25</v>
      </c>
      <c r="T147" s="41">
        <f>abril!G146</f>
        <v>0</v>
      </c>
      <c r="U147" s="42"/>
      <c r="V147" s="42"/>
      <c r="W147" s="42"/>
      <c r="X147" s="42"/>
      <c r="Y147" s="42"/>
      <c r="Z147" s="41"/>
      <c r="AA147" s="42"/>
      <c r="AB147" s="42"/>
      <c r="AC147" s="43">
        <f t="shared" si="11"/>
        <v>0.25</v>
      </c>
      <c r="AD147" s="49"/>
      <c r="AE147" s="48">
        <f t="shared" si="12"/>
        <v>1</v>
      </c>
      <c r="AF147" s="45" t="str">
        <f t="shared" si="13"/>
        <v/>
      </c>
    </row>
    <row r="148" spans="1:32" ht="51">
      <c r="A148" s="324" t="s">
        <v>37</v>
      </c>
      <c r="B148" s="59" t="s">
        <v>123</v>
      </c>
      <c r="C148" s="41">
        <v>0.08</v>
      </c>
      <c r="D148" s="41">
        <v>0.09</v>
      </c>
      <c r="E148" s="41">
        <f>abril!G147</f>
        <v>0.08</v>
      </c>
      <c r="F148" s="41">
        <f>abril!G147</f>
        <v>0.08</v>
      </c>
      <c r="G148" s="42"/>
      <c r="H148" s="42"/>
      <c r="I148" s="42"/>
      <c r="J148" s="42"/>
      <c r="K148" s="42"/>
      <c r="L148" s="41"/>
      <c r="M148" s="42"/>
      <c r="N148" s="42"/>
      <c r="O148" s="43">
        <f t="shared" si="10"/>
        <v>0.33</v>
      </c>
      <c r="P148" s="49"/>
      <c r="Q148" s="41">
        <v>0.08</v>
      </c>
      <c r="R148" s="42">
        <v>0.09</v>
      </c>
      <c r="S148" s="42">
        <v>0.08</v>
      </c>
      <c r="T148" s="41">
        <f>abril!G147</f>
        <v>0.08</v>
      </c>
      <c r="U148" s="42"/>
      <c r="V148" s="42"/>
      <c r="W148" s="42"/>
      <c r="X148" s="42"/>
      <c r="Y148" s="42"/>
      <c r="Z148" s="41"/>
      <c r="AA148" s="42"/>
      <c r="AB148" s="42"/>
      <c r="AC148" s="43">
        <f t="shared" si="11"/>
        <v>0.33</v>
      </c>
      <c r="AD148" s="49"/>
      <c r="AE148" s="48">
        <f t="shared" si="12"/>
        <v>1</v>
      </c>
      <c r="AF148" s="45" t="str">
        <f t="shared" si="13"/>
        <v/>
      </c>
    </row>
    <row r="149" spans="1:32" ht="51">
      <c r="A149" s="325"/>
      <c r="B149" s="114" t="s">
        <v>124</v>
      </c>
      <c r="C149" s="41">
        <v>0.08</v>
      </c>
      <c r="D149" s="41">
        <v>0.09</v>
      </c>
      <c r="E149" s="41">
        <f>abril!G148</f>
        <v>0.08</v>
      </c>
      <c r="F149" s="41">
        <f>abril!G148</f>
        <v>0.08</v>
      </c>
      <c r="G149" s="42"/>
      <c r="H149" s="42"/>
      <c r="I149" s="42"/>
      <c r="J149" s="42"/>
      <c r="K149" s="42"/>
      <c r="L149" s="41"/>
      <c r="M149" s="42"/>
      <c r="N149" s="42"/>
      <c r="O149" s="43">
        <f t="shared" si="10"/>
        <v>0.33</v>
      </c>
      <c r="P149" s="49"/>
      <c r="Q149" s="41">
        <v>0.08</v>
      </c>
      <c r="R149" s="42">
        <v>0.09</v>
      </c>
      <c r="S149" s="42">
        <v>0.08</v>
      </c>
      <c r="T149" s="41">
        <f>abril!G148</f>
        <v>0.08</v>
      </c>
      <c r="U149" s="42"/>
      <c r="V149" s="42"/>
      <c r="W149" s="42"/>
      <c r="X149" s="42"/>
      <c r="Y149" s="42"/>
      <c r="Z149" s="41"/>
      <c r="AA149" s="42"/>
      <c r="AB149" s="42"/>
      <c r="AC149" s="43">
        <f t="shared" si="11"/>
        <v>0.33</v>
      </c>
      <c r="AD149" s="49"/>
      <c r="AE149" s="48">
        <f t="shared" si="12"/>
        <v>1</v>
      </c>
      <c r="AF149" s="45" t="str">
        <f t="shared" si="13"/>
        <v/>
      </c>
    </row>
    <row r="150" spans="1:32" ht="63.75">
      <c r="A150" s="325"/>
      <c r="B150" s="120" t="s">
        <v>231</v>
      </c>
      <c r="C150" s="41">
        <v>0.08</v>
      </c>
      <c r="D150" s="41">
        <v>0.09</v>
      </c>
      <c r="E150" s="41">
        <f>abril!G149</f>
        <v>0.08</v>
      </c>
      <c r="F150" s="41">
        <f>abril!G149</f>
        <v>0.08</v>
      </c>
      <c r="G150" s="42"/>
      <c r="H150" s="42"/>
      <c r="I150" s="42"/>
      <c r="J150" s="42"/>
      <c r="K150" s="42"/>
      <c r="L150" s="41"/>
      <c r="M150" s="42"/>
      <c r="N150" s="42"/>
      <c r="O150" s="43">
        <f t="shared" si="10"/>
        <v>0.33</v>
      </c>
      <c r="P150" s="49"/>
      <c r="Q150" s="41">
        <v>0.08</v>
      </c>
      <c r="R150" s="42">
        <v>0.09</v>
      </c>
      <c r="S150" s="42">
        <v>0.08</v>
      </c>
      <c r="T150" s="41">
        <f>abril!G149</f>
        <v>0.08</v>
      </c>
      <c r="U150" s="42"/>
      <c r="V150" s="42"/>
      <c r="W150" s="42"/>
      <c r="X150" s="42"/>
      <c r="Y150" s="42"/>
      <c r="Z150" s="41"/>
      <c r="AA150" s="42"/>
      <c r="AB150" s="42"/>
      <c r="AC150" s="43">
        <f t="shared" si="11"/>
        <v>0.33</v>
      </c>
      <c r="AD150" s="49"/>
      <c r="AE150" s="48">
        <f t="shared" si="12"/>
        <v>1</v>
      </c>
      <c r="AF150" s="45" t="str">
        <f t="shared" si="13"/>
        <v/>
      </c>
    </row>
    <row r="151" spans="1:32" ht="63.75">
      <c r="A151" s="325"/>
      <c r="B151" s="114" t="s">
        <v>125</v>
      </c>
      <c r="C151" s="41">
        <v>0.08</v>
      </c>
      <c r="D151" s="41">
        <v>0.09</v>
      </c>
      <c r="E151" s="41">
        <f>abril!G150</f>
        <v>0.08</v>
      </c>
      <c r="F151" s="41">
        <f>abril!G150</f>
        <v>0.08</v>
      </c>
      <c r="G151" s="42"/>
      <c r="H151" s="42"/>
      <c r="I151" s="42"/>
      <c r="J151" s="42"/>
      <c r="K151" s="42"/>
      <c r="L151" s="41"/>
      <c r="M151" s="42"/>
      <c r="N151" s="42"/>
      <c r="O151" s="43">
        <f t="shared" si="10"/>
        <v>0.33</v>
      </c>
      <c r="P151" s="49"/>
      <c r="Q151" s="41">
        <v>0.08</v>
      </c>
      <c r="R151" s="42">
        <v>0.09</v>
      </c>
      <c r="S151" s="42">
        <v>0.08</v>
      </c>
      <c r="T151" s="41">
        <f>abril!G150</f>
        <v>0.08</v>
      </c>
      <c r="U151" s="42"/>
      <c r="V151" s="42"/>
      <c r="W151" s="42"/>
      <c r="X151" s="42"/>
      <c r="Y151" s="42"/>
      <c r="Z151" s="41"/>
      <c r="AA151" s="42"/>
      <c r="AB151" s="42"/>
      <c r="AC151" s="43">
        <f t="shared" si="11"/>
        <v>0.33</v>
      </c>
      <c r="AD151" s="49"/>
      <c r="AE151" s="48">
        <f t="shared" si="12"/>
        <v>1</v>
      </c>
      <c r="AF151" s="45" t="str">
        <f t="shared" si="13"/>
        <v/>
      </c>
    </row>
    <row r="152" spans="1:32" ht="51">
      <c r="A152" s="324" t="s">
        <v>38</v>
      </c>
      <c r="B152" s="64" t="s">
        <v>232</v>
      </c>
      <c r="C152" s="41">
        <v>0.08</v>
      </c>
      <c r="D152" s="41">
        <v>0.09</v>
      </c>
      <c r="E152" s="41">
        <f>abril!G151</f>
        <v>0.08</v>
      </c>
      <c r="F152" s="41">
        <f>abril!G151</f>
        <v>0.08</v>
      </c>
      <c r="G152" s="42"/>
      <c r="H152" s="42"/>
      <c r="I152" s="42"/>
      <c r="J152" s="42"/>
      <c r="K152" s="42"/>
      <c r="L152" s="41"/>
      <c r="M152" s="42"/>
      <c r="N152" s="42"/>
      <c r="O152" s="43">
        <f t="shared" si="10"/>
        <v>0.33</v>
      </c>
      <c r="P152" s="49"/>
      <c r="Q152" s="41">
        <v>0.08</v>
      </c>
      <c r="R152" s="42">
        <v>0.09</v>
      </c>
      <c r="S152" s="42">
        <v>0.08</v>
      </c>
      <c r="T152" s="41">
        <f>abril!G151</f>
        <v>0.08</v>
      </c>
      <c r="U152" s="42"/>
      <c r="V152" s="42"/>
      <c r="W152" s="42"/>
      <c r="X152" s="42"/>
      <c r="Y152" s="42"/>
      <c r="Z152" s="41"/>
      <c r="AA152" s="42"/>
      <c r="AB152" s="42"/>
      <c r="AC152" s="43">
        <f t="shared" si="11"/>
        <v>0.33</v>
      </c>
      <c r="AD152" s="49"/>
      <c r="AE152" s="48">
        <f t="shared" si="12"/>
        <v>1</v>
      </c>
      <c r="AF152" s="45" t="str">
        <f t="shared" si="13"/>
        <v/>
      </c>
    </row>
    <row r="153" spans="1:32" ht="63.75">
      <c r="A153" s="325"/>
      <c r="B153" s="110" t="s">
        <v>233</v>
      </c>
      <c r="C153" s="41">
        <v>0.08</v>
      </c>
      <c r="D153" s="41">
        <v>0.09</v>
      </c>
      <c r="E153" s="41">
        <f>abril!G152</f>
        <v>0.08</v>
      </c>
      <c r="F153" s="41">
        <f>abril!G152</f>
        <v>0.08</v>
      </c>
      <c r="G153" s="42"/>
      <c r="H153" s="42"/>
      <c r="I153" s="42"/>
      <c r="J153" s="42"/>
      <c r="K153" s="42"/>
      <c r="L153" s="41"/>
      <c r="M153" s="42"/>
      <c r="N153" s="42"/>
      <c r="O153" s="43">
        <f t="shared" si="10"/>
        <v>0.33</v>
      </c>
      <c r="P153" s="49"/>
      <c r="Q153" s="41">
        <v>0.08</v>
      </c>
      <c r="R153" s="42">
        <v>0.09</v>
      </c>
      <c r="S153" s="42">
        <v>0.08</v>
      </c>
      <c r="T153" s="41">
        <f>abril!G152</f>
        <v>0.08</v>
      </c>
      <c r="U153" s="42"/>
      <c r="V153" s="42"/>
      <c r="W153" s="42"/>
      <c r="X153" s="42"/>
      <c r="Y153" s="42"/>
      <c r="Z153" s="41"/>
      <c r="AA153" s="42"/>
      <c r="AB153" s="42"/>
      <c r="AC153" s="43">
        <f t="shared" si="11"/>
        <v>0.33</v>
      </c>
      <c r="AD153" s="49"/>
      <c r="AE153" s="48">
        <f t="shared" si="12"/>
        <v>1</v>
      </c>
      <c r="AF153" s="45" t="str">
        <f t="shared" si="13"/>
        <v/>
      </c>
    </row>
    <row r="154" spans="1:32" ht="51">
      <c r="A154" s="325"/>
      <c r="B154" s="110" t="s">
        <v>234</v>
      </c>
      <c r="C154" s="41">
        <v>0.08</v>
      </c>
      <c r="D154" s="41">
        <v>0.09</v>
      </c>
      <c r="E154" s="41">
        <f>abril!G153</f>
        <v>0.08</v>
      </c>
      <c r="F154" s="41">
        <f>abril!G153</f>
        <v>0.08</v>
      </c>
      <c r="G154" s="42"/>
      <c r="H154" s="42"/>
      <c r="I154" s="42"/>
      <c r="J154" s="42"/>
      <c r="K154" s="42"/>
      <c r="L154" s="41"/>
      <c r="M154" s="42"/>
      <c r="N154" s="42"/>
      <c r="O154" s="43">
        <f t="shared" si="10"/>
        <v>0.33</v>
      </c>
      <c r="P154" s="49"/>
      <c r="Q154" s="41">
        <v>0.08</v>
      </c>
      <c r="R154" s="42">
        <v>0.09</v>
      </c>
      <c r="S154" s="42">
        <v>0.08</v>
      </c>
      <c r="T154" s="41">
        <f>abril!G153</f>
        <v>0.08</v>
      </c>
      <c r="U154" s="42"/>
      <c r="V154" s="42"/>
      <c r="W154" s="42"/>
      <c r="X154" s="42"/>
      <c r="Y154" s="42"/>
      <c r="Z154" s="41"/>
      <c r="AA154" s="42"/>
      <c r="AB154" s="42"/>
      <c r="AC154" s="43">
        <f t="shared" si="11"/>
        <v>0.33</v>
      </c>
      <c r="AD154" s="49"/>
      <c r="AE154" s="48">
        <f t="shared" si="12"/>
        <v>1</v>
      </c>
      <c r="AF154" s="45" t="str">
        <f t="shared" si="13"/>
        <v/>
      </c>
    </row>
    <row r="155" spans="1:32" ht="51">
      <c r="A155" s="325"/>
      <c r="B155" s="110" t="s">
        <v>235</v>
      </c>
      <c r="C155" s="41">
        <v>0.08</v>
      </c>
      <c r="D155" s="41">
        <v>0.09</v>
      </c>
      <c r="E155" s="41">
        <f>abril!G154</f>
        <v>0.08</v>
      </c>
      <c r="F155" s="41">
        <f>abril!G154</f>
        <v>0.08</v>
      </c>
      <c r="G155" s="42"/>
      <c r="H155" s="42"/>
      <c r="I155" s="42"/>
      <c r="J155" s="42"/>
      <c r="K155" s="42"/>
      <c r="L155" s="41"/>
      <c r="M155" s="42"/>
      <c r="N155" s="42"/>
      <c r="O155" s="43">
        <f t="shared" si="10"/>
        <v>0.33</v>
      </c>
      <c r="P155" s="49"/>
      <c r="Q155" s="41">
        <v>0.08</v>
      </c>
      <c r="R155" s="42">
        <v>0.09</v>
      </c>
      <c r="S155" s="42">
        <v>0.08</v>
      </c>
      <c r="T155" s="41">
        <f>abril!G154</f>
        <v>0.08</v>
      </c>
      <c r="U155" s="42"/>
      <c r="V155" s="42"/>
      <c r="W155" s="42"/>
      <c r="X155" s="42"/>
      <c r="Y155" s="42"/>
      <c r="Z155" s="41"/>
      <c r="AA155" s="42"/>
      <c r="AB155" s="42"/>
      <c r="AC155" s="43">
        <f t="shared" si="11"/>
        <v>0.33</v>
      </c>
      <c r="AD155" s="49"/>
      <c r="AE155" s="48">
        <f t="shared" si="12"/>
        <v>1</v>
      </c>
      <c r="AF155" s="45" t="str">
        <f t="shared" si="13"/>
        <v/>
      </c>
    </row>
    <row r="156" spans="1:32" ht="76.5">
      <c r="A156" s="324" t="s">
        <v>39</v>
      </c>
      <c r="B156" s="64" t="s">
        <v>236</v>
      </c>
      <c r="C156" s="41">
        <v>0.08</v>
      </c>
      <c r="D156" s="41">
        <v>0.09</v>
      </c>
      <c r="E156" s="41">
        <v>0.08</v>
      </c>
      <c r="F156" s="41">
        <f>abril!G155</f>
        <v>0.08</v>
      </c>
      <c r="G156" s="42"/>
      <c r="H156" s="42"/>
      <c r="I156" s="42"/>
      <c r="J156" s="42"/>
      <c r="K156" s="42"/>
      <c r="L156" s="41"/>
      <c r="M156" s="42"/>
      <c r="N156" s="42"/>
      <c r="O156" s="43">
        <f t="shared" si="10"/>
        <v>0.33</v>
      </c>
      <c r="P156" s="49"/>
      <c r="Q156" s="41">
        <v>0.08</v>
      </c>
      <c r="R156" s="42">
        <v>0.09</v>
      </c>
      <c r="S156" s="42">
        <v>0.08</v>
      </c>
      <c r="T156" s="41">
        <f>abril!G155</f>
        <v>0.08</v>
      </c>
      <c r="U156" s="42"/>
      <c r="V156" s="42"/>
      <c r="W156" s="42"/>
      <c r="X156" s="42"/>
      <c r="Y156" s="42"/>
      <c r="Z156" s="41"/>
      <c r="AA156" s="42"/>
      <c r="AB156" s="42"/>
      <c r="AC156" s="43">
        <f t="shared" si="11"/>
        <v>0.33</v>
      </c>
      <c r="AD156" s="49"/>
      <c r="AE156" s="48">
        <f t="shared" si="12"/>
        <v>1</v>
      </c>
      <c r="AF156" s="45" t="str">
        <f t="shared" si="13"/>
        <v/>
      </c>
    </row>
    <row r="157" spans="1:32" ht="89.25">
      <c r="A157" s="325"/>
      <c r="B157" s="112" t="s">
        <v>237</v>
      </c>
      <c r="C157" s="41">
        <v>0.08</v>
      </c>
      <c r="D157" s="41">
        <v>0.09</v>
      </c>
      <c r="E157" s="41">
        <f>abril!G156</f>
        <v>0.08</v>
      </c>
      <c r="F157" s="41">
        <f>abril!G156</f>
        <v>0.08</v>
      </c>
      <c r="G157" s="42"/>
      <c r="H157" s="42"/>
      <c r="I157" s="42"/>
      <c r="J157" s="42"/>
      <c r="K157" s="42"/>
      <c r="L157" s="41"/>
      <c r="M157" s="42"/>
      <c r="N157" s="42"/>
      <c r="O157" s="43">
        <f t="shared" si="10"/>
        <v>0.33</v>
      </c>
      <c r="P157" s="49"/>
      <c r="Q157" s="41">
        <v>0.08</v>
      </c>
      <c r="R157" s="42">
        <v>0.09</v>
      </c>
      <c r="S157" s="42">
        <v>0.08</v>
      </c>
      <c r="T157" s="41">
        <f>abril!G156</f>
        <v>0.08</v>
      </c>
      <c r="U157" s="42"/>
      <c r="V157" s="42"/>
      <c r="W157" s="42"/>
      <c r="X157" s="42"/>
      <c r="Y157" s="42"/>
      <c r="Z157" s="41"/>
      <c r="AA157" s="42"/>
      <c r="AB157" s="42"/>
      <c r="AC157" s="43">
        <f t="shared" si="11"/>
        <v>0.33</v>
      </c>
      <c r="AD157" s="49"/>
      <c r="AE157" s="48">
        <f t="shared" si="12"/>
        <v>1</v>
      </c>
      <c r="AF157" s="45" t="str">
        <f t="shared" si="13"/>
        <v/>
      </c>
    </row>
    <row r="158" spans="1:32" ht="63.75">
      <c r="A158" s="325"/>
      <c r="B158" s="110" t="s">
        <v>238</v>
      </c>
      <c r="C158" s="41">
        <v>0.08</v>
      </c>
      <c r="D158" s="41">
        <v>0.09</v>
      </c>
      <c r="E158" s="41">
        <f>abril!G157</f>
        <v>0.08</v>
      </c>
      <c r="F158" s="41">
        <f>abril!G157</f>
        <v>0.08</v>
      </c>
      <c r="G158" s="42"/>
      <c r="H158" s="42"/>
      <c r="I158" s="42"/>
      <c r="J158" s="42"/>
      <c r="K158" s="42"/>
      <c r="L158" s="41"/>
      <c r="M158" s="42"/>
      <c r="N158" s="42"/>
      <c r="O158" s="43">
        <f t="shared" si="10"/>
        <v>0.33</v>
      </c>
      <c r="P158" s="49"/>
      <c r="Q158" s="41">
        <v>0.08</v>
      </c>
      <c r="R158" s="42">
        <v>0.09</v>
      </c>
      <c r="S158" s="42">
        <v>0.08</v>
      </c>
      <c r="T158" s="41">
        <f>abril!G157</f>
        <v>0.08</v>
      </c>
      <c r="U158" s="42"/>
      <c r="V158" s="42"/>
      <c r="W158" s="42"/>
      <c r="X158" s="42"/>
      <c r="Y158" s="42"/>
      <c r="Z158" s="41"/>
      <c r="AA158" s="42"/>
      <c r="AB158" s="42"/>
      <c r="AC158" s="43">
        <f t="shared" si="11"/>
        <v>0.33</v>
      </c>
      <c r="AD158" s="49"/>
      <c r="AE158" s="48">
        <f t="shared" si="12"/>
        <v>1</v>
      </c>
      <c r="AF158" s="45" t="str">
        <f t="shared" si="13"/>
        <v/>
      </c>
    </row>
    <row r="159" spans="1:32" ht="76.5">
      <c r="A159" s="325"/>
      <c r="B159" s="110" t="s">
        <v>239</v>
      </c>
      <c r="C159" s="41">
        <v>0.08</v>
      </c>
      <c r="D159" s="41">
        <v>0.09</v>
      </c>
      <c r="E159" s="41">
        <f>abril!G158</f>
        <v>0.08</v>
      </c>
      <c r="F159" s="41">
        <f>abril!G158</f>
        <v>0.08</v>
      </c>
      <c r="G159" s="42"/>
      <c r="H159" s="42"/>
      <c r="I159" s="42"/>
      <c r="J159" s="42"/>
      <c r="K159" s="42"/>
      <c r="L159" s="41"/>
      <c r="M159" s="42"/>
      <c r="N159" s="42"/>
      <c r="O159" s="43">
        <f t="shared" si="10"/>
        <v>0.33</v>
      </c>
      <c r="P159" s="49"/>
      <c r="Q159" s="41">
        <v>0.08</v>
      </c>
      <c r="R159" s="42">
        <v>0.09</v>
      </c>
      <c r="S159" s="42">
        <v>0.08</v>
      </c>
      <c r="T159" s="41">
        <f>abril!G158</f>
        <v>0.08</v>
      </c>
      <c r="U159" s="42"/>
      <c r="V159" s="42"/>
      <c r="W159" s="42"/>
      <c r="X159" s="42"/>
      <c r="Y159" s="42"/>
      <c r="Z159" s="41"/>
      <c r="AA159" s="42"/>
      <c r="AB159" s="42"/>
      <c r="AC159" s="43">
        <f t="shared" si="11"/>
        <v>0.33</v>
      </c>
      <c r="AD159" s="49"/>
      <c r="AE159" s="48">
        <f t="shared" si="12"/>
        <v>1</v>
      </c>
      <c r="AF159" s="45" t="str">
        <f t="shared" si="13"/>
        <v/>
      </c>
    </row>
    <row r="160" spans="1:32" ht="38.25">
      <c r="A160" s="324" t="s">
        <v>126</v>
      </c>
      <c r="B160" s="64" t="s">
        <v>240</v>
      </c>
      <c r="C160" s="41">
        <v>0.08</v>
      </c>
      <c r="D160" s="41">
        <v>0.09</v>
      </c>
      <c r="E160" s="41">
        <f>abril!G159</f>
        <v>0.08</v>
      </c>
      <c r="F160" s="41">
        <f>abril!G159</f>
        <v>0.08</v>
      </c>
      <c r="G160" s="42"/>
      <c r="H160" s="42"/>
      <c r="I160" s="42"/>
      <c r="J160" s="42"/>
      <c r="K160" s="42"/>
      <c r="L160" s="41"/>
      <c r="M160" s="42"/>
      <c r="N160" s="42"/>
      <c r="O160" s="43">
        <f t="shared" si="10"/>
        <v>0.33</v>
      </c>
      <c r="P160" s="49"/>
      <c r="Q160" s="41">
        <v>0.08</v>
      </c>
      <c r="R160" s="42">
        <v>0.09</v>
      </c>
      <c r="S160" s="42">
        <v>0.08</v>
      </c>
      <c r="T160" s="41">
        <f>abril!G159</f>
        <v>0.08</v>
      </c>
      <c r="U160" s="42"/>
      <c r="V160" s="42"/>
      <c r="W160" s="42"/>
      <c r="X160" s="42"/>
      <c r="Y160" s="42"/>
      <c r="Z160" s="41"/>
      <c r="AA160" s="42"/>
      <c r="AB160" s="42"/>
      <c r="AC160" s="43">
        <f t="shared" si="11"/>
        <v>0.33</v>
      </c>
      <c r="AD160" s="49"/>
      <c r="AE160" s="48">
        <f t="shared" si="12"/>
        <v>1</v>
      </c>
      <c r="AF160" s="45" t="str">
        <f t="shared" si="13"/>
        <v/>
      </c>
    </row>
    <row r="161" spans="1:32" ht="38.25">
      <c r="A161" s="325"/>
      <c r="B161" s="114" t="s">
        <v>241</v>
      </c>
      <c r="C161" s="41">
        <v>0.08</v>
      </c>
      <c r="D161" s="41">
        <v>0.09</v>
      </c>
      <c r="E161" s="41">
        <f>abril!G160</f>
        <v>0.08</v>
      </c>
      <c r="F161" s="41">
        <f>abril!G160</f>
        <v>0.08</v>
      </c>
      <c r="G161" s="42"/>
      <c r="H161" s="42"/>
      <c r="I161" s="42"/>
      <c r="J161" s="42"/>
      <c r="K161" s="42"/>
      <c r="L161" s="41"/>
      <c r="M161" s="42"/>
      <c r="N161" s="42"/>
      <c r="O161" s="43">
        <f t="shared" si="10"/>
        <v>0.33</v>
      </c>
      <c r="P161" s="49"/>
      <c r="Q161" s="41">
        <v>0.08</v>
      </c>
      <c r="R161" s="42">
        <v>0.09</v>
      </c>
      <c r="S161" s="42">
        <v>0.08</v>
      </c>
      <c r="T161" s="41">
        <f>abril!G160</f>
        <v>0.08</v>
      </c>
      <c r="U161" s="42"/>
      <c r="V161" s="42"/>
      <c r="W161" s="42"/>
      <c r="X161" s="42"/>
      <c r="Y161" s="42"/>
      <c r="Z161" s="41"/>
      <c r="AA161" s="42"/>
      <c r="AB161" s="42"/>
      <c r="AC161" s="43">
        <f t="shared" si="11"/>
        <v>0.33</v>
      </c>
      <c r="AD161" s="49"/>
      <c r="AE161" s="48">
        <f t="shared" si="12"/>
        <v>1</v>
      </c>
      <c r="AF161" s="45" t="str">
        <f t="shared" si="13"/>
        <v/>
      </c>
    </row>
    <row r="162" spans="1:32" ht="51">
      <c r="A162" s="325"/>
      <c r="B162" s="114" t="s">
        <v>242</v>
      </c>
      <c r="C162" s="41">
        <v>0.08</v>
      </c>
      <c r="D162" s="41">
        <v>0.09</v>
      </c>
      <c r="E162" s="41">
        <f>abril!G161</f>
        <v>0.08</v>
      </c>
      <c r="F162" s="41">
        <f>abril!G161</f>
        <v>0.08</v>
      </c>
      <c r="G162" s="42"/>
      <c r="H162" s="42"/>
      <c r="I162" s="42"/>
      <c r="J162" s="42"/>
      <c r="K162" s="42"/>
      <c r="L162" s="41"/>
      <c r="M162" s="42"/>
      <c r="N162" s="42"/>
      <c r="O162" s="43">
        <f t="shared" si="10"/>
        <v>0.33</v>
      </c>
      <c r="P162" s="49"/>
      <c r="Q162" s="41">
        <v>0.08</v>
      </c>
      <c r="R162" s="42">
        <v>0.09</v>
      </c>
      <c r="S162" s="42">
        <v>0.08</v>
      </c>
      <c r="T162" s="41">
        <f>abril!G161</f>
        <v>0.08</v>
      </c>
      <c r="U162" s="42"/>
      <c r="V162" s="42"/>
      <c r="W162" s="42"/>
      <c r="X162" s="42"/>
      <c r="Y162" s="42"/>
      <c r="Z162" s="41"/>
      <c r="AA162" s="42"/>
      <c r="AB162" s="42"/>
      <c r="AC162" s="43">
        <f t="shared" si="11"/>
        <v>0.33</v>
      </c>
      <c r="AD162" s="49"/>
      <c r="AE162" s="48">
        <f t="shared" si="12"/>
        <v>1</v>
      </c>
      <c r="AF162" s="45" t="str">
        <f t="shared" si="13"/>
        <v/>
      </c>
    </row>
    <row r="163" spans="1:32" ht="38.25">
      <c r="A163" s="325"/>
      <c r="B163" s="114" t="s">
        <v>243</v>
      </c>
      <c r="C163" s="41">
        <v>0.08</v>
      </c>
      <c r="D163" s="41">
        <v>0.09</v>
      </c>
      <c r="E163" s="41">
        <f>abril!G162</f>
        <v>0.08</v>
      </c>
      <c r="F163" s="41">
        <f>abril!G162</f>
        <v>0.08</v>
      </c>
      <c r="G163" s="42"/>
      <c r="H163" s="42"/>
      <c r="I163" s="42"/>
      <c r="J163" s="42"/>
      <c r="K163" s="42"/>
      <c r="L163" s="41"/>
      <c r="M163" s="42"/>
      <c r="N163" s="42"/>
      <c r="O163" s="43">
        <f t="shared" si="10"/>
        <v>0.33</v>
      </c>
      <c r="P163" s="49"/>
      <c r="Q163" s="41">
        <v>0.08</v>
      </c>
      <c r="R163" s="42">
        <v>0.09</v>
      </c>
      <c r="S163" s="42">
        <v>0.08</v>
      </c>
      <c r="T163" s="41">
        <f>abril!G162</f>
        <v>0.08</v>
      </c>
      <c r="U163" s="42"/>
      <c r="V163" s="42"/>
      <c r="W163" s="42"/>
      <c r="X163" s="42"/>
      <c r="Y163" s="42"/>
      <c r="Z163" s="41"/>
      <c r="AA163" s="42"/>
      <c r="AB163" s="42"/>
      <c r="AC163" s="43">
        <f t="shared" si="11"/>
        <v>0.33</v>
      </c>
      <c r="AD163" s="49"/>
      <c r="AE163" s="48">
        <f t="shared" si="12"/>
        <v>1</v>
      </c>
      <c r="AF163" s="45" t="str">
        <f t="shared" si="13"/>
        <v/>
      </c>
    </row>
    <row r="164" spans="1:32" ht="38.25">
      <c r="A164" s="331" t="s">
        <v>244</v>
      </c>
      <c r="B164" s="64" t="s">
        <v>245</v>
      </c>
      <c r="C164" s="41">
        <v>0.16</v>
      </c>
      <c r="D164" s="41">
        <v>0.18</v>
      </c>
      <c r="E164" s="41">
        <f>abril!G163</f>
        <v>0.16</v>
      </c>
      <c r="F164" s="41">
        <f>abril!G163</f>
        <v>0.16</v>
      </c>
      <c r="G164" s="42"/>
      <c r="H164" s="42"/>
      <c r="I164" s="42"/>
      <c r="J164" s="42"/>
      <c r="K164" s="42"/>
      <c r="L164" s="41"/>
      <c r="M164" s="42"/>
      <c r="N164" s="42"/>
      <c r="O164" s="43">
        <f t="shared" si="10"/>
        <v>0.66</v>
      </c>
      <c r="P164" s="49"/>
      <c r="Q164" s="41">
        <v>0.16</v>
      </c>
      <c r="R164" s="42">
        <v>0.18</v>
      </c>
      <c r="S164" s="42">
        <v>0.16</v>
      </c>
      <c r="T164" s="41">
        <f>abril!G163</f>
        <v>0.16</v>
      </c>
      <c r="U164" s="42"/>
      <c r="V164" s="42"/>
      <c r="W164" s="42"/>
      <c r="X164" s="42"/>
      <c r="Y164" s="42"/>
      <c r="Z164" s="41"/>
      <c r="AA164" s="42"/>
      <c r="AB164" s="42"/>
      <c r="AC164" s="43">
        <f t="shared" si="11"/>
        <v>0.66</v>
      </c>
      <c r="AD164" s="49"/>
      <c r="AE164" s="48">
        <f t="shared" si="12"/>
        <v>1</v>
      </c>
      <c r="AF164" s="45" t="str">
        <f t="shared" si="13"/>
        <v/>
      </c>
    </row>
    <row r="165" spans="1:32" ht="51">
      <c r="A165" s="332"/>
      <c r="B165" s="121" t="s">
        <v>246</v>
      </c>
      <c r="C165" s="41">
        <v>0.16</v>
      </c>
      <c r="D165" s="41">
        <v>0.18</v>
      </c>
      <c r="E165" s="41">
        <f>abril!G164</f>
        <v>0.16</v>
      </c>
      <c r="F165" s="41">
        <f>abril!G164</f>
        <v>0.16</v>
      </c>
      <c r="G165" s="42"/>
      <c r="H165" s="42"/>
      <c r="I165" s="42"/>
      <c r="J165" s="42"/>
      <c r="K165" s="42"/>
      <c r="L165" s="41"/>
      <c r="M165" s="42"/>
      <c r="N165" s="42"/>
      <c r="O165" s="43">
        <f t="shared" si="10"/>
        <v>0.66</v>
      </c>
      <c r="P165" s="49"/>
      <c r="Q165" s="41">
        <v>0.16</v>
      </c>
      <c r="R165" s="42">
        <v>0.18</v>
      </c>
      <c r="S165" s="42">
        <v>0.16</v>
      </c>
      <c r="T165" s="41">
        <f>abril!G164</f>
        <v>0.16</v>
      </c>
      <c r="U165" s="42"/>
      <c r="V165" s="42"/>
      <c r="W165" s="42"/>
      <c r="X165" s="42"/>
      <c r="Y165" s="42"/>
      <c r="Z165" s="41"/>
      <c r="AA165" s="42"/>
      <c r="AB165" s="42"/>
      <c r="AC165" s="43">
        <f t="shared" si="11"/>
        <v>0.66</v>
      </c>
      <c r="AD165" s="49"/>
      <c r="AE165" s="48">
        <f t="shared" si="12"/>
        <v>1</v>
      </c>
      <c r="AF165" s="45" t="str">
        <f t="shared" si="13"/>
        <v/>
      </c>
    </row>
    <row r="166" spans="1:32" ht="51">
      <c r="A166" s="332"/>
      <c r="B166" s="101" t="s">
        <v>247</v>
      </c>
      <c r="C166" s="41">
        <v>0.16</v>
      </c>
      <c r="D166" s="41">
        <v>0.18</v>
      </c>
      <c r="E166" s="41">
        <f>abril!G165</f>
        <v>0.16</v>
      </c>
      <c r="F166" s="41">
        <f>abril!G165</f>
        <v>0.16</v>
      </c>
      <c r="G166" s="42"/>
      <c r="H166" s="42"/>
      <c r="I166" s="42"/>
      <c r="J166" s="42"/>
      <c r="K166" s="42"/>
      <c r="L166" s="41"/>
      <c r="M166" s="42"/>
      <c r="N166" s="42"/>
      <c r="O166" s="43">
        <f t="shared" si="10"/>
        <v>0.66</v>
      </c>
      <c r="P166" s="49"/>
      <c r="Q166" s="41">
        <v>0.16</v>
      </c>
      <c r="R166" s="42">
        <v>0.18</v>
      </c>
      <c r="S166" s="42">
        <v>0.16</v>
      </c>
      <c r="T166" s="41">
        <f>abril!G165</f>
        <v>0.16</v>
      </c>
      <c r="U166" s="42"/>
      <c r="V166" s="42"/>
      <c r="W166" s="42"/>
      <c r="X166" s="42"/>
      <c r="Y166" s="42"/>
      <c r="Z166" s="41"/>
      <c r="AA166" s="42"/>
      <c r="AB166" s="42"/>
      <c r="AC166" s="43">
        <f t="shared" si="11"/>
        <v>0.66</v>
      </c>
      <c r="AD166" s="49"/>
      <c r="AE166" s="48">
        <f t="shared" si="12"/>
        <v>1</v>
      </c>
      <c r="AF166" s="45" t="str">
        <f t="shared" si="13"/>
        <v/>
      </c>
    </row>
    <row r="167" spans="1:32" ht="25.5">
      <c r="A167" s="332"/>
      <c r="B167" s="101" t="s">
        <v>248</v>
      </c>
      <c r="C167" s="41">
        <v>0.16</v>
      </c>
      <c r="D167" s="41">
        <v>0.18</v>
      </c>
      <c r="E167" s="41">
        <f>abril!G166</f>
        <v>0.16</v>
      </c>
      <c r="F167" s="41">
        <f>abril!G166</f>
        <v>0.16</v>
      </c>
      <c r="G167" s="42"/>
      <c r="H167" s="42"/>
      <c r="I167" s="42"/>
      <c r="J167" s="42"/>
      <c r="K167" s="42"/>
      <c r="L167" s="41"/>
      <c r="M167" s="42"/>
      <c r="N167" s="42"/>
      <c r="O167" s="43">
        <f t="shared" si="10"/>
        <v>0.66</v>
      </c>
      <c r="P167" s="49"/>
      <c r="Q167" s="41">
        <v>0.16</v>
      </c>
      <c r="R167" s="42">
        <v>0.18</v>
      </c>
      <c r="S167" s="42">
        <v>0.16</v>
      </c>
      <c r="T167" s="41">
        <f>abril!G166</f>
        <v>0.16</v>
      </c>
      <c r="U167" s="42"/>
      <c r="V167" s="42"/>
      <c r="W167" s="42"/>
      <c r="X167" s="42"/>
      <c r="Y167" s="42"/>
      <c r="Z167" s="41"/>
      <c r="AA167" s="42"/>
      <c r="AB167" s="42"/>
      <c r="AC167" s="43">
        <f t="shared" si="11"/>
        <v>0.66</v>
      </c>
      <c r="AD167" s="49"/>
      <c r="AE167" s="48">
        <f t="shared" si="12"/>
        <v>1</v>
      </c>
      <c r="AF167" s="45" t="str">
        <f t="shared" si="13"/>
        <v/>
      </c>
    </row>
    <row r="168" spans="1:32" ht="25.5">
      <c r="A168" s="324" t="s">
        <v>40</v>
      </c>
      <c r="B168" s="63" t="s">
        <v>249</v>
      </c>
      <c r="C168" s="41">
        <v>0.08</v>
      </c>
      <c r="D168" s="41">
        <v>0.09</v>
      </c>
      <c r="E168" s="41">
        <f>abril!G167</f>
        <v>0.08</v>
      </c>
      <c r="F168" s="41">
        <f>abril!G167</f>
        <v>0.08</v>
      </c>
      <c r="G168" s="42"/>
      <c r="H168" s="42"/>
      <c r="I168" s="42"/>
      <c r="J168" s="42"/>
      <c r="K168" s="42"/>
      <c r="L168" s="41"/>
      <c r="M168" s="42"/>
      <c r="N168" s="42"/>
      <c r="O168" s="43">
        <f t="shared" si="10"/>
        <v>0.33</v>
      </c>
      <c r="P168" s="49"/>
      <c r="Q168" s="41">
        <v>0.08</v>
      </c>
      <c r="R168" s="42">
        <v>0.09</v>
      </c>
      <c r="S168" s="42">
        <v>0.08</v>
      </c>
      <c r="T168" s="41">
        <f>abril!G167</f>
        <v>0.08</v>
      </c>
      <c r="U168" s="42"/>
      <c r="V168" s="42"/>
      <c r="W168" s="42"/>
      <c r="X168" s="42"/>
      <c r="Y168" s="42"/>
      <c r="Z168" s="41"/>
      <c r="AA168" s="42"/>
      <c r="AB168" s="42"/>
      <c r="AC168" s="43">
        <f t="shared" si="11"/>
        <v>0.33</v>
      </c>
      <c r="AD168" s="49"/>
      <c r="AE168" s="48">
        <f t="shared" si="12"/>
        <v>1</v>
      </c>
      <c r="AF168" s="45" t="str">
        <f t="shared" si="13"/>
        <v/>
      </c>
    </row>
    <row r="169" spans="1:32" ht="51">
      <c r="A169" s="325"/>
      <c r="B169" s="122" t="s">
        <v>250</v>
      </c>
      <c r="C169" s="41">
        <v>0.25</v>
      </c>
      <c r="D169" s="41">
        <f>abril!G168</f>
        <v>0.25</v>
      </c>
      <c r="E169" s="41">
        <f>abril!G168</f>
        <v>0.25</v>
      </c>
      <c r="F169" s="41">
        <f>abril!G168</f>
        <v>0.25</v>
      </c>
      <c r="G169" s="42"/>
      <c r="H169" s="42"/>
      <c r="I169" s="42"/>
      <c r="J169" s="42"/>
      <c r="K169" s="42"/>
      <c r="L169" s="41"/>
      <c r="M169" s="42"/>
      <c r="N169" s="42"/>
      <c r="O169" s="43">
        <f t="shared" si="10"/>
        <v>1</v>
      </c>
      <c r="P169" s="49"/>
      <c r="Q169" s="41">
        <v>0.25</v>
      </c>
      <c r="R169" s="42">
        <v>0.25</v>
      </c>
      <c r="S169" s="42">
        <v>0.25</v>
      </c>
      <c r="T169" s="41">
        <f>abril!G168</f>
        <v>0.25</v>
      </c>
      <c r="U169" s="42"/>
      <c r="V169" s="42"/>
      <c r="W169" s="42"/>
      <c r="X169" s="42"/>
      <c r="Y169" s="42"/>
      <c r="Z169" s="41"/>
      <c r="AA169" s="42"/>
      <c r="AB169" s="42"/>
      <c r="AC169" s="43">
        <f t="shared" si="11"/>
        <v>1</v>
      </c>
      <c r="AD169" s="49"/>
      <c r="AE169" s="48">
        <f t="shared" si="12"/>
        <v>1</v>
      </c>
      <c r="AF169" s="45" t="str">
        <f t="shared" si="13"/>
        <v/>
      </c>
    </row>
    <row r="170" spans="1:32" ht="25.5">
      <c r="A170" s="325"/>
      <c r="B170" s="122" t="s">
        <v>251</v>
      </c>
      <c r="C170" s="41">
        <v>0</v>
      </c>
      <c r="D170" s="41">
        <f>abril!G169</f>
        <v>0</v>
      </c>
      <c r="E170" s="41">
        <f>abril!G169</f>
        <v>0</v>
      </c>
      <c r="F170" s="41">
        <f>abril!G169</f>
        <v>0</v>
      </c>
      <c r="G170" s="42"/>
      <c r="H170" s="42"/>
      <c r="I170" s="42"/>
      <c r="J170" s="42"/>
      <c r="K170" s="42"/>
      <c r="L170" s="41"/>
      <c r="M170" s="42"/>
      <c r="N170" s="42"/>
      <c r="O170" s="43">
        <f t="shared" si="10"/>
        <v>0</v>
      </c>
      <c r="P170" s="49"/>
      <c r="Q170" s="41">
        <v>0</v>
      </c>
      <c r="R170" s="42">
        <v>0</v>
      </c>
      <c r="S170" s="42">
        <v>0</v>
      </c>
      <c r="T170" s="41">
        <f>abril!G169</f>
        <v>0</v>
      </c>
      <c r="U170" s="42"/>
      <c r="V170" s="42"/>
      <c r="W170" s="42"/>
      <c r="X170" s="42"/>
      <c r="Y170" s="42"/>
      <c r="Z170" s="41"/>
      <c r="AA170" s="42"/>
      <c r="AB170" s="42"/>
      <c r="AC170" s="43">
        <f t="shared" si="11"/>
        <v>0</v>
      </c>
      <c r="AD170" s="49"/>
      <c r="AE170" s="48" t="str">
        <f t="shared" si="12"/>
        <v/>
      </c>
      <c r="AF170" s="45" t="e">
        <f t="shared" si="13"/>
        <v>#VALUE!</v>
      </c>
    </row>
    <row r="171" spans="1:32" ht="76.5">
      <c r="A171" s="325"/>
      <c r="B171" s="122" t="s">
        <v>252</v>
      </c>
      <c r="C171" s="41">
        <v>0</v>
      </c>
      <c r="D171" s="41">
        <f>abril!G170</f>
        <v>0</v>
      </c>
      <c r="E171" s="41">
        <f>abril!G170</f>
        <v>0</v>
      </c>
      <c r="F171" s="41">
        <f>abril!G170</f>
        <v>0</v>
      </c>
      <c r="G171" s="42"/>
      <c r="H171" s="42"/>
      <c r="I171" s="42"/>
      <c r="J171" s="42"/>
      <c r="K171" s="42"/>
      <c r="L171" s="41"/>
      <c r="M171" s="42"/>
      <c r="N171" s="42"/>
      <c r="O171" s="43">
        <f t="shared" si="10"/>
        <v>0</v>
      </c>
      <c r="P171" s="49"/>
      <c r="Q171" s="41">
        <v>0</v>
      </c>
      <c r="R171" s="42">
        <v>0</v>
      </c>
      <c r="S171" s="42">
        <v>0</v>
      </c>
      <c r="T171" s="41">
        <f>abril!G170</f>
        <v>0</v>
      </c>
      <c r="U171" s="42"/>
      <c r="V171" s="42"/>
      <c r="W171" s="42"/>
      <c r="X171" s="42"/>
      <c r="Y171" s="42"/>
      <c r="Z171" s="41"/>
      <c r="AA171" s="42"/>
      <c r="AB171" s="42"/>
      <c r="AC171" s="43">
        <f t="shared" si="11"/>
        <v>0</v>
      </c>
      <c r="AD171" s="49"/>
      <c r="AE171" s="48" t="str">
        <f t="shared" si="12"/>
        <v/>
      </c>
      <c r="AF171" s="45" t="e">
        <f t="shared" si="13"/>
        <v>#VALUE!</v>
      </c>
    </row>
    <row r="172" spans="1:32" ht="51">
      <c r="A172" s="329" t="s">
        <v>41</v>
      </c>
      <c r="B172" s="64" t="s">
        <v>253</v>
      </c>
      <c r="C172" s="41">
        <v>0.08</v>
      </c>
      <c r="D172" s="41">
        <v>0.09</v>
      </c>
      <c r="E172" s="41">
        <v>0.16</v>
      </c>
      <c r="F172" s="41">
        <f>abril!G171</f>
        <v>0.09</v>
      </c>
      <c r="G172" s="42"/>
      <c r="H172" s="42"/>
      <c r="I172" s="42"/>
      <c r="J172" s="42"/>
      <c r="K172" s="42"/>
      <c r="L172" s="41"/>
      <c r="M172" s="42"/>
      <c r="N172" s="42"/>
      <c r="O172" s="43">
        <f t="shared" si="10"/>
        <v>0.41999999999999993</v>
      </c>
      <c r="P172" s="49"/>
      <c r="Q172" s="41">
        <v>0.08</v>
      </c>
      <c r="R172" s="42">
        <v>0.09</v>
      </c>
      <c r="S172" s="42">
        <v>0.16</v>
      </c>
      <c r="T172" s="41">
        <f>abril!G171</f>
        <v>0.09</v>
      </c>
      <c r="U172" s="42"/>
      <c r="V172" s="42"/>
      <c r="W172" s="42"/>
      <c r="X172" s="42"/>
      <c r="Y172" s="42"/>
      <c r="Z172" s="41"/>
      <c r="AA172" s="42"/>
      <c r="AB172" s="42"/>
      <c r="AC172" s="43">
        <f t="shared" si="11"/>
        <v>0.41999999999999993</v>
      </c>
      <c r="AD172" s="49"/>
      <c r="AE172" s="48">
        <f t="shared" si="12"/>
        <v>1</v>
      </c>
      <c r="AF172" s="45" t="str">
        <f t="shared" si="13"/>
        <v/>
      </c>
    </row>
    <row r="173" spans="1:32" ht="38.25">
      <c r="A173" s="330"/>
      <c r="B173" s="70" t="s">
        <v>254</v>
      </c>
      <c r="C173" s="41">
        <v>0.33</v>
      </c>
      <c r="D173" s="41">
        <v>0.33</v>
      </c>
      <c r="E173" s="41">
        <v>0.34</v>
      </c>
      <c r="F173" s="41" t="str">
        <f>abril!G172</f>
        <v>Concluyo en el mes de marzo</v>
      </c>
      <c r="G173" s="42"/>
      <c r="H173" s="42"/>
      <c r="I173" s="42"/>
      <c r="J173" s="42"/>
      <c r="K173" s="42"/>
      <c r="L173" s="41"/>
      <c r="M173" s="42"/>
      <c r="N173" s="42"/>
      <c r="O173" s="43">
        <f t="shared" si="10"/>
        <v>1</v>
      </c>
      <c r="P173" s="49"/>
      <c r="Q173" s="41">
        <v>0.33</v>
      </c>
      <c r="R173" s="42">
        <v>0.33</v>
      </c>
      <c r="S173" s="42">
        <v>0.34</v>
      </c>
      <c r="T173" s="41" t="str">
        <f>abril!G172</f>
        <v>Concluyo en el mes de marzo</v>
      </c>
      <c r="U173" s="42"/>
      <c r="V173" s="42"/>
      <c r="W173" s="42"/>
      <c r="X173" s="42"/>
      <c r="Y173" s="42"/>
      <c r="Z173" s="41"/>
      <c r="AA173" s="42"/>
      <c r="AB173" s="42"/>
      <c r="AC173" s="43">
        <f t="shared" si="11"/>
        <v>1</v>
      </c>
      <c r="AD173" s="49"/>
      <c r="AE173" s="48">
        <f t="shared" si="12"/>
        <v>1</v>
      </c>
      <c r="AF173" s="45" t="str">
        <f t="shared" si="13"/>
        <v/>
      </c>
    </row>
    <row r="174" spans="1:32" ht="76.5">
      <c r="A174" s="330"/>
      <c r="B174" s="70" t="str">
        <f>'[1]PAT 2024'!$C$180</f>
        <v>Investigar y comparar la simbología utilizada en los programas de ordenamiento territorial, turísticos, movilidad y seguridad vial, atlas de riesgo, áreas naturales protegidas y programas de desarrollo urbano en sus diferentes clasificaciones.</v>
      </c>
      <c r="C174" s="41">
        <v>0</v>
      </c>
      <c r="D174" s="41">
        <v>0</v>
      </c>
      <c r="E174" s="41">
        <f>abril!G173</f>
        <v>0.33</v>
      </c>
      <c r="F174" s="41">
        <f>abril!G173</f>
        <v>0.33</v>
      </c>
      <c r="G174" s="42"/>
      <c r="H174" s="42"/>
      <c r="I174" s="42"/>
      <c r="J174" s="42"/>
      <c r="K174" s="42"/>
      <c r="L174" s="41"/>
      <c r="M174" s="42"/>
      <c r="N174" s="42"/>
      <c r="O174" s="43">
        <f t="shared" si="10"/>
        <v>0.66</v>
      </c>
      <c r="P174" s="49"/>
      <c r="Q174" s="41">
        <v>0</v>
      </c>
      <c r="R174" s="42">
        <v>0</v>
      </c>
      <c r="S174" s="42">
        <v>0.33</v>
      </c>
      <c r="T174" s="41">
        <f>abril!G173</f>
        <v>0.33</v>
      </c>
      <c r="U174" s="42"/>
      <c r="V174" s="42"/>
      <c r="W174" s="42"/>
      <c r="X174" s="42"/>
      <c r="Y174" s="42"/>
      <c r="Z174" s="41"/>
      <c r="AA174" s="42"/>
      <c r="AB174" s="42"/>
      <c r="AC174" s="43">
        <f t="shared" si="11"/>
        <v>0.66</v>
      </c>
      <c r="AD174" s="49"/>
      <c r="AE174" s="48">
        <f t="shared" si="12"/>
        <v>1</v>
      </c>
      <c r="AF174" s="45" t="str">
        <f t="shared" si="13"/>
        <v/>
      </c>
    </row>
    <row r="175" spans="1:32" ht="25.5">
      <c r="A175" s="330"/>
      <c r="B175" s="70" t="s">
        <v>255</v>
      </c>
      <c r="C175" s="41">
        <v>0</v>
      </c>
      <c r="D175" s="41" t="str">
        <f>abril!F174</f>
        <v>Inicia en el mes de Junio</v>
      </c>
      <c r="E175" s="41" t="str">
        <f>abril!F174</f>
        <v>Inicia en el mes de Junio</v>
      </c>
      <c r="F175" s="41" t="str">
        <f>abril!F174</f>
        <v>Inicia en el mes de Junio</v>
      </c>
      <c r="G175" s="42"/>
      <c r="H175" s="42"/>
      <c r="I175" s="42"/>
      <c r="J175" s="42"/>
      <c r="K175" s="42"/>
      <c r="L175" s="41"/>
      <c r="M175" s="42"/>
      <c r="N175" s="42"/>
      <c r="O175" s="43">
        <f t="shared" si="10"/>
        <v>0</v>
      </c>
      <c r="P175" s="49"/>
      <c r="Q175" s="41">
        <v>0</v>
      </c>
      <c r="R175" s="42">
        <v>0</v>
      </c>
      <c r="S175" s="42">
        <v>0</v>
      </c>
      <c r="T175" s="41" t="str">
        <f>abril!F174</f>
        <v>Inicia en el mes de Junio</v>
      </c>
      <c r="U175" s="42"/>
      <c r="V175" s="42"/>
      <c r="W175" s="42"/>
      <c r="X175" s="42"/>
      <c r="Y175" s="42"/>
      <c r="Z175" s="41"/>
      <c r="AA175" s="42"/>
      <c r="AB175" s="42"/>
      <c r="AC175" s="43">
        <f t="shared" si="11"/>
        <v>0</v>
      </c>
      <c r="AD175" s="49"/>
      <c r="AE175" s="48" t="str">
        <f t="shared" si="12"/>
        <v/>
      </c>
      <c r="AF175" s="45" t="e">
        <f t="shared" si="13"/>
        <v>#VALUE!</v>
      </c>
    </row>
    <row r="176" spans="1:32" ht="51">
      <c r="A176" s="327"/>
      <c r="B176" s="70" t="s">
        <v>256</v>
      </c>
      <c r="C176" s="41">
        <v>0</v>
      </c>
      <c r="D176" s="41" t="str">
        <f>abril!F175</f>
        <v>Inicia en el mes de Octubre</v>
      </c>
      <c r="E176" s="41" t="str">
        <f>abril!F175</f>
        <v>Inicia en el mes de Octubre</v>
      </c>
      <c r="F176" s="41" t="str">
        <f>abril!F175</f>
        <v>Inicia en el mes de Octubre</v>
      </c>
      <c r="G176" s="42"/>
      <c r="H176" s="42"/>
      <c r="I176" s="42"/>
      <c r="J176" s="42"/>
      <c r="K176" s="42"/>
      <c r="L176" s="41"/>
      <c r="M176" s="42"/>
      <c r="N176" s="42"/>
      <c r="O176" s="43">
        <f t="shared" si="10"/>
        <v>0</v>
      </c>
      <c r="P176" s="49"/>
      <c r="Q176" s="41">
        <v>0</v>
      </c>
      <c r="R176" s="42">
        <v>0</v>
      </c>
      <c r="S176" s="42">
        <v>0</v>
      </c>
      <c r="T176" s="41" t="str">
        <f>abril!F175</f>
        <v>Inicia en el mes de Octubre</v>
      </c>
      <c r="U176" s="42"/>
      <c r="V176" s="42"/>
      <c r="W176" s="42"/>
      <c r="X176" s="42"/>
      <c r="Y176" s="42"/>
      <c r="Z176" s="41"/>
      <c r="AA176" s="42"/>
      <c r="AB176" s="42"/>
      <c r="AC176" s="43">
        <f t="shared" si="11"/>
        <v>0</v>
      </c>
      <c r="AD176" s="49"/>
      <c r="AE176" s="48" t="str">
        <f t="shared" si="12"/>
        <v/>
      </c>
      <c r="AF176" s="45" t="e">
        <f t="shared" si="13"/>
        <v>#VALUE!</v>
      </c>
    </row>
    <row r="177" spans="1:32" ht="63.75">
      <c r="A177" s="324" t="s">
        <v>42</v>
      </c>
      <c r="B177" s="64" t="s">
        <v>257</v>
      </c>
      <c r="C177" s="41">
        <v>0.05</v>
      </c>
      <c r="D177" s="41">
        <v>0.06</v>
      </c>
      <c r="E177" s="41">
        <v>0.06</v>
      </c>
      <c r="F177" s="41">
        <f>abril!G176</f>
        <v>0.05</v>
      </c>
      <c r="G177" s="42"/>
      <c r="H177" s="42"/>
      <c r="I177" s="42"/>
      <c r="J177" s="42"/>
      <c r="K177" s="42"/>
      <c r="L177" s="41"/>
      <c r="M177" s="42"/>
      <c r="N177" s="42"/>
      <c r="O177" s="43">
        <f t="shared" si="10"/>
        <v>0.21999999999999997</v>
      </c>
      <c r="P177" s="49"/>
      <c r="Q177" s="41">
        <v>0.05</v>
      </c>
      <c r="R177" s="42">
        <v>0.06</v>
      </c>
      <c r="S177" s="42">
        <v>0.06</v>
      </c>
      <c r="T177" s="41">
        <f>abril!G176</f>
        <v>0.05</v>
      </c>
      <c r="U177" s="42"/>
      <c r="V177" s="42"/>
      <c r="W177" s="42"/>
      <c r="X177" s="42"/>
      <c r="Y177" s="42"/>
      <c r="Z177" s="41"/>
      <c r="AA177" s="42"/>
      <c r="AB177" s="42"/>
      <c r="AC177" s="43">
        <f t="shared" si="11"/>
        <v>0.21999999999999997</v>
      </c>
      <c r="AD177" s="49"/>
      <c r="AE177" s="48">
        <f t="shared" si="12"/>
        <v>1</v>
      </c>
      <c r="AF177" s="45" t="str">
        <f t="shared" si="13"/>
        <v/>
      </c>
    </row>
    <row r="178" spans="1:32" ht="38.25">
      <c r="A178" s="325"/>
      <c r="B178" s="110" t="s">
        <v>129</v>
      </c>
      <c r="C178" s="41">
        <v>0.08</v>
      </c>
      <c r="D178" s="41">
        <v>0.09</v>
      </c>
      <c r="E178" s="41">
        <f>abril!G177</f>
        <v>0.08</v>
      </c>
      <c r="F178" s="41">
        <f>abril!G177</f>
        <v>0.08</v>
      </c>
      <c r="G178" s="42"/>
      <c r="H178" s="42"/>
      <c r="I178" s="42"/>
      <c r="J178" s="42"/>
      <c r="K178" s="42"/>
      <c r="L178" s="41"/>
      <c r="M178" s="42"/>
      <c r="N178" s="42"/>
      <c r="O178" s="43">
        <f t="shared" si="10"/>
        <v>0.33</v>
      </c>
      <c r="P178" s="49"/>
      <c r="Q178" s="41">
        <v>0.08</v>
      </c>
      <c r="R178" s="42">
        <v>0.09</v>
      </c>
      <c r="S178" s="42">
        <v>0.08</v>
      </c>
      <c r="T178" s="41">
        <f>abril!G177</f>
        <v>0.08</v>
      </c>
      <c r="U178" s="42"/>
      <c r="V178" s="42"/>
      <c r="W178" s="42"/>
      <c r="X178" s="42"/>
      <c r="Y178" s="42"/>
      <c r="Z178" s="41"/>
      <c r="AA178" s="42"/>
      <c r="AB178" s="42"/>
      <c r="AC178" s="43">
        <f t="shared" si="11"/>
        <v>0.33</v>
      </c>
      <c r="AD178" s="49"/>
      <c r="AE178" s="48">
        <f t="shared" si="12"/>
        <v>1</v>
      </c>
      <c r="AF178" s="45" t="str">
        <f t="shared" si="13"/>
        <v/>
      </c>
    </row>
    <row r="179" spans="1:32" ht="63.75">
      <c r="A179" s="325"/>
      <c r="B179" s="70" t="s">
        <v>258</v>
      </c>
      <c r="C179" s="41">
        <v>0.08</v>
      </c>
      <c r="D179" s="41">
        <v>0.09</v>
      </c>
      <c r="E179" s="41">
        <f>abril!G178</f>
        <v>0.08</v>
      </c>
      <c r="F179" s="41">
        <f>abril!G178</f>
        <v>0.08</v>
      </c>
      <c r="G179" s="42"/>
      <c r="H179" s="42"/>
      <c r="I179" s="42"/>
      <c r="J179" s="42"/>
      <c r="K179" s="42"/>
      <c r="L179" s="41"/>
      <c r="M179" s="42"/>
      <c r="N179" s="42"/>
      <c r="O179" s="43">
        <f t="shared" si="10"/>
        <v>0.33</v>
      </c>
      <c r="P179" s="49"/>
      <c r="Q179" s="41">
        <v>0.08</v>
      </c>
      <c r="R179" s="42">
        <v>0.09</v>
      </c>
      <c r="S179" s="42">
        <v>0.08</v>
      </c>
      <c r="T179" s="41">
        <f>abril!G178</f>
        <v>0.08</v>
      </c>
      <c r="U179" s="42"/>
      <c r="V179" s="42"/>
      <c r="W179" s="42"/>
      <c r="X179" s="42"/>
      <c r="Y179" s="42"/>
      <c r="Z179" s="41"/>
      <c r="AA179" s="42"/>
      <c r="AB179" s="42"/>
      <c r="AC179" s="43">
        <f t="shared" si="11"/>
        <v>0.33</v>
      </c>
      <c r="AD179" s="49"/>
      <c r="AE179" s="48">
        <f t="shared" si="12"/>
        <v>1</v>
      </c>
      <c r="AF179" s="45" t="str">
        <f t="shared" si="13"/>
        <v/>
      </c>
    </row>
    <row r="180" spans="1:32" ht="63.75">
      <c r="A180" s="325"/>
      <c r="B180" s="110" t="s">
        <v>259</v>
      </c>
      <c r="C180" s="41">
        <v>0</v>
      </c>
      <c r="D180" s="41" t="str">
        <f>abril!F179</f>
        <v>Inicia en el mes de Noviembre</v>
      </c>
      <c r="E180" s="41" t="str">
        <f>abril!F179</f>
        <v>Inicia en el mes de Noviembre</v>
      </c>
      <c r="F180" s="41" t="str">
        <f>abril!F179</f>
        <v>Inicia en el mes de Noviembre</v>
      </c>
      <c r="G180" s="42"/>
      <c r="H180" s="42"/>
      <c r="I180" s="42"/>
      <c r="J180" s="42"/>
      <c r="K180" s="42"/>
      <c r="L180" s="41"/>
      <c r="M180" s="42"/>
      <c r="N180" s="42"/>
      <c r="O180" s="43">
        <f t="shared" si="10"/>
        <v>0</v>
      </c>
      <c r="P180" s="49"/>
      <c r="Q180" s="41">
        <v>0</v>
      </c>
      <c r="R180" s="42">
        <v>0</v>
      </c>
      <c r="S180" s="42">
        <v>0</v>
      </c>
      <c r="T180" s="41" t="str">
        <f>abril!F179</f>
        <v>Inicia en el mes de Noviembre</v>
      </c>
      <c r="U180" s="42"/>
      <c r="V180" s="42"/>
      <c r="W180" s="42"/>
      <c r="X180" s="42"/>
      <c r="Y180" s="42"/>
      <c r="Z180" s="41"/>
      <c r="AA180" s="42"/>
      <c r="AB180" s="42"/>
      <c r="AC180" s="43">
        <f t="shared" si="11"/>
        <v>0</v>
      </c>
      <c r="AD180" s="49"/>
      <c r="AE180" s="48" t="str">
        <f t="shared" si="12"/>
        <v/>
      </c>
      <c r="AF180" s="45" t="e">
        <f t="shared" si="13"/>
        <v>#VALUE!</v>
      </c>
    </row>
    <row r="181" spans="1:32" ht="76.5">
      <c r="A181" s="324" t="s">
        <v>43</v>
      </c>
      <c r="B181" s="64" t="s">
        <v>260</v>
      </c>
      <c r="C181" s="41">
        <v>0.08</v>
      </c>
      <c r="D181" s="41">
        <v>0.09</v>
      </c>
      <c r="E181" s="41">
        <f>abril!G180</f>
        <v>0.08</v>
      </c>
      <c r="F181" s="41">
        <f>abril!G180</f>
        <v>0.08</v>
      </c>
      <c r="G181" s="42"/>
      <c r="H181" s="42"/>
      <c r="I181" s="42"/>
      <c r="J181" s="42"/>
      <c r="K181" s="42"/>
      <c r="L181" s="41"/>
      <c r="M181" s="42"/>
      <c r="N181" s="42"/>
      <c r="O181" s="43">
        <f t="shared" si="10"/>
        <v>0.33</v>
      </c>
      <c r="P181" s="49"/>
      <c r="Q181" s="41">
        <v>0.08</v>
      </c>
      <c r="R181" s="42">
        <v>0.09</v>
      </c>
      <c r="S181" s="42">
        <v>0.08</v>
      </c>
      <c r="T181" s="41">
        <f>abril!G180</f>
        <v>0.08</v>
      </c>
      <c r="U181" s="42"/>
      <c r="V181" s="42"/>
      <c r="W181" s="42"/>
      <c r="X181" s="42"/>
      <c r="Y181" s="42"/>
      <c r="Z181" s="41"/>
      <c r="AA181" s="42"/>
      <c r="AB181" s="42"/>
      <c r="AC181" s="43">
        <f t="shared" si="11"/>
        <v>0.33</v>
      </c>
      <c r="AD181" s="49"/>
      <c r="AE181" s="48">
        <f t="shared" si="12"/>
        <v>1</v>
      </c>
      <c r="AF181" s="45" t="str">
        <f t="shared" si="13"/>
        <v/>
      </c>
    </row>
    <row r="182" spans="1:32" ht="76.5">
      <c r="A182" s="325"/>
      <c r="B182" s="122" t="s">
        <v>261</v>
      </c>
      <c r="C182" s="41">
        <v>0.25</v>
      </c>
      <c r="D182" s="41">
        <f>abril!G181</f>
        <v>0.25</v>
      </c>
      <c r="E182" s="41">
        <f>abril!G181</f>
        <v>0.25</v>
      </c>
      <c r="F182" s="41">
        <f>abril!G181</f>
        <v>0.25</v>
      </c>
      <c r="G182" s="42"/>
      <c r="H182" s="42"/>
      <c r="I182" s="42"/>
      <c r="J182" s="42"/>
      <c r="K182" s="42"/>
      <c r="L182" s="41"/>
      <c r="M182" s="42"/>
      <c r="N182" s="42"/>
      <c r="O182" s="43">
        <f t="shared" si="10"/>
        <v>1</v>
      </c>
      <c r="P182" s="49"/>
      <c r="Q182" s="41">
        <v>0.25</v>
      </c>
      <c r="R182" s="42">
        <v>0.25</v>
      </c>
      <c r="S182" s="42">
        <v>0.25</v>
      </c>
      <c r="T182" s="41">
        <f>abril!G181</f>
        <v>0.25</v>
      </c>
      <c r="U182" s="42"/>
      <c r="V182" s="42"/>
      <c r="W182" s="42"/>
      <c r="X182" s="42"/>
      <c r="Y182" s="42"/>
      <c r="Z182" s="41"/>
      <c r="AA182" s="42"/>
      <c r="AB182" s="42"/>
      <c r="AC182" s="43">
        <f t="shared" si="11"/>
        <v>1</v>
      </c>
      <c r="AD182" s="49"/>
      <c r="AE182" s="48">
        <f t="shared" si="12"/>
        <v>1</v>
      </c>
      <c r="AF182" s="45" t="str">
        <f t="shared" si="13"/>
        <v/>
      </c>
    </row>
    <row r="183" spans="1:32" ht="25.5">
      <c r="A183" s="325"/>
      <c r="B183" s="100" t="s">
        <v>262</v>
      </c>
      <c r="C183" s="41">
        <v>0</v>
      </c>
      <c r="D183" s="41" t="str">
        <f>abril!F182</f>
        <v>Inicia en el mes de Mayo</v>
      </c>
      <c r="E183" s="41" t="str">
        <f>abril!F182</f>
        <v>Inicia en el mes de Mayo</v>
      </c>
      <c r="F183" s="41" t="str">
        <f>abril!F182</f>
        <v>Inicia en el mes de Mayo</v>
      </c>
      <c r="G183" s="42"/>
      <c r="H183" s="42"/>
      <c r="I183" s="42"/>
      <c r="J183" s="42"/>
      <c r="K183" s="42"/>
      <c r="L183" s="41"/>
      <c r="M183" s="42"/>
      <c r="N183" s="42"/>
      <c r="O183" s="43">
        <f t="shared" si="10"/>
        <v>0</v>
      </c>
      <c r="P183" s="49"/>
      <c r="Q183" s="41">
        <v>0</v>
      </c>
      <c r="R183" s="42">
        <v>0</v>
      </c>
      <c r="S183" s="42">
        <v>0</v>
      </c>
      <c r="T183" s="41" t="str">
        <f>abril!F182</f>
        <v>Inicia en el mes de Mayo</v>
      </c>
      <c r="U183" s="42"/>
      <c r="V183" s="42"/>
      <c r="W183" s="42"/>
      <c r="X183" s="42"/>
      <c r="Y183" s="42"/>
      <c r="Z183" s="41"/>
      <c r="AA183" s="42"/>
      <c r="AB183" s="42"/>
      <c r="AC183" s="43">
        <f t="shared" si="11"/>
        <v>0</v>
      </c>
      <c r="AD183" s="49"/>
      <c r="AE183" s="48" t="str">
        <f t="shared" si="12"/>
        <v/>
      </c>
      <c r="AF183" s="45" t="e">
        <f t="shared" si="13"/>
        <v>#VALUE!</v>
      </c>
    </row>
    <row r="184" spans="1:32" ht="38.25">
      <c r="A184" s="325"/>
      <c r="B184" s="101" t="s">
        <v>263</v>
      </c>
      <c r="C184" s="41">
        <v>0</v>
      </c>
      <c r="D184" s="41" t="str">
        <f>abril!F183</f>
        <v>Inicia en el mes de Noviembre</v>
      </c>
      <c r="E184" s="41" t="str">
        <f>abril!F183</f>
        <v>Inicia en el mes de Noviembre</v>
      </c>
      <c r="F184" s="41" t="str">
        <f>abril!F183</f>
        <v>Inicia en el mes de Noviembre</v>
      </c>
      <c r="G184" s="42"/>
      <c r="H184" s="42"/>
      <c r="I184" s="42"/>
      <c r="J184" s="42"/>
      <c r="K184" s="42"/>
      <c r="L184" s="41"/>
      <c r="M184" s="42"/>
      <c r="N184" s="42"/>
      <c r="O184" s="43">
        <f t="shared" si="10"/>
        <v>0</v>
      </c>
      <c r="P184" s="49"/>
      <c r="Q184" s="41">
        <v>0</v>
      </c>
      <c r="R184" s="42">
        <v>0</v>
      </c>
      <c r="S184" s="42">
        <v>0</v>
      </c>
      <c r="T184" s="41" t="str">
        <f>abril!F183</f>
        <v>Inicia en el mes de Noviembre</v>
      </c>
      <c r="U184" s="42"/>
      <c r="V184" s="42"/>
      <c r="W184" s="42"/>
      <c r="X184" s="42"/>
      <c r="Y184" s="42"/>
      <c r="Z184" s="41"/>
      <c r="AA184" s="42"/>
      <c r="AB184" s="42"/>
      <c r="AC184" s="43">
        <f t="shared" si="11"/>
        <v>0</v>
      </c>
      <c r="AD184" s="49"/>
      <c r="AE184" s="48" t="str">
        <f t="shared" si="12"/>
        <v/>
      </c>
      <c r="AF184" s="45" t="e">
        <f t="shared" si="13"/>
        <v>#VALUE!</v>
      </c>
    </row>
    <row r="185" spans="1:32" ht="38.25">
      <c r="A185" s="324" t="s">
        <v>44</v>
      </c>
      <c r="B185" s="64" t="s">
        <v>264</v>
      </c>
      <c r="C185" s="41">
        <v>0.05</v>
      </c>
      <c r="D185" s="41">
        <v>0.06</v>
      </c>
      <c r="E185" s="41">
        <v>0.06</v>
      </c>
      <c r="F185" s="41">
        <f>abril!G184</f>
        <v>0.05</v>
      </c>
      <c r="G185" s="42"/>
      <c r="H185" s="42"/>
      <c r="I185" s="42"/>
      <c r="J185" s="42"/>
      <c r="K185" s="42"/>
      <c r="L185" s="41"/>
      <c r="M185" s="42"/>
      <c r="N185" s="42"/>
      <c r="O185" s="43">
        <f t="shared" si="10"/>
        <v>0.21999999999999997</v>
      </c>
      <c r="P185" s="49"/>
      <c r="Q185" s="41">
        <v>0.05</v>
      </c>
      <c r="R185" s="42">
        <v>0.06</v>
      </c>
      <c r="S185" s="42">
        <v>0.06</v>
      </c>
      <c r="T185" s="41">
        <f>abril!G184</f>
        <v>0.05</v>
      </c>
      <c r="U185" s="42"/>
      <c r="V185" s="42"/>
      <c r="W185" s="42"/>
      <c r="X185" s="42"/>
      <c r="Y185" s="42"/>
      <c r="Z185" s="41"/>
      <c r="AA185" s="42"/>
      <c r="AB185" s="42"/>
      <c r="AC185" s="43">
        <f t="shared" si="11"/>
        <v>0.21999999999999997</v>
      </c>
      <c r="AD185" s="49"/>
      <c r="AE185" s="48">
        <f t="shared" si="12"/>
        <v>1</v>
      </c>
      <c r="AF185" s="45" t="str">
        <f t="shared" si="13"/>
        <v/>
      </c>
    </row>
    <row r="186" spans="1:32" ht="25.5">
      <c r="A186" s="325"/>
      <c r="B186" s="110" t="s">
        <v>265</v>
      </c>
      <c r="C186" s="41">
        <v>0.08</v>
      </c>
      <c r="D186" s="41">
        <v>0.09</v>
      </c>
      <c r="E186" s="41">
        <f>abril!G185</f>
        <v>0.08</v>
      </c>
      <c r="F186" s="41">
        <f>abril!G185</f>
        <v>0.08</v>
      </c>
      <c r="G186" s="42"/>
      <c r="H186" s="42"/>
      <c r="I186" s="42"/>
      <c r="J186" s="42"/>
      <c r="K186" s="42"/>
      <c r="L186" s="41"/>
      <c r="M186" s="42"/>
      <c r="N186" s="42"/>
      <c r="O186" s="43">
        <f t="shared" si="10"/>
        <v>0.33</v>
      </c>
      <c r="P186" s="49"/>
      <c r="Q186" s="41">
        <v>0.08</v>
      </c>
      <c r="R186" s="42">
        <v>0.09</v>
      </c>
      <c r="S186" s="42">
        <v>0.08</v>
      </c>
      <c r="T186" s="41">
        <f>abril!G185</f>
        <v>0.08</v>
      </c>
      <c r="U186" s="42"/>
      <c r="V186" s="42"/>
      <c r="W186" s="42"/>
      <c r="X186" s="42"/>
      <c r="Y186" s="42"/>
      <c r="Z186" s="41"/>
      <c r="AA186" s="42"/>
      <c r="AB186" s="42"/>
      <c r="AC186" s="43">
        <f t="shared" si="11"/>
        <v>0.33</v>
      </c>
      <c r="AD186" s="49"/>
      <c r="AE186" s="48">
        <f t="shared" si="12"/>
        <v>1</v>
      </c>
      <c r="AF186" s="45" t="str">
        <f t="shared" si="13"/>
        <v/>
      </c>
    </row>
    <row r="187" spans="1:32" ht="25.5">
      <c r="A187" s="325"/>
      <c r="B187" s="110" t="s">
        <v>264</v>
      </c>
      <c r="C187" s="41">
        <v>0.08</v>
      </c>
      <c r="D187" s="41">
        <v>0.09</v>
      </c>
      <c r="E187" s="41">
        <f>abril!G186</f>
        <v>0.08</v>
      </c>
      <c r="F187" s="41">
        <f>abril!G186</f>
        <v>0.08</v>
      </c>
      <c r="G187" s="42"/>
      <c r="H187" s="42"/>
      <c r="I187" s="42"/>
      <c r="J187" s="42"/>
      <c r="K187" s="42"/>
      <c r="L187" s="41"/>
      <c r="M187" s="42"/>
      <c r="N187" s="42"/>
      <c r="O187" s="43">
        <f t="shared" si="10"/>
        <v>0.33</v>
      </c>
      <c r="P187" s="49"/>
      <c r="Q187" s="41">
        <v>0.08</v>
      </c>
      <c r="R187" s="42">
        <v>0.09</v>
      </c>
      <c r="S187" s="42">
        <v>0.08</v>
      </c>
      <c r="T187" s="41">
        <f>abril!G186</f>
        <v>0.08</v>
      </c>
      <c r="U187" s="42"/>
      <c r="V187" s="42"/>
      <c r="W187" s="42"/>
      <c r="X187" s="42"/>
      <c r="Y187" s="42"/>
      <c r="Z187" s="41"/>
      <c r="AA187" s="42"/>
      <c r="AB187" s="42"/>
      <c r="AC187" s="43">
        <f t="shared" si="11"/>
        <v>0.33</v>
      </c>
      <c r="AD187" s="49"/>
      <c r="AE187" s="48">
        <f t="shared" si="12"/>
        <v>1</v>
      </c>
      <c r="AF187" s="45" t="str">
        <f t="shared" si="13"/>
        <v/>
      </c>
    </row>
    <row r="188" spans="1:32" ht="25.5">
      <c r="A188" s="325"/>
      <c r="B188" s="110" t="s">
        <v>266</v>
      </c>
      <c r="C188" s="41">
        <v>0</v>
      </c>
      <c r="D188" s="41" t="str">
        <f>abril!F187</f>
        <v>Inicia en el mes de Noviembre</v>
      </c>
      <c r="E188" s="41" t="str">
        <f>abril!F187</f>
        <v>Inicia en el mes de Noviembre</v>
      </c>
      <c r="F188" s="41" t="str">
        <f>abril!F187</f>
        <v>Inicia en el mes de Noviembre</v>
      </c>
      <c r="G188" s="42"/>
      <c r="H188" s="42"/>
      <c r="I188" s="42"/>
      <c r="J188" s="42"/>
      <c r="K188" s="42"/>
      <c r="L188" s="41"/>
      <c r="M188" s="42"/>
      <c r="N188" s="42"/>
      <c r="O188" s="43">
        <f t="shared" si="10"/>
        <v>0</v>
      </c>
      <c r="P188" s="49"/>
      <c r="Q188" s="41">
        <v>0</v>
      </c>
      <c r="R188" s="42">
        <v>0</v>
      </c>
      <c r="S188" s="42">
        <v>0</v>
      </c>
      <c r="T188" s="41" t="str">
        <f>abril!F187</f>
        <v>Inicia en el mes de Noviembre</v>
      </c>
      <c r="U188" s="42"/>
      <c r="V188" s="42"/>
      <c r="W188" s="42"/>
      <c r="X188" s="42"/>
      <c r="Y188" s="42"/>
      <c r="Z188" s="41"/>
      <c r="AA188" s="42"/>
      <c r="AB188" s="42"/>
      <c r="AC188" s="43">
        <f t="shared" si="11"/>
        <v>0</v>
      </c>
      <c r="AD188" s="49"/>
      <c r="AE188" s="48" t="str">
        <f t="shared" si="12"/>
        <v/>
      </c>
      <c r="AF188" s="45" t="e">
        <f t="shared" si="13"/>
        <v>#VALUE!</v>
      </c>
    </row>
    <row r="189" spans="1:32" ht="51">
      <c r="A189" s="329" t="s">
        <v>45</v>
      </c>
      <c r="B189" s="71" t="s">
        <v>267</v>
      </c>
      <c r="C189" s="41">
        <v>0.13</v>
      </c>
      <c r="D189" s="41">
        <v>0.12</v>
      </c>
      <c r="E189" s="41">
        <v>0.13</v>
      </c>
      <c r="F189" s="41">
        <f>abril!G188</f>
        <v>0.15</v>
      </c>
      <c r="G189" s="42"/>
      <c r="H189" s="42"/>
      <c r="I189" s="42"/>
      <c r="J189" s="42"/>
      <c r="K189" s="42"/>
      <c r="L189" s="41"/>
      <c r="M189" s="42"/>
      <c r="N189" s="42"/>
      <c r="O189" s="43">
        <f t="shared" si="10"/>
        <v>0.53</v>
      </c>
      <c r="P189" s="49"/>
      <c r="Q189" s="41">
        <v>0.13</v>
      </c>
      <c r="R189" s="42">
        <v>0.12</v>
      </c>
      <c r="S189" s="42">
        <v>0.13</v>
      </c>
      <c r="T189" s="41">
        <f>abril!G188</f>
        <v>0.15</v>
      </c>
      <c r="U189" s="42"/>
      <c r="V189" s="42"/>
      <c r="W189" s="42"/>
      <c r="X189" s="42"/>
      <c r="Y189" s="42"/>
      <c r="Z189" s="41"/>
      <c r="AA189" s="42"/>
      <c r="AB189" s="42"/>
      <c r="AC189" s="43">
        <f t="shared" si="11"/>
        <v>0.53</v>
      </c>
      <c r="AD189" s="49"/>
      <c r="AE189" s="48">
        <f t="shared" si="12"/>
        <v>1</v>
      </c>
      <c r="AF189" s="45" t="str">
        <f t="shared" si="13"/>
        <v/>
      </c>
    </row>
    <row r="190" spans="1:32" ht="25.5">
      <c r="A190" s="330"/>
      <c r="B190" s="100" t="s">
        <v>268</v>
      </c>
      <c r="C190" s="41">
        <v>0.5</v>
      </c>
      <c r="D190" s="41">
        <v>0.5</v>
      </c>
      <c r="E190" s="41" t="str">
        <f>abril!G189</f>
        <v>Concluyó en el mes de febrero</v>
      </c>
      <c r="F190" s="41" t="str">
        <f>abril!G189</f>
        <v>Concluyó en el mes de febrero</v>
      </c>
      <c r="G190" s="42"/>
      <c r="H190" s="42"/>
      <c r="I190" s="42"/>
      <c r="J190" s="42"/>
      <c r="K190" s="42"/>
      <c r="L190" s="41"/>
      <c r="M190" s="42"/>
      <c r="N190" s="42"/>
      <c r="O190" s="43">
        <f t="shared" si="10"/>
        <v>1</v>
      </c>
      <c r="P190" s="49"/>
      <c r="Q190" s="41">
        <v>0.5</v>
      </c>
      <c r="R190" s="42">
        <v>0.5</v>
      </c>
      <c r="S190" s="42" t="s">
        <v>360</v>
      </c>
      <c r="T190" s="41" t="str">
        <f>abril!G189</f>
        <v>Concluyó en el mes de febrero</v>
      </c>
      <c r="U190" s="42"/>
      <c r="V190" s="42"/>
      <c r="W190" s="42"/>
      <c r="X190" s="42"/>
      <c r="Y190" s="42"/>
      <c r="Z190" s="41"/>
      <c r="AA190" s="42"/>
      <c r="AB190" s="42"/>
      <c r="AC190" s="43">
        <f t="shared" si="11"/>
        <v>1</v>
      </c>
      <c r="AD190" s="49"/>
      <c r="AE190" s="48">
        <f t="shared" si="12"/>
        <v>1</v>
      </c>
      <c r="AF190" s="45" t="str">
        <f t="shared" si="13"/>
        <v/>
      </c>
    </row>
    <row r="191" spans="1:32" ht="38.25">
      <c r="A191" s="330"/>
      <c r="B191" s="114" t="s">
        <v>269</v>
      </c>
      <c r="C191" s="41">
        <v>0</v>
      </c>
      <c r="D191" s="41">
        <v>0</v>
      </c>
      <c r="E191" s="41">
        <f>abril!G190</f>
        <v>0.5</v>
      </c>
      <c r="F191" s="41">
        <f>abril!G190</f>
        <v>0.5</v>
      </c>
      <c r="G191" s="42"/>
      <c r="H191" s="42"/>
      <c r="I191" s="42"/>
      <c r="J191" s="42"/>
      <c r="K191" s="42"/>
      <c r="L191" s="41"/>
      <c r="M191" s="42"/>
      <c r="N191" s="42"/>
      <c r="O191" s="43">
        <f t="shared" si="10"/>
        <v>1</v>
      </c>
      <c r="P191" s="49"/>
      <c r="Q191" s="41">
        <v>0</v>
      </c>
      <c r="R191" s="42">
        <v>0</v>
      </c>
      <c r="S191" s="42">
        <v>0.5</v>
      </c>
      <c r="T191" s="41">
        <f>abril!G190</f>
        <v>0.5</v>
      </c>
      <c r="U191" s="42"/>
      <c r="V191" s="42"/>
      <c r="W191" s="42"/>
      <c r="X191" s="42"/>
      <c r="Y191" s="42"/>
      <c r="Z191" s="41"/>
      <c r="AA191" s="42"/>
      <c r="AB191" s="42"/>
      <c r="AC191" s="43">
        <f t="shared" si="11"/>
        <v>1</v>
      </c>
      <c r="AD191" s="49"/>
      <c r="AE191" s="48">
        <f t="shared" si="12"/>
        <v>1</v>
      </c>
      <c r="AF191" s="45" t="str">
        <f t="shared" si="13"/>
        <v/>
      </c>
    </row>
    <row r="192" spans="1:32" ht="38.25">
      <c r="A192" s="330"/>
      <c r="B192" s="100" t="s">
        <v>270</v>
      </c>
      <c r="C192" s="41">
        <v>0</v>
      </c>
      <c r="D192" s="41" t="str">
        <f>abril!F191</f>
        <v>Inicia en el mes de Mayo</v>
      </c>
      <c r="E192" s="41" t="str">
        <f>abril!F191</f>
        <v>Inicia en el mes de Mayo</v>
      </c>
      <c r="F192" s="41" t="str">
        <f>abril!F191</f>
        <v>Inicia en el mes de Mayo</v>
      </c>
      <c r="G192" s="42"/>
      <c r="H192" s="42"/>
      <c r="I192" s="42"/>
      <c r="J192" s="42"/>
      <c r="K192" s="42"/>
      <c r="L192" s="41"/>
      <c r="M192" s="42"/>
      <c r="N192" s="42"/>
      <c r="O192" s="43">
        <f t="shared" si="10"/>
        <v>0</v>
      </c>
      <c r="P192" s="49"/>
      <c r="Q192" s="41">
        <v>0</v>
      </c>
      <c r="R192" s="42">
        <v>0</v>
      </c>
      <c r="S192" s="42">
        <v>0</v>
      </c>
      <c r="T192" s="41" t="str">
        <f>abril!F191</f>
        <v>Inicia en el mes de Mayo</v>
      </c>
      <c r="U192" s="42"/>
      <c r="V192" s="42"/>
      <c r="W192" s="42"/>
      <c r="X192" s="42"/>
      <c r="Y192" s="42"/>
      <c r="Z192" s="41"/>
      <c r="AA192" s="42"/>
      <c r="AB192" s="42"/>
      <c r="AC192" s="43">
        <f t="shared" si="11"/>
        <v>0</v>
      </c>
      <c r="AD192" s="49"/>
      <c r="AE192" s="48" t="str">
        <f t="shared" si="12"/>
        <v/>
      </c>
      <c r="AF192" s="45" t="e">
        <f t="shared" si="13"/>
        <v>#VALUE!</v>
      </c>
    </row>
    <row r="193" spans="1:32" ht="38.25">
      <c r="A193" s="327"/>
      <c r="B193" s="101" t="s">
        <v>271</v>
      </c>
      <c r="C193" s="41">
        <v>0</v>
      </c>
      <c r="D193" s="41">
        <v>0</v>
      </c>
      <c r="E193" s="41">
        <v>0</v>
      </c>
      <c r="F193" s="41">
        <f>abril!G192</f>
        <v>0.11</v>
      </c>
      <c r="G193" s="42"/>
      <c r="H193" s="42"/>
      <c r="I193" s="42"/>
      <c r="J193" s="42"/>
      <c r="K193" s="42"/>
      <c r="L193" s="41"/>
      <c r="M193" s="42"/>
      <c r="N193" s="42"/>
      <c r="O193" s="43">
        <f t="shared" si="10"/>
        <v>0.11</v>
      </c>
      <c r="P193" s="49"/>
      <c r="Q193" s="41">
        <v>0</v>
      </c>
      <c r="R193" s="42">
        <v>0</v>
      </c>
      <c r="S193" s="42">
        <v>0</v>
      </c>
      <c r="T193" s="41">
        <f>abril!G192</f>
        <v>0.11</v>
      </c>
      <c r="U193" s="42"/>
      <c r="V193" s="42"/>
      <c r="W193" s="42"/>
      <c r="X193" s="42"/>
      <c r="Y193" s="42"/>
      <c r="Z193" s="41"/>
      <c r="AA193" s="42"/>
      <c r="AB193" s="42"/>
      <c r="AC193" s="43">
        <f t="shared" si="11"/>
        <v>0.11</v>
      </c>
      <c r="AD193" s="49"/>
      <c r="AE193" s="48">
        <f t="shared" si="12"/>
        <v>1</v>
      </c>
      <c r="AF193" s="45" t="str">
        <f t="shared" si="13"/>
        <v/>
      </c>
    </row>
    <row r="194" spans="1:32" ht="51">
      <c r="A194" s="324" t="s">
        <v>46</v>
      </c>
      <c r="B194" s="71" t="s">
        <v>272</v>
      </c>
      <c r="C194" s="41">
        <v>7.0000000000000007E-2</v>
      </c>
      <c r="D194" s="41">
        <v>0.06</v>
      </c>
      <c r="E194" s="41">
        <f>abril!G193</f>
        <v>7.0000000000000007E-2</v>
      </c>
      <c r="F194" s="41">
        <f>abril!G193</f>
        <v>7.0000000000000007E-2</v>
      </c>
      <c r="G194" s="42"/>
      <c r="H194" s="42"/>
      <c r="I194" s="42"/>
      <c r="J194" s="42"/>
      <c r="K194" s="42"/>
      <c r="L194" s="41"/>
      <c r="M194" s="42"/>
      <c r="N194" s="42"/>
      <c r="O194" s="43">
        <f t="shared" si="10"/>
        <v>0.27</v>
      </c>
      <c r="P194" s="49"/>
      <c r="Q194" s="41">
        <v>7.0000000000000007E-2</v>
      </c>
      <c r="R194" s="42">
        <v>0.06</v>
      </c>
      <c r="S194" s="42">
        <v>7.0000000000000007E-2</v>
      </c>
      <c r="T194" s="41">
        <f>abril!G193</f>
        <v>7.0000000000000007E-2</v>
      </c>
      <c r="U194" s="42"/>
      <c r="V194" s="42"/>
      <c r="W194" s="42"/>
      <c r="X194" s="42"/>
      <c r="Y194" s="42"/>
      <c r="Z194" s="41"/>
      <c r="AA194" s="42"/>
      <c r="AB194" s="42"/>
      <c r="AC194" s="43">
        <f t="shared" si="11"/>
        <v>0.27</v>
      </c>
      <c r="AD194" s="49"/>
      <c r="AE194" s="48">
        <f t="shared" si="12"/>
        <v>1</v>
      </c>
      <c r="AF194" s="45" t="str">
        <f t="shared" si="13"/>
        <v/>
      </c>
    </row>
    <row r="195" spans="1:32" ht="38.25">
      <c r="A195" s="325"/>
      <c r="B195" s="100" t="s">
        <v>273</v>
      </c>
      <c r="C195" s="41">
        <v>0.2</v>
      </c>
      <c r="D195" s="41">
        <f>abril!G194</f>
        <v>0.2</v>
      </c>
      <c r="E195" s="41">
        <f>abril!G194</f>
        <v>0.2</v>
      </c>
      <c r="F195" s="41">
        <f>abril!G194</f>
        <v>0.2</v>
      </c>
      <c r="G195" s="42"/>
      <c r="H195" s="42"/>
      <c r="I195" s="42"/>
      <c r="J195" s="42"/>
      <c r="K195" s="42"/>
      <c r="L195" s="41"/>
      <c r="M195" s="42"/>
      <c r="N195" s="42"/>
      <c r="O195" s="43">
        <f t="shared" si="10"/>
        <v>0.8</v>
      </c>
      <c r="P195" s="49"/>
      <c r="Q195" s="41">
        <v>0.2</v>
      </c>
      <c r="R195" s="42">
        <v>0.2</v>
      </c>
      <c r="S195" s="42">
        <v>0.2</v>
      </c>
      <c r="T195" s="41">
        <f>abril!G194</f>
        <v>0.2</v>
      </c>
      <c r="U195" s="42"/>
      <c r="V195" s="42"/>
      <c r="W195" s="42"/>
      <c r="X195" s="42"/>
      <c r="Y195" s="42"/>
      <c r="Z195" s="41"/>
      <c r="AA195" s="42"/>
      <c r="AB195" s="42"/>
      <c r="AC195" s="43">
        <f t="shared" si="11"/>
        <v>0.8</v>
      </c>
      <c r="AD195" s="49"/>
      <c r="AE195" s="48">
        <f t="shared" si="12"/>
        <v>1</v>
      </c>
      <c r="AF195" s="45" t="str">
        <f t="shared" si="13"/>
        <v/>
      </c>
    </row>
    <row r="196" spans="1:32" ht="38.25">
      <c r="A196" s="325"/>
      <c r="B196" s="100" t="s">
        <v>274</v>
      </c>
      <c r="C196" s="41">
        <v>0</v>
      </c>
      <c r="D196" s="41" t="str">
        <f>abril!F195</f>
        <v>Inicia en el mes de Junio</v>
      </c>
      <c r="E196" s="41" t="str">
        <f>abril!F195</f>
        <v>Inicia en el mes de Junio</v>
      </c>
      <c r="F196" s="41" t="str">
        <f>abril!F195</f>
        <v>Inicia en el mes de Junio</v>
      </c>
      <c r="G196" s="42"/>
      <c r="H196" s="42"/>
      <c r="I196" s="42"/>
      <c r="J196" s="42"/>
      <c r="K196" s="42"/>
      <c r="L196" s="41"/>
      <c r="M196" s="42"/>
      <c r="N196" s="42"/>
      <c r="O196" s="43">
        <f t="shared" si="10"/>
        <v>0</v>
      </c>
      <c r="P196" s="49"/>
      <c r="Q196" s="41">
        <v>0</v>
      </c>
      <c r="R196" s="42">
        <v>0</v>
      </c>
      <c r="S196" s="42">
        <v>0</v>
      </c>
      <c r="T196" s="41" t="str">
        <f>abril!F195</f>
        <v>Inicia en el mes de Junio</v>
      </c>
      <c r="U196" s="42"/>
      <c r="V196" s="42"/>
      <c r="W196" s="42"/>
      <c r="X196" s="42"/>
      <c r="Y196" s="42"/>
      <c r="Z196" s="41"/>
      <c r="AA196" s="42"/>
      <c r="AB196" s="42"/>
      <c r="AC196" s="43">
        <f t="shared" si="11"/>
        <v>0</v>
      </c>
      <c r="AD196" s="49"/>
      <c r="AE196" s="48" t="str">
        <f t="shared" si="12"/>
        <v/>
      </c>
      <c r="AF196" s="45" t="e">
        <f t="shared" si="13"/>
        <v>#VALUE!</v>
      </c>
    </row>
    <row r="197" spans="1:32" ht="38.25">
      <c r="A197" s="325"/>
      <c r="B197" s="100" t="s">
        <v>275</v>
      </c>
      <c r="C197" s="41">
        <v>0</v>
      </c>
      <c r="D197" s="41" t="str">
        <f>abril!F196</f>
        <v>Inicia en el mes de Septiembre</v>
      </c>
      <c r="E197" s="41" t="str">
        <f>abril!F196</f>
        <v>Inicia en el mes de Septiembre</v>
      </c>
      <c r="F197" s="41" t="str">
        <f>abril!F196</f>
        <v>Inicia en el mes de Septiembre</v>
      </c>
      <c r="G197" s="42"/>
      <c r="H197" s="42"/>
      <c r="I197" s="42"/>
      <c r="J197" s="42"/>
      <c r="K197" s="42"/>
      <c r="L197" s="41"/>
      <c r="M197" s="42"/>
      <c r="N197" s="42"/>
      <c r="O197" s="43">
        <f t="shared" si="10"/>
        <v>0</v>
      </c>
      <c r="P197" s="49"/>
      <c r="Q197" s="41">
        <v>0</v>
      </c>
      <c r="R197" s="42">
        <v>0</v>
      </c>
      <c r="S197" s="42">
        <v>0</v>
      </c>
      <c r="T197" s="41" t="str">
        <f>abril!F196</f>
        <v>Inicia en el mes de Septiembre</v>
      </c>
      <c r="U197" s="42"/>
      <c r="V197" s="42"/>
      <c r="W197" s="42"/>
      <c r="X197" s="42"/>
      <c r="Y197" s="42"/>
      <c r="Z197" s="41"/>
      <c r="AA197" s="42"/>
      <c r="AB197" s="42"/>
      <c r="AC197" s="43">
        <f t="shared" si="11"/>
        <v>0</v>
      </c>
      <c r="AD197" s="49"/>
      <c r="AE197" s="48" t="str">
        <f t="shared" si="12"/>
        <v/>
      </c>
      <c r="AF197" s="45" t="e">
        <f t="shared" si="13"/>
        <v>#VALUE!</v>
      </c>
    </row>
    <row r="198" spans="1:32" ht="38.25">
      <c r="A198" s="329" t="s">
        <v>47</v>
      </c>
      <c r="B198" s="63" t="s">
        <v>276</v>
      </c>
      <c r="C198" s="41">
        <v>0.1</v>
      </c>
      <c r="D198" s="41">
        <v>0.11</v>
      </c>
      <c r="E198" s="41">
        <v>0.1</v>
      </c>
      <c r="F198" s="41">
        <f>abril!G197</f>
        <v>0.09</v>
      </c>
      <c r="G198" s="42"/>
      <c r="H198" s="42"/>
      <c r="I198" s="42"/>
      <c r="J198" s="42"/>
      <c r="K198" s="42"/>
      <c r="L198" s="41"/>
      <c r="M198" s="42"/>
      <c r="N198" s="42"/>
      <c r="O198" s="43">
        <f t="shared" si="10"/>
        <v>0.4</v>
      </c>
      <c r="P198" s="49"/>
      <c r="Q198" s="41">
        <v>0.1</v>
      </c>
      <c r="R198" s="42">
        <v>0.11</v>
      </c>
      <c r="S198" s="42">
        <v>0.1</v>
      </c>
      <c r="T198" s="41">
        <f>abril!G197</f>
        <v>0.09</v>
      </c>
      <c r="U198" s="42"/>
      <c r="V198" s="42"/>
      <c r="W198" s="42"/>
      <c r="X198" s="42"/>
      <c r="Y198" s="42"/>
      <c r="Z198" s="41"/>
      <c r="AA198" s="42"/>
      <c r="AB198" s="42"/>
      <c r="AC198" s="43">
        <f t="shared" si="11"/>
        <v>0.4</v>
      </c>
      <c r="AD198" s="49"/>
      <c r="AE198" s="48">
        <f t="shared" si="12"/>
        <v>1</v>
      </c>
      <c r="AF198" s="45" t="str">
        <f t="shared" si="13"/>
        <v/>
      </c>
    </row>
    <row r="199" spans="1:32" ht="63.75">
      <c r="A199" s="330"/>
      <c r="B199" s="101" t="s">
        <v>277</v>
      </c>
      <c r="C199" s="41">
        <v>0.33</v>
      </c>
      <c r="D199" s="41">
        <v>0.34</v>
      </c>
      <c r="E199" s="41">
        <v>0.33</v>
      </c>
      <c r="F199" s="41" t="str">
        <f>abril!G198</f>
        <v>Concluyó en el mes de marzo</v>
      </c>
      <c r="G199" s="42"/>
      <c r="H199" s="42"/>
      <c r="I199" s="42"/>
      <c r="J199" s="42"/>
      <c r="K199" s="42"/>
      <c r="L199" s="41"/>
      <c r="M199" s="42"/>
      <c r="N199" s="42"/>
      <c r="O199" s="43">
        <f t="shared" si="10"/>
        <v>1</v>
      </c>
      <c r="P199" s="49"/>
      <c r="Q199" s="41">
        <v>0.33</v>
      </c>
      <c r="R199" s="42">
        <v>0.34</v>
      </c>
      <c r="S199" s="42">
        <v>0.33</v>
      </c>
      <c r="T199" s="41" t="str">
        <f>abril!G198</f>
        <v>Concluyó en el mes de marzo</v>
      </c>
      <c r="U199" s="42"/>
      <c r="V199" s="42"/>
      <c r="W199" s="42"/>
      <c r="X199" s="42"/>
      <c r="Y199" s="42"/>
      <c r="Z199" s="41"/>
      <c r="AA199" s="42"/>
      <c r="AB199" s="42"/>
      <c r="AC199" s="43">
        <f t="shared" si="11"/>
        <v>1</v>
      </c>
      <c r="AD199" s="49"/>
      <c r="AE199" s="48">
        <f t="shared" si="12"/>
        <v>1</v>
      </c>
      <c r="AF199" s="45" t="str">
        <f t="shared" si="13"/>
        <v/>
      </c>
    </row>
    <row r="200" spans="1:32" ht="38.25">
      <c r="A200" s="330"/>
      <c r="B200" s="101" t="s">
        <v>278</v>
      </c>
      <c r="C200" s="41">
        <v>0.08</v>
      </c>
      <c r="D200" s="41">
        <v>0.09</v>
      </c>
      <c r="E200" s="41">
        <f>abril!G199</f>
        <v>0.08</v>
      </c>
      <c r="F200" s="41">
        <f>abril!G199</f>
        <v>0.08</v>
      </c>
      <c r="G200" s="42"/>
      <c r="H200" s="42"/>
      <c r="I200" s="42"/>
      <c r="J200" s="42"/>
      <c r="K200" s="42"/>
      <c r="L200" s="41"/>
      <c r="M200" s="42"/>
      <c r="N200" s="42"/>
      <c r="O200" s="43">
        <f t="shared" si="10"/>
        <v>0.33</v>
      </c>
      <c r="P200" s="49"/>
      <c r="Q200" s="41">
        <v>0.08</v>
      </c>
      <c r="R200" s="42">
        <v>0.09</v>
      </c>
      <c r="S200" s="42">
        <v>0.08</v>
      </c>
      <c r="T200" s="41">
        <f>abril!G199</f>
        <v>0.08</v>
      </c>
      <c r="U200" s="42"/>
      <c r="V200" s="42"/>
      <c r="W200" s="42"/>
      <c r="X200" s="42"/>
      <c r="Y200" s="42"/>
      <c r="Z200" s="41"/>
      <c r="AA200" s="42"/>
      <c r="AB200" s="42"/>
      <c r="AC200" s="43">
        <f t="shared" si="11"/>
        <v>0.33</v>
      </c>
      <c r="AD200" s="49"/>
      <c r="AE200" s="48">
        <f t="shared" si="12"/>
        <v>1</v>
      </c>
      <c r="AF200" s="45" t="str">
        <f t="shared" si="13"/>
        <v/>
      </c>
    </row>
    <row r="201" spans="1:32" ht="76.5">
      <c r="A201" s="330"/>
      <c r="B201" s="113" t="s">
        <v>279</v>
      </c>
      <c r="C201" s="41">
        <v>0</v>
      </c>
      <c r="D201" s="41">
        <v>0</v>
      </c>
      <c r="E201" s="41">
        <v>0</v>
      </c>
      <c r="F201" s="41">
        <f>abril!G200</f>
        <v>0.15</v>
      </c>
      <c r="G201" s="42"/>
      <c r="H201" s="42"/>
      <c r="I201" s="42"/>
      <c r="J201" s="42"/>
      <c r="K201" s="42"/>
      <c r="L201" s="41"/>
      <c r="M201" s="42"/>
      <c r="N201" s="42"/>
      <c r="O201" s="43">
        <f t="shared" si="10"/>
        <v>0.15</v>
      </c>
      <c r="P201" s="49"/>
      <c r="Q201" s="41">
        <v>0</v>
      </c>
      <c r="R201" s="42">
        <v>0</v>
      </c>
      <c r="S201" s="42">
        <v>0</v>
      </c>
      <c r="T201" s="41">
        <f>abril!G200</f>
        <v>0.15</v>
      </c>
      <c r="U201" s="42"/>
      <c r="V201" s="42"/>
      <c r="W201" s="42"/>
      <c r="X201" s="42"/>
      <c r="Y201" s="42"/>
      <c r="Z201" s="41"/>
      <c r="AA201" s="42"/>
      <c r="AB201" s="42"/>
      <c r="AC201" s="43">
        <f t="shared" si="11"/>
        <v>0.15</v>
      </c>
      <c r="AD201" s="49"/>
      <c r="AE201" s="48">
        <f t="shared" si="12"/>
        <v>1</v>
      </c>
      <c r="AF201" s="45" t="str">
        <f t="shared" si="13"/>
        <v/>
      </c>
    </row>
    <row r="202" spans="1:32" ht="63.75">
      <c r="A202" s="327"/>
      <c r="B202" s="115" t="s">
        <v>280</v>
      </c>
      <c r="C202" s="41">
        <v>0</v>
      </c>
      <c r="D202" s="41">
        <v>0</v>
      </c>
      <c r="E202" s="41">
        <v>0</v>
      </c>
      <c r="F202" s="41">
        <f>abril!G201</f>
        <v>0.11</v>
      </c>
      <c r="G202" s="42"/>
      <c r="H202" s="42"/>
      <c r="I202" s="42"/>
      <c r="J202" s="42"/>
      <c r="K202" s="42"/>
      <c r="L202" s="41"/>
      <c r="M202" s="42"/>
      <c r="N202" s="42"/>
      <c r="O202" s="43">
        <f t="shared" si="10"/>
        <v>0.11</v>
      </c>
      <c r="P202" s="49"/>
      <c r="Q202" s="41">
        <v>0</v>
      </c>
      <c r="R202" s="42">
        <v>0</v>
      </c>
      <c r="S202" s="42">
        <v>0</v>
      </c>
      <c r="T202" s="41">
        <f>abril!G201</f>
        <v>0.11</v>
      </c>
      <c r="U202" s="42"/>
      <c r="V202" s="42"/>
      <c r="W202" s="42"/>
      <c r="X202" s="42"/>
      <c r="Y202" s="42"/>
      <c r="Z202" s="41"/>
      <c r="AA202" s="42"/>
      <c r="AB202" s="42"/>
      <c r="AC202" s="43">
        <f t="shared" si="11"/>
        <v>0.11</v>
      </c>
      <c r="AD202" s="49"/>
      <c r="AE202" s="48">
        <f t="shared" si="12"/>
        <v>1</v>
      </c>
      <c r="AF202" s="45" t="str">
        <f t="shared" si="13"/>
        <v/>
      </c>
    </row>
    <row r="203" spans="1:32" ht="76.5">
      <c r="A203" s="324" t="s">
        <v>48</v>
      </c>
      <c r="B203" s="65" t="s">
        <v>281</v>
      </c>
      <c r="C203" s="41">
        <v>0.11</v>
      </c>
      <c r="D203" s="41">
        <v>0.11</v>
      </c>
      <c r="E203" s="41">
        <v>0.11</v>
      </c>
      <c r="F203" s="41">
        <f>abril!G202</f>
        <v>0.15</v>
      </c>
      <c r="G203" s="42"/>
      <c r="H203" s="42"/>
      <c r="I203" s="42"/>
      <c r="J203" s="42"/>
      <c r="K203" s="42"/>
      <c r="L203" s="41"/>
      <c r="M203" s="42"/>
      <c r="N203" s="42"/>
      <c r="O203" s="43">
        <f t="shared" ref="O203:O210" si="14">SUMIFS(C203:N203,$C$7:$N$7,"&gt;="&amp;$C$2,$C$7:$N$7,"&lt;="&amp;$C$3)</f>
        <v>0.48</v>
      </c>
      <c r="P203" s="49"/>
      <c r="Q203" s="41">
        <v>0.11</v>
      </c>
      <c r="R203" s="42">
        <v>0.11</v>
      </c>
      <c r="S203" s="42">
        <v>0.11</v>
      </c>
      <c r="T203" s="41">
        <f>abril!G202</f>
        <v>0.15</v>
      </c>
      <c r="U203" s="42"/>
      <c r="V203" s="42"/>
      <c r="W203" s="42"/>
      <c r="X203" s="42"/>
      <c r="Y203" s="42"/>
      <c r="Z203" s="41"/>
      <c r="AA203" s="42"/>
      <c r="AB203" s="42"/>
      <c r="AC203" s="43">
        <f t="shared" ref="AC203:AC210" si="15">SUMIFS(Q203:AB203,$Q$7:$AB$7,"&gt;="&amp;$C$2,$C$7:$N$7,"&lt;="&amp;$C$3)</f>
        <v>0.48</v>
      </c>
      <c r="AD203" s="49"/>
      <c r="AE203" s="48">
        <f t="shared" ref="AE203:AE210" si="16">IFERROR(AC203/O203,"")</f>
        <v>1</v>
      </c>
      <c r="AF203" s="45" t="str">
        <f t="shared" ref="AF203:AF206" si="17">IF(AE203-1=0,"",AE203-1)</f>
        <v/>
      </c>
    </row>
    <row r="204" spans="1:32" ht="76.5">
      <c r="A204" s="325"/>
      <c r="B204" s="123" t="s">
        <v>282</v>
      </c>
      <c r="C204" s="41">
        <v>0.33</v>
      </c>
      <c r="D204" s="41">
        <v>0.34</v>
      </c>
      <c r="E204" s="41">
        <v>0.33</v>
      </c>
      <c r="F204" s="41" t="str">
        <f>abril!G203</f>
        <v>Concluyo en el mes de ,marzo</v>
      </c>
      <c r="G204" s="42"/>
      <c r="H204" s="42"/>
      <c r="I204" s="42"/>
      <c r="J204" s="42"/>
      <c r="K204" s="42"/>
      <c r="L204" s="41"/>
      <c r="M204" s="42"/>
      <c r="N204" s="42"/>
      <c r="O204" s="43">
        <f t="shared" si="14"/>
        <v>1</v>
      </c>
      <c r="P204" s="49"/>
      <c r="Q204" s="41">
        <v>0.33</v>
      </c>
      <c r="R204" s="42">
        <v>0.34</v>
      </c>
      <c r="S204" s="42">
        <v>0.33</v>
      </c>
      <c r="T204" s="41" t="str">
        <f>abril!G203</f>
        <v>Concluyo en el mes de ,marzo</v>
      </c>
      <c r="U204" s="42"/>
      <c r="V204" s="42"/>
      <c r="W204" s="42"/>
      <c r="X204" s="42"/>
      <c r="Y204" s="42"/>
      <c r="Z204" s="41"/>
      <c r="AA204" s="42"/>
      <c r="AB204" s="42"/>
      <c r="AC204" s="43">
        <f t="shared" si="15"/>
        <v>1</v>
      </c>
      <c r="AD204" s="49"/>
      <c r="AE204" s="48">
        <f t="shared" si="16"/>
        <v>1</v>
      </c>
      <c r="AF204" s="45" t="str">
        <f t="shared" si="17"/>
        <v/>
      </c>
    </row>
    <row r="205" spans="1:32" ht="76.5">
      <c r="A205" s="325"/>
      <c r="B205" s="114" t="s">
        <v>283</v>
      </c>
      <c r="C205" s="41">
        <v>0</v>
      </c>
      <c r="D205" s="41">
        <v>0</v>
      </c>
      <c r="E205" s="41">
        <v>0</v>
      </c>
      <c r="F205" s="41">
        <f>abril!G204</f>
        <v>0.33</v>
      </c>
      <c r="G205" s="42"/>
      <c r="H205" s="42"/>
      <c r="I205" s="42"/>
      <c r="J205" s="42"/>
      <c r="K205" s="42"/>
      <c r="L205" s="41"/>
      <c r="M205" s="42"/>
      <c r="N205" s="42"/>
      <c r="O205" s="43">
        <f t="shared" si="14"/>
        <v>0.33</v>
      </c>
      <c r="P205" s="49"/>
      <c r="Q205" s="41">
        <v>0</v>
      </c>
      <c r="R205" s="42">
        <v>0</v>
      </c>
      <c r="S205" s="42">
        <v>0</v>
      </c>
      <c r="T205" s="41">
        <f>abril!G204</f>
        <v>0.33</v>
      </c>
      <c r="U205" s="42"/>
      <c r="V205" s="42"/>
      <c r="W205" s="42"/>
      <c r="X205" s="42"/>
      <c r="Y205" s="42"/>
      <c r="Z205" s="41"/>
      <c r="AA205" s="42"/>
      <c r="AB205" s="42"/>
      <c r="AC205" s="43">
        <f t="shared" si="15"/>
        <v>0.33</v>
      </c>
      <c r="AD205" s="49"/>
      <c r="AE205" s="48">
        <f t="shared" si="16"/>
        <v>1</v>
      </c>
      <c r="AF205" s="45" t="str">
        <f t="shared" si="17"/>
        <v/>
      </c>
    </row>
    <row r="206" spans="1:32" ht="89.25">
      <c r="A206" s="325"/>
      <c r="B206" s="113" t="s">
        <v>284</v>
      </c>
      <c r="C206" s="41">
        <v>0</v>
      </c>
      <c r="D206" s="156">
        <v>0</v>
      </c>
      <c r="E206" s="41">
        <v>0</v>
      </c>
      <c r="F206" s="41">
        <f>abril!G205</f>
        <v>0.11</v>
      </c>
      <c r="G206" s="157"/>
      <c r="H206" s="157"/>
      <c r="I206" s="157"/>
      <c r="J206" s="157"/>
      <c r="K206" s="157"/>
      <c r="L206" s="156"/>
      <c r="M206" s="157"/>
      <c r="N206" s="157"/>
      <c r="O206" s="43">
        <f t="shared" si="14"/>
        <v>0.11</v>
      </c>
      <c r="P206" s="49"/>
      <c r="Q206" s="156">
        <v>0</v>
      </c>
      <c r="R206" s="157">
        <v>0</v>
      </c>
      <c r="S206" s="157">
        <v>0</v>
      </c>
      <c r="T206" s="41">
        <f>abril!G205</f>
        <v>0.11</v>
      </c>
      <c r="U206" s="157"/>
      <c r="V206" s="157"/>
      <c r="W206" s="157"/>
      <c r="X206" s="157"/>
      <c r="Y206" s="157"/>
      <c r="Z206" s="156"/>
      <c r="AA206" s="157"/>
      <c r="AB206" s="157"/>
      <c r="AC206" s="43">
        <f t="shared" si="15"/>
        <v>0.11</v>
      </c>
      <c r="AD206" s="49"/>
      <c r="AE206" s="48">
        <f t="shared" si="16"/>
        <v>1</v>
      </c>
      <c r="AF206" s="45" t="str">
        <f t="shared" si="17"/>
        <v/>
      </c>
    </row>
    <row r="207" spans="1:32" ht="102">
      <c r="A207" s="334" t="s">
        <v>350</v>
      </c>
      <c r="B207" s="150" t="s">
        <v>351</v>
      </c>
      <c r="C207" s="159">
        <v>0.05</v>
      </c>
      <c r="D207" s="160">
        <v>0.04</v>
      </c>
      <c r="E207" s="41">
        <v>0.16</v>
      </c>
      <c r="F207" s="41">
        <f>abril!G206</f>
        <v>0.08</v>
      </c>
      <c r="G207" s="3"/>
      <c r="H207" s="3"/>
      <c r="I207" s="3"/>
      <c r="J207" s="3"/>
      <c r="K207" s="3"/>
      <c r="L207" s="3"/>
      <c r="M207" s="3"/>
      <c r="N207" s="3"/>
      <c r="O207" s="43">
        <f t="shared" si="14"/>
        <v>0.33</v>
      </c>
      <c r="P207" s="49"/>
      <c r="Q207" s="156">
        <v>0.05</v>
      </c>
      <c r="R207" s="157">
        <v>0.04</v>
      </c>
      <c r="S207" s="157">
        <v>0.16</v>
      </c>
      <c r="T207" s="41">
        <f>abril!G206</f>
        <v>0.08</v>
      </c>
      <c r="U207" s="157"/>
      <c r="V207" s="157"/>
      <c r="W207" s="157"/>
      <c r="X207" s="157"/>
      <c r="Y207" s="157"/>
      <c r="Z207" s="156"/>
      <c r="AA207" s="157"/>
      <c r="AB207" s="157"/>
      <c r="AC207" s="43">
        <f t="shared" si="15"/>
        <v>0.33</v>
      </c>
      <c r="AD207" s="49"/>
      <c r="AE207" s="48">
        <f t="shared" si="16"/>
        <v>1</v>
      </c>
    </row>
    <row r="208" spans="1:32" ht="42.75">
      <c r="A208" s="334"/>
      <c r="B208" s="151" t="s">
        <v>352</v>
      </c>
      <c r="C208" s="154">
        <v>0.14000000000000001</v>
      </c>
      <c r="D208" s="160">
        <v>0.14000000000000001</v>
      </c>
      <c r="E208" s="41">
        <v>0.14000000000000001</v>
      </c>
      <c r="F208" s="41">
        <f>abril!G207</f>
        <v>0.15</v>
      </c>
      <c r="G208" s="3"/>
      <c r="H208" s="3"/>
      <c r="I208" s="3"/>
      <c r="J208" s="3"/>
      <c r="K208" s="3"/>
      <c r="L208" s="3"/>
      <c r="M208" s="3"/>
      <c r="N208" s="3"/>
      <c r="O208" s="43">
        <f t="shared" si="14"/>
        <v>0.57000000000000006</v>
      </c>
      <c r="P208" s="49"/>
      <c r="Q208" s="156">
        <v>0.14000000000000001</v>
      </c>
      <c r="R208" s="157">
        <v>0.14000000000000001</v>
      </c>
      <c r="S208" s="157">
        <v>0.14000000000000001</v>
      </c>
      <c r="T208" s="41">
        <f>abril!G207</f>
        <v>0.15</v>
      </c>
      <c r="U208" s="157"/>
      <c r="V208" s="157"/>
      <c r="W208" s="157"/>
      <c r="X208" s="157"/>
      <c r="Y208" s="157"/>
      <c r="Z208" s="156"/>
      <c r="AA208" s="157"/>
      <c r="AB208" s="157"/>
      <c r="AC208" s="43">
        <f t="shared" si="15"/>
        <v>0.57000000000000006</v>
      </c>
      <c r="AD208" s="49"/>
      <c r="AE208" s="48">
        <f t="shared" si="16"/>
        <v>1</v>
      </c>
    </row>
    <row r="209" spans="1:31" ht="28.5">
      <c r="A209" s="334"/>
      <c r="B209" s="151" t="s">
        <v>353</v>
      </c>
      <c r="C209" s="158">
        <v>0</v>
      </c>
      <c r="D209" s="160">
        <v>0</v>
      </c>
      <c r="E209" s="41">
        <v>0.33</v>
      </c>
      <c r="F209" s="41">
        <f>abril!G208</f>
        <v>0.1</v>
      </c>
      <c r="G209" s="3"/>
      <c r="H209" s="3"/>
      <c r="I209" s="3"/>
      <c r="J209" s="3"/>
      <c r="K209" s="3"/>
      <c r="L209" s="3"/>
      <c r="M209" s="3"/>
      <c r="N209" s="3"/>
      <c r="O209" s="43">
        <f t="shared" si="14"/>
        <v>0.43000000000000005</v>
      </c>
      <c r="P209" s="49"/>
      <c r="Q209" s="156">
        <v>0</v>
      </c>
      <c r="R209" s="157">
        <v>0</v>
      </c>
      <c r="S209" s="157">
        <v>0.33</v>
      </c>
      <c r="T209" s="41">
        <f>abril!G208</f>
        <v>0.1</v>
      </c>
      <c r="U209" s="157"/>
      <c r="V209" s="157"/>
      <c r="W209" s="157"/>
      <c r="X209" s="157"/>
      <c r="Y209" s="157"/>
      <c r="Z209" s="156"/>
      <c r="AA209" s="157"/>
      <c r="AB209" s="157"/>
      <c r="AC209" s="43">
        <f t="shared" si="15"/>
        <v>0.43000000000000005</v>
      </c>
      <c r="AD209" s="49"/>
      <c r="AE209" s="48">
        <f t="shared" si="16"/>
        <v>1</v>
      </c>
    </row>
    <row r="210" spans="1:31" ht="42.75">
      <c r="A210" s="334"/>
      <c r="B210" s="151" t="s">
        <v>354</v>
      </c>
      <c r="C210" s="158">
        <v>0</v>
      </c>
      <c r="D210" s="160">
        <v>0</v>
      </c>
      <c r="E210" s="41" t="str">
        <f>abril!G209</f>
        <v>Inicia en el mes de agosto</v>
      </c>
      <c r="F210" s="41" t="str">
        <f>abril!G209</f>
        <v>Inicia en el mes de agosto</v>
      </c>
      <c r="G210" s="3"/>
      <c r="H210" s="3"/>
      <c r="I210" s="3"/>
      <c r="J210" s="3"/>
      <c r="K210" s="3"/>
      <c r="L210" s="3"/>
      <c r="M210" s="3"/>
      <c r="N210" s="3"/>
      <c r="O210" s="43">
        <f t="shared" si="14"/>
        <v>0</v>
      </c>
      <c r="P210" s="49"/>
      <c r="Q210" s="156">
        <v>0</v>
      </c>
      <c r="R210" s="157">
        <v>0</v>
      </c>
      <c r="S210" s="157" t="s">
        <v>355</v>
      </c>
      <c r="T210" s="41" t="str">
        <f>abril!G209</f>
        <v>Inicia en el mes de agosto</v>
      </c>
      <c r="U210" s="157"/>
      <c r="V210" s="157"/>
      <c r="W210" s="157"/>
      <c r="X210" s="157"/>
      <c r="Y210" s="157"/>
      <c r="Z210" s="156"/>
      <c r="AA210" s="157"/>
      <c r="AB210" s="157"/>
      <c r="AC210" s="43">
        <f t="shared" si="15"/>
        <v>0</v>
      </c>
      <c r="AD210" s="49"/>
      <c r="AE210" s="48" t="str">
        <f t="shared" si="16"/>
        <v/>
      </c>
    </row>
  </sheetData>
  <protectedRanges>
    <protectedRange sqref="B86" name="Rango1_1_1_2_1_1"/>
    <protectedRange sqref="B87" name="Rango1_2_3_1_1"/>
    <protectedRange sqref="B145" name="Rango1_8_1_2_2_1"/>
    <protectedRange sqref="B58 B69 B71" name="Rango1_5_3_4_2_1_1_2_1"/>
    <protectedRange sqref="B109" name="Rango1_5_2_1_1_1"/>
    <protectedRange sqref="B8" name="Rango1_17_1_1"/>
    <protectedRange sqref="B10" name="Rango1_18_1_1"/>
    <protectedRange sqref="B16" name="Rango1_21_1"/>
    <protectedRange sqref="B17:B20" name="Rango1_22_1"/>
    <protectedRange sqref="B22:B26" name="Rango1_24_1"/>
    <protectedRange sqref="B27" name="Rango1_26_1"/>
    <protectedRange sqref="B31" name="Rango1_29_1"/>
    <protectedRange sqref="B35" name="Rango1_31_1"/>
    <protectedRange sqref="B40" name="Rango1_27_1"/>
    <protectedRange sqref="B45" name="Rango1_3_1_1"/>
    <protectedRange sqref="B57" name="Rango1_4_1_1"/>
    <protectedRange sqref="B60" name="Rango1_4_3_1"/>
    <protectedRange sqref="B59" name="Rango1_4_2_1_1"/>
    <protectedRange sqref="B62" name="Rango1_38_1"/>
    <protectedRange sqref="B63:B68" name="Rango1_39_1"/>
    <protectedRange sqref="B73" name="Rango1_41_1"/>
    <protectedRange sqref="B75" name="Rango1_42_1"/>
    <protectedRange sqref="B85" name="Rango1_3_3_1"/>
    <protectedRange sqref="B88:B90" name="Rango1_3_4_1"/>
    <protectedRange sqref="B91" name="Rango1_3_5_1"/>
    <protectedRange sqref="B92:B94" name="Rango1_14_1"/>
    <protectedRange sqref="B95" name="Rango1_15_1"/>
    <protectedRange sqref="B96:B98" name="Rango1_43_1"/>
    <protectedRange sqref="B99" name="Rango1_7_1"/>
    <protectedRange sqref="B100:B102" name="Rango1_44_1"/>
    <protectedRange sqref="B103" name="Rango1_45_1"/>
    <protectedRange sqref="B104:B106" name="Rango1_46_1"/>
    <protectedRange sqref="B111" name="Rango1_8_1_3_1"/>
    <protectedRange sqref="B112:B114" name="Rango1_3_2_1_1"/>
    <protectedRange sqref="B122" name="Rango1_7_2_1"/>
    <protectedRange sqref="B126" name="Rango1_47_1"/>
    <protectedRange sqref="B127" name="Rango1_6_1_1_1"/>
    <protectedRange sqref="B128" name="Rango1_7_1_3_1"/>
    <protectedRange sqref="B130" name="Rango1_5_1_1_1"/>
    <protectedRange sqref="B131" name="Rango1_48_1"/>
    <protectedRange sqref="B138" name="Rango1_6_1"/>
    <protectedRange sqref="B144" name="Rango1_9_2_1"/>
    <protectedRange sqref="B146" name="Rango1_51_1"/>
    <protectedRange sqref="B147" name="Rango1_52_1"/>
    <protectedRange sqref="B152" name="Rango1_53_1"/>
    <protectedRange sqref="B153" name="Rango1_54_1"/>
    <protectedRange sqref="B154" name="Rango1_55_1"/>
    <protectedRange sqref="B155" name="Rango1_56_1"/>
    <protectedRange sqref="B156" name="Rango1_57_1"/>
    <protectedRange sqref="B158:B159" name="Rango1_58_1"/>
    <protectedRange sqref="B160" name="Rango1_59_1"/>
    <protectedRange sqref="B164" name="Rango1_60_1"/>
    <protectedRange sqref="B166:B167" name="Rango1_61_1"/>
    <protectedRange sqref="B168" name="Rango1_62_1"/>
    <protectedRange sqref="B169:B171" name="Rango1_12_1_1_1"/>
    <protectedRange sqref="B172" name="Rango1_1_1_1"/>
    <protectedRange sqref="B177" name="Rango1_50_1"/>
    <protectedRange sqref="B178 B180" name="Rango1_64_1"/>
    <protectedRange sqref="B181" name="Rango1_66_1"/>
    <protectedRange sqref="B183" name="Rango1_67_1"/>
    <protectedRange sqref="B185" name="Rango1_69_1"/>
    <protectedRange sqref="B189" name="Rango1_71_1"/>
    <protectedRange sqref="B190" name="Rango1_73_1"/>
    <protectedRange sqref="B192" name="Rango1_74_1"/>
    <protectedRange sqref="B193" name="Rango1_75_1"/>
    <protectedRange sqref="B194" name="Rango1_76_1"/>
    <protectedRange sqref="B198" name="Rango1_16_1"/>
    <protectedRange sqref="B199:B201" name="Rango1_2_1_1"/>
    <protectedRange sqref="B202" name="Rango1_4_4_1"/>
    <protectedRange sqref="B203" name="Rango1_79_1"/>
    <protectedRange sqref="B204" name="Rango1_80_1"/>
    <protectedRange sqref="B206" name="Rango1_81_1"/>
    <protectedRange sqref="B9" name="Rango1_10_2_1"/>
    <protectedRange sqref="B11" name="Rango1_11_2_1"/>
    <protectedRange sqref="B14" name="Rango1_12_2_1"/>
    <protectedRange sqref="B13" name="Rango1_13_2_1"/>
    <protectedRange sqref="B15" name="Rango1_82_1_1"/>
    <protectedRange sqref="B61" name="Rango1_4_2_2_1"/>
    <protectedRange sqref="B70" name="Rango1_83_1"/>
    <protectedRange sqref="B72" name="Rango1_84_1"/>
    <protectedRange sqref="B74" name="Rango1_85_1"/>
    <protectedRange sqref="B76" name="Rango1_86_1"/>
    <protectedRange sqref="B135" name="Rango1_87_1"/>
    <protectedRange sqref="B136" name="Rango1_88_1"/>
    <protectedRange sqref="B137" name="Rango1_89_1"/>
    <protectedRange sqref="B142" name="Rango1_90_1"/>
    <protectedRange sqref="B184" name="Rango1_5_3_1"/>
    <protectedRange sqref="B207" name="Rango1_4"/>
    <protectedRange sqref="B208" name="Rango1_5_4"/>
    <protectedRange sqref="B209" name="Rango1_5_5"/>
    <protectedRange sqref="B210" name="Rango1_5_6"/>
    <protectedRange sqref="B123" name="Rango1_3_1_1_1"/>
    <protectedRange sqref="B124" name="Rango1_3_1_1_1_1"/>
  </protectedRanges>
  <mergeCells count="48">
    <mergeCell ref="A207:A210"/>
    <mergeCell ref="C5:O5"/>
    <mergeCell ref="Q5:AC5"/>
    <mergeCell ref="A8:A11"/>
    <mergeCell ref="A12:A15"/>
    <mergeCell ref="A16:A20"/>
    <mergeCell ref="A21:A26"/>
    <mergeCell ref="A27:A30"/>
    <mergeCell ref="A31:A34"/>
    <mergeCell ref="A35:A39"/>
    <mergeCell ref="A40:A44"/>
    <mergeCell ref="A45:A48"/>
    <mergeCell ref="A49:A52"/>
    <mergeCell ref="A53:A56"/>
    <mergeCell ref="A57:A61"/>
    <mergeCell ref="A62:A68"/>
    <mergeCell ref="A69:A72"/>
    <mergeCell ref="A73:A76"/>
    <mergeCell ref="A77:A80"/>
    <mergeCell ref="A81:A84"/>
    <mergeCell ref="A85:A90"/>
    <mergeCell ref="A91:A94"/>
    <mergeCell ref="A95:A98"/>
    <mergeCell ref="A99:A102"/>
    <mergeCell ref="A103:A106"/>
    <mergeCell ref="A107:A110"/>
    <mergeCell ref="A111:A114"/>
    <mergeCell ref="A115:A118"/>
    <mergeCell ref="A119:A124"/>
    <mergeCell ref="A125:A129"/>
    <mergeCell ref="A130:A133"/>
    <mergeCell ref="A134:A137"/>
    <mergeCell ref="A138:A142"/>
    <mergeCell ref="A143:A147"/>
    <mergeCell ref="A148:A151"/>
    <mergeCell ref="A152:A155"/>
    <mergeCell ref="A156:A159"/>
    <mergeCell ref="A160:A163"/>
    <mergeCell ref="A164:A167"/>
    <mergeCell ref="A168:A171"/>
    <mergeCell ref="A172:A176"/>
    <mergeCell ref="A198:A202"/>
    <mergeCell ref="A203:A206"/>
    <mergeCell ref="A177:A180"/>
    <mergeCell ref="A181:A184"/>
    <mergeCell ref="A185:A188"/>
    <mergeCell ref="A189:A193"/>
    <mergeCell ref="A194:A197"/>
  </mergeCells>
  <conditionalFormatting sqref="C6:N6">
    <cfRule type="timePeriod" dxfId="0" priority="1" timePeriod="yesterday">
      <formula>FLOOR(C6,1)=TODAY()-1</formula>
    </cfRule>
    <cfRule type="dataBar" priority="2">
      <dataBar>
        <cfvo type="min"/>
        <cfvo type="max"/>
        <color rgb="FF008AEF"/>
      </dataBar>
      <extLst>
        <ext xmlns:x14="http://schemas.microsoft.com/office/spreadsheetml/2009/9/main" uri="{B025F937-C7B1-47D3-B67F-A62EFF666E3E}">
          <x14:id>{3B7966DD-E084-4AAD-B9CE-94CE4E5BC394}</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{E82657C9-5DC4-42F9-BAE4-CD1EE8AA6A9B}</x14:id>
        </ext>
      </extLst>
    </cfRule>
  </conditionalFormatting>
  <conditionalFormatting sqref="AE8:AE210">
    <cfRule type="iconSet" priority="300">
      <iconSet iconSet="3Symbols">
        <cfvo type="percent" val="0"/>
        <cfvo type="num" val="0.95"/>
        <cfvo type="num" val="1"/>
      </iconSe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3B7966DD-E084-4AAD-B9CE-94CE4E5BC394}">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 xmlns:xm="http://schemas.microsoft.com/office/excel/2006/main">
          <x14:cfRule type="dataBar" id="{E82657C9-5DC4-42F9-BAE4-CD1EE8AA6A9B}">
            <x14:dataBar minLength="0" maxLength="100" gradient="0">
              <x14:cfvo type="autoMin"/>
              <x14:cfvo type="autoMax"/>
              <x14:negativeFillColor rgb="FFFF0000"/>
              <x14:axisColor rgb="FF000000"/>
            </x14:dataBar>
          </x14:cfRule>
          <xm:sqref>H6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73782B28-6B6D-4BFF-9590-7D3B9229D1E9}">
          <x14:formula1>
            <xm:f>Datos!$A$3:$A$14</xm:f>
          </x14:formula1>
          <xm:sqref>C2:C3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7FF7-1755-4FBC-9B92-4E590718A7DA}">
  <dimension ref="A1:E14"/>
  <sheetViews>
    <sheetView workbookViewId="0">
      <selection activeCell="A8" sqref="A8"/>
    </sheetView>
  </sheetViews>
  <sheetFormatPr baseColWidth="10" defaultRowHeight="15"/>
  <cols>
    <col min="2" max="2" width="5" customWidth="1"/>
    <col min="5" max="5" width="103" customWidth="1"/>
  </cols>
  <sheetData>
    <row r="1" spans="1:5">
      <c r="C1" s="21" t="s">
        <v>131</v>
      </c>
      <c r="D1" s="21" t="s">
        <v>132</v>
      </c>
      <c r="E1" s="19" t="s">
        <v>133</v>
      </c>
    </row>
    <row r="2" spans="1:5">
      <c r="A2" t="s">
        <v>134</v>
      </c>
      <c r="C2" s="22" t="s">
        <v>135</v>
      </c>
      <c r="D2" s="23"/>
      <c r="E2" s="51" t="s">
        <v>136</v>
      </c>
    </row>
    <row r="3" spans="1:5">
      <c r="A3" s="25">
        <v>44927</v>
      </c>
      <c r="C3" s="26" t="s">
        <v>137</v>
      </c>
      <c r="D3" s="23"/>
      <c r="E3" s="51" t="s">
        <v>148</v>
      </c>
    </row>
    <row r="4" spans="1:5">
      <c r="A4" s="25">
        <v>44958</v>
      </c>
      <c r="C4" s="27" t="s">
        <v>138</v>
      </c>
      <c r="D4" s="23"/>
      <c r="E4" s="24" t="s">
        <v>139</v>
      </c>
    </row>
    <row r="5" spans="1:5">
      <c r="A5" s="25">
        <v>44986</v>
      </c>
      <c r="C5" s="27"/>
      <c r="D5" s="23"/>
      <c r="E5" s="24"/>
    </row>
    <row r="6" spans="1:5">
      <c r="A6" s="25">
        <v>45017</v>
      </c>
    </row>
    <row r="7" spans="1:5">
      <c r="A7" s="25">
        <v>45047</v>
      </c>
    </row>
    <row r="8" spans="1:5">
      <c r="A8" s="25">
        <v>45078</v>
      </c>
    </row>
    <row r="9" spans="1:5">
      <c r="A9" s="25">
        <v>45108</v>
      </c>
    </row>
    <row r="10" spans="1:5">
      <c r="A10" s="25">
        <v>45139</v>
      </c>
    </row>
    <row r="11" spans="1:5">
      <c r="A11" s="25">
        <v>45170</v>
      </c>
    </row>
    <row r="12" spans="1:5">
      <c r="A12" s="25">
        <v>45200</v>
      </c>
    </row>
    <row r="13" spans="1:5">
      <c r="A13" s="25">
        <v>45231</v>
      </c>
    </row>
    <row r="14" spans="1:5">
      <c r="A14" s="25">
        <v>45261</v>
      </c>
    </row>
  </sheetData>
  <hyperlinks>
    <hyperlink ref="E4" r:id="rId1" xr:uid="{187D6752-9DF3-471C-B49B-70467DA9A167}"/>
    <hyperlink ref="E3" r:id="rId2" xr:uid="{666B4592-63B0-47F6-9F5B-DB958E362AEE}"/>
    <hyperlink ref="E2" r:id="rId3" xr:uid="{EB5FEE04-7E2E-4512-8604-B48C6C3A8B27}"/>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abril</vt:lpstr>
      <vt:lpstr>Avance</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VINATIER GARCIA FLOR GRACIELA MARGARITA</dc:creator>
  <cp:lastModifiedBy>MORENO NUÑEZ FRANCISCO JAVIER</cp:lastModifiedBy>
  <dcterms:created xsi:type="dcterms:W3CDTF">2021-12-27T23:15:28Z</dcterms:created>
  <dcterms:modified xsi:type="dcterms:W3CDTF">2024-04-29T18:36:38Z</dcterms:modified>
</cp:coreProperties>
</file>