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Inegi 2020\2024\01_InformeMensual_2024\06_Jun\01_DeMaryChuyParaMonica\"/>
    </mc:Choice>
  </mc:AlternateContent>
  <xr:revisionPtr revIDLastSave="0" documentId="13_ncr:1_{B39CE2FA-1A24-4974-B089-0D4D919E012A}" xr6:coauthVersionLast="47" xr6:coauthVersionMax="47" xr10:uidLastSave="{00000000-0000-0000-0000-000000000000}"/>
  <bookViews>
    <workbookView xWindow="-120" yWindow="-120" windowWidth="29040" windowHeight="17640" xr2:uid="{3A126976-81CC-4927-B736-8FF5B8573AA7}"/>
  </bookViews>
  <sheets>
    <sheet name="junio" sheetId="1" r:id="rId1"/>
    <sheet name="Avance" sheetId="4" state="hidden" r:id="rId2"/>
    <sheet name="Datos" sheetId="2" state="hidden" r:id="rId3"/>
  </sheets>
  <definedNames>
    <definedName name="_xlnm._FilterDatabase" localSheetId="0" hidden="1">junio!$E$6:$R$205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10" i="4" l="1"/>
  <c r="AC209" i="4"/>
  <c r="O209" i="4"/>
  <c r="AC208" i="4"/>
  <c r="O208" i="4"/>
  <c r="AC207" i="4"/>
  <c r="O207" i="4"/>
  <c r="AC206" i="4"/>
  <c r="O206" i="4"/>
  <c r="AC205" i="4"/>
  <c r="O205" i="4"/>
  <c r="AC204" i="4"/>
  <c r="O204" i="4"/>
  <c r="AC203" i="4"/>
  <c r="O203" i="4"/>
  <c r="AC202" i="4"/>
  <c r="O202" i="4"/>
  <c r="AC201" i="4"/>
  <c r="O201" i="4"/>
  <c r="AC200" i="4"/>
  <c r="AC199" i="4"/>
  <c r="O199" i="4"/>
  <c r="AC198" i="4"/>
  <c r="O198" i="4"/>
  <c r="AC197" i="4"/>
  <c r="AC196" i="4"/>
  <c r="AC195" i="4"/>
  <c r="AC194" i="4"/>
  <c r="AC193" i="4"/>
  <c r="O193" i="4"/>
  <c r="AC192" i="4"/>
  <c r="AC191" i="4"/>
  <c r="AC190" i="4"/>
  <c r="AC189" i="4"/>
  <c r="O189" i="4"/>
  <c r="AC188" i="4"/>
  <c r="AC187" i="4"/>
  <c r="AC186" i="4"/>
  <c r="AC185" i="4"/>
  <c r="O185" i="4"/>
  <c r="AC184" i="4"/>
  <c r="AC183" i="4"/>
  <c r="AC182" i="4"/>
  <c r="AC181" i="4"/>
  <c r="AC180" i="4"/>
  <c r="AC179" i="4"/>
  <c r="AC178" i="4"/>
  <c r="AC177" i="4"/>
  <c r="O177" i="4"/>
  <c r="AC176" i="4"/>
  <c r="AC175" i="4"/>
  <c r="AC174" i="4"/>
  <c r="AC173" i="4"/>
  <c r="O173" i="4"/>
  <c r="AC172" i="4"/>
  <c r="O172" i="4"/>
  <c r="AC171" i="4"/>
  <c r="AC170" i="4"/>
  <c r="AC169" i="4"/>
  <c r="AC168" i="4"/>
  <c r="AC167" i="4"/>
  <c r="AC166" i="4"/>
  <c r="AC165" i="4"/>
  <c r="AC164" i="4"/>
  <c r="AC163" i="4"/>
  <c r="AC162" i="4"/>
  <c r="AC161" i="4"/>
  <c r="AC160" i="4"/>
  <c r="AC159" i="4"/>
  <c r="AC158" i="4"/>
  <c r="AC157" i="4"/>
  <c r="AC156" i="4"/>
  <c r="O156" i="4"/>
  <c r="AC155" i="4"/>
  <c r="AC154" i="4"/>
  <c r="AC153" i="4"/>
  <c r="AC152" i="4"/>
  <c r="AC151" i="4"/>
  <c r="AC150" i="4"/>
  <c r="AC149" i="4"/>
  <c r="AC148" i="4"/>
  <c r="AC147" i="4"/>
  <c r="O147" i="4"/>
  <c r="AC146" i="4"/>
  <c r="O146" i="4"/>
  <c r="AC145" i="4"/>
  <c r="O145" i="4"/>
  <c r="AC144" i="4"/>
  <c r="O144" i="4"/>
  <c r="AC143" i="4"/>
  <c r="O143" i="4"/>
  <c r="AC142" i="4"/>
  <c r="O142" i="4"/>
  <c r="AC141" i="4"/>
  <c r="O141" i="4"/>
  <c r="AC140" i="4"/>
  <c r="O140" i="4"/>
  <c r="AC139" i="4"/>
  <c r="AC138" i="4"/>
  <c r="O138" i="4"/>
  <c r="AC137" i="4"/>
  <c r="AC136" i="4"/>
  <c r="AC135" i="4"/>
  <c r="AC134" i="4"/>
  <c r="AC133" i="4"/>
  <c r="O133" i="4"/>
  <c r="AC132" i="4"/>
  <c r="O132" i="4"/>
  <c r="AC131" i="4"/>
  <c r="O131" i="4"/>
  <c r="AC130" i="4"/>
  <c r="O130" i="4"/>
  <c r="AC129" i="4"/>
  <c r="O129" i="4"/>
  <c r="AC128" i="4"/>
  <c r="O128" i="4"/>
  <c r="AC127" i="4"/>
  <c r="O127" i="4"/>
  <c r="AC126" i="4"/>
  <c r="O126" i="4"/>
  <c r="AC125" i="4"/>
  <c r="O125" i="4"/>
  <c r="AC124" i="4"/>
  <c r="AC121" i="4"/>
  <c r="AC120" i="4"/>
  <c r="AC119" i="4"/>
  <c r="AC118" i="4"/>
  <c r="AC117" i="4"/>
  <c r="AC116" i="4"/>
  <c r="AC115" i="4"/>
  <c r="AC114" i="4"/>
  <c r="AC113" i="4"/>
  <c r="AC112" i="4"/>
  <c r="AC111" i="4"/>
  <c r="AC110" i="4"/>
  <c r="AC109" i="4"/>
  <c r="AC108" i="4"/>
  <c r="AC107" i="4"/>
  <c r="AC106" i="4"/>
  <c r="AC105" i="4"/>
  <c r="AC102" i="4"/>
  <c r="AC101" i="4"/>
  <c r="AC100" i="4"/>
  <c r="AC99" i="4"/>
  <c r="AC98" i="4"/>
  <c r="O98" i="4"/>
  <c r="AC97" i="4"/>
  <c r="O97" i="4"/>
  <c r="AC96" i="4"/>
  <c r="O96" i="4"/>
  <c r="AC95" i="4"/>
  <c r="O95" i="4"/>
  <c r="AC94" i="4"/>
  <c r="O94" i="4"/>
  <c r="AC93" i="4"/>
  <c r="O93" i="4"/>
  <c r="AC92" i="4"/>
  <c r="O92" i="4"/>
  <c r="AC91" i="4"/>
  <c r="O91" i="4"/>
  <c r="AC90" i="4"/>
  <c r="O90" i="4"/>
  <c r="AC89" i="4"/>
  <c r="O89" i="4"/>
  <c r="AC88" i="4"/>
  <c r="O88" i="4"/>
  <c r="AC87" i="4"/>
  <c r="O87" i="4"/>
  <c r="AC86" i="4"/>
  <c r="O86" i="4"/>
  <c r="AC85" i="4"/>
  <c r="AC84" i="4"/>
  <c r="AC83" i="4"/>
  <c r="AC82" i="4"/>
  <c r="O82" i="4"/>
  <c r="AC81" i="4"/>
  <c r="O81" i="4"/>
  <c r="AC80" i="4"/>
  <c r="AC79" i="4"/>
  <c r="AC78" i="4"/>
  <c r="O78" i="4"/>
  <c r="AC77" i="4"/>
  <c r="AC76" i="4"/>
  <c r="O76" i="4"/>
  <c r="AC75" i="4"/>
  <c r="O75" i="4"/>
  <c r="AC74" i="4"/>
  <c r="O74" i="4"/>
  <c r="AC73" i="4"/>
  <c r="O73" i="4"/>
  <c r="AC72" i="4"/>
  <c r="AC71" i="4"/>
  <c r="AC70" i="4"/>
  <c r="AC69" i="4"/>
  <c r="AC68" i="4"/>
  <c r="AC67" i="4"/>
  <c r="AC66" i="4"/>
  <c r="AC65" i="4"/>
  <c r="O65" i="4"/>
  <c r="AC64" i="4"/>
  <c r="O64" i="4"/>
  <c r="AC63" i="4"/>
  <c r="O63" i="4"/>
  <c r="AC62" i="4"/>
  <c r="O62" i="4"/>
  <c r="AC61" i="4"/>
  <c r="AC60" i="4"/>
  <c r="AC59" i="4"/>
  <c r="AC58" i="4"/>
  <c r="AC57" i="4"/>
  <c r="AC56" i="4"/>
  <c r="O56" i="4"/>
  <c r="AC55" i="4"/>
  <c r="O55" i="4"/>
  <c r="AC54" i="4"/>
  <c r="AC53" i="4"/>
  <c r="AC52" i="4"/>
  <c r="O52" i="4"/>
  <c r="AC51" i="4"/>
  <c r="O51" i="4"/>
  <c r="AC50" i="4"/>
  <c r="O50" i="4"/>
  <c r="AC49" i="4"/>
  <c r="O49" i="4"/>
  <c r="AC48" i="4"/>
  <c r="AC47" i="4"/>
  <c r="AC46" i="4"/>
  <c r="AC45" i="4"/>
  <c r="AC44" i="4"/>
  <c r="AC43" i="4"/>
  <c r="AC42" i="4"/>
  <c r="O42" i="4"/>
  <c r="AC41" i="4"/>
  <c r="O41" i="4"/>
  <c r="AC40" i="4"/>
  <c r="O40" i="4"/>
  <c r="AC39" i="4"/>
  <c r="O39" i="4"/>
  <c r="AC38" i="4"/>
  <c r="O38" i="4"/>
  <c r="AC37" i="4"/>
  <c r="O37" i="4"/>
  <c r="AC36" i="4"/>
  <c r="O36" i="4"/>
  <c r="AC35" i="4"/>
  <c r="O35" i="4"/>
  <c r="AC34" i="4"/>
  <c r="O34" i="4"/>
  <c r="AC33" i="4"/>
  <c r="O33" i="4"/>
  <c r="AC32" i="4"/>
  <c r="O32" i="4"/>
  <c r="AC31" i="4"/>
  <c r="O31" i="4"/>
  <c r="AC30" i="4"/>
  <c r="AC29" i="4"/>
  <c r="AC28" i="4"/>
  <c r="AC27" i="4"/>
  <c r="AC26" i="4"/>
  <c r="AC25" i="4"/>
  <c r="AC24" i="4"/>
  <c r="AC23" i="4"/>
  <c r="AC22" i="4"/>
  <c r="AC21" i="4"/>
  <c r="O21" i="4"/>
  <c r="AC20" i="4"/>
  <c r="AC19" i="4"/>
  <c r="AC18" i="4"/>
  <c r="AC17" i="4"/>
  <c r="AC16" i="4"/>
  <c r="AC15" i="4"/>
  <c r="AC14" i="4"/>
  <c r="AC13" i="4"/>
  <c r="O13" i="4"/>
  <c r="AC12" i="4"/>
  <c r="AC11" i="4"/>
  <c r="AC10" i="4"/>
  <c r="AC9" i="4"/>
  <c r="AC8" i="4"/>
  <c r="AB6" i="4"/>
  <c r="AA6" i="4"/>
  <c r="Z6" i="4"/>
  <c r="Y6" i="4"/>
  <c r="X6" i="4"/>
  <c r="W6" i="4"/>
  <c r="V6" i="4"/>
  <c r="U6" i="4"/>
  <c r="T6" i="4"/>
  <c r="S6" i="4"/>
  <c r="R6" i="4"/>
  <c r="Q6" i="4"/>
  <c r="N6" i="4"/>
  <c r="M6" i="4"/>
  <c r="L6" i="4"/>
  <c r="K6" i="4"/>
  <c r="J6" i="4"/>
  <c r="I6" i="4"/>
  <c r="H6" i="4"/>
  <c r="G6" i="4"/>
  <c r="F6" i="4"/>
  <c r="E6" i="4"/>
  <c r="D6" i="4"/>
  <c r="C6" i="4"/>
  <c r="O210" i="4" l="1"/>
  <c r="O15" i="4"/>
  <c r="O20" i="4"/>
  <c r="O16" i="4"/>
  <c r="AE16" i="4" s="1"/>
  <c r="AF16" i="4" s="1"/>
  <c r="O154" i="4"/>
  <c r="AE50" i="4"/>
  <c r="AF50" i="4" s="1"/>
  <c r="O71" i="4"/>
  <c r="O116" i="4"/>
  <c r="AE116" i="4" s="1"/>
  <c r="AF116" i="4" s="1"/>
  <c r="AE63" i="4"/>
  <c r="AF63" i="4" s="1"/>
  <c r="AE92" i="4"/>
  <c r="AF92" i="4" s="1"/>
  <c r="O161" i="4"/>
  <c r="AE161" i="4" s="1"/>
  <c r="AF161" i="4" s="1"/>
  <c r="O181" i="4"/>
  <c r="AE181" i="4" s="1"/>
  <c r="AF181" i="4" s="1"/>
  <c r="O187" i="4"/>
  <c r="AE187" i="4" s="1"/>
  <c r="AF187" i="4" s="1"/>
  <c r="AE203" i="4"/>
  <c r="AF203" i="4" s="1"/>
  <c r="O120" i="4"/>
  <c r="AE120" i="4" s="1"/>
  <c r="AF120" i="4" s="1"/>
  <c r="O25" i="4"/>
  <c r="O110" i="4"/>
  <c r="AE110" i="4" s="1"/>
  <c r="AF110" i="4" s="1"/>
  <c r="AE142" i="4"/>
  <c r="AF142" i="4" s="1"/>
  <c r="O165" i="4"/>
  <c r="AE165" i="4" s="1"/>
  <c r="AF165" i="4" s="1"/>
  <c r="O28" i="4"/>
  <c r="AE28" i="4" s="1"/>
  <c r="AF28" i="4" s="1"/>
  <c r="O83" i="4"/>
  <c r="AE83" i="4" s="1"/>
  <c r="AF83" i="4" s="1"/>
  <c r="O150" i="4"/>
  <c r="AE150" i="4" s="1"/>
  <c r="AF150" i="4" s="1"/>
  <c r="O166" i="4"/>
  <c r="AE166" i="4" s="1"/>
  <c r="AF166" i="4" s="1"/>
  <c r="AE42" i="4"/>
  <c r="AF42" i="4" s="1"/>
  <c r="O59" i="4"/>
  <c r="AE59" i="4" s="1"/>
  <c r="AF59" i="4" s="1"/>
  <c r="AE91" i="4"/>
  <c r="AF91" i="4" s="1"/>
  <c r="AE103" i="4"/>
  <c r="AF103" i="4" s="1"/>
  <c r="AE189" i="4"/>
  <c r="AF189" i="4" s="1"/>
  <c r="O77" i="4"/>
  <c r="AE77" i="4" s="1"/>
  <c r="AF77" i="4" s="1"/>
  <c r="AE145" i="4"/>
  <c r="AF145" i="4" s="1"/>
  <c r="O164" i="4"/>
  <c r="AE164" i="4" s="1"/>
  <c r="AF164" i="4" s="1"/>
  <c r="AE209" i="4"/>
  <c r="O188" i="4"/>
  <c r="AE188" i="4" s="1"/>
  <c r="AF188" i="4" s="1"/>
  <c r="O10" i="4"/>
  <c r="AE10" i="4" s="1"/>
  <c r="AF10" i="4" s="1"/>
  <c r="AE33" i="4"/>
  <c r="AF33" i="4" s="1"/>
  <c r="AE89" i="4"/>
  <c r="AF89" i="4" s="1"/>
  <c r="AE97" i="4"/>
  <c r="AF97" i="4" s="1"/>
  <c r="O124" i="4"/>
  <c r="AE124" i="4" s="1"/>
  <c r="AF124" i="4" s="1"/>
  <c r="O157" i="4"/>
  <c r="AE157" i="4" s="1"/>
  <c r="AF157" i="4" s="1"/>
  <c r="O115" i="4"/>
  <c r="AE115" i="4" s="1"/>
  <c r="AF115" i="4" s="1"/>
  <c r="O180" i="4"/>
  <c r="AE180" i="4" s="1"/>
  <c r="AF180" i="4" s="1"/>
  <c r="O19" i="4"/>
  <c r="AE19" i="4" s="1"/>
  <c r="AF19" i="4" s="1"/>
  <c r="O26" i="4"/>
  <c r="AE26" i="4" s="1"/>
  <c r="AF26" i="4" s="1"/>
  <c r="O44" i="4"/>
  <c r="AE44" i="4" s="1"/>
  <c r="AF44" i="4" s="1"/>
  <c r="O68" i="4"/>
  <c r="AE68" i="4" s="1"/>
  <c r="AF68" i="4" s="1"/>
  <c r="O79" i="4"/>
  <c r="AE79" i="4" s="1"/>
  <c r="AF79" i="4" s="1"/>
  <c r="AE81" i="4"/>
  <c r="AF81" i="4" s="1"/>
  <c r="O84" i="4"/>
  <c r="AE84" i="4" s="1"/>
  <c r="AF84" i="4" s="1"/>
  <c r="O158" i="4"/>
  <c r="O163" i="4"/>
  <c r="AE163" i="4" s="1"/>
  <c r="AF163" i="4" s="1"/>
  <c r="O186" i="4"/>
  <c r="AE186" i="4" s="1"/>
  <c r="AF186" i="4" s="1"/>
  <c r="AE193" i="4"/>
  <c r="AF193" i="4" s="1"/>
  <c r="O196" i="4"/>
  <c r="AE196" i="4" s="1"/>
  <c r="AF196" i="4" s="1"/>
  <c r="O8" i="4"/>
  <c r="O12" i="4"/>
  <c r="AE12" i="4" s="1"/>
  <c r="AF12" i="4" s="1"/>
  <c r="O29" i="4"/>
  <c r="AE29" i="4" s="1"/>
  <c r="AF29" i="4" s="1"/>
  <c r="AE37" i="4"/>
  <c r="AF37" i="4" s="1"/>
  <c r="AE34" i="4"/>
  <c r="AF34" i="4" s="1"/>
  <c r="AE41" i="4"/>
  <c r="AF41" i="4" s="1"/>
  <c r="O58" i="4"/>
  <c r="AE58" i="4" s="1"/>
  <c r="AF58" i="4" s="1"/>
  <c r="O67" i="4"/>
  <c r="AE67" i="4" s="1"/>
  <c r="AF67" i="4" s="1"/>
  <c r="O106" i="4"/>
  <c r="AE106" i="4" s="1"/>
  <c r="AF106" i="4" s="1"/>
  <c r="O151" i="4"/>
  <c r="AE151" i="4" s="1"/>
  <c r="AF151" i="4" s="1"/>
  <c r="AE172" i="4"/>
  <c r="AF172" i="4" s="1"/>
  <c r="O113" i="4"/>
  <c r="AE113" i="4" s="1"/>
  <c r="AF113" i="4" s="1"/>
  <c r="AE132" i="4"/>
  <c r="AF132" i="4" s="1"/>
  <c r="O195" i="4"/>
  <c r="AE195" i="4" s="1"/>
  <c r="AF195" i="4" s="1"/>
  <c r="O197" i="4"/>
  <c r="AE197" i="4" s="1"/>
  <c r="AF197" i="4" s="1"/>
  <c r="AE8" i="4"/>
  <c r="AF8" i="4" s="1"/>
  <c r="O18" i="4"/>
  <c r="AE18" i="4" s="1"/>
  <c r="AF18" i="4" s="1"/>
  <c r="AE25" i="4"/>
  <c r="AF25" i="4" s="1"/>
  <c r="AE35" i="4"/>
  <c r="AF35" i="4" s="1"/>
  <c r="AE38" i="4"/>
  <c r="AF38" i="4" s="1"/>
  <c r="O85" i="4"/>
  <c r="AE85" i="4" s="1"/>
  <c r="AF85" i="4" s="1"/>
  <c r="AE87" i="4"/>
  <c r="AF87" i="4" s="1"/>
  <c r="O99" i="4"/>
  <c r="AE99" i="4" s="1"/>
  <c r="AF99" i="4" s="1"/>
  <c r="O111" i="4"/>
  <c r="AE111" i="4" s="1"/>
  <c r="AF111" i="4" s="1"/>
  <c r="O118" i="4"/>
  <c r="AE118" i="4" s="1"/>
  <c r="AF118" i="4" s="1"/>
  <c r="O191" i="4"/>
  <c r="AE191" i="4" s="1"/>
  <c r="AF191" i="4" s="1"/>
  <c r="AE202" i="4"/>
  <c r="AF202" i="4" s="1"/>
  <c r="O24" i="4"/>
  <c r="AE24" i="4" s="1"/>
  <c r="AF24" i="4" s="1"/>
  <c r="O30" i="4"/>
  <c r="AE30" i="4" s="1"/>
  <c r="AF30" i="4" s="1"/>
  <c r="AE62" i="4"/>
  <c r="AF62" i="4" s="1"/>
  <c r="O72" i="4"/>
  <c r="AE72" i="4" s="1"/>
  <c r="AF72" i="4" s="1"/>
  <c r="O117" i="4"/>
  <c r="AE117" i="4" s="1"/>
  <c r="AF117" i="4" s="1"/>
  <c r="AE133" i="4"/>
  <c r="AF133" i="4" s="1"/>
  <c r="O152" i="4"/>
  <c r="AE152" i="4" s="1"/>
  <c r="AF152" i="4" s="1"/>
  <c r="O9" i="4"/>
  <c r="AE9" i="4" s="1"/>
  <c r="AF9" i="4" s="1"/>
  <c r="AE49" i="4"/>
  <c r="AF49" i="4" s="1"/>
  <c r="O112" i="4"/>
  <c r="AE112" i="4" s="1"/>
  <c r="AF112" i="4" s="1"/>
  <c r="O119" i="4"/>
  <c r="AE119" i="4" s="1"/>
  <c r="AF119" i="4" s="1"/>
  <c r="O121" i="4"/>
  <c r="AE121" i="4" s="1"/>
  <c r="AF121" i="4" s="1"/>
  <c r="O134" i="4"/>
  <c r="AE134" i="4" s="1"/>
  <c r="AF134" i="4" s="1"/>
  <c r="O148" i="4"/>
  <c r="AE148" i="4" s="1"/>
  <c r="AF148" i="4" s="1"/>
  <c r="O174" i="4"/>
  <c r="AE174" i="4" s="1"/>
  <c r="AF174" i="4" s="1"/>
  <c r="AE76" i="4"/>
  <c r="AF76" i="4" s="1"/>
  <c r="O108" i="4"/>
  <c r="AE108" i="4" s="1"/>
  <c r="AF108" i="4" s="1"/>
  <c r="O114" i="4"/>
  <c r="AE114" i="4" s="1"/>
  <c r="AF114" i="4" s="1"/>
  <c r="AE131" i="4"/>
  <c r="AF131" i="4" s="1"/>
  <c r="O160" i="4"/>
  <c r="AE160" i="4" s="1"/>
  <c r="AF160" i="4" s="1"/>
  <c r="AE198" i="4"/>
  <c r="AF198" i="4" s="1"/>
  <c r="O27" i="4"/>
  <c r="AE27" i="4" s="1"/>
  <c r="AF27" i="4" s="1"/>
  <c r="AE204" i="4"/>
  <c r="AF204" i="4" s="1"/>
  <c r="AE65" i="4"/>
  <c r="AF65" i="4" s="1"/>
  <c r="AE96" i="4"/>
  <c r="AF96" i="4" s="1"/>
  <c r="AE56" i="4"/>
  <c r="AF56" i="4" s="1"/>
  <c r="O70" i="4"/>
  <c r="AE70" i="4" s="1"/>
  <c r="AF70" i="4" s="1"/>
  <c r="AE78" i="4"/>
  <c r="AF78" i="4" s="1"/>
  <c r="AE82" i="4"/>
  <c r="AF82" i="4" s="1"/>
  <c r="AE88" i="4"/>
  <c r="AF88" i="4" s="1"/>
  <c r="O100" i="4"/>
  <c r="AE100" i="4" s="1"/>
  <c r="AF100" i="4" s="1"/>
  <c r="AE146" i="4"/>
  <c r="AF146" i="4" s="1"/>
  <c r="O192" i="4"/>
  <c r="AE192" i="4" s="1"/>
  <c r="AF192" i="4" s="1"/>
  <c r="AE36" i="4"/>
  <c r="AF36" i="4" s="1"/>
  <c r="O43" i="4"/>
  <c r="AE43" i="4" s="1"/>
  <c r="AF43" i="4" s="1"/>
  <c r="O23" i="4"/>
  <c r="AE23" i="4" s="1"/>
  <c r="AF23" i="4" s="1"/>
  <c r="O45" i="4"/>
  <c r="AE45" i="4" s="1"/>
  <c r="AF45" i="4" s="1"/>
  <c r="O61" i="4"/>
  <c r="AE61" i="4" s="1"/>
  <c r="AF61" i="4" s="1"/>
  <c r="AE75" i="4"/>
  <c r="AF75" i="4" s="1"/>
  <c r="AE95" i="4"/>
  <c r="AF95" i="4" s="1"/>
  <c r="O102" i="4"/>
  <c r="AE102" i="4" s="1"/>
  <c r="AF102" i="4" s="1"/>
  <c r="AE104" i="4"/>
  <c r="AF104" i="4" s="1"/>
  <c r="AE130" i="4"/>
  <c r="AF130" i="4" s="1"/>
  <c r="O136" i="4"/>
  <c r="AE136" i="4" s="1"/>
  <c r="AF136" i="4" s="1"/>
  <c r="AE140" i="4"/>
  <c r="AF140" i="4" s="1"/>
  <c r="AE143" i="4"/>
  <c r="AF143" i="4" s="1"/>
  <c r="O149" i="4"/>
  <c r="AE149" i="4" s="1"/>
  <c r="AF149" i="4" s="1"/>
  <c r="O153" i="4"/>
  <c r="AE153" i="4" s="1"/>
  <c r="AF153" i="4" s="1"/>
  <c r="O175" i="4"/>
  <c r="AE175" i="4" s="1"/>
  <c r="AF175" i="4" s="1"/>
  <c r="O179" i="4"/>
  <c r="AE179" i="4" s="1"/>
  <c r="AF179" i="4" s="1"/>
  <c r="O183" i="4"/>
  <c r="AE183" i="4" s="1"/>
  <c r="AF183" i="4" s="1"/>
  <c r="O190" i="4"/>
  <c r="AE190" i="4" s="1"/>
  <c r="AF190" i="4" s="1"/>
  <c r="O194" i="4"/>
  <c r="AE194" i="4" s="1"/>
  <c r="AF194" i="4" s="1"/>
  <c r="AE64" i="4"/>
  <c r="AF64" i="4" s="1"/>
  <c r="O17" i="4"/>
  <c r="AE17" i="4" s="1"/>
  <c r="AF17" i="4" s="1"/>
  <c r="AE21" i="4"/>
  <c r="AF21" i="4" s="1"/>
  <c r="O46" i="4"/>
  <c r="AE46" i="4" s="1"/>
  <c r="AF46" i="4" s="1"/>
  <c r="O57" i="4"/>
  <c r="AE57" i="4" s="1"/>
  <c r="AF57" i="4" s="1"/>
  <c r="O60" i="4"/>
  <c r="AE60" i="4" s="1"/>
  <c r="AF60" i="4" s="1"/>
  <c r="O69" i="4"/>
  <c r="AE69" i="4" s="1"/>
  <c r="AF69" i="4" s="1"/>
  <c r="AE73" i="4"/>
  <c r="AF73" i="4" s="1"/>
  <c r="O101" i="4"/>
  <c r="AE101" i="4" s="1"/>
  <c r="AF101" i="4" s="1"/>
  <c r="O135" i="4"/>
  <c r="AE135" i="4" s="1"/>
  <c r="AF135" i="4" s="1"/>
  <c r="AE141" i="4"/>
  <c r="AF141" i="4" s="1"/>
  <c r="AE156" i="4"/>
  <c r="AF156" i="4" s="1"/>
  <c r="AE158" i="4"/>
  <c r="AF158" i="4" s="1"/>
  <c r="AE173" i="4"/>
  <c r="AF173" i="4" s="1"/>
  <c r="O178" i="4"/>
  <c r="AE178" i="4" s="1"/>
  <c r="AF178" i="4" s="1"/>
  <c r="O182" i="4"/>
  <c r="AE182" i="4" s="1"/>
  <c r="AF182" i="4" s="1"/>
  <c r="O200" i="4"/>
  <c r="AE200" i="4" s="1"/>
  <c r="AF200" i="4" s="1"/>
  <c r="AE32" i="4"/>
  <c r="AF32" i="4" s="1"/>
  <c r="AE52" i="4"/>
  <c r="AF52" i="4" s="1"/>
  <c r="AE144" i="4"/>
  <c r="AF144" i="4" s="1"/>
  <c r="AE13" i="4"/>
  <c r="AF13" i="4" s="1"/>
  <c r="O22" i="4"/>
  <c r="AE22" i="4" s="1"/>
  <c r="AF22" i="4" s="1"/>
  <c r="O66" i="4"/>
  <c r="AE66" i="4" s="1"/>
  <c r="AF66" i="4" s="1"/>
  <c r="AE94" i="4"/>
  <c r="AF94" i="4" s="1"/>
  <c r="O109" i="4"/>
  <c r="AE109" i="4" s="1"/>
  <c r="AF109" i="4" s="1"/>
  <c r="O159" i="4"/>
  <c r="AE159" i="4" s="1"/>
  <c r="AF159" i="4" s="1"/>
  <c r="O176" i="4"/>
  <c r="AE176" i="4" s="1"/>
  <c r="AF176" i="4" s="1"/>
  <c r="AE210" i="4"/>
  <c r="AE98" i="4"/>
  <c r="AF98" i="4" s="1"/>
  <c r="O168" i="4"/>
  <c r="AE168" i="4" s="1"/>
  <c r="AF168" i="4" s="1"/>
  <c r="AE177" i="4"/>
  <c r="AF177" i="4" s="1"/>
  <c r="O11" i="4"/>
  <c r="AE11" i="4" s="1"/>
  <c r="AF11" i="4" s="1"/>
  <c r="O14" i="4"/>
  <c r="AE14" i="4" s="1"/>
  <c r="AF14" i="4" s="1"/>
  <c r="AE15" i="4"/>
  <c r="AF15" i="4" s="1"/>
  <c r="AE31" i="4"/>
  <c r="AF31" i="4" s="1"/>
  <c r="O105" i="4"/>
  <c r="AE105" i="4" s="1"/>
  <c r="AF105" i="4" s="1"/>
  <c r="O137" i="4"/>
  <c r="AE137" i="4" s="1"/>
  <c r="AF137" i="4" s="1"/>
  <c r="O167" i="4"/>
  <c r="AE167" i="4" s="1"/>
  <c r="AF167" i="4" s="1"/>
  <c r="O184" i="4"/>
  <c r="AE184" i="4" s="1"/>
  <c r="AF184" i="4" s="1"/>
  <c r="AE206" i="4"/>
  <c r="AF206" i="4" s="1"/>
  <c r="AE20" i="4"/>
  <c r="AF20" i="4" s="1"/>
  <c r="AE39" i="4"/>
  <c r="AF39" i="4" s="1"/>
  <c r="O48" i="4"/>
  <c r="AE48" i="4" s="1"/>
  <c r="AF48" i="4" s="1"/>
  <c r="O53" i="4"/>
  <c r="AE53" i="4" s="1"/>
  <c r="AF53" i="4" s="1"/>
  <c r="AE71" i="4"/>
  <c r="AF71" i="4" s="1"/>
  <c r="AE86" i="4"/>
  <c r="AF86" i="4" s="1"/>
  <c r="AE74" i="4"/>
  <c r="AF74" i="4" s="1"/>
  <c r="AE55" i="4"/>
  <c r="AF55" i="4" s="1"/>
  <c r="AE93" i="4"/>
  <c r="AF93" i="4" s="1"/>
  <c r="AE51" i="4"/>
  <c r="AF51" i="4" s="1"/>
  <c r="AE90" i="4"/>
  <c r="AF90" i="4" s="1"/>
  <c r="AE40" i="4"/>
  <c r="AF40" i="4" s="1"/>
  <c r="O54" i="4"/>
  <c r="AE54" i="4" s="1"/>
  <c r="AF54" i="4" s="1"/>
  <c r="O80" i="4"/>
  <c r="AE80" i="4" s="1"/>
  <c r="AF80" i="4" s="1"/>
  <c r="O47" i="4"/>
  <c r="AE47" i="4" s="1"/>
  <c r="AF47" i="4" s="1"/>
  <c r="AE126" i="4"/>
  <c r="AF126" i="4" s="1"/>
  <c r="O169" i="4"/>
  <c r="AE169" i="4" s="1"/>
  <c r="AF169" i="4" s="1"/>
  <c r="O171" i="4"/>
  <c r="AE171" i="4" s="1"/>
  <c r="AF171" i="4" s="1"/>
  <c r="AE128" i="4"/>
  <c r="AF128" i="4" s="1"/>
  <c r="AE138" i="4"/>
  <c r="AF138" i="4" s="1"/>
  <c r="O162" i="4"/>
  <c r="AE162" i="4" s="1"/>
  <c r="AF162" i="4" s="1"/>
  <c r="AE207" i="4"/>
  <c r="E206" i="1" s="1"/>
  <c r="AE205" i="4"/>
  <c r="AF205" i="4" s="1"/>
  <c r="O107" i="4"/>
  <c r="AE107" i="4" s="1"/>
  <c r="AF107" i="4" s="1"/>
  <c r="AE125" i="4"/>
  <c r="AF125" i="4" s="1"/>
  <c r="O139" i="4"/>
  <c r="AE139" i="4" s="1"/>
  <c r="AF139" i="4" s="1"/>
  <c r="AE147" i="4"/>
  <c r="AF147" i="4" s="1"/>
  <c r="AE154" i="4"/>
  <c r="AF154" i="4" s="1"/>
  <c r="O170" i="4"/>
  <c r="AE170" i="4" s="1"/>
  <c r="AF170" i="4" s="1"/>
  <c r="AE199" i="4"/>
  <c r="AF199" i="4" s="1"/>
  <c r="AE201" i="4"/>
  <c r="AF201" i="4" s="1"/>
  <c r="AE127" i="4"/>
  <c r="AF127" i="4" s="1"/>
  <c r="AE129" i="4"/>
  <c r="AF129" i="4" s="1"/>
  <c r="O155" i="4"/>
  <c r="AE155" i="4" s="1"/>
  <c r="AF155" i="4" s="1"/>
  <c r="AE185" i="4"/>
  <c r="AF185" i="4" s="1"/>
  <c r="AE208" i="4"/>
  <c r="E20" i="1" l="1"/>
  <c r="E44" i="1"/>
  <c r="E52" i="1"/>
  <c r="E68" i="1"/>
  <c r="E76" i="1"/>
  <c r="E142" i="1"/>
  <c r="E61" i="1"/>
  <c r="E151" i="1"/>
  <c r="E167" i="1"/>
  <c r="E30" i="1"/>
  <c r="E94" i="1"/>
  <c r="E102" i="1"/>
  <c r="E110" i="1"/>
  <c r="E118" i="1"/>
  <c r="E176" i="1"/>
  <c r="E184" i="1"/>
  <c r="E39" i="1"/>
  <c r="E129" i="1"/>
  <c r="E137" i="1"/>
  <c r="E193" i="1"/>
  <c r="E48" i="1"/>
  <c r="E56" i="1"/>
  <c r="E72" i="1"/>
  <c r="E202" i="1"/>
  <c r="E147" i="1"/>
  <c r="E155" i="1"/>
  <c r="E163" i="1"/>
  <c r="E171" i="1"/>
  <c r="E26" i="1"/>
  <c r="E34" i="1"/>
  <c r="E90" i="1"/>
  <c r="E98" i="1"/>
  <c r="E106" i="1"/>
  <c r="E114" i="1"/>
  <c r="E124" i="1"/>
  <c r="E180" i="1"/>
  <c r="E188" i="1"/>
  <c r="E11" i="1"/>
  <c r="E133" i="1"/>
  <c r="E197" i="1"/>
  <c r="E84" i="1"/>
  <c r="E159" i="1"/>
  <c r="E15" i="1"/>
  <c r="E80" i="1"/>
  <c r="E7" i="1" l="1"/>
</calcChain>
</file>

<file path=xl/sharedStrings.xml><?xml version="1.0" encoding="utf-8"?>
<sst xmlns="http://schemas.openxmlformats.org/spreadsheetml/2006/main" count="731" uniqueCount="407">
  <si>
    <t>Dirección de Cartografía y Catastro</t>
  </si>
  <si>
    <t>7.1.1</t>
  </si>
  <si>
    <t>7.1.2</t>
  </si>
  <si>
    <t>7.1.3</t>
  </si>
  <si>
    <t>7.1.4</t>
  </si>
  <si>
    <t>7.2.1</t>
  </si>
  <si>
    <t>7.2.2</t>
  </si>
  <si>
    <t>7.2.3</t>
  </si>
  <si>
    <t>7.2.4</t>
  </si>
  <si>
    <t>7.2.5</t>
  </si>
  <si>
    <t>7.2.6</t>
  </si>
  <si>
    <t>Gestionar con las Unidades del Estado la generación  y/o actualización de la Clave Única del Registro del Territorio</t>
  </si>
  <si>
    <t>7.3.1</t>
  </si>
  <si>
    <t>Proporcionar asesoría catastral</t>
  </si>
  <si>
    <t>7.3.2</t>
  </si>
  <si>
    <t>7.3.3</t>
  </si>
  <si>
    <t>7.3.4</t>
  </si>
  <si>
    <t>7.3.5</t>
  </si>
  <si>
    <t>8.1.1</t>
  </si>
  <si>
    <t>8.1.2</t>
  </si>
  <si>
    <t>8.1.3</t>
  </si>
  <si>
    <t>8.2.1</t>
  </si>
  <si>
    <t>8.2.2</t>
  </si>
  <si>
    <t>8.2.3</t>
  </si>
  <si>
    <t>Desarrollar mecanismos para facilitar la consulta de la información del Marco Geoestadístico (MG) en una base de datos.</t>
  </si>
  <si>
    <t>8.2.4</t>
  </si>
  <si>
    <t>8.2.5</t>
  </si>
  <si>
    <t>8.2.6</t>
  </si>
  <si>
    <t>Dar seguimiento a la instrumentación de la plataforma de cartografía participativa.</t>
  </si>
  <si>
    <t>8.3.1</t>
  </si>
  <si>
    <t>8.3.2</t>
  </si>
  <si>
    <t>8.3.3</t>
  </si>
  <si>
    <t>8.3.4</t>
  </si>
  <si>
    <t>8.3.5</t>
  </si>
  <si>
    <t>8.3.6</t>
  </si>
  <si>
    <t>Realizar la georreferenciación y migración de unidades de observación de los proyectos estadísticos.</t>
  </si>
  <si>
    <t>9.1.1</t>
  </si>
  <si>
    <t>9.1.2</t>
  </si>
  <si>
    <t>9.1.3</t>
  </si>
  <si>
    <t>9.1.4</t>
  </si>
  <si>
    <t>9.2.1</t>
  </si>
  <si>
    <t>9.2.2</t>
  </si>
  <si>
    <t>9.2.3</t>
  </si>
  <si>
    <t>9.2.4</t>
  </si>
  <si>
    <t>9.2.5</t>
  </si>
  <si>
    <t>9.2.6</t>
  </si>
  <si>
    <t>9.2.7</t>
  </si>
  <si>
    <t>9.2.8</t>
  </si>
  <si>
    <t>9.2.9</t>
  </si>
  <si>
    <t>Resultados Obtenidos</t>
  </si>
  <si>
    <t>Causa de Desviación</t>
  </si>
  <si>
    <t>Acción Correctiva</t>
  </si>
  <si>
    <t>Actividades Adicionales</t>
  </si>
  <si>
    <t>Justificación presupuestaria</t>
  </si>
  <si>
    <t>Dirección General Adjunta de Información Geográfica para la Administración del Territorio</t>
  </si>
  <si>
    <t>Mantener actualizada la información disponible en la comunidad del Comité Técnico Especializado en Información Catastral y Registral, como parte del sitio de intercambio del SNIEG.</t>
  </si>
  <si>
    <t>Analizar la información disponible para identificar aquella que será parte del Mapa Base.</t>
  </si>
  <si>
    <t xml:space="preserve">Integrar en una plataforma web definida la información resultante del Mapa Base. </t>
  </si>
  <si>
    <t>Homologar los conjuntos de datos de límites político-administrativos transcritos para que se ajusten a la estructura de datos para el registro de límites.</t>
  </si>
  <si>
    <t>Elaborar el informe hemerográfico sobre límites político-administrativos estatales y municipales.</t>
  </si>
  <si>
    <t>Implementar y actualizar mecanismos para el acceso y consulta de las definiciones y datos de las versiones del MG.</t>
  </si>
  <si>
    <t>Preparar y validar las capas de información del Marco Geoestadístico para su uso en el servicio y página web.</t>
  </si>
  <si>
    <t>Dar seguimiento al desarrollo de los prototipos y realizar los cambios técnicos solicitados por el área de desarrollo.</t>
  </si>
  <si>
    <t>Revisar los prototipos de la versión del servicio web de mapas con información del Marco Geoestadístico y la página web para descarga, para aceptación o ajustes a la implementación.</t>
  </si>
  <si>
    <t>Dar seguimiento a la operación de la plataforma de cartografía participativa.</t>
  </si>
  <si>
    <t>Elaborar documentos y apoyar en la logística de diferentes actividades del Comité Técnico Especializado en Información sobre Desarrollo Regional y Urbano.</t>
  </si>
  <si>
    <t>Mantener actualizada la información relacionada con la operación del Comité Técnico Especializado en Información sobre Desarrollo Regional y Urbano y cargarla en el Sitio de Intercambio del SNIEG.</t>
  </si>
  <si>
    <t>Dar seguimiento a los acuerdos del Comité Técnico Especializado en Información sobre Desarrollo Regional y Urbano.</t>
  </si>
  <si>
    <t>Elaborar informes sobre los avances en la Instrumentación de la Clave Única del Registro del Territorio (CURT) a nivel estatal y nacional.</t>
  </si>
  <si>
    <t>.</t>
  </si>
  <si>
    <t>Área Responsable</t>
  </si>
  <si>
    <t>Núm. Proy.</t>
  </si>
  <si>
    <t>Nombre Producto / Actividad</t>
  </si>
  <si>
    <t>01P02160202 Operaciones y control de información cartográfica urbana-rural</t>
  </si>
  <si>
    <t>Capacitar al personal de la estructura territorial en materia de actualización cartográfica integral.</t>
  </si>
  <si>
    <t>Identificar y predigitalizar los crecimientos de localidades urbanas y rurales.</t>
  </si>
  <si>
    <t>Digitalizar en gabinete los objetos espaciales, mediante las imágenes de satélite e imágenes en vista de calle.</t>
  </si>
  <si>
    <t xml:space="preserve">Captar o complementar la información de los objetos espaciales mediante visitas directamente en campo. </t>
  </si>
  <si>
    <t>Validar e integrar los objetos espaciales a la base de datos cartográfica  nacional.</t>
  </si>
  <si>
    <t xml:space="preserve">Diseñar y/o actualizar los procedimientos y aplicativos para la actualización cartográfica integral </t>
  </si>
  <si>
    <t>Revisar y mejorar los procedimientos y aplicativos para la captación de información cartográfica en gabinete y campo.</t>
  </si>
  <si>
    <t xml:space="preserve">Revisar y mejorar los procedimientos para la estructuración, vinculación e integración de la información cartográfica proveniente de otras fuentes y la de registros administrativos. </t>
  </si>
  <si>
    <t>Revisar y mejorar los aplicativos y procedimientos  para el procesamiento de la información cartográfica proveniente de la digitalización vectorial en gabinete, de operativos de campo, así como de otras fuentes.</t>
  </si>
  <si>
    <t>Revisar y mejorar los procedimientos y aplicativos para la validación e integración de la información a la Base Cartográfica.</t>
  </si>
  <si>
    <t>01P02160203 Normatividad, registro y estructuración de información cartográfica y catastral</t>
  </si>
  <si>
    <t>Inscribir y mantener actualizada la información relativa a las instituciones catastrales y a las características de los productos que ellas generan.</t>
  </si>
  <si>
    <t>Impartir capacitaciones a las UE sobre la normatividad técnica en materia catastral</t>
  </si>
  <si>
    <t>Apoyar la operación y dar seguimiento a los acuerdos del programa de trabajo del Comité Técnico Especializado en Información Catastral y Registral, del Subsistema Nacional de Información Geográfica, Medio Ambiente, Ordenamiento Territorial y Urbano.</t>
  </si>
  <si>
    <t>Elaborar informes semestrales sobre las actividades del Comité Técnico Especializado en Información Catastral y Registral</t>
  </si>
  <si>
    <t>Elaborar documentos y apoyar en la logística de diferentes actividades del Comité Técnico Especializado en Información Catastral y Registral</t>
  </si>
  <si>
    <t>Dar seguimiento a los acuerdos del Comité Técnico Especializado en Información Catastral y Registral</t>
  </si>
  <si>
    <t>Integrar el Mapa Base Catastral a nivel nacional, por tipo de tenencia.</t>
  </si>
  <si>
    <t>Revisar, estructurar, completar y garantizar la funcionalidad de la información definida para su incorporación al Mapa Base.</t>
  </si>
  <si>
    <t>Integrar informe del Mapa Base Catastral a nivel nacional, por tipo de tenencia.</t>
  </si>
  <si>
    <t>Informe de las Unidades del Estado que han generado o actualizado la Clave Única del Registro del Territorio (CURT)</t>
  </si>
  <si>
    <t>Realizar actividades encaminadas a la instrumentación de la Clave Única del Registro del Territorio (CURT) a la información de los catastros federales, estatales y municipales</t>
  </si>
  <si>
    <t>01P02160204 Generación de información catastral y registral</t>
  </si>
  <si>
    <t>Efectuar el seguimiento y asesoría a la estructura descentralizada de Geografía y Medio Ambiente</t>
  </si>
  <si>
    <t>Efectuar el levantamiento de información catastral y registral a nivel federal</t>
  </si>
  <si>
    <t>Gestionar el llenado de los cuestionarios por parte de las Unidades del Estado</t>
  </si>
  <si>
    <t>Dirección del Marco Geoestadístico y Límites</t>
  </si>
  <si>
    <t>01P02160302 Registro de Límites</t>
  </si>
  <si>
    <t>Documentar límites político-administrativos.</t>
  </si>
  <si>
    <t xml:space="preserve">Actualizar información sobre la situación actual de los límites político-administrativos por entidad federativa. </t>
  </si>
  <si>
    <t xml:space="preserve">Actualizar el acervo documental de los límites político-administrativos. </t>
  </si>
  <si>
    <t>Generar productos a partir de límites políticos-administrativos.</t>
  </si>
  <si>
    <t xml:space="preserve">Actualizar el Atlas.  Estados Unidos Mexicanos. Situación Actual de la División Política-Administrativa. </t>
  </si>
  <si>
    <t xml:space="preserve">Actualizar los datos del Servicio Web de Límites. </t>
  </si>
  <si>
    <t>Someter al proceso de revisión y aprobación, la propuesta de  Norma Técnica para el Registro de Límites con fines Estadísticos y Geográficos.</t>
  </si>
  <si>
    <t>01P02160303 Servicios de información del marco geoestadístico</t>
  </si>
  <si>
    <t>Analizar los acervos de las versiones del MG.</t>
  </si>
  <si>
    <t>Analizar la información alfanumérica y cartográfica del Marco Geoestadístico (MG) para el aseguramiento de su consistencia temática, así como actualizar y procesar los criterios de validación del mismo.</t>
  </si>
  <si>
    <t>Dar promoción a la plataforma de cartografía participativa</t>
  </si>
  <si>
    <t>Integrar los elementos mapeados a los procesos de actualización de las capas de información del MG y Cartografía Urbana y Rural</t>
  </si>
  <si>
    <t>Actualizar permanentemente el Catálogo Único de Claves de Áreas Geoestadísticas Estatales, Municipales y Localidades</t>
  </si>
  <si>
    <t>Validar la información capturada en el Sistema de Actualización Permanente (SAP)</t>
  </si>
  <si>
    <t>Actualizar los Asentamientos Humanos.</t>
  </si>
  <si>
    <t xml:space="preserve">Captura de localidades a trabajar en el Sistema de Delimitación de Asentamientos Humanos. </t>
  </si>
  <si>
    <t>Validar las delimitaciones de asentamientos humanos.</t>
  </si>
  <si>
    <t>Validar las actualizaciones del Marco Maestro de Muestreo.</t>
  </si>
  <si>
    <t>Dirección de  Coordinación e Integración de Información para la Administración del Territorio</t>
  </si>
  <si>
    <t>01P02160402 Coordinación e integración de información del territorio</t>
  </si>
  <si>
    <t>Apoyar la operación y dar seguimiento a los acuerdos del Comité Técnico Especializado en Información sobre Desarrollo Regional y Urbano, del Subsistema Nacional de Información Geográfica, Medio Ambiente, Ordenamiento Territorial y Urbano.</t>
  </si>
  <si>
    <t>Implementar mejoras al Sistema Colaborativo de Información Estadística y Geográfica para el Ordenamiento Territorial y Desarrollo Urbano.</t>
  </si>
  <si>
    <t>Identificar mejoras en la funcionalidad de los módulos del  Sistema Colaborativo de Información Estadística y Geográfica, para el Ordenamiento Territorial y Desarrollo Urbano.</t>
  </si>
  <si>
    <t xml:space="preserve">Probar el correcto funcionamiento de las mejoras en el  Sistema Colaborativo de Información Estadística y Geográfica, para el Ordenamiento Territorial y Desarrollo Urbano, y hacerlas del conocimiento de los usuarios. </t>
  </si>
  <si>
    <t>9.1.5</t>
  </si>
  <si>
    <t>01P02160404 Diseño conceptual y normatividad para la administración de información del territorio_Gestión de Información Territorial</t>
  </si>
  <si>
    <t>01P02160403 Diseño conceptual y normatividad para la administración de información del territorio</t>
  </si>
  <si>
    <t>Impartir capacitaciones a las UE sobre la normatividad técnica en materia de Ordenamiento Territorial y Desarrollo Urbano</t>
  </si>
  <si>
    <t>Macroactividad
/Subdirección</t>
  </si>
  <si>
    <t>DATOS</t>
  </si>
  <si>
    <t>COLOR</t>
  </si>
  <si>
    <t>VINCULOS</t>
  </si>
  <si>
    <t>Mes</t>
  </si>
  <si>
    <t>ROJO</t>
  </si>
  <si>
    <t>https://www.onlygfx.com/wp-content/uploads/2022/03/red-circle-round-3d-button-1.png</t>
  </si>
  <si>
    <t>AMARILLO</t>
  </si>
  <si>
    <t>VERDE</t>
  </si>
  <si>
    <t>https://www.onlygfx.com/wp-content/uploads/2022/03/green-circle-round-3d-button-6.png</t>
  </si>
  <si>
    <t>Año</t>
  </si>
  <si>
    <t>Desde</t>
  </si>
  <si>
    <t>Hasta</t>
  </si>
  <si>
    <t>Programado</t>
  </si>
  <si>
    <t xml:space="preserve">Real </t>
  </si>
  <si>
    <t>Proyectos / Actividades</t>
  </si>
  <si>
    <t>Acum</t>
  </si>
  <si>
    <t>% Cumple</t>
  </si>
  <si>
    <t>https://static.vecteezy.com/system/resources/previews/011/835/249/non_2x/yellow-blank-circle-button-png.png</t>
  </si>
  <si>
    <t>Referencia de Estatus en Avance del PAT</t>
  </si>
  <si>
    <t xml:space="preserve">Alerta - Del 95% al 99% de cumplimiento respecto a programa </t>
  </si>
  <si>
    <t>Alarma - Cumplimiento en PAT acumulado menor al 95%</t>
  </si>
  <si>
    <t>Satisfactorio =&gt; 100% al Avance programado</t>
  </si>
  <si>
    <t>Estatus de Avance acumulado</t>
  </si>
  <si>
    <t>Probar nuevos procedimientos para la actualización cartográfica.</t>
  </si>
  <si>
    <t>Analizar las propuestas de los procedimiento para la actualización cartográfica integral.</t>
  </si>
  <si>
    <t>Investigar y realizar la pruebas de desempeño y viabilidad del procedimiento.</t>
  </si>
  <si>
    <t>Generar documentos de resultados de los procedimiuentos para la actualización cartográfica integral.</t>
  </si>
  <si>
    <t>Determinar la agenda de  temas a impartir, analizando las necesidades de capacitación del personal .</t>
  </si>
  <si>
    <t>Diseñar la logística de capacitación y preparar insumos para la impartición.</t>
  </si>
  <si>
    <t>Impartir capacitación en materia de actualización cartográfica integral.</t>
  </si>
  <si>
    <t>Realizar la actualización cartográfica integral</t>
  </si>
  <si>
    <t>Ajustar las referencias geográficas al frente de manzana para ser integradas a la base de datos de Números Exteriores.</t>
  </si>
  <si>
    <t>Elaborar el Registro de Información Catastral</t>
  </si>
  <si>
    <t>Realizar el análisis del marco jurídico catastral vigente por entidad federativa.</t>
  </si>
  <si>
    <t xml:space="preserve">Integrar la información vectorial de los predios catastrales a nivel nacional. </t>
  </si>
  <si>
    <t>Coordinar el intercambio y la colaboración con las Unidades del Estado encargadas de la gestión catastral</t>
  </si>
  <si>
    <t>Promover y difundir la normatividad técnica catastral mediante los instrumentos oficiales</t>
  </si>
  <si>
    <t>Elaborar documentos que muestren los avances sobre la capacitación y/o asesoría impartida a las Unidades del Estado y a quien lo solicite sobre la normatividad ténica catastral vigente</t>
  </si>
  <si>
    <t>Realizar el seguimiento a la Normatividad Técnica en materia catastral.</t>
  </si>
  <si>
    <t>Actualizar la Norma Técnica para la Generación, Captación e Integración de Datos Catastrales y Registrales con fines estadísticos y geográficos.</t>
  </si>
  <si>
    <t>Someter a revisión ortotipografica,  juridica y consulta pública, para su presentación y en su caso aprobación por parte de la Junta de Gobierno.</t>
  </si>
  <si>
    <t>Elaborar los materiales didácticos para su uso en la impartición de la capacitación de la normatividad técnica a las Unidades del Estado y a quien lo solicite.</t>
  </si>
  <si>
    <t>Proporcionar el soporte técnico necesario para asegurar la asesoría en el funcionamiento del Sistema de Gestión Catastral</t>
  </si>
  <si>
    <t>Brindar la asesoría catastral a las Unidades del Estado especialmente en la actualización y mantenimiento del padrón y cartografía catastral utilizando herramientas informáticas de soporte a distancia</t>
  </si>
  <si>
    <t>Mantener, actualizar y documentar el tablero de la contribución en materia catastral</t>
  </si>
  <si>
    <t>Generar la medición de línea base catastral y registral 2024 conforme a los Modelos Óptimo de Catastro e Integral del RPP</t>
  </si>
  <si>
    <t>Generar la guía de la medición de línea base y preparar la información de la base de datos para la capacitación a la estructura descentralizada</t>
  </si>
  <si>
    <t>Elaborar las evaluaciones estatales de acuerdo a las matrices de evaluación catastral y registral</t>
  </si>
  <si>
    <t>Validar las evaluaciones estatales elaboradas por la estructura descentralizada  y generar el concentrado nacional de evaluación catastral y registral</t>
  </si>
  <si>
    <t>01P02160207 Generación de información catastral y registral</t>
  </si>
  <si>
    <t>Realizar el levantamiento de información y generar los tabulados de las secciones catastral, registral y territorial del Censo Nacional de Gobiernos Estatales 2024</t>
  </si>
  <si>
    <t>Elaborar los instructivos y guías operativas así como capacitar a la estructura descentralizada de Geografía y Medio Ambiente</t>
  </si>
  <si>
    <t>Realizar el levantamiento de información y elaborar el informe final</t>
  </si>
  <si>
    <t>Llevar el seguimiento operativo y generar las tarjetas infnormativas</t>
  </si>
  <si>
    <t>Realizar el procesamiento de las bases de datos catastral, registrar y territorial captada de las Unidades del Estado</t>
  </si>
  <si>
    <t>Generar y validar los tabulados catastrales, registrales y territoriales</t>
  </si>
  <si>
    <t>Generar los paquetes de datos abiertos y metadatos</t>
  </si>
  <si>
    <t>Generar  los cuestionarios para la obtención de información por parte de las Unidades del Estado</t>
  </si>
  <si>
    <t>Validar la consistencia, congruencia y completitud de la información captada</t>
  </si>
  <si>
    <t>Generar los tabulados de información de la Sección Catastral y Territorial del Censo Nacional de Gobiernos Municipales y Demarcaciones Territoriales de la Ciudad de México 2023</t>
  </si>
  <si>
    <t>Realizar el procesamiento de las bases de datos catastral y territorial de la información captada de las Unidades del Estado</t>
  </si>
  <si>
    <t>Generar los paquetes de datos abiertos y metadatos a partir de las bases de datos procesadas para su publicación</t>
  </si>
  <si>
    <t xml:space="preserve">Realizar la transcripción digital de límites de las entidades federativas, municipales y las demarcaciones territoriales de la Ciudad de México.  </t>
  </si>
  <si>
    <t>Implementar la Norma Técnica para el Registro de Límites con fines Estadísticos y Geográficos.</t>
  </si>
  <si>
    <t xml:space="preserve">Actualizar los requerimientos para el desarrollo del sitio de captura para el Registro de Límites. </t>
  </si>
  <si>
    <t xml:space="preserve">Generar metadatos geográficos correspondientes a los límites estatales, municipales y de las demarcaciones territoriales. </t>
  </si>
  <si>
    <t xml:space="preserve">Actualizar el estudio para evaluar el marco normativo de los límites estatales, municipales y de las demarcaciones territoriales. </t>
  </si>
  <si>
    <t>Depurar, homologar e integrar los acervos de las versiones del MG.</t>
  </si>
  <si>
    <t>Identificar las posibles áreas de crecimiento que sean de utilidad para la actualización del MG.</t>
  </si>
  <si>
    <t>Identificar y evaluar las fuentes disponibles para determinar las áreas de crecimiento que sean de utilidad para la actualización del MG.</t>
  </si>
  <si>
    <t>Realizar procesos sobre las fuentes de información obtenidas para identificar zonas de crecimiento de asentamientos humanos.</t>
  </si>
  <si>
    <t>Identificar y revisar las posibles áreas de crecimientos de asentamientos humanos obtenidos de las fuentes disponibles.</t>
  </si>
  <si>
    <t>Implementar los servicios web de la información del Marco Geoestadístico para desarrolladores y la página web para descarga.</t>
  </si>
  <si>
    <t>Revisar y actualizar los criterios y herramienta de validación.</t>
  </si>
  <si>
    <t>Procesar la información alfanumérica y cartográfica para detectar inconsistencias en la información del MG.</t>
  </si>
  <si>
    <t>Generar informe sobre las inconsistencias identificadas en la validación del MG para su mejora y apoyo en su depuración.</t>
  </si>
  <si>
    <t>Implementar una Metodología dirigida al área de Desarrollo Urbano Municipal para la georreferenciación de la información de colonias y otros asentamientos humanos.</t>
  </si>
  <si>
    <t>Promover y capacitar en el tema de la metodología para la georreferenciación de la información de colonias y otros asentamientos humanos.</t>
  </si>
  <si>
    <t>Dar seguimiento en las actividades de implementación de la metodología para la georreferenciación de la información de colonias y otros asentamientos humanos.</t>
  </si>
  <si>
    <t>Proporcionar soporte, así como generar informe sobre los avances en la implementación de la metodología para la georreferenciación de la información de colonias y otros asentamientos humanos.</t>
  </si>
  <si>
    <t>Revisar, analizar y registrar la actualización de coordenadas en el Sistema de Actualización Permanente (SAP).</t>
  </si>
  <si>
    <t xml:space="preserve">Actualización del Catálogo Único en la página de intenet institucional. </t>
  </si>
  <si>
    <t>Integrar las delimitaciones de asentamientos humanos para su publicación en la página del Instituto.</t>
  </si>
  <si>
    <r>
      <t xml:space="preserve">Reportar el uso de la infraestructura de información en la generación de Programas de Información de Interés Nacional responsabilidad de la DGGMA. </t>
    </r>
    <r>
      <rPr>
        <b/>
        <strike/>
        <sz val="10"/>
        <rFont val="Arial"/>
        <family val="2"/>
      </rPr>
      <t xml:space="preserve"> </t>
    </r>
  </si>
  <si>
    <t>Definir con las Unidades Administrativas del Instituto el requerimientos o coberturas del MG para los operativos censales o proyectos que utilicen el MG.</t>
  </si>
  <si>
    <t>Validar las Actualizaciones del Marco Geoestadístico  (Tablas de equivalencia).</t>
  </si>
  <si>
    <t>Realizar el análisis, revisión y procesamiento de información relacionada con el Marco Geoestadístico y  atender los proyectos y solicitudes de información de usuarios internos y externos.</t>
  </si>
  <si>
    <t>Implementar la Norma Técnica del Marco Geoestadístico.</t>
  </si>
  <si>
    <t>Elaborar propuesta de estrategia de difusión de la norma.</t>
  </si>
  <si>
    <t>Elaborar guía de aplicación de la norma.</t>
  </si>
  <si>
    <t>Impartir capacitación a CE y DR sobre la aplicación de la norma.</t>
  </si>
  <si>
    <t>Revisar y validar la información a georreferenciar suministrada por el área Estadística.</t>
  </si>
  <si>
    <t>Realizar las distribuciones de carga de trabajo  a realizar por parte del pesonal  en las Coordinaciones Estatales y Direcciones Regionales</t>
  </si>
  <si>
    <t>Elaborar reportes de georreferenciación por estatus para controlar el avance  de la actividad.</t>
  </si>
  <si>
    <t>Publicar la versión actualizada del documento Marco Geoestadístico: normatividad, tratamiento y aplicación (MAGENTA).</t>
  </si>
  <si>
    <t>Actualizar secciones con el modelado de los componentes del Marco Geoestadístico.</t>
  </si>
  <si>
    <t>Incoporar sección del Modelo de Calidad para el Marco Geoestadístico.</t>
  </si>
  <si>
    <t>Realizar la reestructuración integral de volúmenes con el contenido normativo.</t>
  </si>
  <si>
    <t>Realizar el proceso administrativo para tramitar la publicación de la obra.</t>
  </si>
  <si>
    <t>Integrar el informe anual de actividades del Comité Técnico Especializado en Información sobre Desarrollo Regional y Urbano.</t>
  </si>
  <si>
    <t xml:space="preserve">Implementar las mejoras en el Sistema Colaborativo de Información Estadística y Geográfica para el Ordenamiento Territorial y Desarrollo Urbano.
</t>
  </si>
  <si>
    <t>Actualizar la base de datos del Sistema Colaborativo de Información Estadística y Geográfica para el Ordenamiento Territorial y Desarrollo Urbano.</t>
  </si>
  <si>
    <t>Monitorear la publicación de información, productos y servicios estadísticos y geográficos en materia de asentamientos humanos, ordenamiento territorial y desarrollo urbano.</t>
  </si>
  <si>
    <t>Recopilar la información, productos y servicios a incorporar en el Sistema Colaborativo de Información Estadística y Geográfica para el Ordenamiento Territorial y Desarrollo Urbano.</t>
  </si>
  <si>
    <t>Incorporar la información, productos y servicios al Sistema Colaborativo de Información Estadística y Geográfica para el Ordenamiento Territorial y Desarrollo Urbano.</t>
  </si>
  <si>
    <t>Implementar y dar seguimiento a los servicios de compartición de información de la base de datos del Sistema Colaborativo de Información Estadística y Geográfica para el Ordenamiento Territorial y Desarrollo Urbano.</t>
  </si>
  <si>
    <t>Detectar la información susceptible de incorporar al servicio de compartición de información del Sistema Colaborativo de Información Estadística y Geográfica para el Ordenamiento Territorial y Desarrollo Urbano, a partir de la explotación de su propia base de datos.</t>
  </si>
  <si>
    <t>Actualizar y mejorar los procedimientos del servicio de compartición de información del Sistema Colaborativo de Información Estadística y Geográfica para el Ordenamiento Territorial y Desarrollo Urbano.</t>
  </si>
  <si>
    <t>Generar y mejorar los instrumentos de apoyo para el uso y manejo del servicio de compartición de información del Sistema Colaborativo de Información Estadística y Geográfica para el Ordenamiento Territorial y Desarrollo Urbano.</t>
  </si>
  <si>
    <t>Actualizar el instrumento de apoyo para la difusión del Glosario de Términos Básicos en materia de OT y DU.</t>
  </si>
  <si>
    <t>Analizar y mejorar las funciones del instrumento para la difusión del Glosario de Términos Básicos en materia de OT y DU.</t>
  </si>
  <si>
    <t>Probar el correcto funcionamiento de las mejoras al instrumento para la difusión del Glosario de Términos Básicos en materia de OT y DU.</t>
  </si>
  <si>
    <t>Actualizar el contenido del instrumento para la difusión del Glosario de Términos Básicos en materia de OT y DU.</t>
  </si>
  <si>
    <t>9.1.6</t>
  </si>
  <si>
    <t>Diseñar e implementar instrumentos de apoyo para la difusión del Grado de Urbanización (DEGURBA) en México.</t>
  </si>
  <si>
    <t>Procesar la información resultante de la implementación de la metodología del Grado de Urbanización en México para su adaptación al instrumento de apoyo.</t>
  </si>
  <si>
    <t>Elaborar un instrumento de apoyo que permita visualizar los resultados de la implementación de la metodología del Grado de Urbanización en México.</t>
  </si>
  <si>
    <t>Incorporar la metodología y documentos técnicos al instrumento de apoyo.</t>
  </si>
  <si>
    <t>Actualizar o proponer normatividad técnica del SNIEG en materia de OT y DU.</t>
  </si>
  <si>
    <t>Actualizar el catálogo de simbología cartográfica básica para los planes y programas de Desarrollo Urbano y Ordenamiento Territorial.</t>
  </si>
  <si>
    <t>Diseñar el planteamiento de una herramienta de consulta que permita descargar y compartir la simbología propuesta.</t>
  </si>
  <si>
    <t xml:space="preserve">Actualizar los símbolos cartográficos propuestos.  </t>
  </si>
  <si>
    <t>Integrar las actualizaciones del  catálogo de simbología cartográfica básica para los planes y programas de Ordenamiento Territorial y  Desarrollo Urbano 2025.</t>
  </si>
  <si>
    <t>Capacitar a las Unidades del Estado y a quien lo solicite, sobre los documentos técnicos normativos vigentes, en materia de Ordenamiento Territorial y Desarrollo Urbano</t>
  </si>
  <si>
    <t>Elaborar documentos que muestren los avances sobre la capacitación impartida en relación con la normatividad técnica en materia de ordenamiento territorial y desarrollo urbano vigente.</t>
  </si>
  <si>
    <t>Elaborar un informe sobre las capacitaciones impartidas a las Unidades del Estado y a quien lo solicite sobre la normatividad técnica en materia de ordenamiento territorial y desarrollo urbano.</t>
  </si>
  <si>
    <t xml:space="preserve">Realizar un diagnóstico de la implementación y aplicación de la normatividad en materia de ordenamiento territorial y desarrollo urbano por parte de las UE capacitadas.   
</t>
  </si>
  <si>
    <t>Elaborar una metodología y un mecanismo tecnológico (Formulario o sistema) que permita realizar un diagnóstico en la aplicación e implementación de la normatividad institucional en materia de OT y DU por parte de las Unidades del Estado.</t>
  </si>
  <si>
    <t>Implementar la metodología para realizar el diagnóstico a nivel estatal.</t>
  </si>
  <si>
    <t xml:space="preserve">Integrar el reporte nacional y evaluar los resultados obtenidos del diagnóstico aplicado a las UE, por parte de las DR y CE. </t>
  </si>
  <si>
    <t>Actualizar el directorio estatal de instituciones de ordenamiento territorial y desarrollo urbano.</t>
  </si>
  <si>
    <t>Realizar la investigación documental para el directorio estatal.</t>
  </si>
  <si>
    <t>Integrar el directorio estatal de instituciones de ordenamiento territorial y desarrollo urbano.</t>
  </si>
  <si>
    <t xml:space="preserve">Elaborar el diseño conceptual e implementar los instrumentos para la consulta de la información del Índice Territorial Urbano-Rural.   </t>
  </si>
  <si>
    <t>Realizar la investigación documental para la conformación del diseño conceptual del ITUR</t>
  </si>
  <si>
    <t>Elaborar el marco conceptual del sistema de consulta de la información del Índice Territorial Urbano-Rural (ITUR).</t>
  </si>
  <si>
    <t>Integrar el diseño conceptual para el sistema de consulta de la información del Índice Territorial Urbano-Rural (ITUR)</t>
  </si>
  <si>
    <t>Diseñar e implementar instrumentos de apoyo para la consulta del Índice Territorial Urbano - Rural (ITUR).</t>
  </si>
  <si>
    <t xml:space="preserve">Elaborar el estudio de las áreas de reserva de crecimiento urbano en las ciudades capitales de México
</t>
  </si>
  <si>
    <t>Recopilar la información sobre las características de las áreas de crecimiento urbano en las ciudades capitales de México.</t>
  </si>
  <si>
    <t>Validar la información sobre las características de las áreas de crecimiento urbano en las ciudades capitales de México.</t>
  </si>
  <si>
    <t>Integrar el documento de las áreas de crecimiento urbano en las ciudades capitales de México.</t>
  </si>
  <si>
    <t>Actualizar el directorio municipal de instituciones de ordenamiento territorial y desarrollo urbano.</t>
  </si>
  <si>
    <t>Actualizar el documento metodológico y materiales de apoyo para la conformación del directorio de instituciones de ordenamiento territorial y desarrollo urbano de los municipios del país.</t>
  </si>
  <si>
    <t>Sistematizar la actualización del directorio municipal de instituciones de ordenamiento territorial y desarrollo urbano</t>
  </si>
  <si>
    <t>Investigar,  recopilar, analizar, capturar, integrar y validar en un directorio estatal digital la información referente a las instituciones de ordenamiento territorial y desarrollo urbano de los municipios, conforme a la metodología establecida.</t>
  </si>
  <si>
    <t>Revisar y liberar los directorios estatales digitales,  así como integrar el directorio nacional digital sobre las instituciones de ordenamiento territorial y desarrollo urbano de los municipios del país.</t>
  </si>
  <si>
    <t xml:space="preserve">Actualizar el Panorama General de los Instrumentos de Planeación en Materia Territorial de las Entidades Federativas en México.
</t>
  </si>
  <si>
    <t>Actualizar el procedimiento de recopilación de los instrumentos de planeación en materia territorial del Panorama General de los Instrumentos de Planeación en Materia Territorial de las Entidades Federativas en México.</t>
  </si>
  <si>
    <t>Investigar, recopilar, capturar, integrar y validar la información del formato de registro estatal referente al panorama general de los instrumentos de planeación en materia territorial de las entidades federativas, conforme a la metodología establecida.</t>
  </si>
  <si>
    <t>Revisar, validar y  liberar el contenido de los formatos de registros estatales, así como actualizar la información del documento nacional sobre el Panorama General de los Instrumentos de Planeación en Materia Territorial de las Entidades Federativas en México.</t>
  </si>
  <si>
    <t>Inicia en el mes de Julio</t>
  </si>
  <si>
    <t>Inicia en el mes de Agosto</t>
  </si>
  <si>
    <t>Inicia en el mes de Noviembre</t>
  </si>
  <si>
    <t>Inicia en el mes de Septiembre</t>
  </si>
  <si>
    <t>Inicia en el mes de Octubre</t>
  </si>
  <si>
    <t>Avance Acumulado</t>
  </si>
  <si>
    <t>Se reportara avance en el mes de Mayo</t>
  </si>
  <si>
    <t>01P02160206
Clabe única del registro del territorio</t>
  </si>
  <si>
    <t>Realizar la actualización cartográfica integral.</t>
  </si>
  <si>
    <t>Diseñar y/o actualizar los procedimientos y aplicativos para la actualización cartográfica integral.</t>
  </si>
  <si>
    <t>Elaborar el Registro de Información Catastral.</t>
  </si>
  <si>
    <t>Coordinar el intercambio y la colaboración con las Unidades del Estado encargadas de la gestión catastral.</t>
  </si>
  <si>
    <t>Impartir capacitaciones a las UE sobre la normatividad técnica en materia catastral.</t>
  </si>
  <si>
    <t>Promover y difundir la normatividad técnica catastral mediante los instrumentos oficiales.</t>
  </si>
  <si>
    <t>Elaborar informes semestrales sobre las actividades del Comité Técnico Especializado en Información Catastral y Registral.</t>
  </si>
  <si>
    <t>Elaborar documentos y apoyar en la logística de diferentes actividades del Comité Técnico Especializado en Información Catastral y Registral.</t>
  </si>
  <si>
    <t>Dar seguimiento a los acuerdos del Comité Técnico Especializado en Información Catastral y Registral.</t>
  </si>
  <si>
    <t>Realizar actividades encaminadas a la instrumentación de la Clave Única del Registro del Territorio (CURT) a la información de los catastros federales, estatales y municipales.</t>
  </si>
  <si>
    <t>Informe de las Unidades del Estado que han generado o actualizado la Clave Única del Registro del Territorio (CURT).</t>
  </si>
  <si>
    <t>Gestionar con las Unidades del Estado la generación  y/o actualización de la Clave Única del Registro del Territorio.</t>
  </si>
  <si>
    <t>Proporcionar asesoría catastral.</t>
  </si>
  <si>
    <t>Proporcionar el soporte técnico necesario para asegurar la asesoría en el funcionamiento del Sistema de Gestión Catastral.</t>
  </si>
  <si>
    <t>Brindar la asesoría catastral a las Unidades del Estado especialmente en la actualización y mantenimiento del padrón y cartografía catastral utilizando herramientas informáticas de soporte a distancia.</t>
  </si>
  <si>
    <t>Mantener, actualizar y documentar el tablero de la contribución en materia catastral.</t>
  </si>
  <si>
    <t>Generar la medición de línea base catastral y registral 2024 conforme a los Modelos Óptimo de Catastro e Integral del RPP.</t>
  </si>
  <si>
    <t>Validar las evaluaciones estatales elaboradas por la estructura descentralizada  y generar el concentrado nacional de evaluación catastral y registral.</t>
  </si>
  <si>
    <t>Generar la guía de la medición de línea base y preparar la información de la base de datos para la capacitación a la estructura descentralizada.</t>
  </si>
  <si>
    <t>Elaborar las evaluaciones estatales de acuerdo a las matrices de evaluación catastral y registral.</t>
  </si>
  <si>
    <t>Efectuar el seguimiento y asesoría a la estructura descentralizada de Geografía y Medio Ambiente.</t>
  </si>
  <si>
    <t>Realizar el levantamiento de información y generar los tabulados de las secciones catastral, registral y territorial del Censo Nacional de Gobiernos Estatales 2024.</t>
  </si>
  <si>
    <t>Elaborar los instructivos y guías operativas así como capacitar a la estructura descentralizada de Geografía y Medio Ambiente.</t>
  </si>
  <si>
    <t>Realizar el levantamiento de información y elaborar el informe final.</t>
  </si>
  <si>
    <t>Llevar el seguimiento operativo y generar las tarjetas infnormativas.</t>
  </si>
  <si>
    <t>Realizar el procesamiento de las bases de datos catastral, registrar y territorial captada de las Unidades del Estado.</t>
  </si>
  <si>
    <t>Generar y validar los tabulados catastrales, registrales y territoriales.</t>
  </si>
  <si>
    <t>Generar los paquetes de datos abiertos y metadatos.</t>
  </si>
  <si>
    <t>Efectuar el levantamiento de información catastral y registral a nivel federal.</t>
  </si>
  <si>
    <t>Generar  los cuestionarios para la obtención de información por parte de las Unidades del Estado.</t>
  </si>
  <si>
    <t>Gestionar el llenado de los cuestionarios por parte de las Unidades del Estado.</t>
  </si>
  <si>
    <t>Validar la consistencia, congruencia y completitud de la información captada.</t>
  </si>
  <si>
    <t>Generar los tabulados de información de la Sección Catastral y Territorial del Censo Nacional de Gobiernos Municipales y Demarcaciones Territoriales de la Ciudad de México 2023.</t>
  </si>
  <si>
    <t>Realizar el procesamiento de las bases de datos catastral y territorial de la información captada de las Unidades del Estado.</t>
  </si>
  <si>
    <t>Generar los paquetes de datos abiertos y metadatos a partir de las bases de datos procesadas para su publicación.</t>
  </si>
  <si>
    <t>Dar promoción a la plataforma de cartografía participativa.</t>
  </si>
  <si>
    <t>Actualizar permanentemente el Catálogo Único de Claves de Áreas Geoestadísticas Estatales, Municipales y Localidades.</t>
  </si>
  <si>
    <t>Validar la información capturada en el Sistema de Actualización Permanente (SAP).</t>
  </si>
  <si>
    <t>Generar documentos de resultados de los procedimientos para la actualización cartográfica integral.</t>
  </si>
  <si>
    <t>Revisar y mejorar los aplicativos y procedimientos para el procesamiento de la información cartográfica proveniente de la digitalización vectorial en gabinete, de operativos de campo, así como de otras fuentes.</t>
  </si>
  <si>
    <t>Elaborar documentos que muestren los avances sobre la capacitación y/o asesoría impartida a las Unidades del Estado y a quien lo solicite sobre la normatividad ténica.</t>
  </si>
  <si>
    <t>Someter al proceso de revisión y aprobación, la propuesta de Norma Técnica para el Registro de Límites con fines Estadísticos y Geográficos.</t>
  </si>
  <si>
    <t>Implementar las mejoras en el Sistema Colaborativo de Información Estadística y Geográfica para el Ordenamiento Territorial y Desarrollo Urbano.</t>
  </si>
  <si>
    <t>Realizar un diagnóstico de la implementación y aplicación de la normatividad en materia de ordenamiento territorial y desarrollo urbano por parte de las UE capacitadas.</t>
  </si>
  <si>
    <t>Realizar la investigación documental para la conformación del diseño conceptual del ITUR.</t>
  </si>
  <si>
    <t>Integrar el diseño conceptual para el sistema de consulta de la información del Índice Territorial Urbano-Rural (ITUR).</t>
  </si>
  <si>
    <t>Elaborar el estudio de las áreas de reserva de crecimiento urbano en las ciudades capitales de México.</t>
  </si>
  <si>
    <t>Actualizar el Panorama General de los Instrumentos de Planeación en Materia Territorial de las Entidades Federativas en México.</t>
  </si>
  <si>
    <t xml:space="preserve">Actualizar la Norma Técnica </t>
  </si>
  <si>
    <t>Someter a revisión ortotipografica y  juridica</t>
  </si>
  <si>
    <t>Realizar proyecto de la Norma Técnica del Marco Geoestadístico</t>
  </si>
  <si>
    <t xml:space="preserve">Realizar el proyecto de la Norma Técnica para el intercambio e integración de la información en materia de Ordenamiento Territorial y Desarrollo Urbano con fines Estadísticos y Geográficos.
</t>
  </si>
  <si>
    <t>Realizar revisiones internas, ajustes y diseño conceptual a los procedimientos de intercambio e integración de información establecidos en la norma.</t>
  </si>
  <si>
    <t>Dar seguimiento al proceso de aprobación y publicación de la norma.</t>
  </si>
  <si>
    <t>Elaborar material didáctico.</t>
  </si>
  <si>
    <t>9.2.10</t>
  </si>
  <si>
    <t>Realizar Proyecto de la Norma Técnica sobre Domicilios Geográficos y el instrumento complementario de la Norma Técnica de Domicilios Geográficos: Guía metodológica para estandarizar la nomenclatura de vialidades y la numeración de inmuebles en localidades con fines estadísticos y geográficos.</t>
  </si>
  <si>
    <t>Dar seguimiento al proceso de aprobación y publicación de la norma y la guía metodológica.</t>
  </si>
  <si>
    <t>Elaborar material didáctico para las capacitaciones.</t>
  </si>
  <si>
    <t>Actualizar la página web de capacitación y la herramienta de captura de domicilios geográficos.</t>
  </si>
  <si>
    <t>Inicia en el mes de agosto</t>
  </si>
  <si>
    <t>Realizar proyecto de la Norma Técnica</t>
  </si>
  <si>
    <t>Incorporar sección del Modelo de Calidad para el Marco Geoestadístico.</t>
  </si>
  <si>
    <t>Concluyo en el mes de febrero</t>
  </si>
  <si>
    <t>Concluyo en el mes de marzo</t>
  </si>
  <si>
    <t>01P02160304 Actualización del marco geoestadístico
01P02160305 Fortalecimiento del mmarco geoestadístico
01P04010801 Actualización del marco geoestadístico para la encuesta intercensal</t>
  </si>
  <si>
    <t xml:space="preserve">01P02160208 Operaciones y control de información cartográfica urbana-rural
</t>
  </si>
  <si>
    <t>Concluyo en el mes de abril</t>
  </si>
  <si>
    <t>Inicia en el mes de julio</t>
  </si>
  <si>
    <t>CANCELADO</t>
  </si>
  <si>
    <t>Informe de Avance del mes de Junio 2024</t>
  </si>
  <si>
    <t>Programado  Junio</t>
  </si>
  <si>
    <t>Realizado  Junio</t>
  </si>
  <si>
    <t>Concluyo en el mes de mayo</t>
  </si>
  <si>
    <t>Inicia en el mes de octubre</t>
  </si>
  <si>
    <t>Se comenzaron a realizar pruebas de funcionalidad del módulo de búsquedas específicas realizando las correcciones necesarias para un mejor desempeño.</t>
  </si>
  <si>
    <t>Se comenzó con la preparación de los términos del glosario de la letra "D" a la "F", necesarios para la migración de la información de la publicación al instrumento de difusión del Glosario de Términos Básicos en materia de OT y DU.</t>
  </si>
  <si>
    <t>Se está gestionando una segunda reunión con la Dirección General de Comunicación, Servicio Público de Información y Relaciones Institucionales (DGCSPIRI) a fin de obtener el VoBo de la iniciativa, asi mismo, se está elaborando una presentación sobre la gobernanza del proyecto.</t>
  </si>
  <si>
    <t xml:space="preserve">Se realizaron pruebas de funcionamiento a las nuevas restricciones derivadas de la desinstalación del JRE de Oracle, con el fin de determinar su factibilidad de uso en el desarrollo de la Herramienta de Captura de Domicilios Geográficos para su integración al Sistema Colaborativo de Información Estadística y Geográfica para el Ordenamiento Territorial y Desarrollo Urbano.
</t>
  </si>
  <si>
    <t>Se concluyó con la validación de los resultados de la implementación de la metodología DEGURBA, por parte del Grupo de Trabajo, quienes mediante oficio otorgaron su visto bueno a los resultados. Por lo cual, se comenzó con el modelado de los datos para su incorporación en el diseño del instrumento de apoyo.</t>
  </si>
  <si>
    <t>Se está preparando la información validada, por parte del Grupo de Trabajo, al instrumento de apoyo, previo a la obtención de la primera versión.</t>
  </si>
  <si>
    <t>Se realizó un análisis de la base de datos del Sistema Colaborativo de Información Estadística y Geográfica para el Ordenamiento Territorial y Desarrollo Urbano, y se identificó que la información del proyecto DEGURBA, tras la validación de los resultados de la primera fase por parte del Grupo de Trabajo del CTEIDRU, se incorporará a los servicios de compartición de información.</t>
  </si>
  <si>
    <t>Se detectó la publicación de la actualización del "Directorio Estadístico Nacional de Unidades Económicas (DENUE)" en su versión de mayo del 2024 en el sitio institucional.</t>
  </si>
  <si>
    <t>Se recopiló la información correspondiente a la publicación "Directorio Estadístico Nacional de Unidades Económicas (DENUE)" en su versión de mayo del 2024 del sitio institucional (https://www.inegi.org.mx/app/descarga/?ti=6/).</t>
  </si>
  <si>
    <t>Se concentró la información en formato Shapefile y CSV de la información del producto "Directorio Estadístico Nacional de Unidades Económicas (DENUE)" en su versión de mayo del 2024  para su incorporación a la base de datos del Sistema Colaborativo de Información Estadística y Geográfica para el Ordenamiento Territorial y Desarrollo Urbano.</t>
  </si>
  <si>
    <t>Con base en las reuniones de trabajo realizadas con el personal del Departamento de Diseño Conceptual de Información para la Administración del Territorio, y con el fin de generar la propuesta del diseño del aplicativo del Índice Territorial Urbano - Rural (ITUR), se comenzó a analizar el documento prototipo para incorporar los elementos solicitados al Sistema Colaborativo de Información Estadística y Geográfica para el Ordenamiento Territorial y Desarrollo Urbano.</t>
  </si>
  <si>
    <t>Se inició la recopilación de información necesaria para integrar el Informe Anual de Actividades 2024 del CTEIDRU en el Sistema de Avance de las Actividades de los Comités Técnicos Especializados (SIAACTE), con base en minutas, documentación técnica, listas de asistencia, agendas, presentaciones, instrumentos programáticos, entre otros.</t>
  </si>
  <si>
    <t xml:space="preserve">Dio inició la logística para desarrollar la Segunda Sesión Ordinaria 2024 del Comité. Se brinda apoyo a las Secretarías de Actas y Técnica en elaborar el orden del día, elaborar las presentaciones y lanzar la convocatoria de la sesión. </t>
  </si>
  <si>
    <t>Se actualizó la información en el Sitio de Intercambio del CTEIDRU, específicamente los registros de nuevos nombramientos de Vocales e Invitados Permanentes (titulares y suplentes) de los distintos cargos de los integrantes del Comité. Específicamente se actualizaron los registros del Vocal y Suplente de la Secretaría de Marina (SEMAR), asímismo se solicitó a la DGCSNIEG la actualización del directorio del CTEIDRU en el Sitio de Intercambio del SNIEG.</t>
  </si>
  <si>
    <t>Se brinda seguimiento puntual a los acuerdos pendientes del Comité. Posterior a la Primera Sesión Ordinaria 2024, se tiene pendientes dos acuerdos, para los cuales se registró el siguiente avance para continuar en proceso de atención: 
CTEIDRU/2.5/2021. SEDATU: El 20 de septiembre del 2023 se formalizó la firma del Convenio Específico de Colaboración SEDATU- INEGI. Se han desarrollado tres reuniones de coordinación (19 de febrero y 04 de marzo y 06 de junio) entre la SEDATU y el INEGI para coordinar las actividades para cumplir los compromisos establecidos en el convenio. 
La SEDATU emitió comentarios respecto al Sistema Colaborativo de Información Estadística y Geográfica para el Ordenamiento Territorial y Desarrollo Urbano, el INEGI dio respuesta a cada uno de ellos.
CTEIDRU/1.3/2024: En la segunda mitad del año se retomará el tema para coordinar la impartición del curso.</t>
  </si>
  <si>
    <t>Se continúa con el diseño de las rutas del servicio de compartición de la información del proyecto DEGURBA, tras su validación e incorporación a la base de datos del Sistema Colaborativo de Información Estadística y Geográfica para el Ordenamiento Territorial y Desarrollo Urbano.</t>
  </si>
  <si>
    <t>Se continúa con el diseño y desarrollo de los instrumentos de apoyo para la difusión de los resultados validados del proyecto DEGURBA y su posterior explotación en el servicio de compartición.</t>
  </si>
  <si>
    <t>Se continuó con el desarrollo del módulo de búsquedas específicas de términos que contendrá el instrumento, además se comenzó con la investigación documental con el fin de ampliar las búsquedas para localizar términos por medio de las letras del alfabeto para la difusión del Glosario de Términos Básicos en materia de OT y DU.</t>
  </si>
  <si>
    <t>Tras la validación de los resultados, por parte del Grupo de Trabajo del CTEIDRU, de la primera fase de la implementación de la metodología DEGURBA en México, se adaptará el boceto del instrumento de apoyo a la información oficial que será incorporada.</t>
  </si>
  <si>
    <t xml:space="preserve">Se continúa realizando la actividad de investigación documental para la conformación del directorio por medio del análisis a los diferentes portales institucionales de las entidades a nivel estatal encargadas del ordenamiento territorial y desarrollo urbano con el fin de detectar modificaciones en la información que cuentan de dichos portales y como resultado se investigaron 3 dependencias estatales.   </t>
  </si>
  <si>
    <t xml:space="preserve">Se concluyó con la integración del documento y como resultado se tiene la versión final del “Diseño Conceptual para el Sistema de Consulta de la Información del Índice Territorial Urbano -  Rural (ITUR)”; el cual se encuentra bajo resguardo de la Subdirección de Diseño Conceptual y Normatividad para la Administración de Información del Territorio. </t>
  </si>
  <si>
    <t>Derivado del análisis realizado anteriormente, se comenzó con la preparación de la información necesaria para cumplir con los requerimientos solicitados en el documento presentado por el personal del Departamento de Diseño Conceptual de Información para la Administración del Territorio, basándonos en las bases de datos resultantes del proceso de generación del ITUR.</t>
  </si>
  <si>
    <t>Se continúa con la actividad de validación de la información sobre las características de las áreas de reserva de crecimiento urbano en las ciudades capitales de México y como resultado se tienen validadas 10 ciudades capitales. De igual manera, se inició con el desarrollo del capítulo denominado “Características metodológicas” del documento, además, se elaboró el diseño de la infografía base a utilizar para mostrar los resultados del proyecto.</t>
  </si>
  <si>
    <t xml:space="preserve">Se concluyó con la actividad de investigar, recopilar, capturar, integrar, así como validar la información de los instrumentos de planeación en materia territorial de las entidades federativas en México y como resultado se tienen 32 formatos de registro de insumos correspondientes a los estados del país en donde se identifican los instrumentos de planeación en materia territorial. </t>
  </si>
  <si>
    <t>Se brindó asesorías a las DR´s Norte, Centro, Centro Sur y Occidente; así como las CEI´s Chihuahua, Jalisco, Michoacán de Ocampo y Querétaro, con relación a la actividad de investigar, recopilar, capturar, integrar, así como validar la información de los instrumentos de planeación en materia territorial de las entidades federativas en México. Además, se integraron los 32 formatos de registro de insumos enviados por la estructura descentralizada del Instituto, los cuales se revisaron, validaron y liberaron; obteniendo el formato definitivo de control y seguimiento a dicha actividad. De igual manera, se continúa con la actualización de la información del documento nacional.</t>
  </si>
  <si>
    <t>Se continúa con las validaciones y manejo de errores en los formatos de captura del módulo de alta de instituciones, además de hacer pruebas para adaptar el aplicativo a las nuevas restricciones derivadas de la desinstalación del JRE de Oracle.</t>
  </si>
  <si>
    <t>Las Direcciones Regionales y Coordinaciones Estatales del INEGI prosiguen con la actividad de captación e integración de información, referente a los datos de identificación de las Unidades del Estado encargadas de gestionar el ordenamiento territorial y desarrollo urbano en los municipios del país, como resultado se obtuvieron 353 registros concentradas en 32 matrices estatales.</t>
  </si>
  <si>
    <t>Se revisaron los 353 registros proporcionados, las Direcciones Regionales y Coordinaciones Estatales del INEGI, mismos que se integrarán al directorio nacional. Asimismo, se brindó asesoría a las DR´s: Norte, Sureste y Sur; las cuales se registraron en el formato para el control y seguimiento en la atención a dudas y comentarios respecto al llenado de la Integración de la Matriz de datos de identificación de instituciones municipales de ordenamiento territorial y desarrollo urbano.</t>
  </si>
  <si>
    <t>Se prosigue con la actividad para la actualización del directorio estatal de instituciones de ordenamiento territorial y desarrollo urbano y como resultado se añadieron 3 dependencias: la Secretaría de Infraestructura Pública y Desarrollo Urbano Sostenible de Hidalgo; la Secretaría de Infraestructura y Obra Pública de Jalisco, así como la Secretaría de Desarrollo Urbano y Obra del estado de México.</t>
  </si>
  <si>
    <t>Se ha analizado la posibilidad de que la Norma establezca los procedimientos para el registro, intercambio e integración de los registros administrativos generados por las Unidades del Estado en materia de Ordenamiento Territorial y Desarrollo Urbano. Como resultado se realizó una versión de la norma identificando los artículos que requerirían modificaciones en este supuesto.
Se continúa con el diseño conceptual de la interfaz del módulo para la Gestión del Intercambio e Integración de Información en Materia de Ordenamiento Territorial y Desarrollo Urbano. Como resultado de este proceso, se han diseñado botones y formularios para solicitar la incorporación de información al catálogo, el registro del Titular Responsable y su suplente, y para cargar la información incluidos en una presentanción.
Además, se continúa trabajando en el análisis para determinar cuáles son las Unidades Administrativas que tendrán responsabilidades en el intercambio de la información las cuales se enlistaron en una versión del  Catálogo de Información Estadística y Geográfica en materia de Ordenamiento Territorial y Desarrollo Urbano.</t>
  </si>
  <si>
    <t xml:space="preserve">Se ha identificado la necesidad de desarrollar una simbología específica para los Atlas de Riesgos, que abarque los siguientes temas:
Fenómenos Geológicos: Inestabilidad de Laderas, Deslizamientos, Flujos y Caídas o Derrumbes, Licuación de Suelos,  Sismos, Tsunamis, Erupciones Volcánicas, Hundimientos, Subsidencia y Agrietamiento del Terreno, y Fenómenos Astronómicos.
Fenómenos Hidrometeorológicos: Ciclón Tropical, Marea de Tormenta, Oleaje, Vientos y Lluvias, Inundaciones Pluviales, Inundaciones Fluviales, Inundaciones Costeras, Inundaciones Lacustres, Tormentas de Nieve, Tormentas de Granizo, Tormentas Eléctricas, Tormentas de Polvo, Sequías, Ondas Cálidas, Ondas Gélidas, Heladas, y Tornados.
Fenómenos Químico-Tecnológicos: Almacenamiento de Sustancias Peligrosas, Autotransporte y Transporte Ferroviario de Sustancias Peligrosas, Transporte por Ductos, e Incendios Forestales.
Fenómenos Sanitario-Ecológicos: Contaminación del Suelo, Aire y Agua, Epidemias y Plagas.
Fenómenos Socio-Organizativos: Demostraciones de Inconformidad Social, Concentración Masiva de Población, Terrorismo, Sabotaje, Vandalismo, Accidentes Aéreos, Accidentes Marítimos, Accidentes Terrestres, Interrupción y Afectación de Servicios Básicos e Infraestructura Estratégica.
Los ejemplos que se analizaron y que serviran de base para el diseño se registaron en una matriz de simbolos. </t>
  </si>
  <si>
    <t>Se integró el seguimiento a las capacitaciones a nivel nacional, de acuerdo con los informes recibidos por parte de la estructura descentralizada. La Dirección Regional (DR) Centro Norte realizó una conferencia con dos personas capacitadas, la DR Noreste realizó dos conferencias de 24 personas capacitadas, la DR Sureste realizó un curso con cuatro personas capacitadas, la DR Noroeste realizó siete conferencias de 18 personas capacitadas, la DR Centro Sur realizó una conferencia con nueve personas capacitadas. Las DR Centro, Norte, Occidente, Oriente, y Sur enviaron sus informes sin tener actividad en capacitaciones de conferencia, curso y taller.</t>
  </si>
  <si>
    <t>Se realizó un informe que muestra los avances sobre las capacitaciones impartidas en relación con la normatividad técnica en materia de Ordenamiento Territorial y Desarrollo  Urbano vigente, para este mes, las diez DR enviaron su informe, la DR Centro Norte, Noreste, Sureste, Noroeste y Centro Sur tuvieron actividad. En dicho documento se estableció que durante el mes de junio se capacitaron a un total de 57 personas, en 11 conferencias y en un curso. Además, se elaboraron gráficas y un mapa a nivel nacional y por Dirección Regional para visualizar la distribución de las capacitaciones.</t>
  </si>
  <si>
    <t>Se realizó un seguimiento a la aplicación de los cuestionarios de la metodología por parte de las Direcciones Regionales (DR). Las DR Centro Norte, Noreste, Sureste, Noroeste, y Centro Sur implementaron los dos cuestionarios previstos en la metodología, para recopilar información sobre la implementación de la normatividad institucional en materia de ordenamiento territorial y desarrollo urbano.
Respecto al primer cuestionario, que mide la satisfacción sobre la capacitación de la NTDG, se obtuvieron 38 cuestionarios respondidos por las Unidades del Estado (UE) que fueron capacitadas durante el mes de junio.
En cuanto al segundo cuestionario, centrado en el seguimiento de la aplicación de la NTDG 2024, se recopilaron un total de 12 cuestionarios respondidos por las UE.</t>
  </si>
  <si>
    <t>Conforme a la fracción XII del art. 21 de las Reglas para establecer la normativa del SNIEG, se ha enviado el proyecto de actualización de la Norma Técnica sobre Domicilios Geográficos (NTDG) a la Coordinación General de Asuntos Jurídicos para que emita sus observaciones o validación jurídica.</t>
  </si>
  <si>
    <t>Se inició con el análisis de los requerimientos necesarios para actualizar la página Web y la herramienta de captura de la Norma Técnica sobre Domicilios Geográficos (NTDG). 
Al mismo tiempo, se ha iniciado la actualización del manual para la aplicación de la norma técnica. Como parte de este proceso, se han generado ejemplos con la estructura domiciliar establecida en la norma.</t>
  </si>
  <si>
    <t>Investigar y comparar la simbología utilizada en los programas de ordenamiento territorial, turísticos, movilidad y seguridad vial, atlas de riesgo, áreas naturales protegidas y programas de desarrollo urbano en sus diferentes clasificaciones.</t>
  </si>
  <si>
    <t>Se reportara avance en el mes de junio</t>
  </si>
  <si>
    <t>Inicia en el mes de junio</t>
  </si>
  <si>
    <t>Inicia en el mes de Junio</t>
  </si>
  <si>
    <t>Inicia en el mes de Mayo</t>
  </si>
  <si>
    <t>Concluyo en el mes de ,marzo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</si>
</sst>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numFmt numFmtId="165" formatCode="yyyy"/>
    <numFmt numFmtId="166" formatCode="0.0%"/>
  </numFmts>
  <fonts count="41">
    <font>
      <sz val="11"/>
      <color theme="1"/>
      <name val="Calibri"/>
      <family val="2"/>
      <scheme val="minor"/>
    </font>
    <font>
      <sz val="10"/>
      <name val="Arial"/>
      <family val="2"/>
    </font>
    <font>
      <sz val="11"/>
      <color theme="1"/>
      <name val="Arial Unicode MS"/>
      <family val="2"/>
    </font>
    <font>
      <b/>
      <sz val="11"/>
      <color theme="1"/>
      <name val="Arial Unicode MS"/>
      <family val="2"/>
    </font>
    <font>
      <sz val="11"/>
      <color rgb="FFFF0000"/>
      <name val="Calibri"/>
      <family val="2"/>
      <scheme val="minor"/>
    </font>
    <font>
      <b/>
      <sz val="10"/>
      <name val="Calibri"/>
      <family val="2"/>
      <scheme val="minor"/>
    </font>
    <font>
      <sz val="10"/>
      <name val="Calibri"/>
      <family val="2"/>
      <scheme val="minor"/>
    </font>
    <font>
      <b/>
      <sz val="10"/>
      <color theme="1"/>
      <name val="Calibri"/>
      <family val="2"/>
      <scheme val="minor"/>
    </font>
    <font>
      <sz val="10"/>
      <color theme="1"/>
      <name val="Calibri"/>
      <family val="2"/>
      <scheme val="minor"/>
    </font>
    <font>
      <sz val="10"/>
      <color theme="1"/>
      <name val="Arial Unicode MS"/>
      <family val="2"/>
    </font>
    <font>
      <b/>
      <sz val="12"/>
      <name val="Arial Unicode MS"/>
      <family val="2"/>
    </font>
    <font>
      <b/>
      <sz val="9"/>
      <name val="Arial"/>
      <family val="2"/>
    </font>
    <font>
      <b/>
      <sz val="9"/>
      <color theme="1"/>
      <name val="Arial"/>
      <family val="2"/>
    </font>
    <font>
      <sz val="9"/>
      <color theme="1"/>
      <name val="Arial"/>
      <family val="2"/>
    </font>
    <font>
      <sz val="9"/>
      <name val="Arial"/>
      <family val="2"/>
    </font>
    <font>
      <b/>
      <sz val="11"/>
      <color theme="1"/>
      <name val="Calibri"/>
      <family val="2"/>
      <scheme val="minor"/>
    </font>
    <font>
      <sz val="11"/>
      <color theme="1"/>
      <name val="Calibri"/>
      <family val="2"/>
      <scheme val="minor"/>
    </font>
    <font>
      <sz val="9"/>
      <color rgb="FFFF0000"/>
      <name val="Arial"/>
      <family val="2"/>
    </font>
    <font>
      <b/>
      <sz val="11"/>
      <color theme="0"/>
      <name val="Calibri"/>
      <family val="2"/>
      <scheme val="minor"/>
    </font>
    <font>
      <u/>
      <sz val="11"/>
      <color theme="10"/>
      <name val="Calibri"/>
      <family val="2"/>
      <scheme val="minor"/>
    </font>
    <font>
      <b/>
      <sz val="11"/>
      <color rgb="FFFF0000"/>
      <name val="Calibri"/>
      <family val="2"/>
      <scheme val="minor"/>
    </font>
    <font>
      <b/>
      <sz val="11"/>
      <color rgb="FFFFC000"/>
      <name val="Calibri"/>
      <family val="2"/>
      <scheme val="minor"/>
    </font>
    <font>
      <b/>
      <sz val="11"/>
      <color rgb="FF009900"/>
      <name val="Calibri"/>
      <family val="2"/>
      <scheme val="minor"/>
    </font>
    <font>
      <b/>
      <sz val="14"/>
      <color theme="4" tint="-0.499984740745262"/>
      <name val="Calibri"/>
      <family val="2"/>
      <scheme val="minor"/>
    </font>
    <font>
      <b/>
      <sz val="10"/>
      <color theme="1"/>
      <name val="Webdings"/>
      <family val="1"/>
      <charset val="2"/>
    </font>
    <font>
      <b/>
      <sz val="18"/>
      <color theme="1"/>
      <name val="Webdings"/>
      <family val="1"/>
      <charset val="2"/>
    </font>
    <font>
      <b/>
      <sz val="12"/>
      <color theme="1"/>
      <name val="Calibri"/>
      <family val="2"/>
      <scheme val="minor"/>
    </font>
    <font>
      <b/>
      <sz val="10"/>
      <name val="Arial"/>
      <family val="2"/>
    </font>
    <font>
      <b/>
      <sz val="12"/>
      <name val="Arial"/>
      <family val="2"/>
    </font>
    <font>
      <sz val="12"/>
      <name val="Arial"/>
      <family val="2"/>
    </font>
    <font>
      <sz val="12"/>
      <color theme="1"/>
      <name val="Arial"/>
      <family val="2"/>
    </font>
    <font>
      <b/>
      <sz val="12"/>
      <color theme="1"/>
      <name val="Arial"/>
      <family val="2"/>
    </font>
    <font>
      <sz val="12"/>
      <color rgb="FF000000"/>
      <name val="Arial"/>
      <family val="2"/>
    </font>
    <font>
      <sz val="10"/>
      <color theme="1"/>
      <name val="Arial"/>
      <family val="2"/>
    </font>
    <font>
      <b/>
      <sz val="8"/>
      <name val="Calibri"/>
      <family val="2"/>
      <scheme val="minor"/>
    </font>
    <font>
      <b/>
      <sz val="14"/>
      <color theme="1"/>
      <name val="Calibri"/>
      <family val="2"/>
      <scheme val="minor"/>
    </font>
    <font>
      <b/>
      <sz val="10"/>
      <color theme="1"/>
      <name val="Arial"/>
      <family val="2"/>
    </font>
    <font>
      <b/>
      <strike/>
      <sz val="10"/>
      <name val="Arial"/>
      <family val="2"/>
    </font>
    <font>
      <b/>
      <sz val="11"/>
      <name val="Arial"/>
      <family val="2"/>
    </font>
    <font>
      <sz val="11"/>
      <name val="Arial"/>
      <family val="2"/>
    </font>
    <font>
      <strike/>
      <sz val="9"/>
      <color theme="1"/>
      <name val="Arial"/>
      <family val="2"/>
    </font>
  </fonts>
  <fills count="1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008000"/>
        <bgColor indexed="64"/>
      </patternFill>
    </fill>
    <fill>
      <patternFill patternType="solid">
        <fgColor rgb="FFFFFFCC"/>
        <bgColor indexed="64"/>
      </patternFill>
    </fill>
    <fill>
      <patternFill patternType="solid">
        <fgColor rgb="FF0066FF"/>
        <bgColor indexed="64"/>
      </patternFill>
    </fill>
    <fill>
      <patternFill patternType="solid">
        <fgColor theme="2" tint="-0.749992370372631"/>
        <bgColor indexed="64"/>
      </patternFill>
    </fill>
    <fill>
      <patternFill patternType="solid">
        <fgColor rgb="FFFF99FF"/>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auto="1"/>
      </right>
      <top style="thin">
        <color auto="1"/>
      </top>
      <bottom/>
      <diagonal/>
    </border>
    <border>
      <left style="thin">
        <color auto="1"/>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xf numFmtId="0" fontId="1" fillId="0" borderId="0"/>
    <xf numFmtId="0" fontId="1" fillId="0" borderId="0"/>
    <xf numFmtId="9" fontId="16"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310">
    <xf numFmtId="0" fontId="0" fillId="0" borderId="0" xfId="0"/>
    <xf numFmtId="0" fontId="2" fillId="0" borderId="0" xfId="0" applyFont="1" applyAlignment="1">
      <alignment horizontal="center" vertical="center" wrapText="1"/>
    </xf>
    <xf numFmtId="17" fontId="3" fillId="0" borderId="0" xfId="0" quotePrefix="1" applyNumberFormat="1" applyFont="1" applyAlignment="1">
      <alignment vertical="center"/>
    </xf>
    <xf numFmtId="0" fontId="0" fillId="0" borderId="1" xfId="0" applyBorder="1"/>
    <xf numFmtId="9" fontId="0" fillId="0" borderId="0" xfId="0" applyNumberFormat="1" applyAlignment="1">
      <alignment horizontal="center" vertical="center"/>
    </xf>
    <xf numFmtId="0" fontId="8" fillId="0" borderId="1" xfId="0" applyFont="1" applyBorder="1"/>
    <xf numFmtId="0" fontId="8" fillId="0" borderId="0" xfId="0" applyFont="1"/>
    <xf numFmtId="0" fontId="2" fillId="0" borderId="0" xfId="0" applyFont="1" applyAlignment="1">
      <alignment vertical="top" wrapText="1"/>
    </xf>
    <xf numFmtId="0" fontId="0" fillId="0" borderId="0" xfId="0" applyAlignment="1">
      <alignment vertical="top"/>
    </xf>
    <xf numFmtId="0" fontId="10" fillId="0" borderId="0" xfId="0" applyFont="1" applyAlignment="1">
      <alignment vertical="center"/>
    </xf>
    <xf numFmtId="9" fontId="12" fillId="5" borderId="1" xfId="0" applyNumberFormat="1" applyFont="1" applyFill="1" applyBorder="1" applyAlignment="1">
      <alignment horizontal="center" vertical="center"/>
    </xf>
    <xf numFmtId="0" fontId="12" fillId="5"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9" fontId="7" fillId="4" borderId="1" xfId="0" applyNumberFormat="1" applyFont="1" applyFill="1" applyBorder="1" applyAlignment="1">
      <alignment horizontal="center" vertical="center" wrapText="1"/>
    </xf>
    <xf numFmtId="0" fontId="7"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14" fillId="0" borderId="0" xfId="0" applyFont="1" applyAlignment="1">
      <alignment horizontal="center" vertical="top"/>
    </xf>
    <xf numFmtId="9" fontId="11" fillId="5" borderId="1" xfId="0" applyNumberFormat="1" applyFont="1" applyFill="1" applyBorder="1" applyAlignment="1">
      <alignment horizontal="center" vertical="center" wrapText="1"/>
    </xf>
    <xf numFmtId="0" fontId="15" fillId="0" borderId="0" xfId="0" applyFont="1"/>
    <xf numFmtId="0" fontId="0" fillId="0" borderId="0" xfId="0" applyAlignment="1">
      <alignment horizontal="center"/>
    </xf>
    <xf numFmtId="0" fontId="15" fillId="0" borderId="0" xfId="0" applyFont="1" applyAlignment="1">
      <alignment horizontal="center"/>
    </xf>
    <xf numFmtId="0" fontId="20" fillId="0" borderId="0" xfId="0" applyFont="1" applyAlignment="1">
      <alignment horizontal="center" vertical="center"/>
    </xf>
    <xf numFmtId="0" fontId="0" fillId="0" borderId="0" xfId="0" applyAlignment="1">
      <alignment horizontal="center" vertical="center"/>
    </xf>
    <xf numFmtId="0" fontId="19" fillId="0" borderId="0" xfId="6" applyAlignment="1">
      <alignment vertical="center"/>
    </xf>
    <xf numFmtId="164" fontId="0" fillId="0" borderId="0" xfId="0" applyNumberFormat="1"/>
    <xf numFmtId="0" fontId="21" fillId="0" borderId="0" xfId="0" applyFont="1" applyAlignment="1">
      <alignment horizontal="center" vertical="center"/>
    </xf>
    <xf numFmtId="0" fontId="22" fillId="0" borderId="0" xfId="0" applyFont="1" applyAlignment="1">
      <alignment horizontal="center" vertical="center"/>
    </xf>
    <xf numFmtId="0" fontId="18" fillId="6" borderId="1" xfId="0" applyFont="1" applyFill="1" applyBorder="1" applyAlignment="1">
      <alignment horizontal="center"/>
    </xf>
    <xf numFmtId="165" fontId="15" fillId="7" borderId="1" xfId="0" applyNumberFormat="1" applyFont="1" applyFill="1" applyBorder="1" applyAlignment="1">
      <alignment horizontal="center"/>
    </xf>
    <xf numFmtId="164" fontId="15" fillId="0" borderId="1" xfId="0" applyNumberFormat="1" applyFont="1" applyBorder="1" applyAlignment="1">
      <alignment horizont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vertical="center" wrapText="1"/>
    </xf>
    <xf numFmtId="164" fontId="15" fillId="8" borderId="1" xfId="0" applyNumberFormat="1" applyFont="1" applyFill="1" applyBorder="1" applyAlignment="1">
      <alignment horizontal="center" vertical="center"/>
    </xf>
    <xf numFmtId="0" fontId="15" fillId="8" borderId="1" xfId="0" applyFont="1" applyFill="1" applyBorder="1" applyAlignment="1">
      <alignment horizontal="center" vertical="center"/>
    </xf>
    <xf numFmtId="0" fontId="0" fillId="9" borderId="0" xfId="0" applyFill="1" applyAlignment="1">
      <alignment vertical="center"/>
    </xf>
    <xf numFmtId="164" fontId="15" fillId="10" borderId="1" xfId="0" applyNumberFormat="1" applyFont="1" applyFill="1" applyBorder="1" applyAlignment="1">
      <alignment horizontal="center" vertical="center"/>
    </xf>
    <xf numFmtId="0" fontId="15" fillId="10" borderId="1" xfId="0" applyFont="1" applyFill="1" applyBorder="1" applyAlignment="1">
      <alignment horizontal="center" vertical="center"/>
    </xf>
    <xf numFmtId="0" fontId="15" fillId="11" borderId="1" xfId="0" applyFont="1" applyFill="1" applyBorder="1" applyAlignment="1">
      <alignment horizontal="center" vertical="center" wrapText="1"/>
    </xf>
    <xf numFmtId="0" fontId="0" fillId="0" borderId="0" xfId="0" applyAlignment="1">
      <alignment vertical="center"/>
    </xf>
    <xf numFmtId="9" fontId="0" fillId="0" borderId="1" xfId="4" applyFont="1" applyBorder="1" applyAlignment="1">
      <alignment horizontal="center"/>
    </xf>
    <xf numFmtId="9" fontId="0" fillId="0" borderId="1" xfId="4" applyFont="1" applyBorder="1" applyAlignment="1">
      <alignment horizontal="center" vertical="center"/>
    </xf>
    <xf numFmtId="9" fontId="15" fillId="12" borderId="1" xfId="0" applyNumberFormat="1" applyFont="1" applyFill="1" applyBorder="1" applyAlignment="1">
      <alignment horizontal="center" vertical="center"/>
    </xf>
    <xf numFmtId="9" fontId="15" fillId="9" borderId="0" xfId="0" applyNumberFormat="1" applyFont="1" applyFill="1" applyAlignment="1">
      <alignment horizontal="center"/>
    </xf>
    <xf numFmtId="9" fontId="0" fillId="0" borderId="0" xfId="0" applyNumberFormat="1" applyAlignment="1">
      <alignment vertical="center"/>
    </xf>
    <xf numFmtId="9" fontId="0" fillId="0" borderId="0" xfId="0" applyNumberFormat="1"/>
    <xf numFmtId="9" fontId="15" fillId="9" borderId="0" xfId="0" applyNumberFormat="1" applyFont="1" applyFill="1" applyAlignment="1">
      <alignment horizontal="center" vertical="center"/>
    </xf>
    <xf numFmtId="166" fontId="15" fillId="13" borderId="1" xfId="0" applyNumberFormat="1" applyFont="1" applyFill="1" applyBorder="1" applyAlignment="1">
      <alignment horizontal="center" vertical="center"/>
    </xf>
    <xf numFmtId="0" fontId="0" fillId="9" borderId="0" xfId="0" applyFill="1" applyAlignment="1">
      <alignment horizontal="center" vertical="center"/>
    </xf>
    <xf numFmtId="9" fontId="16" fillId="0" borderId="1" xfId="4" applyFont="1" applyBorder="1" applyAlignment="1">
      <alignment horizontal="center" vertical="center"/>
    </xf>
    <xf numFmtId="0" fontId="19" fillId="0" borderId="0" xfId="5" applyAlignment="1">
      <alignment vertical="center"/>
    </xf>
    <xf numFmtId="9" fontId="4" fillId="0" borderId="0" xfId="0" applyNumberFormat="1" applyFont="1" applyAlignment="1">
      <alignment vertical="center" wrapText="1"/>
    </xf>
    <xf numFmtId="0" fontId="15" fillId="0" borderId="0" xfId="0" applyFont="1" applyAlignment="1">
      <alignment vertical="top"/>
    </xf>
    <xf numFmtId="0" fontId="9" fillId="0" borderId="0" xfId="0" applyFont="1" applyAlignment="1">
      <alignment vertical="center"/>
    </xf>
    <xf numFmtId="9" fontId="14" fillId="0" borderId="0" xfId="0" applyNumberFormat="1" applyFont="1" applyAlignment="1">
      <alignment vertical="center" wrapText="1"/>
    </xf>
    <xf numFmtId="9" fontId="17" fillId="0" borderId="0" xfId="0" applyNumberFormat="1" applyFont="1" applyAlignment="1">
      <alignment vertical="center" wrapText="1"/>
    </xf>
    <xf numFmtId="0" fontId="0" fillId="0" borderId="1" xfId="0" applyBorder="1" applyAlignment="1">
      <alignment horizontal="center" vertical="center"/>
    </xf>
    <xf numFmtId="0" fontId="27" fillId="5" borderId="1" xfId="1" applyFont="1" applyFill="1" applyBorder="1" applyAlignment="1">
      <alignment horizontal="left" vertical="center" wrapText="1"/>
    </xf>
    <xf numFmtId="0" fontId="27" fillId="5" borderId="1" xfId="0" applyFont="1" applyFill="1" applyBorder="1" applyAlignment="1">
      <alignment vertical="center" wrapText="1"/>
    </xf>
    <xf numFmtId="0" fontId="34" fillId="2" borderId="0" xfId="0" applyFont="1" applyFill="1" applyAlignment="1">
      <alignment horizontal="center" vertical="center"/>
    </xf>
    <xf numFmtId="0" fontId="35" fillId="0" borderId="0" xfId="0" applyFont="1" applyAlignment="1">
      <alignment horizontal="center" vertical="center" wrapText="1"/>
    </xf>
    <xf numFmtId="0" fontId="35" fillId="0" borderId="0" xfId="0" applyFont="1" applyAlignment="1">
      <alignment horizontal="center" vertical="center"/>
    </xf>
    <xf numFmtId="0" fontId="27" fillId="5" borderId="5" xfId="1" applyFont="1" applyFill="1" applyBorder="1" applyAlignment="1">
      <alignment horizontal="left" vertical="center" wrapText="1"/>
    </xf>
    <xf numFmtId="0" fontId="27" fillId="5" borderId="5" xfId="1" applyFont="1" applyFill="1" applyBorder="1" applyAlignment="1">
      <alignment horizontal="left" vertical="top" wrapText="1"/>
    </xf>
    <xf numFmtId="0" fontId="27" fillId="5" borderId="1" xfId="1" applyFont="1" applyFill="1" applyBorder="1" applyAlignment="1">
      <alignment horizontal="left" vertical="top" wrapText="1"/>
    </xf>
    <xf numFmtId="0" fontId="27" fillId="5" borderId="6" xfId="1" applyFont="1" applyFill="1" applyBorder="1" applyAlignment="1">
      <alignment horizontal="left" vertical="top" wrapText="1"/>
    </xf>
    <xf numFmtId="0" fontId="38" fillId="5" borderId="5" xfId="1" applyFont="1" applyFill="1" applyBorder="1" applyAlignment="1">
      <alignment horizontal="left" vertical="center" wrapText="1"/>
    </xf>
    <xf numFmtId="0" fontId="38" fillId="5" borderId="3" xfId="1" applyFont="1" applyFill="1" applyBorder="1" applyAlignment="1">
      <alignment horizontal="left" vertical="top" wrapText="1"/>
    </xf>
    <xf numFmtId="0" fontId="36" fillId="0" borderId="7" xfId="0" applyFont="1" applyBorder="1" applyAlignment="1">
      <alignment horizontal="center" vertical="center" wrapText="1"/>
    </xf>
    <xf numFmtId="2" fontId="1" fillId="0" borderId="1" xfId="0" applyNumberFormat="1" applyFont="1" applyBorder="1" applyAlignment="1">
      <alignment horizontal="left" vertical="center" wrapText="1"/>
    </xf>
    <xf numFmtId="0" fontId="27" fillId="5" borderId="2" xfId="1" applyFont="1" applyFill="1" applyBorder="1" applyAlignment="1">
      <alignment vertical="top" wrapText="1"/>
    </xf>
    <xf numFmtId="0" fontId="9" fillId="0" borderId="0" xfId="0" applyFont="1" applyAlignment="1">
      <alignment vertical="center" wrapText="1"/>
    </xf>
    <xf numFmtId="9" fontId="12" fillId="0" borderId="1" xfId="0" applyNumberFormat="1" applyFont="1" applyBorder="1" applyAlignment="1">
      <alignment horizontal="center" vertical="center"/>
    </xf>
    <xf numFmtId="9" fontId="14" fillId="0" borderId="1" xfId="0" applyNumberFormat="1" applyFont="1" applyBorder="1" applyAlignment="1">
      <alignment horizontal="center" vertical="center" wrapText="1"/>
    </xf>
    <xf numFmtId="9" fontId="13" fillId="0" borderId="1" xfId="0" applyNumberFormat="1" applyFont="1" applyBorder="1" applyAlignment="1">
      <alignment horizontal="center" vertical="center"/>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center" vertical="top"/>
    </xf>
    <xf numFmtId="0" fontId="14" fillId="0" borderId="1" xfId="0" applyFont="1" applyBorder="1" applyAlignment="1">
      <alignment horizontal="justify" vertical="center" wrapText="1"/>
    </xf>
    <xf numFmtId="0" fontId="13" fillId="0" borderId="1" xfId="0" applyFont="1" applyBorder="1" applyAlignment="1">
      <alignment vertical="top" wrapText="1"/>
    </xf>
    <xf numFmtId="0" fontId="14" fillId="0" borderId="1" xfId="1" applyFont="1" applyBorder="1" applyAlignment="1">
      <alignment horizontal="justify" vertical="top" wrapText="1"/>
    </xf>
    <xf numFmtId="0" fontId="8" fillId="0" borderId="1" xfId="0" applyFont="1" applyBorder="1" applyAlignment="1">
      <alignment vertical="top"/>
    </xf>
    <xf numFmtId="0" fontId="8" fillId="0" borderId="1" xfId="0" applyFont="1" applyBorder="1" applyAlignment="1">
      <alignment vertical="center"/>
    </xf>
    <xf numFmtId="0" fontId="13" fillId="0" borderId="1" xfId="0" applyFont="1" applyBorder="1" applyAlignment="1">
      <alignment horizontal="justify" vertical="center" wrapText="1"/>
    </xf>
    <xf numFmtId="0" fontId="6" fillId="0" borderId="1" xfId="1" applyFont="1" applyBorder="1" applyAlignment="1">
      <alignment horizontal="left" vertical="top" wrapText="1"/>
    </xf>
    <xf numFmtId="0" fontId="6" fillId="0" borderId="1" xfId="0" applyFont="1" applyBorder="1" applyAlignment="1">
      <alignment horizontal="justify" vertical="top" wrapText="1" readingOrder="1"/>
    </xf>
    <xf numFmtId="0" fontId="6" fillId="0" borderId="1" xfId="0" applyFont="1" applyBorder="1" applyAlignment="1">
      <alignment horizontal="left" vertical="top" wrapText="1"/>
    </xf>
    <xf numFmtId="0" fontId="14" fillId="0" borderId="1" xfId="0" applyFont="1" applyBorder="1" applyAlignment="1">
      <alignment horizontal="justify" vertical="top" wrapText="1" readingOrder="1"/>
    </xf>
    <xf numFmtId="0" fontId="14" fillId="0" borderId="1" xfId="0" applyFont="1" applyBorder="1" applyAlignment="1">
      <alignment horizontal="justify" vertical="top"/>
    </xf>
    <xf numFmtId="0" fontId="14" fillId="0" borderId="1" xfId="0" applyFont="1" applyBorder="1" applyAlignment="1">
      <alignment horizontal="justify" vertical="top" wrapText="1"/>
    </xf>
    <xf numFmtId="9" fontId="28" fillId="0" borderId="1" xfId="4" applyFont="1" applyFill="1" applyBorder="1" applyAlignment="1">
      <alignment horizontal="center" vertical="center" wrapText="1"/>
    </xf>
    <xf numFmtId="0" fontId="0" fillId="0" borderId="1" xfId="0" applyBorder="1" applyAlignment="1">
      <alignment vertical="center"/>
    </xf>
    <xf numFmtId="9" fontId="28" fillId="5" borderId="1" xfId="4" applyFont="1" applyFill="1" applyBorder="1" applyAlignment="1">
      <alignment horizontal="center" vertical="center" wrapText="1"/>
    </xf>
    <xf numFmtId="0" fontId="8" fillId="5" borderId="1" xfId="0" applyFont="1" applyFill="1" applyBorder="1"/>
    <xf numFmtId="0" fontId="0" fillId="5" borderId="1" xfId="0" applyFill="1" applyBorder="1"/>
    <xf numFmtId="0" fontId="15" fillId="0" borderId="0" xfId="0" applyFont="1" applyAlignment="1">
      <alignment vertical="center"/>
    </xf>
    <xf numFmtId="9" fontId="29" fillId="0" borderId="1" xfId="0" applyNumberFormat="1" applyFont="1" applyBorder="1" applyAlignment="1">
      <alignment horizontal="center" vertical="top" wrapText="1"/>
    </xf>
    <xf numFmtId="9" fontId="29" fillId="0" borderId="1" xfId="1" applyNumberFormat="1" applyFont="1" applyBorder="1" applyAlignment="1">
      <alignment horizontal="center" vertical="top" wrapText="1"/>
    </xf>
    <xf numFmtId="9" fontId="28" fillId="0" borderId="1" xfId="1" applyNumberFormat="1" applyFont="1" applyBorder="1" applyAlignment="1">
      <alignment horizontal="center" vertical="top" wrapText="1"/>
    </xf>
    <xf numFmtId="9" fontId="29" fillId="0" borderId="1" xfId="1" applyNumberFormat="1" applyFont="1" applyBorder="1" applyAlignment="1">
      <alignment horizontal="center" vertical="center" wrapText="1"/>
    </xf>
    <xf numFmtId="9" fontId="30" fillId="0" borderId="1" xfId="0" applyNumberFormat="1" applyFont="1" applyBorder="1" applyAlignment="1">
      <alignment horizontal="center" vertical="top" wrapText="1"/>
    </xf>
    <xf numFmtId="9" fontId="31" fillId="0" borderId="1" xfId="0" applyNumberFormat="1" applyFont="1" applyBorder="1" applyAlignment="1">
      <alignment horizontal="center" vertical="top" wrapText="1"/>
    </xf>
    <xf numFmtId="9" fontId="32" fillId="0" borderId="1" xfId="0" applyNumberFormat="1" applyFont="1" applyBorder="1" applyAlignment="1">
      <alignment horizontal="center" vertical="top" wrapText="1"/>
    </xf>
    <xf numFmtId="0" fontId="1" fillId="0" borderId="1" xfId="1" applyBorder="1" applyAlignment="1">
      <alignment horizontal="left" vertical="center" wrapText="1" indent="1"/>
    </xf>
    <xf numFmtId="0" fontId="1" fillId="0" borderId="3" xfId="1" applyBorder="1" applyAlignment="1">
      <alignment horizontal="left" vertical="center" wrapText="1"/>
    </xf>
    <xf numFmtId="0" fontId="1" fillId="0" borderId="1" xfId="1" applyBorder="1" applyAlignment="1">
      <alignment horizontal="left" vertical="center" wrapText="1"/>
    </xf>
    <xf numFmtId="0" fontId="1" fillId="3" borderId="1" xfId="1" applyFill="1" applyBorder="1" applyAlignment="1">
      <alignment horizontal="left" vertical="top" wrapText="1"/>
    </xf>
    <xf numFmtId="0" fontId="1" fillId="3" borderId="1" xfId="1" applyFill="1" applyBorder="1" applyAlignment="1">
      <alignment horizontal="left" vertical="center" wrapText="1" indent="1"/>
    </xf>
    <xf numFmtId="0" fontId="1" fillId="2" borderId="1" xfId="1" applyFill="1" applyBorder="1" applyAlignment="1">
      <alignment horizontal="left" vertical="top" wrapText="1"/>
    </xf>
    <xf numFmtId="0" fontId="1" fillId="2" borderId="1" xfId="1" applyFill="1" applyBorder="1" applyAlignment="1">
      <alignment horizontal="left" vertical="center" wrapText="1" indent="1"/>
    </xf>
    <xf numFmtId="0" fontId="1" fillId="2" borderId="1" xfId="1" applyFill="1" applyBorder="1" applyAlignment="1">
      <alignment horizontal="left" vertical="center" wrapText="1"/>
    </xf>
    <xf numFmtId="0" fontId="1" fillId="2"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indent="1"/>
    </xf>
    <xf numFmtId="0" fontId="1" fillId="2" borderId="1" xfId="0" applyFont="1" applyFill="1" applyBorder="1" applyAlignment="1">
      <alignment horizontal="left" vertical="center" wrapText="1"/>
    </xf>
    <xf numFmtId="0" fontId="1" fillId="3" borderId="1" xfId="1" applyFill="1" applyBorder="1" applyAlignment="1">
      <alignment horizontal="left" vertical="center" wrapText="1"/>
    </xf>
    <xf numFmtId="0" fontId="1" fillId="0" borderId="3" xfId="1" applyBorder="1" applyAlignment="1">
      <alignment horizontal="left" vertical="top" wrapText="1"/>
    </xf>
    <xf numFmtId="0" fontId="1" fillId="0" borderId="1" xfId="0" applyFont="1" applyBorder="1" applyAlignment="1">
      <alignment horizontal="left" vertical="center" wrapText="1"/>
    </xf>
    <xf numFmtId="0" fontId="1" fillId="0" borderId="1" xfId="1" applyBorder="1" applyAlignment="1">
      <alignment horizontal="left" vertical="top" wrapText="1"/>
    </xf>
    <xf numFmtId="0" fontId="33" fillId="0" borderId="1" xfId="0" applyFont="1" applyBorder="1" applyAlignment="1">
      <alignment horizontal="left" vertical="center" wrapText="1"/>
    </xf>
    <xf numFmtId="0" fontId="1" fillId="3" borderId="3" xfId="1" applyFill="1" applyBorder="1" applyAlignment="1">
      <alignment horizontal="left" vertical="center" wrapText="1"/>
    </xf>
    <xf numFmtId="0" fontId="1" fillId="3" borderId="5" xfId="1" applyFill="1" applyBorder="1" applyAlignment="1">
      <alignment horizontal="left" vertical="center" wrapText="1"/>
    </xf>
    <xf numFmtId="0" fontId="33" fillId="0" borderId="1" xfId="1" applyFont="1" applyBorder="1" applyAlignment="1">
      <alignment horizontal="left" vertical="center" wrapText="1"/>
    </xf>
    <xf numFmtId="0" fontId="39" fillId="0" borderId="1" xfId="0" applyFont="1" applyBorder="1" applyAlignment="1">
      <alignment horizontal="left" vertical="center" wrapText="1"/>
    </xf>
    <xf numFmtId="0" fontId="39" fillId="0" borderId="3" xfId="0" applyFont="1" applyBorder="1" applyAlignment="1">
      <alignment horizontal="left" vertical="center" wrapText="1"/>
    </xf>
    <xf numFmtId="0" fontId="33" fillId="0" borderId="1" xfId="0" applyFont="1" applyBorder="1" applyAlignment="1">
      <alignment horizontal="left" vertical="top"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3" borderId="3" xfId="1" applyFill="1" applyBorder="1" applyAlignment="1">
      <alignment horizontal="left" vertical="top" wrapText="1"/>
    </xf>
    <xf numFmtId="9" fontId="13" fillId="0" borderId="1" xfId="4" applyFont="1" applyFill="1" applyBorder="1" applyAlignment="1">
      <alignment horizontal="center" vertical="center" wrapText="1"/>
    </xf>
    <xf numFmtId="9" fontId="13" fillId="0" borderId="1" xfId="4" applyFont="1" applyFill="1" applyBorder="1" applyAlignment="1">
      <alignment horizontal="center" vertical="center"/>
    </xf>
    <xf numFmtId="9" fontId="14" fillId="0" borderId="1" xfId="1" applyNumberFormat="1" applyFont="1" applyBorder="1" applyAlignment="1">
      <alignment horizontal="center" vertical="center" wrapText="1"/>
    </xf>
    <xf numFmtId="9" fontId="14" fillId="0" borderId="1" xfId="0" applyNumberFormat="1" applyFont="1" applyBorder="1" applyAlignment="1">
      <alignment horizontal="center" vertical="center"/>
    </xf>
    <xf numFmtId="0" fontId="27" fillId="15" borderId="1" xfId="1" applyFont="1" applyFill="1" applyBorder="1" applyAlignment="1">
      <alignment horizontal="left" vertical="center" wrapText="1"/>
    </xf>
    <xf numFmtId="0" fontId="27" fillId="15" borderId="1" xfId="0" applyFont="1" applyFill="1" applyBorder="1" applyAlignment="1">
      <alignment horizontal="left" vertical="center" wrapText="1"/>
    </xf>
    <xf numFmtId="0" fontId="27" fillId="15" borderId="5" xfId="1" applyFont="1" applyFill="1" applyBorder="1" applyAlignment="1">
      <alignment horizontal="left" vertical="center" wrapText="1"/>
    </xf>
    <xf numFmtId="0" fontId="27" fillId="15" borderId="6" xfId="1" applyFont="1" applyFill="1" applyBorder="1" applyAlignment="1">
      <alignment horizontal="left" vertical="center" wrapText="1"/>
    </xf>
    <xf numFmtId="0" fontId="27" fillId="15" borderId="3" xfId="1" applyFont="1" applyFill="1" applyBorder="1" applyAlignment="1">
      <alignment horizontal="left" vertical="center" wrapText="1"/>
    </xf>
    <xf numFmtId="0" fontId="1" fillId="0" borderId="3" xfId="0" applyFont="1" applyBorder="1" applyAlignment="1">
      <alignment horizontal="left" vertical="center" wrapText="1"/>
    </xf>
    <xf numFmtId="0" fontId="27" fillId="15" borderId="2" xfId="1" applyFont="1" applyFill="1" applyBorder="1" applyAlignment="1">
      <alignment horizontal="left" vertical="center" wrapText="1"/>
    </xf>
    <xf numFmtId="9" fontId="28" fillId="15" borderId="1" xfId="4" applyFont="1" applyFill="1" applyBorder="1" applyAlignment="1">
      <alignment horizontal="center" vertical="center" wrapText="1"/>
    </xf>
    <xf numFmtId="9" fontId="11" fillId="15" borderId="1" xfId="0" applyNumberFormat="1" applyFont="1" applyFill="1" applyBorder="1" applyAlignment="1">
      <alignment horizontal="center" vertical="center" wrapText="1"/>
    </xf>
    <xf numFmtId="9" fontId="12" fillId="15" borderId="1" xfId="0" applyNumberFormat="1" applyFont="1" applyFill="1" applyBorder="1" applyAlignment="1">
      <alignment horizontal="center" vertical="center"/>
    </xf>
    <xf numFmtId="0" fontId="12" fillId="15" borderId="1" xfId="0" applyFont="1" applyFill="1" applyBorder="1" applyAlignment="1">
      <alignment horizontal="center" vertical="center"/>
    </xf>
    <xf numFmtId="0" fontId="8" fillId="15" borderId="1" xfId="0" applyFont="1" applyFill="1" applyBorder="1"/>
    <xf numFmtId="0" fontId="0" fillId="15" borderId="1" xfId="0" applyFill="1" applyBorder="1"/>
    <xf numFmtId="0" fontId="27" fillId="15" borderId="3" xfId="1" applyFont="1" applyFill="1" applyBorder="1" applyAlignment="1">
      <alignment vertical="top" wrapText="1"/>
    </xf>
    <xf numFmtId="0" fontId="27" fillId="15" borderId="5" xfId="1" applyFont="1" applyFill="1" applyBorder="1" applyAlignment="1">
      <alignment horizontal="left" vertical="top" wrapText="1"/>
    </xf>
    <xf numFmtId="0" fontId="36" fillId="15" borderId="2" xfId="0" applyFont="1" applyFill="1" applyBorder="1" applyAlignment="1">
      <alignment vertical="top" wrapText="1"/>
    </xf>
    <xf numFmtId="0" fontId="39" fillId="3" borderId="1" xfId="1" applyFont="1" applyFill="1" applyBorder="1" applyAlignment="1">
      <alignment horizontal="left" vertical="top" wrapText="1"/>
    </xf>
    <xf numFmtId="0" fontId="39" fillId="3" borderId="5" xfId="1" applyFont="1" applyFill="1" applyBorder="1" applyAlignment="1">
      <alignment horizontal="justify" vertical="top"/>
    </xf>
    <xf numFmtId="9" fontId="8" fillId="0" borderId="1" xfId="0" applyNumberFormat="1" applyFont="1" applyBorder="1" applyAlignment="1">
      <alignment horizontal="center" vertical="center"/>
    </xf>
    <xf numFmtId="0" fontId="8" fillId="15" borderId="1" xfId="0" applyFont="1" applyFill="1" applyBorder="1" applyAlignment="1">
      <alignment vertical="top"/>
    </xf>
    <xf numFmtId="9" fontId="8" fillId="15" borderId="1" xfId="0" applyNumberFormat="1" applyFont="1" applyFill="1" applyBorder="1" applyAlignment="1">
      <alignment horizontal="center" vertical="center"/>
    </xf>
    <xf numFmtId="0" fontId="14" fillId="15" borderId="1" xfId="0" applyFont="1" applyFill="1" applyBorder="1" applyAlignment="1">
      <alignment horizontal="center" vertical="top"/>
    </xf>
    <xf numFmtId="0" fontId="36" fillId="15" borderId="1" xfId="0" applyFont="1" applyFill="1" applyBorder="1" applyAlignment="1">
      <alignment vertical="top" wrapText="1"/>
    </xf>
    <xf numFmtId="0" fontId="39" fillId="3" borderId="1" xfId="1" applyFont="1" applyFill="1" applyBorder="1" applyAlignment="1">
      <alignment horizontal="justify" vertical="top"/>
    </xf>
    <xf numFmtId="0" fontId="0" fillId="0" borderId="1" xfId="0" applyBorder="1" applyAlignment="1">
      <alignment vertical="top"/>
    </xf>
    <xf numFmtId="9" fontId="0" fillId="0" borderId="1" xfId="0" applyNumberFormat="1" applyBorder="1" applyAlignment="1">
      <alignment horizontal="center" vertical="center"/>
    </xf>
    <xf numFmtId="9" fontId="8" fillId="0" borderId="1" xfId="0" applyNumberFormat="1" applyFont="1" applyBorder="1" applyAlignment="1">
      <alignment horizontal="center"/>
    </xf>
    <xf numFmtId="9" fontId="7" fillId="15" borderId="1" xfId="0" applyNumberFormat="1" applyFont="1" applyFill="1" applyBorder="1" applyAlignment="1">
      <alignment horizontal="center" vertical="center"/>
    </xf>
    <xf numFmtId="9" fontId="0" fillId="0" borderId="2" xfId="4" applyFont="1" applyBorder="1" applyAlignment="1">
      <alignment horizontal="center"/>
    </xf>
    <xf numFmtId="9" fontId="0" fillId="0" borderId="2" xfId="4" applyFont="1" applyBorder="1" applyAlignment="1">
      <alignment horizontal="center" vertical="center"/>
    </xf>
    <xf numFmtId="9" fontId="0" fillId="0" borderId="1" xfId="0" applyNumberFormat="1" applyBorder="1" applyAlignment="1">
      <alignment horizontal="center"/>
    </xf>
    <xf numFmtId="9" fontId="7" fillId="0" borderId="1" xfId="0" applyNumberFormat="1" applyFont="1" applyBorder="1" applyAlignment="1">
      <alignment horizontal="center"/>
    </xf>
    <xf numFmtId="9" fontId="0" fillId="0" borderId="1" xfId="0" applyNumberFormat="1" applyBorder="1"/>
    <xf numFmtId="0" fontId="13" fillId="0" borderId="1" xfId="0" applyFont="1" applyBorder="1" applyAlignment="1">
      <alignment horizontal="justify" vertical="top" wrapText="1"/>
    </xf>
    <xf numFmtId="9" fontId="13" fillId="0" borderId="1" xfId="0" applyNumberFormat="1" applyFont="1" applyBorder="1" applyAlignment="1">
      <alignment horizontal="justify" vertical="center" wrapText="1"/>
    </xf>
    <xf numFmtId="9" fontId="14" fillId="0" borderId="1" xfId="0" quotePrefix="1" applyNumberFormat="1" applyFont="1" applyBorder="1" applyAlignment="1">
      <alignment horizontal="left" vertical="center" wrapText="1"/>
    </xf>
    <xf numFmtId="0" fontId="13" fillId="0" borderId="1" xfId="0" quotePrefix="1" applyFont="1" applyBorder="1" applyAlignment="1">
      <alignment vertical="center" wrapText="1"/>
    </xf>
    <xf numFmtId="0" fontId="13" fillId="0" borderId="1" xfId="0" applyFont="1" applyBorder="1" applyAlignment="1">
      <alignment horizontal="justify" vertical="justify" wrapText="1"/>
    </xf>
    <xf numFmtId="0" fontId="14" fillId="2" borderId="1" xfId="1" applyFont="1" applyFill="1" applyBorder="1" applyAlignment="1">
      <alignment horizontal="justify" vertical="top" wrapText="1"/>
    </xf>
    <xf numFmtId="0" fontId="14" fillId="3" borderId="1" xfId="1" applyFont="1" applyFill="1" applyBorder="1" applyAlignment="1">
      <alignment horizontal="justify" vertical="center" wrapText="1"/>
    </xf>
    <xf numFmtId="0" fontId="13" fillId="0" borderId="1" xfId="0" applyFont="1" applyBorder="1" applyAlignment="1">
      <alignment horizontal="justify" vertical="top"/>
    </xf>
    <xf numFmtId="9" fontId="13" fillId="0" borderId="1" xfId="0" applyNumberFormat="1" applyFont="1" applyBorder="1" applyAlignment="1">
      <alignment horizontal="center" vertical="center" wrapText="1"/>
    </xf>
    <xf numFmtId="0" fontId="17" fillId="0" borderId="1" xfId="0" quotePrefix="1" applyFont="1" applyBorder="1" applyAlignment="1">
      <alignment horizontal="justify" vertical="top" wrapText="1"/>
    </xf>
    <xf numFmtId="0" fontId="13" fillId="0" borderId="0" xfId="0" applyFont="1" applyAlignment="1">
      <alignment vertical="top"/>
    </xf>
    <xf numFmtId="0" fontId="14" fillId="0" borderId="1" xfId="0" applyFont="1" applyBorder="1" applyAlignment="1">
      <alignment horizontal="left" vertical="top" wrapText="1" readingOrder="1"/>
    </xf>
    <xf numFmtId="0" fontId="13" fillId="15" borderId="1" xfId="0" applyFont="1" applyFill="1" applyBorder="1" applyAlignment="1">
      <alignment vertical="top"/>
    </xf>
    <xf numFmtId="9" fontId="40" fillId="0" borderId="1" xfId="0" applyNumberFormat="1" applyFont="1" applyBorder="1" applyAlignment="1">
      <alignment horizontal="center" vertical="center"/>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1"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xf>
    <xf numFmtId="0" fontId="1" fillId="3" borderId="1" xfId="1" applyFill="1" applyBorder="1" applyAlignment="1">
      <alignment horizontal="justify" vertical="top"/>
    </xf>
    <xf numFmtId="0" fontId="11" fillId="0" borderId="1" xfId="0" applyFont="1" applyBorder="1" applyAlignment="1">
      <alignment vertical="center"/>
    </xf>
    <xf numFmtId="9" fontId="11" fillId="0" borderId="1" xfId="0" applyNumberFormat="1" applyFont="1" applyBorder="1" applyAlignment="1">
      <alignment vertical="center" wrapText="1"/>
    </xf>
    <xf numFmtId="0" fontId="12" fillId="0" borderId="1" xfId="0" applyFont="1" applyBorder="1" applyAlignment="1">
      <alignment vertical="center" wrapText="1"/>
    </xf>
    <xf numFmtId="9" fontId="11" fillId="0" borderId="1" xfId="0" applyNumberFormat="1" applyFont="1" applyBorder="1" applyAlignment="1">
      <alignment wrapText="1"/>
    </xf>
    <xf numFmtId="9" fontId="14" fillId="0" borderId="1" xfId="0" applyNumberFormat="1" applyFont="1" applyBorder="1" applyAlignment="1">
      <alignment horizontal="center" wrapText="1"/>
    </xf>
    <xf numFmtId="0" fontId="11" fillId="0" borderId="1" xfId="0" applyFont="1" applyBorder="1"/>
    <xf numFmtId="0" fontId="11" fillId="0" borderId="1" xfId="1" applyFont="1" applyBorder="1" applyAlignment="1">
      <alignment wrapText="1"/>
    </xf>
    <xf numFmtId="0" fontId="12" fillId="0" borderId="1" xfId="0" applyFont="1" applyBorder="1" applyAlignment="1">
      <alignment horizontal="center" vertical="center"/>
    </xf>
    <xf numFmtId="0" fontId="1" fillId="0" borderId="1" xfId="1" applyBorder="1" applyAlignment="1">
      <alignment vertical="top" wrapText="1"/>
    </xf>
    <xf numFmtId="9" fontId="11" fillId="0" borderId="1" xfId="0" applyNumberFormat="1" applyFont="1" applyBorder="1" applyAlignment="1">
      <alignment horizontal="center" vertical="center" wrapText="1"/>
    </xf>
    <xf numFmtId="0" fontId="11" fillId="0" borderId="1" xfId="1" applyFont="1" applyBorder="1" applyAlignment="1">
      <alignment horizontal="center" vertical="center" wrapText="1"/>
    </xf>
    <xf numFmtId="9" fontId="14" fillId="0" borderId="1" xfId="0" applyNumberFormat="1" applyFont="1" applyBorder="1" applyAlignment="1">
      <alignment horizontal="left" vertical="center" wrapText="1"/>
    </xf>
    <xf numFmtId="9" fontId="13" fillId="0" borderId="1" xfId="0" applyNumberFormat="1" applyFont="1" applyBorder="1" applyAlignment="1">
      <alignment horizontal="justify" vertical="top" wrapText="1"/>
    </xf>
    <xf numFmtId="0" fontId="13" fillId="2"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1" xfId="0" quotePrefix="1" applyFont="1" applyBorder="1" applyAlignment="1">
      <alignment horizontal="justify" vertical="center" wrapText="1"/>
    </xf>
    <xf numFmtId="0" fontId="27"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27" fillId="14" borderId="1" xfId="0" applyFont="1" applyFill="1" applyBorder="1" applyAlignment="1">
      <alignment horizontal="center" vertical="center" wrapText="1"/>
    </xf>
    <xf numFmtId="0" fontId="33" fillId="14" borderId="1" xfId="0" applyFont="1" applyFill="1" applyBorder="1" applyAlignment="1">
      <alignment horizontal="center" vertical="center" wrapText="1"/>
    </xf>
    <xf numFmtId="0" fontId="27" fillId="15" borderId="1" xfId="0" applyFont="1" applyFill="1" applyBorder="1" applyAlignment="1">
      <alignment horizontal="center" vertical="center" wrapText="1"/>
    </xf>
    <xf numFmtId="0" fontId="33" fillId="15" borderId="1" xfId="0" applyFont="1" applyFill="1" applyBorder="1" applyAlignment="1">
      <alignment horizontal="center" vertical="center" wrapText="1"/>
    </xf>
    <xf numFmtId="0" fontId="36" fillId="0" borderId="2" xfId="0" applyFont="1" applyBorder="1" applyAlignment="1">
      <alignment horizontal="center" vertical="center" wrapText="1"/>
    </xf>
    <xf numFmtId="0" fontId="36" fillId="0" borderId="3" xfId="0" applyFont="1" applyBorder="1" applyAlignment="1">
      <alignment horizontal="center" vertical="center" wrapText="1"/>
    </xf>
    <xf numFmtId="0" fontId="0" fillId="0" borderId="4" xfId="0" applyBorder="1" applyAlignment="1">
      <alignment horizontal="center" vertical="center" wrapText="1"/>
    </xf>
    <xf numFmtId="0" fontId="27" fillId="0" borderId="2" xfId="0" applyFont="1" applyBorder="1" applyAlignment="1">
      <alignment horizontal="center" vertical="center" wrapText="1"/>
    </xf>
    <xf numFmtId="0" fontId="33" fillId="0" borderId="3" xfId="0" applyFont="1" applyBorder="1" applyAlignment="1">
      <alignment horizontal="center" vertical="center" wrapText="1"/>
    </xf>
    <xf numFmtId="0" fontId="27" fillId="14" borderId="2" xfId="0" applyFont="1" applyFill="1" applyBorder="1" applyAlignment="1">
      <alignment horizontal="center" vertical="center" wrapText="1"/>
    </xf>
    <xf numFmtId="0" fontId="33" fillId="14" borderId="3" xfId="0" applyFont="1" applyFill="1" applyBorder="1" applyAlignment="1">
      <alignment horizontal="center" vertical="center" wrapText="1"/>
    </xf>
    <xf numFmtId="0" fontId="0" fillId="14" borderId="4" xfId="0" applyFill="1" applyBorder="1" applyAlignment="1">
      <alignment horizontal="center" vertical="center" wrapText="1"/>
    </xf>
    <xf numFmtId="0" fontId="36" fillId="0" borderId="4" xfId="0" applyFont="1" applyBorder="1" applyAlignment="1">
      <alignment horizontal="center" vertical="center" wrapText="1"/>
    </xf>
    <xf numFmtId="0" fontId="36" fillId="15" borderId="1" xfId="0" applyFont="1" applyFill="1" applyBorder="1" applyAlignment="1">
      <alignment horizontal="center" vertical="center" wrapText="1"/>
    </xf>
    <xf numFmtId="0" fontId="27" fillId="15" borderId="2" xfId="0" applyFont="1" applyFill="1" applyBorder="1" applyAlignment="1">
      <alignment horizontal="center" vertical="center" wrapText="1"/>
    </xf>
    <xf numFmtId="0" fontId="33" fillId="15" borderId="3" xfId="0" applyFont="1" applyFill="1" applyBorder="1" applyAlignment="1">
      <alignment horizontal="center" vertical="center" wrapText="1"/>
    </xf>
    <xf numFmtId="0" fontId="0" fillId="15" borderId="4" xfId="0" applyFill="1" applyBorder="1" applyAlignment="1">
      <alignment horizontal="center" vertical="center" wrapText="1"/>
    </xf>
    <xf numFmtId="0" fontId="9" fillId="0" borderId="0" xfId="0" applyFont="1" applyAlignment="1">
      <alignment horizontal="left" vertical="center" wrapText="1"/>
    </xf>
    <xf numFmtId="0" fontId="27" fillId="0" borderId="4" xfId="0" applyFont="1" applyBorder="1" applyAlignment="1">
      <alignment horizontal="center" vertical="center" wrapText="1"/>
    </xf>
    <xf numFmtId="0" fontId="27" fillId="14" borderId="3" xfId="0" applyFont="1" applyFill="1" applyBorder="1" applyAlignment="1">
      <alignment horizontal="center" vertical="center" wrapText="1"/>
    </xf>
    <xf numFmtId="0" fontId="36" fillId="0" borderId="0" xfId="0" applyFont="1" applyAlignment="1">
      <alignment horizontal="center" vertical="center" wrapText="1"/>
    </xf>
    <xf numFmtId="0" fontId="0" fillId="14" borderId="3" xfId="0" applyFill="1" applyBorder="1" applyAlignment="1">
      <alignment horizontal="center" vertical="center" wrapText="1"/>
    </xf>
    <xf numFmtId="0" fontId="36" fillId="14" borderId="1" xfId="0" applyFont="1" applyFill="1" applyBorder="1" applyAlignment="1">
      <alignment horizontal="center" vertical="center" wrapText="1"/>
    </xf>
    <xf numFmtId="0" fontId="15" fillId="14" borderId="1" xfId="0" applyFont="1" applyFill="1" applyBorder="1" applyAlignment="1">
      <alignment horizontal="center" vertical="center" wrapText="1"/>
    </xf>
    <xf numFmtId="9" fontId="11" fillId="0" borderId="14" xfId="1" applyNumberFormat="1" applyFont="1" applyBorder="1" applyAlignment="1">
      <alignment horizontal="center" vertical="center" wrapText="1"/>
    </xf>
    <xf numFmtId="9" fontId="11" fillId="0" borderId="15" xfId="1" applyNumberFormat="1" applyFont="1" applyBorder="1" applyAlignment="1">
      <alignment horizontal="center" vertical="center" wrapText="1"/>
    </xf>
    <xf numFmtId="9" fontId="11" fillId="0" borderId="6" xfId="1" applyNumberFormat="1" applyFont="1" applyBorder="1" applyAlignment="1">
      <alignment horizontal="center" vertical="center" wrapText="1"/>
    </xf>
    <xf numFmtId="9" fontId="11" fillId="0" borderId="16" xfId="1" applyNumberFormat="1" applyFont="1" applyBorder="1" applyAlignment="1">
      <alignment horizontal="center" vertical="center" wrapText="1"/>
    </xf>
    <xf numFmtId="9" fontId="11" fillId="0" borderId="17" xfId="1" applyNumberFormat="1" applyFont="1" applyBorder="1" applyAlignment="1">
      <alignment horizontal="center" vertical="center" wrapText="1"/>
    </xf>
    <xf numFmtId="9" fontId="11" fillId="0" borderId="18" xfId="1" applyNumberFormat="1" applyFont="1" applyBorder="1" applyAlignment="1">
      <alignment horizontal="center" vertical="center" wrapText="1"/>
    </xf>
    <xf numFmtId="9" fontId="12" fillId="0" borderId="11" xfId="0" applyNumberFormat="1" applyFont="1" applyBorder="1" applyAlignment="1">
      <alignment horizontal="center" vertical="center"/>
    </xf>
    <xf numFmtId="9" fontId="12" fillId="0" borderId="12" xfId="0" applyNumberFormat="1" applyFont="1" applyBorder="1" applyAlignment="1">
      <alignment horizontal="center" vertical="center"/>
    </xf>
    <xf numFmtId="9" fontId="12" fillId="0" borderId="13" xfId="0" applyNumberFormat="1" applyFont="1" applyBorder="1" applyAlignment="1">
      <alignment horizontal="center" vertical="center"/>
    </xf>
    <xf numFmtId="0" fontId="11" fillId="0" borderId="12" xfId="1" applyFont="1" applyBorder="1" applyAlignment="1">
      <alignment horizontal="center" vertical="center" wrapText="1"/>
    </xf>
    <xf numFmtId="0" fontId="11" fillId="0" borderId="13" xfId="1" applyFont="1" applyBorder="1" applyAlignment="1">
      <alignment horizontal="center" vertical="center" wrapText="1"/>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1" fillId="3" borderId="14" xfId="1" applyFont="1" applyFill="1" applyBorder="1" applyAlignment="1">
      <alignment horizontal="center" vertical="center" wrapText="1"/>
    </xf>
    <xf numFmtId="0" fontId="11" fillId="3" borderId="15"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3" borderId="7" xfId="1" applyFont="1" applyFill="1" applyBorder="1" applyAlignment="1">
      <alignment horizontal="center" vertical="center" wrapText="1"/>
    </xf>
    <xf numFmtId="0" fontId="11" fillId="3" borderId="0" xfId="1" applyFont="1" applyFill="1" applyAlignment="1">
      <alignment horizontal="center" vertical="center" wrapText="1"/>
    </xf>
    <xf numFmtId="0" fontId="11" fillId="3" borderId="5" xfId="1" applyFont="1" applyFill="1" applyBorder="1" applyAlignment="1">
      <alignment horizontal="center" vertical="center" wrapText="1"/>
    </xf>
    <xf numFmtId="0" fontId="11" fillId="3" borderId="16" xfId="1" applyFont="1" applyFill="1" applyBorder="1" applyAlignment="1">
      <alignment horizontal="center" vertical="center" wrapText="1"/>
    </xf>
    <xf numFmtId="0" fontId="11" fillId="3" borderId="17" xfId="1" applyFont="1" applyFill="1" applyBorder="1" applyAlignment="1">
      <alignment horizontal="center" vertical="center" wrapText="1"/>
    </xf>
    <xf numFmtId="0" fontId="11" fillId="3" borderId="18" xfId="1" applyFont="1" applyFill="1" applyBorder="1" applyAlignment="1">
      <alignment horizontal="center" vertical="center" wrapText="1"/>
    </xf>
    <xf numFmtId="0" fontId="12" fillId="0" borderId="11" xfId="0" applyFont="1" applyBorder="1" applyAlignment="1">
      <alignment horizontal="center" vertical="center"/>
    </xf>
    <xf numFmtId="0" fontId="15" fillId="14" borderId="1" xfId="0" applyFont="1" applyFill="1" applyBorder="1" applyAlignment="1">
      <alignment horizontal="center" vertical="center"/>
    </xf>
    <xf numFmtId="0" fontId="0" fillId="0" borderId="1" xfId="0" applyBorder="1" applyAlignment="1">
      <alignment horizontal="center"/>
    </xf>
    <xf numFmtId="0" fontId="36" fillId="0" borderId="1" xfId="0" applyFont="1" applyBorder="1" applyAlignment="1">
      <alignment horizontal="center" vertical="center" wrapText="1"/>
    </xf>
    <xf numFmtId="0" fontId="15" fillId="0" borderId="12" xfId="0" applyFont="1" applyBorder="1"/>
    <xf numFmtId="0" fontId="15" fillId="0" borderId="13" xfId="0" applyFont="1" applyBorder="1"/>
    <xf numFmtId="0" fontId="33" fillId="0" borderId="4" xfId="0" applyFont="1" applyBorder="1" applyAlignment="1">
      <alignment horizontal="center" vertical="center" wrapText="1"/>
    </xf>
    <xf numFmtId="0" fontId="11" fillId="0" borderId="11" xfId="0" quotePrefix="1" applyFont="1" applyBorder="1" applyAlignment="1">
      <alignment horizontal="center" vertical="center" wrapText="1"/>
    </xf>
    <xf numFmtId="0" fontId="11" fillId="0" borderId="13" xfId="0" quotePrefix="1" applyFont="1" applyBorder="1" applyAlignment="1">
      <alignment horizontal="center" vertical="center" wrapText="1"/>
    </xf>
    <xf numFmtId="0" fontId="27"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0" fillId="0" borderId="1" xfId="0" applyBorder="1" applyAlignment="1">
      <alignment horizontal="center" vertical="center" wrapText="1"/>
    </xf>
    <xf numFmtId="0" fontId="12" fillId="0" borderId="15" xfId="0" applyFont="1" applyBorder="1" applyAlignment="1">
      <alignment horizontal="center" vertical="center"/>
    </xf>
    <xf numFmtId="0" fontId="12" fillId="0" borderId="6" xfId="0" applyFont="1" applyBorder="1" applyAlignment="1">
      <alignment horizontal="center" vertical="center"/>
    </xf>
    <xf numFmtId="0" fontId="12" fillId="0" borderId="0" xfId="0" applyFont="1" applyAlignment="1">
      <alignment horizontal="center" vertical="center"/>
    </xf>
    <xf numFmtId="0" fontId="12" fillId="0" borderId="5"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1" fillId="0" borderId="12" xfId="0" applyFont="1" applyBorder="1" applyAlignment="1">
      <alignment horizontal="center"/>
    </xf>
    <xf numFmtId="0" fontId="11" fillId="0" borderId="13" xfId="0" applyFont="1" applyBorder="1" applyAlignment="1">
      <alignment horizontal="center"/>
    </xf>
    <xf numFmtId="0" fontId="11" fillId="0" borderId="12" xfId="1" applyFont="1" applyBorder="1" applyAlignment="1">
      <alignment horizontal="center" wrapText="1"/>
    </xf>
    <xf numFmtId="0" fontId="11" fillId="0" borderId="13" xfId="1" applyFont="1" applyBorder="1" applyAlignment="1">
      <alignment horizont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9" fontId="11" fillId="0" borderId="11" xfId="0" applyNumberFormat="1" applyFont="1" applyBorder="1" applyAlignment="1">
      <alignment horizontal="center" vertical="center" wrapText="1"/>
    </xf>
    <xf numFmtId="9" fontId="11" fillId="0" borderId="12" xfId="0" applyNumberFormat="1" applyFont="1" applyBorder="1" applyAlignment="1">
      <alignment horizontal="center" vertical="center" wrapText="1"/>
    </xf>
    <xf numFmtId="9" fontId="11" fillId="0" borderId="13" xfId="0" applyNumberFormat="1" applyFont="1" applyBorder="1" applyAlignment="1">
      <alignment horizontal="center" vertical="center" wrapText="1"/>
    </xf>
    <xf numFmtId="0" fontId="11"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9" fontId="11" fillId="0" borderId="14" xfId="0" applyNumberFormat="1" applyFont="1" applyBorder="1" applyAlignment="1">
      <alignment horizontal="center" vertical="center" wrapText="1"/>
    </xf>
    <xf numFmtId="9" fontId="11" fillId="0" borderId="11" xfId="0" applyNumberFormat="1" applyFont="1" applyBorder="1" applyAlignment="1">
      <alignment horizontal="center" vertical="center"/>
    </xf>
    <xf numFmtId="9" fontId="11" fillId="0" borderId="12" xfId="0" applyNumberFormat="1" applyFont="1" applyBorder="1" applyAlignment="1">
      <alignment horizontal="center" vertical="center"/>
    </xf>
    <xf numFmtId="9" fontId="11" fillId="0" borderId="13" xfId="0" applyNumberFormat="1"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2" fillId="0" borderId="11" xfId="0" applyFont="1" applyBorder="1" applyAlignment="1">
      <alignment horizontal="center" vertical="center" wrapText="1"/>
    </xf>
    <xf numFmtId="9" fontId="12" fillId="0" borderId="14" xfId="0" applyNumberFormat="1" applyFont="1" applyBorder="1" applyAlignment="1">
      <alignment horizontal="center" vertical="center"/>
    </xf>
    <xf numFmtId="9" fontId="12" fillId="0" borderId="15" xfId="0" applyNumberFormat="1" applyFont="1" applyBorder="1" applyAlignment="1">
      <alignment horizontal="center" vertical="center"/>
    </xf>
    <xf numFmtId="9" fontId="12" fillId="0" borderId="6" xfId="0" applyNumberFormat="1" applyFont="1" applyBorder="1" applyAlignment="1">
      <alignment horizontal="center" vertical="center"/>
    </xf>
    <xf numFmtId="9" fontId="12" fillId="0" borderId="16" xfId="0" applyNumberFormat="1" applyFont="1" applyBorder="1" applyAlignment="1">
      <alignment horizontal="center" vertical="center"/>
    </xf>
    <xf numFmtId="9" fontId="12" fillId="0" borderId="17" xfId="0" applyNumberFormat="1" applyFont="1" applyBorder="1" applyAlignment="1">
      <alignment horizontal="center" vertical="center"/>
    </xf>
    <xf numFmtId="9" fontId="12" fillId="0" borderId="18" xfId="0" applyNumberFormat="1" applyFont="1" applyBorder="1" applyAlignment="1">
      <alignment horizontal="center" vertical="center"/>
    </xf>
    <xf numFmtId="0" fontId="15" fillId="5" borderId="1" xfId="0" applyFont="1" applyFill="1" applyBorder="1" applyAlignment="1">
      <alignment horizontal="center" vertical="center"/>
    </xf>
    <xf numFmtId="0" fontId="23" fillId="0" borderId="8" xfId="0" applyFont="1" applyBorder="1" applyAlignment="1">
      <alignment horizontal="center"/>
    </xf>
    <xf numFmtId="0" fontId="23" fillId="0" borderId="9" xfId="0" applyFont="1" applyBorder="1" applyAlignment="1">
      <alignment horizontal="center"/>
    </xf>
    <xf numFmtId="0" fontId="23" fillId="0" borderId="10" xfId="0" applyFont="1" applyBorder="1" applyAlignment="1">
      <alignment horizontal="center"/>
    </xf>
    <xf numFmtId="0" fontId="27" fillId="5" borderId="2" xfId="0" applyFont="1" applyFill="1" applyBorder="1" applyAlignment="1">
      <alignment horizontal="center" vertical="center" wrapText="1"/>
    </xf>
    <xf numFmtId="0" fontId="33" fillId="5" borderId="3" xfId="0" applyFont="1" applyFill="1" applyBorder="1" applyAlignment="1">
      <alignment horizontal="center" vertical="center" wrapText="1"/>
    </xf>
    <xf numFmtId="0" fontId="36" fillId="5" borderId="1" xfId="0" applyFont="1" applyFill="1" applyBorder="1" applyAlignment="1">
      <alignment horizontal="center" vertical="center" wrapText="1"/>
    </xf>
    <xf numFmtId="0" fontId="0" fillId="0" borderId="3" xfId="0" applyBorder="1" applyAlignment="1">
      <alignment horizontal="center" vertical="center" wrapText="1"/>
    </xf>
    <xf numFmtId="0" fontId="27" fillId="5" borderId="3" xfId="0" applyFont="1" applyFill="1" applyBorder="1" applyAlignment="1">
      <alignment horizontal="center" vertical="center" wrapText="1"/>
    </xf>
    <xf numFmtId="0" fontId="15" fillId="0" borderId="1" xfId="0" applyFont="1" applyBorder="1" applyAlignment="1">
      <alignment horizontal="center" vertical="center" wrapText="1"/>
    </xf>
    <xf numFmtId="0" fontId="14" fillId="16" borderId="1" xfId="0" applyFont="1" applyFill="1" applyBorder="1" applyAlignment="1">
      <alignment horizontal="justify" vertical="top" wrapText="1"/>
    </xf>
  </cellXfs>
  <cellStyles count="7">
    <cellStyle name="Hipervínculo" xfId="5" builtinId="8"/>
    <cellStyle name="Hipervínculo 2" xfId="6" xr:uid="{637B971D-E920-4B95-9076-D68BC426084E}"/>
    <cellStyle name="Normal" xfId="0" builtinId="0"/>
    <cellStyle name="Normal 2" xfId="1" xr:uid="{524340E3-0EA7-4052-888F-DA186DAE6338}"/>
    <cellStyle name="Normal 2 3" xfId="3" xr:uid="{8F926767-5FC9-410B-B6B8-414863164141}"/>
    <cellStyle name="Normal 5" xfId="2" xr:uid="{F8FE99E1-47EF-459A-88D2-A316A6ABD9DA}"/>
    <cellStyle name="Porcentaje" xfId="4" builtinId="5"/>
  </cellStyles>
  <dxfs count="2">
    <dxf>
      <font>
        <color rgb="FF9C0006"/>
      </font>
      <fill>
        <patternFill>
          <bgColor rgb="FFFFC7CE"/>
        </patternFill>
      </fill>
    </dxf>
    <dxf>
      <numFmt numFmtId="164" formatCode="mmm"/>
    </dxf>
  </dxfs>
  <tableStyles count="0" defaultTableStyle="TableStyleMedium2" defaultPivotStyle="PivotStyleLight16"/>
  <colors>
    <mruColors>
      <color rgb="FF66FF33"/>
      <color rgb="FFD65532"/>
      <color rgb="FFEAC282"/>
      <color rgb="FF68A4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1201444</xdr:colOff>
      <xdr:row>1</xdr:row>
      <xdr:rowOff>66675</xdr:rowOff>
    </xdr:from>
    <xdr:to>
      <xdr:col>4</xdr:col>
      <xdr:colOff>1381444</xdr:colOff>
      <xdr:row>1</xdr:row>
      <xdr:rowOff>246675</xdr:rowOff>
    </xdr:to>
    <xdr:sp macro="" textlink="">
      <xdr:nvSpPr>
        <xdr:cNvPr id="3" name="Elipse 2">
          <a:extLst>
            <a:ext uri="{FF2B5EF4-FFF2-40B4-BE49-F238E27FC236}">
              <a16:creationId xmlns:a16="http://schemas.microsoft.com/office/drawing/2014/main" id="{4728EC00-7FF6-92FF-56EE-26166E49BDDA}"/>
            </a:ext>
          </a:extLst>
        </xdr:cNvPr>
        <xdr:cNvSpPr/>
      </xdr:nvSpPr>
      <xdr:spPr>
        <a:xfrm>
          <a:off x="9115853" y="257175"/>
          <a:ext cx="180000" cy="180000"/>
        </a:xfrm>
        <a:prstGeom prst="ellipse">
          <a:avLst/>
        </a:prstGeom>
        <a:solidFill>
          <a:srgbClr val="68A49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xdr:col>
      <xdr:colOff>1201444</xdr:colOff>
      <xdr:row>2</xdr:row>
      <xdr:rowOff>76200</xdr:rowOff>
    </xdr:from>
    <xdr:to>
      <xdr:col>4</xdr:col>
      <xdr:colOff>1381444</xdr:colOff>
      <xdr:row>2</xdr:row>
      <xdr:rowOff>256200</xdr:rowOff>
    </xdr:to>
    <xdr:sp macro="" textlink="">
      <xdr:nvSpPr>
        <xdr:cNvPr id="6" name="Elipse 5">
          <a:extLst>
            <a:ext uri="{FF2B5EF4-FFF2-40B4-BE49-F238E27FC236}">
              <a16:creationId xmlns:a16="http://schemas.microsoft.com/office/drawing/2014/main" id="{BC76BA2E-3389-4DD4-B426-41B350A9D8E7}"/>
            </a:ext>
          </a:extLst>
        </xdr:cNvPr>
        <xdr:cNvSpPr/>
      </xdr:nvSpPr>
      <xdr:spPr>
        <a:xfrm>
          <a:off x="9115853" y="552450"/>
          <a:ext cx="180000" cy="180000"/>
        </a:xfrm>
        <a:prstGeom prst="ellipse">
          <a:avLst/>
        </a:prstGeom>
        <a:solidFill>
          <a:srgbClr val="EAC282"/>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xdr:col>
      <xdr:colOff>1201444</xdr:colOff>
      <xdr:row>3</xdr:row>
      <xdr:rowOff>57150</xdr:rowOff>
    </xdr:from>
    <xdr:to>
      <xdr:col>4</xdr:col>
      <xdr:colOff>1381444</xdr:colOff>
      <xdr:row>3</xdr:row>
      <xdr:rowOff>237150</xdr:rowOff>
    </xdr:to>
    <xdr:sp macro="" textlink="">
      <xdr:nvSpPr>
        <xdr:cNvPr id="7" name="Elipse 6">
          <a:extLst>
            <a:ext uri="{FF2B5EF4-FFF2-40B4-BE49-F238E27FC236}">
              <a16:creationId xmlns:a16="http://schemas.microsoft.com/office/drawing/2014/main" id="{3E7BD123-406E-463D-80E3-0D9F682AC9A4}"/>
            </a:ext>
          </a:extLst>
        </xdr:cNvPr>
        <xdr:cNvSpPr/>
      </xdr:nvSpPr>
      <xdr:spPr>
        <a:xfrm>
          <a:off x="9115853" y="888423"/>
          <a:ext cx="180000" cy="180000"/>
        </a:xfrm>
        <a:prstGeom prst="ellipse">
          <a:avLst/>
        </a:prstGeom>
        <a:solidFill>
          <a:srgbClr val="D65532"/>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232244</xdr:colOff>
      <xdr:row>1</xdr:row>
      <xdr:rowOff>18002</xdr:rowOff>
    </xdr:from>
    <xdr:to>
      <xdr:col>3</xdr:col>
      <xdr:colOff>603947</xdr:colOff>
      <xdr:row>1</xdr:row>
      <xdr:rowOff>187502</xdr:rowOff>
    </xdr:to>
    <xdr:pic>
      <xdr:nvPicPr>
        <xdr:cNvPr id="2" name="ROJO">
          <a:extLst>
            <a:ext uri="{FF2B5EF4-FFF2-40B4-BE49-F238E27FC236}">
              <a16:creationId xmlns:a16="http://schemas.microsoft.com/office/drawing/2014/main" id="{2A15F10A-81F3-4894-8DC5-E7EDD595F6BB}"/>
            </a:ext>
          </a:extLst>
        </xdr:cNvPr>
        <xdr:cNvPicPr>
          <a:picLocks noChangeAspect="1"/>
        </xdr:cNvPicPr>
      </xdr:nvPicPr>
      <xdr:blipFill>
        <a:blip xmlns:r="http://schemas.openxmlformats.org/officeDocument/2006/relationships" r:embed="rId1"/>
        <a:stretch>
          <a:fillRect/>
        </a:stretch>
      </xdr:blipFill>
      <xdr:spPr>
        <a:xfrm>
          <a:off x="2089619" y="208502"/>
          <a:ext cx="371703" cy="169500"/>
        </a:xfrm>
        <a:prstGeom prst="rect">
          <a:avLst/>
        </a:prstGeom>
      </xdr:spPr>
    </xdr:pic>
    <xdr:clientData/>
  </xdr:twoCellAnchor>
  <xdr:twoCellAnchor>
    <xdr:from>
      <xdr:col>3</xdr:col>
      <xdr:colOff>209520</xdr:colOff>
      <xdr:row>3</xdr:row>
      <xdr:rowOff>21496</xdr:rowOff>
    </xdr:from>
    <xdr:to>
      <xdr:col>3</xdr:col>
      <xdr:colOff>569520</xdr:colOff>
      <xdr:row>4</xdr:row>
      <xdr:rowOff>10021</xdr:rowOff>
    </xdr:to>
    <xdr:pic>
      <xdr:nvPicPr>
        <xdr:cNvPr id="3" name="VERDE">
          <a:extLst>
            <a:ext uri="{FF2B5EF4-FFF2-40B4-BE49-F238E27FC236}">
              <a16:creationId xmlns:a16="http://schemas.microsoft.com/office/drawing/2014/main" id="{270E2B48-4FAD-4304-9A1B-C3E044A56447}"/>
            </a:ext>
          </a:extLst>
        </xdr:cNvPr>
        <xdr:cNvPicPr>
          <a:picLocks noChangeAspect="1"/>
        </xdr:cNvPicPr>
      </xdr:nvPicPr>
      <xdr:blipFill>
        <a:blip xmlns:r="http://schemas.openxmlformats.org/officeDocument/2006/relationships" r:embed="rId2"/>
        <a:stretch>
          <a:fillRect/>
        </a:stretch>
      </xdr:blipFill>
      <xdr:spPr>
        <a:xfrm>
          <a:off x="2066895" y="592996"/>
          <a:ext cx="360000" cy="179025"/>
        </a:xfrm>
        <a:prstGeom prst="rect">
          <a:avLst/>
        </a:prstGeom>
      </xdr:spPr>
    </xdr:pic>
    <xdr:clientData/>
  </xdr:twoCellAnchor>
  <xdr:twoCellAnchor>
    <xdr:from>
      <xdr:col>3</xdr:col>
      <xdr:colOff>219045</xdr:colOff>
      <xdr:row>2</xdr:row>
      <xdr:rowOff>19050</xdr:rowOff>
    </xdr:from>
    <xdr:to>
      <xdr:col>3</xdr:col>
      <xdr:colOff>579045</xdr:colOff>
      <xdr:row>2</xdr:row>
      <xdr:rowOff>188550</xdr:rowOff>
    </xdr:to>
    <xdr:pic>
      <xdr:nvPicPr>
        <xdr:cNvPr id="4" name="Imagen 3">
          <a:extLst>
            <a:ext uri="{FF2B5EF4-FFF2-40B4-BE49-F238E27FC236}">
              <a16:creationId xmlns:a16="http://schemas.microsoft.com/office/drawing/2014/main" id="{25BC6B68-19F3-4957-8294-713E500135E2}"/>
            </a:ext>
          </a:extLst>
        </xdr:cNvPr>
        <xdr:cNvPicPr>
          <a:picLocks noChangeAspect="1"/>
        </xdr:cNvPicPr>
      </xdr:nvPicPr>
      <xdr:blipFill>
        <a:blip xmlns:r="http://schemas.openxmlformats.org/officeDocument/2006/relationships" r:embed="rId3"/>
        <a:stretch>
          <a:fillRect/>
        </a:stretch>
      </xdr:blipFill>
      <xdr:spPr>
        <a:xfrm>
          <a:off x="2076420" y="400050"/>
          <a:ext cx="360000" cy="1695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DA480A-A71A-43DA-AE04-10CF8A4296F7}" name="Tabla1" displayName="Tabla1" ref="A2:A14" totalsRowShown="0">
  <autoFilter ref="A2:A14" xr:uid="{FA762C80-C61A-4925-B8F9-0856C010CFE9}"/>
  <tableColumns count="1">
    <tableColumn id="1" xr3:uid="{CB51D5AA-0EE8-4D78-AEEA-BDA6A3A4B154}" name="Mes" dataDxfId="1"/>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lygfx.com/wp-content/uploads/2022/03/red-circle-round-3d-button-1.png" TargetMode="External"/><Relationship Id="rId2" Type="http://schemas.openxmlformats.org/officeDocument/2006/relationships/hyperlink" Target="https://static.vecteezy.com/system/resources/previews/011/835/249/non_2x/yellow-blank-circle-button-png.png" TargetMode="External"/><Relationship Id="rId1" Type="http://schemas.openxmlformats.org/officeDocument/2006/relationships/hyperlink" Target="https://www.onlygfx.com/wp-content/uploads/2022/03/green-circle-round-3d-button-6.png" TargetMode="External"/><Relationship Id="rId5" Type="http://schemas.openxmlformats.org/officeDocument/2006/relationships/table" Target="../tables/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8332-6D5A-428C-95F2-0F05D1BFD024}">
  <dimension ref="A1:R209"/>
  <sheetViews>
    <sheetView showGridLines="0" tabSelected="1" topLeftCell="A186" zoomScale="90" zoomScaleNormal="90" workbookViewId="0">
      <selection activeCell="I192" sqref="I192"/>
    </sheetView>
  </sheetViews>
  <sheetFormatPr baseColWidth="10" defaultRowHeight="15"/>
  <cols>
    <col min="1" max="1" width="23" customWidth="1"/>
    <col min="2" max="2" width="16" customWidth="1"/>
    <col min="3" max="3" width="7.5703125" customWidth="1"/>
    <col min="4" max="4" width="46.85546875" customWidth="1"/>
    <col min="5" max="5" width="17" customWidth="1"/>
    <col min="6" max="6" width="10.28515625" customWidth="1"/>
    <col min="7" max="7" width="12.85546875" customWidth="1"/>
    <col min="9" max="9" width="82.140625" style="177" customWidth="1"/>
    <col min="10" max="10" width="22.85546875" style="8" customWidth="1"/>
    <col min="11" max="11" width="18.140625" style="4" customWidth="1"/>
    <col min="12" max="12" width="23.7109375" style="4" customWidth="1"/>
    <col min="13" max="13" width="86.85546875" style="17" customWidth="1"/>
    <col min="14" max="14" width="35.7109375" customWidth="1"/>
    <col min="15" max="15" width="21" customWidth="1"/>
    <col min="16" max="16" width="27.5703125" customWidth="1"/>
    <col min="17" max="17" width="36.85546875" bestFit="1" customWidth="1"/>
  </cols>
  <sheetData>
    <row r="1" spans="1:17">
      <c r="G1" s="53" t="s">
        <v>149</v>
      </c>
    </row>
    <row r="2" spans="1:17" ht="22.5" customHeight="1">
      <c r="G2" s="54" t="s">
        <v>152</v>
      </c>
      <c r="K2" s="52"/>
      <c r="L2" s="52"/>
      <c r="M2" s="55"/>
      <c r="N2" s="52"/>
      <c r="O2" s="52"/>
      <c r="P2" s="52"/>
      <c r="Q2" s="52"/>
    </row>
    <row r="3" spans="1:17" ht="27.75" customHeight="1">
      <c r="A3" s="9" t="s">
        <v>54</v>
      </c>
      <c r="G3" s="222" t="s">
        <v>150</v>
      </c>
      <c r="H3" s="222"/>
      <c r="I3" s="222"/>
      <c r="J3" s="72"/>
      <c r="K3" s="72"/>
      <c r="L3" s="72"/>
      <c r="M3" s="56"/>
      <c r="N3" s="52"/>
      <c r="O3" s="52"/>
      <c r="P3" s="52"/>
      <c r="Q3" s="52"/>
    </row>
    <row r="4" spans="1:17" ht="22.5" customHeight="1">
      <c r="A4" s="2" t="s">
        <v>360</v>
      </c>
      <c r="B4" s="60"/>
      <c r="C4" s="61"/>
      <c r="D4" s="62"/>
      <c r="G4" s="54" t="s">
        <v>151</v>
      </c>
      <c r="H4" s="1"/>
      <c r="J4" s="7"/>
      <c r="K4" s="52"/>
      <c r="L4" s="52"/>
      <c r="N4" s="52"/>
      <c r="O4" s="52"/>
      <c r="P4" s="52"/>
      <c r="Q4" s="52"/>
    </row>
    <row r="5" spans="1:17" ht="15" customHeight="1">
      <c r="D5" s="8"/>
    </row>
    <row r="6" spans="1:17" ht="52.5" customHeight="1">
      <c r="A6" s="12" t="s">
        <v>70</v>
      </c>
      <c r="B6" s="13" t="s">
        <v>130</v>
      </c>
      <c r="C6" s="13" t="s">
        <v>71</v>
      </c>
      <c r="D6" s="12" t="s">
        <v>72</v>
      </c>
      <c r="E6" s="13" t="s">
        <v>153</v>
      </c>
      <c r="F6" s="13" t="s">
        <v>287</v>
      </c>
      <c r="G6" s="14" t="s">
        <v>361</v>
      </c>
      <c r="H6" s="14" t="s">
        <v>362</v>
      </c>
      <c r="I6" s="16" t="s">
        <v>49</v>
      </c>
      <c r="J6" s="15" t="s">
        <v>50</v>
      </c>
      <c r="K6" s="15" t="s">
        <v>51</v>
      </c>
      <c r="L6" s="15" t="s">
        <v>52</v>
      </c>
      <c r="M6" s="15" t="s">
        <v>53</v>
      </c>
    </row>
    <row r="7" spans="1:17" ht="30.75" customHeight="1">
      <c r="A7" s="209" t="s">
        <v>0</v>
      </c>
      <c r="B7" s="203" t="s">
        <v>73</v>
      </c>
      <c r="C7" s="205" t="s">
        <v>1</v>
      </c>
      <c r="D7" s="134" t="s">
        <v>154</v>
      </c>
      <c r="E7" s="141">
        <f>Avance!AE8</f>
        <v>1</v>
      </c>
      <c r="F7" s="142">
        <v>0.56000000000000005</v>
      </c>
      <c r="G7" s="142">
        <v>0.05</v>
      </c>
      <c r="H7" s="143"/>
      <c r="I7" s="144"/>
      <c r="J7" s="145"/>
      <c r="K7" s="145"/>
      <c r="L7" s="145"/>
      <c r="M7" s="146"/>
    </row>
    <row r="8" spans="1:17" ht="38.25" customHeight="1">
      <c r="A8" s="210"/>
      <c r="B8" s="204"/>
      <c r="C8" s="206"/>
      <c r="D8" s="105" t="s">
        <v>155</v>
      </c>
      <c r="E8" s="97"/>
      <c r="F8" s="74">
        <v>1</v>
      </c>
      <c r="G8" s="277" t="s">
        <v>363</v>
      </c>
      <c r="H8" s="278"/>
      <c r="I8" s="279"/>
      <c r="J8" s="5"/>
      <c r="K8" s="5"/>
      <c r="L8" s="5"/>
      <c r="M8" s="3"/>
    </row>
    <row r="9" spans="1:17" ht="33" customHeight="1">
      <c r="A9" s="210"/>
      <c r="B9" s="204"/>
      <c r="C9" s="206"/>
      <c r="D9" s="106" t="s">
        <v>156</v>
      </c>
      <c r="E9" s="97"/>
      <c r="F9" s="74">
        <v>0.67</v>
      </c>
      <c r="G9" s="74">
        <v>0.17</v>
      </c>
      <c r="H9" s="75"/>
      <c r="I9" s="80"/>
      <c r="J9" s="5"/>
      <c r="K9" s="5"/>
      <c r="L9" s="5"/>
      <c r="M9" s="3"/>
    </row>
    <row r="10" spans="1:17" ht="32.25" customHeight="1">
      <c r="A10" s="210"/>
      <c r="B10" s="204"/>
      <c r="C10" s="206"/>
      <c r="D10" s="105" t="s">
        <v>328</v>
      </c>
      <c r="E10" s="97"/>
      <c r="F10" s="292" t="s">
        <v>282</v>
      </c>
      <c r="G10" s="275"/>
      <c r="H10" s="275"/>
      <c r="I10" s="276"/>
      <c r="J10" s="5"/>
      <c r="K10" s="5"/>
      <c r="L10" s="5"/>
      <c r="M10" s="3"/>
    </row>
    <row r="11" spans="1:17" ht="26.25" customHeight="1">
      <c r="A11" s="210"/>
      <c r="B11" s="204"/>
      <c r="C11" s="205" t="s">
        <v>2</v>
      </c>
      <c r="D11" s="135" t="s">
        <v>74</v>
      </c>
      <c r="E11" s="141">
        <f>Avance!AE12</f>
        <v>1</v>
      </c>
      <c r="F11" s="142">
        <v>0.83</v>
      </c>
      <c r="G11" s="142">
        <v>0.17</v>
      </c>
      <c r="H11" s="143"/>
      <c r="I11" s="144"/>
      <c r="J11" s="145"/>
      <c r="K11" s="145"/>
      <c r="L11" s="145"/>
      <c r="M11" s="146"/>
    </row>
    <row r="12" spans="1:17" ht="35.25" customHeight="1">
      <c r="A12" s="210"/>
      <c r="B12" s="204"/>
      <c r="C12" s="206"/>
      <c r="D12" s="116" t="s">
        <v>158</v>
      </c>
      <c r="E12" s="97"/>
      <c r="F12" s="74">
        <v>1</v>
      </c>
      <c r="G12" s="293" t="s">
        <v>363</v>
      </c>
      <c r="H12" s="294"/>
      <c r="I12" s="295"/>
      <c r="J12" s="5"/>
      <c r="K12" s="5"/>
      <c r="L12" s="5"/>
      <c r="M12" s="3"/>
    </row>
    <row r="13" spans="1:17" ht="30" customHeight="1">
      <c r="A13" s="210"/>
      <c r="B13" s="204"/>
      <c r="C13" s="206"/>
      <c r="D13" s="116" t="s">
        <v>159</v>
      </c>
      <c r="E13" s="97"/>
      <c r="F13" s="74">
        <v>1</v>
      </c>
      <c r="G13" s="296"/>
      <c r="H13" s="297"/>
      <c r="I13" s="298"/>
      <c r="J13" s="5"/>
      <c r="K13" s="5"/>
      <c r="L13" s="5"/>
      <c r="M13" s="3"/>
    </row>
    <row r="14" spans="1:17" ht="23.25" customHeight="1">
      <c r="A14" s="210"/>
      <c r="B14" s="204"/>
      <c r="C14" s="206"/>
      <c r="D14" s="106" t="s">
        <v>160</v>
      </c>
      <c r="E14" s="97"/>
      <c r="F14" s="74">
        <v>0.5</v>
      </c>
      <c r="G14" s="75">
        <v>0.5</v>
      </c>
      <c r="H14" s="194"/>
      <c r="I14" s="194"/>
      <c r="J14" s="5"/>
      <c r="K14" s="5"/>
      <c r="L14" s="5"/>
      <c r="M14" s="3"/>
    </row>
    <row r="15" spans="1:17" ht="21.75" customHeight="1">
      <c r="A15" s="210"/>
      <c r="B15" s="212" t="s">
        <v>356</v>
      </c>
      <c r="C15" s="205" t="s">
        <v>3</v>
      </c>
      <c r="D15" s="136" t="s">
        <v>290</v>
      </c>
      <c r="E15" s="141">
        <f>Avance!AE16</f>
        <v>1</v>
      </c>
      <c r="F15" s="142">
        <v>0.25</v>
      </c>
      <c r="G15" s="142">
        <v>0.1</v>
      </c>
      <c r="H15" s="143"/>
      <c r="I15" s="144"/>
      <c r="J15" s="145"/>
      <c r="K15" s="145"/>
      <c r="L15" s="145"/>
      <c r="M15" s="146"/>
    </row>
    <row r="16" spans="1:17" ht="32.25" customHeight="1">
      <c r="A16" s="210"/>
      <c r="B16" s="213"/>
      <c r="C16" s="206"/>
      <c r="D16" s="116" t="s">
        <v>75</v>
      </c>
      <c r="E16" s="97"/>
      <c r="F16" s="175">
        <v>0.25</v>
      </c>
      <c r="G16" s="175">
        <v>0.1</v>
      </c>
      <c r="H16" s="75"/>
      <c r="I16" s="77"/>
      <c r="J16" s="5"/>
      <c r="K16" s="5"/>
      <c r="L16" s="5"/>
      <c r="M16" s="3"/>
    </row>
    <row r="17" spans="1:13" ht="27.75" customHeight="1">
      <c r="A17" s="210"/>
      <c r="B17" s="213"/>
      <c r="C17" s="206"/>
      <c r="D17" s="116" t="s">
        <v>76</v>
      </c>
      <c r="E17" s="97"/>
      <c r="F17" s="175">
        <v>0.25</v>
      </c>
      <c r="G17" s="175">
        <v>0.1</v>
      </c>
      <c r="H17" s="75"/>
      <c r="I17" s="77"/>
      <c r="J17" s="5"/>
      <c r="K17" s="5"/>
      <c r="L17" s="5"/>
      <c r="M17" s="3"/>
    </row>
    <row r="18" spans="1:13" ht="31.5" customHeight="1">
      <c r="A18" s="210"/>
      <c r="B18" s="213"/>
      <c r="C18" s="206"/>
      <c r="D18" s="116" t="s">
        <v>77</v>
      </c>
      <c r="E18" s="97"/>
      <c r="F18" s="175">
        <v>0.25</v>
      </c>
      <c r="G18" s="175">
        <v>0.1</v>
      </c>
      <c r="H18" s="75"/>
      <c r="I18" s="77"/>
      <c r="J18" s="5"/>
      <c r="K18" s="5"/>
      <c r="L18" s="5"/>
      <c r="M18" s="3"/>
    </row>
    <row r="19" spans="1:13" ht="33.75" customHeight="1">
      <c r="A19" s="210"/>
      <c r="B19" s="213"/>
      <c r="C19" s="206"/>
      <c r="D19" s="116" t="s">
        <v>78</v>
      </c>
      <c r="E19" s="97"/>
      <c r="F19" s="175">
        <v>0.25</v>
      </c>
      <c r="G19" s="175">
        <v>0.1</v>
      </c>
      <c r="H19" s="75"/>
      <c r="I19" s="77"/>
      <c r="J19" s="5"/>
      <c r="K19" s="5"/>
      <c r="L19" s="5"/>
      <c r="M19" s="92"/>
    </row>
    <row r="20" spans="1:13" ht="29.25" customHeight="1">
      <c r="A20" s="210"/>
      <c r="B20" s="213"/>
      <c r="C20" s="214" t="s">
        <v>4</v>
      </c>
      <c r="D20" s="135" t="s">
        <v>291</v>
      </c>
      <c r="E20" s="141">
        <f>Avance!AE21</f>
        <v>1</v>
      </c>
      <c r="F20" s="142">
        <v>0.33</v>
      </c>
      <c r="G20" s="142">
        <v>0.1</v>
      </c>
      <c r="H20" s="143"/>
      <c r="I20" s="144"/>
      <c r="J20" s="145"/>
      <c r="K20" s="145"/>
      <c r="L20" s="145"/>
      <c r="M20" s="146"/>
    </row>
    <row r="21" spans="1:13" ht="30.75" customHeight="1">
      <c r="A21" s="210"/>
      <c r="B21" s="213"/>
      <c r="C21" s="215"/>
      <c r="D21" s="116" t="s">
        <v>80</v>
      </c>
      <c r="E21" s="97"/>
      <c r="F21" s="130">
        <v>0.34</v>
      </c>
      <c r="G21" s="130">
        <v>0.1</v>
      </c>
      <c r="H21" s="75"/>
      <c r="I21" s="77"/>
      <c r="J21" s="5"/>
      <c r="K21" s="5"/>
      <c r="L21" s="5"/>
      <c r="M21" s="92"/>
    </row>
    <row r="22" spans="1:13" ht="45.75" customHeight="1">
      <c r="A22" s="210"/>
      <c r="B22" s="213"/>
      <c r="C22" s="215"/>
      <c r="D22" s="116" t="s">
        <v>81</v>
      </c>
      <c r="E22" s="97"/>
      <c r="F22" s="131">
        <v>0.34</v>
      </c>
      <c r="G22" s="131">
        <v>0.1</v>
      </c>
      <c r="H22" s="75"/>
      <c r="I22" s="76"/>
      <c r="J22" s="5"/>
      <c r="K22" s="5"/>
      <c r="L22" s="5"/>
      <c r="M22" s="92"/>
    </row>
    <row r="23" spans="1:13" ht="43.5" customHeight="1">
      <c r="A23" s="210"/>
      <c r="B23" s="213"/>
      <c r="C23" s="215"/>
      <c r="D23" s="116" t="s">
        <v>329</v>
      </c>
      <c r="E23" s="97"/>
      <c r="F23" s="130">
        <v>0.34</v>
      </c>
      <c r="G23" s="130">
        <v>0.1</v>
      </c>
      <c r="H23" s="75"/>
      <c r="I23" s="76"/>
      <c r="J23" s="5"/>
      <c r="K23" s="5"/>
      <c r="L23" s="5"/>
      <c r="M23" s="92"/>
    </row>
    <row r="24" spans="1:13" ht="29.25" customHeight="1">
      <c r="A24" s="210"/>
      <c r="B24" s="213"/>
      <c r="C24" s="215"/>
      <c r="D24" s="116" t="s">
        <v>83</v>
      </c>
      <c r="E24" s="97"/>
      <c r="F24" s="130">
        <v>0.34</v>
      </c>
      <c r="G24" s="130">
        <v>0.1</v>
      </c>
      <c r="H24" s="75"/>
      <c r="I24" s="76"/>
      <c r="J24" s="5"/>
      <c r="K24" s="5"/>
      <c r="L24" s="5"/>
      <c r="M24" s="92"/>
    </row>
    <row r="25" spans="1:13" ht="38.25" customHeight="1">
      <c r="A25" s="211"/>
      <c r="B25" s="211"/>
      <c r="C25" s="216"/>
      <c r="D25" s="106" t="s">
        <v>162</v>
      </c>
      <c r="E25" s="97"/>
      <c r="F25" s="175">
        <v>0.3</v>
      </c>
      <c r="G25" s="175">
        <v>0.1</v>
      </c>
      <c r="H25" s="181"/>
      <c r="I25" s="181"/>
      <c r="J25" s="5"/>
      <c r="K25" s="5"/>
      <c r="L25" s="5"/>
      <c r="M25" s="92"/>
    </row>
    <row r="26" spans="1:13" ht="15.75">
      <c r="A26" s="209" t="s">
        <v>0</v>
      </c>
      <c r="B26" s="212" t="s">
        <v>84</v>
      </c>
      <c r="C26" s="207" t="s">
        <v>5</v>
      </c>
      <c r="D26" s="136" t="s">
        <v>292</v>
      </c>
      <c r="E26" s="141">
        <f>Avance!AE27</f>
        <v>1</v>
      </c>
      <c r="F26" s="142">
        <v>0.4</v>
      </c>
      <c r="G26" s="142">
        <v>0.08</v>
      </c>
      <c r="H26" s="143"/>
      <c r="I26" s="144"/>
      <c r="J26" s="145"/>
      <c r="K26" s="145"/>
      <c r="L26" s="145"/>
      <c r="M26" s="146"/>
    </row>
    <row r="27" spans="1:13" ht="33" customHeight="1">
      <c r="A27" s="210"/>
      <c r="B27" s="213"/>
      <c r="C27" s="218"/>
      <c r="D27" s="111" t="s">
        <v>85</v>
      </c>
      <c r="E27" s="98"/>
      <c r="F27" s="75">
        <v>0.4</v>
      </c>
      <c r="G27" s="75">
        <v>0.08</v>
      </c>
      <c r="H27" s="75"/>
      <c r="I27" s="76"/>
      <c r="J27" s="5"/>
      <c r="K27" s="5"/>
      <c r="L27" s="5"/>
      <c r="M27" s="92"/>
    </row>
    <row r="28" spans="1:13" ht="33" customHeight="1">
      <c r="A28" s="210"/>
      <c r="B28" s="213"/>
      <c r="C28" s="218"/>
      <c r="D28" s="111" t="s">
        <v>164</v>
      </c>
      <c r="E28" s="98"/>
      <c r="F28" s="75">
        <v>0.4</v>
      </c>
      <c r="G28" s="75">
        <v>0.08</v>
      </c>
      <c r="H28" s="75"/>
      <c r="I28" s="167"/>
      <c r="J28" s="5"/>
      <c r="K28" s="5"/>
      <c r="L28" s="5"/>
      <c r="M28" s="3"/>
    </row>
    <row r="29" spans="1:13" ht="30" customHeight="1">
      <c r="A29" s="210"/>
      <c r="B29" s="213"/>
      <c r="C29" s="218"/>
      <c r="D29" s="111" t="s">
        <v>165</v>
      </c>
      <c r="E29" s="98"/>
      <c r="F29" s="75">
        <v>0.4</v>
      </c>
      <c r="G29" s="75">
        <v>0.08</v>
      </c>
      <c r="H29" s="75"/>
      <c r="I29" s="167"/>
      <c r="J29" s="5"/>
      <c r="K29" s="5"/>
      <c r="L29" s="5"/>
      <c r="M29" s="3"/>
    </row>
    <row r="30" spans="1:13" ht="33.75" customHeight="1">
      <c r="A30" s="210"/>
      <c r="B30" s="213"/>
      <c r="C30" s="205" t="s">
        <v>6</v>
      </c>
      <c r="D30" s="136" t="s">
        <v>293</v>
      </c>
      <c r="E30" s="141">
        <f>Avance!AE31</f>
        <v>1</v>
      </c>
      <c r="F30" s="142">
        <v>0.42</v>
      </c>
      <c r="G30" s="142">
        <v>0.08</v>
      </c>
      <c r="H30" s="142"/>
      <c r="I30" s="144"/>
      <c r="J30" s="145"/>
      <c r="K30" s="145"/>
      <c r="L30" s="145"/>
      <c r="M30" s="146"/>
    </row>
    <row r="31" spans="1:13" ht="30.75" customHeight="1">
      <c r="A31" s="210"/>
      <c r="B31" s="213"/>
      <c r="C31" s="206"/>
      <c r="D31" s="111" t="s">
        <v>295</v>
      </c>
      <c r="E31" s="98"/>
      <c r="F31" s="75">
        <v>0.42</v>
      </c>
      <c r="G31" s="75">
        <v>0.08</v>
      </c>
      <c r="H31" s="75"/>
      <c r="I31" s="77"/>
      <c r="J31" s="5"/>
      <c r="K31" s="5"/>
      <c r="L31" s="5"/>
      <c r="M31" s="3"/>
    </row>
    <row r="32" spans="1:13" ht="29.25" customHeight="1">
      <c r="A32" s="210"/>
      <c r="B32" s="213"/>
      <c r="C32" s="206"/>
      <c r="D32" s="111" t="s">
        <v>294</v>
      </c>
      <c r="E32" s="98"/>
      <c r="F32" s="75">
        <v>0.42</v>
      </c>
      <c r="G32" s="75">
        <v>0.08</v>
      </c>
      <c r="H32" s="75"/>
      <c r="I32" s="77"/>
      <c r="J32" s="5"/>
      <c r="K32" s="5"/>
      <c r="L32" s="5"/>
      <c r="M32" s="3"/>
    </row>
    <row r="33" spans="1:13" ht="42" customHeight="1">
      <c r="A33" s="210"/>
      <c r="B33" s="213"/>
      <c r="C33" s="206"/>
      <c r="D33" s="111" t="s">
        <v>330</v>
      </c>
      <c r="E33" s="98"/>
      <c r="F33" s="75">
        <v>0.42</v>
      </c>
      <c r="G33" s="75">
        <v>0.08</v>
      </c>
      <c r="H33" s="75"/>
      <c r="I33" s="77"/>
      <c r="J33" s="5"/>
      <c r="K33" s="5"/>
      <c r="L33" s="5"/>
      <c r="M33" s="3"/>
    </row>
    <row r="34" spans="1:13" ht="57.75" customHeight="1">
      <c r="A34" s="210"/>
      <c r="B34" s="213"/>
      <c r="C34" s="219" t="s">
        <v>7</v>
      </c>
      <c r="D34" s="136" t="s">
        <v>87</v>
      </c>
      <c r="E34" s="141">
        <f>Avance!AE35</f>
        <v>1</v>
      </c>
      <c r="F34" s="142">
        <v>0.25</v>
      </c>
      <c r="G34" s="142">
        <v>0.25</v>
      </c>
      <c r="H34" s="143"/>
      <c r="I34" s="144"/>
      <c r="J34" s="145"/>
      <c r="K34" s="145"/>
      <c r="L34" s="145"/>
      <c r="M34" s="146"/>
    </row>
    <row r="35" spans="1:13" ht="33.75" customHeight="1">
      <c r="A35" s="210"/>
      <c r="B35" s="213"/>
      <c r="C35" s="220"/>
      <c r="D35" s="115" t="s">
        <v>296</v>
      </c>
      <c r="E35" s="182"/>
      <c r="F35" s="74">
        <v>0.25</v>
      </c>
      <c r="G35" s="74">
        <v>0.25</v>
      </c>
      <c r="H35" s="196"/>
      <c r="I35" s="196"/>
      <c r="J35" s="5"/>
      <c r="K35" s="5"/>
      <c r="L35" s="5"/>
      <c r="M35" s="3"/>
    </row>
    <row r="36" spans="1:13" ht="30" customHeight="1">
      <c r="A36" s="210"/>
      <c r="B36" s="213"/>
      <c r="C36" s="220"/>
      <c r="D36" s="115" t="s">
        <v>297</v>
      </c>
      <c r="E36" s="182"/>
      <c r="F36" s="74">
        <v>0.25</v>
      </c>
      <c r="G36" s="74">
        <v>0.25</v>
      </c>
      <c r="H36" s="196"/>
      <c r="I36" s="196"/>
      <c r="J36" s="5"/>
      <c r="K36" s="5"/>
      <c r="L36" s="5"/>
      <c r="M36" s="3"/>
    </row>
    <row r="37" spans="1:13" ht="44.25" customHeight="1">
      <c r="A37" s="210"/>
      <c r="B37" s="213"/>
      <c r="C37" s="220"/>
      <c r="D37" s="115" t="s">
        <v>55</v>
      </c>
      <c r="E37" s="182"/>
      <c r="F37" s="74">
        <v>0.25</v>
      </c>
      <c r="G37" s="74">
        <v>0.25</v>
      </c>
      <c r="H37" s="196"/>
      <c r="I37" s="196"/>
      <c r="J37" s="5"/>
      <c r="K37" s="5"/>
      <c r="L37" s="5"/>
      <c r="M37" s="3"/>
    </row>
    <row r="38" spans="1:13" ht="32.25" customHeight="1">
      <c r="A38" s="210"/>
      <c r="B38" s="213"/>
      <c r="C38" s="221"/>
      <c r="D38" s="115" t="s">
        <v>298</v>
      </c>
      <c r="E38" s="182"/>
      <c r="F38" s="74">
        <v>0.25</v>
      </c>
      <c r="G38" s="74">
        <v>0.25</v>
      </c>
      <c r="H38" s="196"/>
      <c r="I38" s="196"/>
      <c r="J38" s="5"/>
      <c r="K38" s="5"/>
      <c r="L38" s="5"/>
      <c r="M38" s="3"/>
    </row>
    <row r="39" spans="1:13" ht="29.25" customHeight="1">
      <c r="A39" s="210"/>
      <c r="B39" s="213"/>
      <c r="C39" s="205" t="s">
        <v>8</v>
      </c>
      <c r="D39" s="136" t="s">
        <v>91</v>
      </c>
      <c r="E39" s="141">
        <f>Avance!AE40</f>
        <v>1</v>
      </c>
      <c r="F39" s="142">
        <v>0.13</v>
      </c>
      <c r="G39" s="142">
        <v>0.2</v>
      </c>
      <c r="H39" s="143"/>
      <c r="I39" s="144"/>
      <c r="J39" s="145"/>
      <c r="K39" s="145"/>
      <c r="L39" s="145"/>
      <c r="M39" s="146"/>
    </row>
    <row r="40" spans="1:13" ht="28.5" customHeight="1">
      <c r="A40" s="210"/>
      <c r="B40" s="213"/>
      <c r="C40" s="206"/>
      <c r="D40" s="111" t="s">
        <v>56</v>
      </c>
      <c r="E40" s="182"/>
      <c r="F40" s="74">
        <v>0.5</v>
      </c>
      <c r="G40" s="74">
        <v>0.5</v>
      </c>
      <c r="H40" s="182"/>
      <c r="I40" s="182"/>
      <c r="J40" s="5"/>
      <c r="K40" s="5"/>
      <c r="L40" s="5"/>
      <c r="M40" s="92"/>
    </row>
    <row r="41" spans="1:13" ht="25.5" customHeight="1">
      <c r="A41" s="210"/>
      <c r="B41" s="213"/>
      <c r="C41" s="206"/>
      <c r="D41" s="111" t="s">
        <v>92</v>
      </c>
      <c r="E41" s="182"/>
      <c r="F41" s="74">
        <v>0</v>
      </c>
      <c r="G41" s="74">
        <v>0.33</v>
      </c>
      <c r="H41" s="182"/>
      <c r="I41" s="182"/>
      <c r="J41" s="5"/>
      <c r="K41" s="5"/>
      <c r="L41" s="5"/>
      <c r="M41" s="92"/>
    </row>
    <row r="42" spans="1:13" ht="30.75" customHeight="1">
      <c r="A42" s="210"/>
      <c r="B42" s="213"/>
      <c r="C42" s="206"/>
      <c r="D42" s="111" t="s">
        <v>57</v>
      </c>
      <c r="E42" s="182"/>
      <c r="F42" s="280" t="s">
        <v>364</v>
      </c>
      <c r="G42" s="281"/>
      <c r="H42" s="281"/>
      <c r="I42" s="282"/>
      <c r="J42" s="5"/>
      <c r="K42" s="5"/>
      <c r="L42" s="5"/>
      <c r="M42" s="92"/>
    </row>
    <row r="43" spans="1:13" ht="25.5">
      <c r="A43" s="210"/>
      <c r="B43" s="213"/>
      <c r="C43" s="206"/>
      <c r="D43" s="111" t="s">
        <v>93</v>
      </c>
      <c r="E43" s="182"/>
      <c r="F43" s="283"/>
      <c r="G43" s="284"/>
      <c r="H43" s="284"/>
      <c r="I43" s="285"/>
      <c r="J43" s="5"/>
      <c r="K43" s="5"/>
      <c r="L43" s="5"/>
      <c r="M43" s="92"/>
    </row>
    <row r="44" spans="1:13" ht="38.25">
      <c r="A44" s="210"/>
      <c r="B44" s="213"/>
      <c r="C44" s="205" t="s">
        <v>9</v>
      </c>
      <c r="D44" s="148" t="s">
        <v>170</v>
      </c>
      <c r="E44" s="141">
        <f>Avance!AE45</f>
        <v>1</v>
      </c>
      <c r="F44" s="142">
        <v>0.23</v>
      </c>
      <c r="G44" s="142">
        <v>0.05</v>
      </c>
      <c r="H44" s="142"/>
      <c r="I44" s="144"/>
      <c r="J44" s="145"/>
      <c r="K44" s="145"/>
      <c r="L44" s="145"/>
      <c r="M44" s="146"/>
    </row>
    <row r="45" spans="1:13" ht="21" customHeight="1">
      <c r="A45" s="210"/>
      <c r="B45" s="213"/>
      <c r="C45" s="206"/>
      <c r="D45" s="115" t="s">
        <v>338</v>
      </c>
      <c r="E45" s="97"/>
      <c r="F45" s="75">
        <v>0.7</v>
      </c>
      <c r="G45" s="75">
        <v>0.14000000000000001</v>
      </c>
      <c r="H45" s="75"/>
      <c r="I45" s="79"/>
      <c r="J45" s="5"/>
      <c r="K45" s="5"/>
      <c r="L45" s="5"/>
      <c r="M45" s="92"/>
    </row>
    <row r="46" spans="1:13" ht="18.75" customHeight="1">
      <c r="A46" s="210"/>
      <c r="B46" s="213"/>
      <c r="C46" s="206"/>
      <c r="D46" s="115" t="s">
        <v>339</v>
      </c>
      <c r="E46" s="184"/>
      <c r="F46" s="184"/>
      <c r="G46" s="273" t="s">
        <v>283</v>
      </c>
      <c r="H46" s="273"/>
      <c r="I46" s="274"/>
      <c r="J46" s="5"/>
      <c r="K46" s="5"/>
      <c r="L46" s="5"/>
      <c r="M46" s="92"/>
    </row>
    <row r="47" spans="1:13" ht="42.75" customHeight="1">
      <c r="A47" s="210"/>
      <c r="B47" s="213"/>
      <c r="C47" s="206"/>
      <c r="D47" s="115" t="s">
        <v>172</v>
      </c>
      <c r="E47" s="184"/>
      <c r="F47" s="184"/>
      <c r="G47" s="273" t="s">
        <v>284</v>
      </c>
      <c r="H47" s="273"/>
      <c r="I47" s="274"/>
      <c r="J47" s="5"/>
      <c r="K47" s="5"/>
      <c r="L47" s="5"/>
      <c r="M47" s="92"/>
    </row>
    <row r="48" spans="1:13" ht="34.5" customHeight="1">
      <c r="A48" s="210"/>
      <c r="B48" s="254" t="s">
        <v>289</v>
      </c>
      <c r="C48" s="205" t="s">
        <v>10</v>
      </c>
      <c r="D48" s="135" t="s">
        <v>301</v>
      </c>
      <c r="E48" s="141">
        <f>Avance!AE49</f>
        <v>1</v>
      </c>
      <c r="F48" s="142">
        <v>0.42</v>
      </c>
      <c r="G48" s="142">
        <v>0.08</v>
      </c>
      <c r="H48" s="142"/>
      <c r="I48" s="144"/>
      <c r="J48" s="145"/>
      <c r="K48" s="145"/>
      <c r="L48" s="145"/>
      <c r="M48" s="146"/>
    </row>
    <row r="49" spans="1:13" ht="30.75" customHeight="1">
      <c r="A49" s="210"/>
      <c r="B49" s="254"/>
      <c r="C49" s="206"/>
      <c r="D49" s="115" t="s">
        <v>300</v>
      </c>
      <c r="E49" s="97"/>
      <c r="F49" s="74">
        <v>0.42</v>
      </c>
      <c r="G49" s="74">
        <v>0.08</v>
      </c>
      <c r="H49" s="74"/>
      <c r="I49" s="77"/>
      <c r="J49" s="5"/>
      <c r="K49" s="5"/>
      <c r="L49" s="5"/>
      <c r="M49" s="3"/>
    </row>
    <row r="50" spans="1:13" ht="40.5" customHeight="1">
      <c r="A50" s="210"/>
      <c r="B50" s="254"/>
      <c r="C50" s="206"/>
      <c r="D50" s="115" t="s">
        <v>299</v>
      </c>
      <c r="E50" s="97"/>
      <c r="F50" s="74">
        <v>0.42</v>
      </c>
      <c r="G50" s="74">
        <v>0.08</v>
      </c>
      <c r="H50" s="74"/>
      <c r="I50" s="76"/>
      <c r="J50" s="5"/>
      <c r="K50" s="5"/>
      <c r="L50" s="5"/>
      <c r="M50" s="3"/>
    </row>
    <row r="51" spans="1:13" ht="32.25" customHeight="1">
      <c r="A51" s="210"/>
      <c r="B51" s="254"/>
      <c r="C51" s="206"/>
      <c r="D51" s="115" t="s">
        <v>68</v>
      </c>
      <c r="E51" s="97"/>
      <c r="F51" s="74">
        <v>0.42</v>
      </c>
      <c r="G51" s="74">
        <v>0.08</v>
      </c>
      <c r="H51" s="74"/>
      <c r="I51" s="168"/>
      <c r="J51" s="5"/>
      <c r="K51" s="5"/>
      <c r="L51" s="5"/>
      <c r="M51" s="3"/>
    </row>
    <row r="52" spans="1:13" ht="15.75">
      <c r="A52" s="210"/>
      <c r="B52" s="203" t="s">
        <v>96</v>
      </c>
      <c r="C52" s="205" t="s">
        <v>12</v>
      </c>
      <c r="D52" s="135" t="s">
        <v>302</v>
      </c>
      <c r="E52" s="141">
        <f>Avance!AE53</f>
        <v>1</v>
      </c>
      <c r="F52" s="142">
        <v>0.46</v>
      </c>
      <c r="G52" s="142">
        <v>0.1</v>
      </c>
      <c r="H52" s="143"/>
      <c r="I52" s="144"/>
      <c r="J52" s="145"/>
      <c r="K52" s="145"/>
      <c r="L52" s="145"/>
      <c r="M52" s="146"/>
    </row>
    <row r="53" spans="1:13" ht="30.75" customHeight="1">
      <c r="A53" s="210"/>
      <c r="B53" s="204"/>
      <c r="C53" s="206"/>
      <c r="D53" s="115" t="s">
        <v>303</v>
      </c>
      <c r="E53" s="91"/>
      <c r="F53" s="74">
        <v>0.55000000000000004</v>
      </c>
      <c r="G53" s="74">
        <v>0.11</v>
      </c>
      <c r="H53" s="75"/>
      <c r="I53" s="169"/>
      <c r="J53" s="5"/>
      <c r="K53" s="5"/>
      <c r="L53" s="5"/>
      <c r="M53" s="3"/>
    </row>
    <row r="54" spans="1:13" ht="43.5" customHeight="1">
      <c r="A54" s="210"/>
      <c r="B54" s="204"/>
      <c r="C54" s="206"/>
      <c r="D54" s="111" t="s">
        <v>304</v>
      </c>
      <c r="E54" s="97"/>
      <c r="F54" s="75">
        <v>0.42</v>
      </c>
      <c r="G54" s="75">
        <v>0.09</v>
      </c>
      <c r="H54" s="75"/>
      <c r="I54" s="169"/>
      <c r="J54" s="5"/>
      <c r="K54" s="5"/>
      <c r="L54" s="5"/>
      <c r="M54" s="3"/>
    </row>
    <row r="55" spans="1:13" ht="30.75" customHeight="1">
      <c r="A55" s="210"/>
      <c r="B55" s="204"/>
      <c r="C55" s="206"/>
      <c r="D55" s="106" t="s">
        <v>305</v>
      </c>
      <c r="E55" s="97"/>
      <c r="F55" s="75">
        <v>0.42</v>
      </c>
      <c r="G55" s="75">
        <v>0.09</v>
      </c>
      <c r="H55" s="75"/>
      <c r="I55" s="170"/>
      <c r="J55" s="5"/>
      <c r="K55" s="5"/>
      <c r="L55" s="5"/>
      <c r="M55" s="3"/>
    </row>
    <row r="56" spans="1:13" ht="38.25">
      <c r="A56" s="210"/>
      <c r="B56" s="204"/>
      <c r="C56" s="205" t="s">
        <v>14</v>
      </c>
      <c r="D56" s="136" t="s">
        <v>306</v>
      </c>
      <c r="E56" s="93" t="str">
        <f>Avance!AE57</f>
        <v/>
      </c>
      <c r="F56" s="18"/>
      <c r="G56" s="18"/>
      <c r="H56" s="10"/>
      <c r="I56" s="11"/>
      <c r="J56" s="94"/>
      <c r="K56" s="94"/>
      <c r="L56" s="94"/>
      <c r="M56" s="95"/>
    </row>
    <row r="57" spans="1:13" ht="28.5" customHeight="1">
      <c r="A57" s="210"/>
      <c r="B57" s="204"/>
      <c r="C57" s="206"/>
      <c r="D57" s="106" t="s">
        <v>308</v>
      </c>
      <c r="E57" s="185"/>
      <c r="F57" s="185"/>
      <c r="G57" s="263" t="s">
        <v>285</v>
      </c>
      <c r="H57" s="263"/>
      <c r="I57" s="264"/>
      <c r="J57" s="5"/>
      <c r="K57" s="5"/>
      <c r="L57" s="5"/>
      <c r="M57" s="3"/>
    </row>
    <row r="58" spans="1:13" ht="30" customHeight="1">
      <c r="A58" s="210"/>
      <c r="B58" s="204"/>
      <c r="C58" s="206"/>
      <c r="D58" s="106" t="s">
        <v>309</v>
      </c>
      <c r="E58" s="185"/>
      <c r="F58" s="185"/>
      <c r="G58" s="265"/>
      <c r="H58" s="265"/>
      <c r="I58" s="266"/>
      <c r="J58" s="5"/>
      <c r="K58" s="5"/>
      <c r="L58" s="5"/>
      <c r="M58" s="3"/>
    </row>
    <row r="59" spans="1:13" ht="29.25" customHeight="1">
      <c r="A59" s="210"/>
      <c r="B59" s="204"/>
      <c r="C59" s="206"/>
      <c r="D59" s="106" t="s">
        <v>310</v>
      </c>
      <c r="E59" s="185"/>
      <c r="F59" s="185"/>
      <c r="G59" s="265"/>
      <c r="H59" s="265"/>
      <c r="I59" s="266"/>
      <c r="J59" s="5"/>
      <c r="K59" s="5"/>
      <c r="L59" s="5"/>
      <c r="M59" s="3"/>
    </row>
    <row r="60" spans="1:13" ht="55.5" customHeight="1">
      <c r="A60" s="210"/>
      <c r="B60" s="204"/>
      <c r="C60" s="206"/>
      <c r="D60" s="105" t="s">
        <v>307</v>
      </c>
      <c r="E60" s="185"/>
      <c r="F60" s="185"/>
      <c r="G60" s="267"/>
      <c r="H60" s="267"/>
      <c r="I60" s="268"/>
      <c r="J60" s="5"/>
      <c r="K60" s="5"/>
      <c r="L60" s="5"/>
      <c r="M60" s="3"/>
    </row>
    <row r="61" spans="1:13" ht="51">
      <c r="A61" s="210"/>
      <c r="B61" s="203" t="s">
        <v>180</v>
      </c>
      <c r="C61" s="214" t="s">
        <v>15</v>
      </c>
      <c r="D61" s="134" t="s">
        <v>311</v>
      </c>
      <c r="E61" s="141">
        <f>Avance!AE62</f>
        <v>1</v>
      </c>
      <c r="F61" s="142">
        <v>0.28000000000000003</v>
      </c>
      <c r="G61" s="142">
        <v>0.15</v>
      </c>
      <c r="H61" s="143"/>
      <c r="I61" s="144"/>
      <c r="J61" s="145"/>
      <c r="K61" s="145"/>
      <c r="L61" s="145"/>
      <c r="M61" s="146"/>
    </row>
    <row r="62" spans="1:13" ht="30.75" customHeight="1">
      <c r="A62" s="210"/>
      <c r="B62" s="204"/>
      <c r="C62" s="215"/>
      <c r="D62" s="106" t="s">
        <v>312</v>
      </c>
      <c r="E62" s="91"/>
      <c r="F62" s="75">
        <v>1</v>
      </c>
      <c r="G62" s="235" t="s">
        <v>354</v>
      </c>
      <c r="H62" s="236"/>
      <c r="I62" s="237"/>
      <c r="J62" s="5"/>
      <c r="K62" s="5"/>
      <c r="L62" s="5"/>
      <c r="M62" s="3"/>
    </row>
    <row r="63" spans="1:13" ht="25.5">
      <c r="A63" s="210"/>
      <c r="B63" s="204"/>
      <c r="C63" s="215"/>
      <c r="D63" s="116" t="s">
        <v>313</v>
      </c>
      <c r="E63" s="190"/>
      <c r="F63" s="191">
        <v>0.35</v>
      </c>
      <c r="G63" s="191">
        <v>0.32</v>
      </c>
      <c r="H63" s="190"/>
      <c r="I63" s="190"/>
      <c r="J63" s="5"/>
      <c r="K63" s="5"/>
      <c r="L63" s="5"/>
      <c r="M63" s="3"/>
    </row>
    <row r="64" spans="1:13" ht="25.5">
      <c r="A64" s="210"/>
      <c r="B64" s="204"/>
      <c r="C64" s="215"/>
      <c r="D64" s="106" t="s">
        <v>314</v>
      </c>
      <c r="E64" s="190"/>
      <c r="F64" s="191">
        <v>0.35</v>
      </c>
      <c r="G64" s="191">
        <v>0.32</v>
      </c>
      <c r="H64" s="190"/>
      <c r="I64" s="190"/>
      <c r="J64" s="5"/>
      <c r="K64" s="5"/>
      <c r="L64" s="5"/>
      <c r="M64" s="3"/>
    </row>
    <row r="65" spans="1:13" ht="38.25">
      <c r="A65" s="210"/>
      <c r="B65" s="204"/>
      <c r="C65" s="226"/>
      <c r="D65" s="106" t="s">
        <v>315</v>
      </c>
      <c r="E65" s="183"/>
      <c r="F65" s="132">
        <v>0</v>
      </c>
      <c r="G65" s="132">
        <v>0.24</v>
      </c>
      <c r="H65" s="197"/>
      <c r="I65" s="197"/>
      <c r="J65" s="5"/>
      <c r="K65" s="5"/>
      <c r="L65" s="5"/>
      <c r="M65" s="3"/>
    </row>
    <row r="66" spans="1:13" ht="25.5">
      <c r="A66" s="210"/>
      <c r="B66" s="204"/>
      <c r="C66" s="226"/>
      <c r="D66" s="116" t="s">
        <v>316</v>
      </c>
      <c r="E66" s="192"/>
      <c r="F66" s="192"/>
      <c r="G66" s="269" t="s">
        <v>285</v>
      </c>
      <c r="H66" s="269"/>
      <c r="I66" s="270"/>
      <c r="J66" s="5"/>
      <c r="K66" s="5"/>
      <c r="L66" s="5"/>
      <c r="M66" s="3"/>
    </row>
    <row r="67" spans="1:13" ht="15" customHeight="1">
      <c r="A67" s="210"/>
      <c r="B67" s="204"/>
      <c r="C67" s="216"/>
      <c r="D67" s="116" t="s">
        <v>317</v>
      </c>
      <c r="E67" s="193"/>
      <c r="F67" s="193"/>
      <c r="G67" s="271" t="s">
        <v>285</v>
      </c>
      <c r="H67" s="271"/>
      <c r="I67" s="272"/>
      <c r="J67" s="5"/>
      <c r="K67" s="5"/>
      <c r="L67" s="5"/>
      <c r="M67" s="3"/>
    </row>
    <row r="68" spans="1:13" ht="30" customHeight="1">
      <c r="A68" s="210"/>
      <c r="B68" s="204"/>
      <c r="C68" s="260" t="s">
        <v>16</v>
      </c>
      <c r="D68" s="135" t="s">
        <v>318</v>
      </c>
      <c r="E68" s="141">
        <f>Avance!AE69</f>
        <v>1</v>
      </c>
      <c r="F68" s="142">
        <v>0.53</v>
      </c>
      <c r="G68" s="142">
        <v>0.2</v>
      </c>
      <c r="H68" s="143"/>
      <c r="I68" s="144"/>
      <c r="J68" s="145"/>
      <c r="K68" s="145"/>
      <c r="L68" s="145"/>
      <c r="M68" s="146"/>
    </row>
    <row r="69" spans="1:13" ht="25.5">
      <c r="A69" s="210"/>
      <c r="B69" s="204"/>
      <c r="C69" s="261"/>
      <c r="D69" s="105" t="s">
        <v>319</v>
      </c>
      <c r="E69" s="98"/>
      <c r="F69" s="75">
        <v>1</v>
      </c>
      <c r="G69" s="235" t="s">
        <v>357</v>
      </c>
      <c r="H69" s="236"/>
      <c r="I69" s="237"/>
      <c r="J69" s="5"/>
      <c r="K69" s="5"/>
      <c r="L69" s="5"/>
      <c r="M69" s="3"/>
    </row>
    <row r="70" spans="1:13" ht="25.5">
      <c r="A70" s="210"/>
      <c r="B70" s="204"/>
      <c r="C70" s="261"/>
      <c r="D70" s="106" t="s">
        <v>320</v>
      </c>
      <c r="E70" s="183"/>
      <c r="F70" s="132">
        <v>0.3</v>
      </c>
      <c r="G70" s="132">
        <v>0.3</v>
      </c>
      <c r="H70" s="183"/>
      <c r="I70" s="183"/>
      <c r="J70" s="5"/>
      <c r="K70" s="5"/>
      <c r="L70" s="5"/>
      <c r="M70" s="3"/>
    </row>
    <row r="71" spans="1:13" ht="25.5">
      <c r="A71" s="210"/>
      <c r="B71" s="204"/>
      <c r="C71" s="261"/>
      <c r="D71" s="106" t="s">
        <v>321</v>
      </c>
      <c r="E71" s="183"/>
      <c r="F71" s="132">
        <v>0.3</v>
      </c>
      <c r="G71" s="132">
        <v>0.3</v>
      </c>
      <c r="H71" s="183"/>
      <c r="I71" s="183"/>
      <c r="J71" s="5"/>
      <c r="K71" s="5"/>
      <c r="L71" s="5"/>
      <c r="M71" s="3"/>
    </row>
    <row r="72" spans="1:13" ht="45" customHeight="1">
      <c r="A72" s="210"/>
      <c r="B72" s="204"/>
      <c r="C72" s="205" t="s">
        <v>17</v>
      </c>
      <c r="D72" s="136" t="s">
        <v>322</v>
      </c>
      <c r="E72" s="141">
        <f>Avance!AE73</f>
        <v>1</v>
      </c>
      <c r="F72" s="142">
        <v>0.83</v>
      </c>
      <c r="G72" s="142">
        <v>0.09</v>
      </c>
      <c r="H72" s="143"/>
      <c r="I72" s="144"/>
      <c r="J72" s="145"/>
      <c r="K72" s="145"/>
      <c r="L72" s="145"/>
      <c r="M72" s="146"/>
    </row>
    <row r="73" spans="1:13" ht="30" customHeight="1">
      <c r="A73" s="210"/>
      <c r="B73" s="204"/>
      <c r="C73" s="206"/>
      <c r="D73" s="106" t="s">
        <v>323</v>
      </c>
      <c r="E73" s="98"/>
      <c r="F73" s="132">
        <v>1</v>
      </c>
      <c r="G73" s="229" t="s">
        <v>354</v>
      </c>
      <c r="H73" s="230"/>
      <c r="I73" s="231"/>
      <c r="J73" s="5"/>
      <c r="K73" s="5"/>
      <c r="L73" s="5"/>
      <c r="M73" s="3"/>
    </row>
    <row r="74" spans="1:13" ht="18" customHeight="1">
      <c r="A74" s="210"/>
      <c r="B74" s="204"/>
      <c r="C74" s="206"/>
      <c r="D74" s="116" t="s">
        <v>316</v>
      </c>
      <c r="E74" s="98"/>
      <c r="F74" s="132">
        <v>1</v>
      </c>
      <c r="G74" s="232"/>
      <c r="H74" s="233"/>
      <c r="I74" s="234"/>
      <c r="J74" s="5"/>
      <c r="K74" s="5"/>
      <c r="L74" s="5"/>
      <c r="M74" s="3"/>
    </row>
    <row r="75" spans="1:13" ht="33.75" customHeight="1">
      <c r="A75" s="217"/>
      <c r="B75" s="204"/>
      <c r="C75" s="206"/>
      <c r="D75" s="106" t="s">
        <v>324</v>
      </c>
      <c r="E75" s="183"/>
      <c r="F75" s="132">
        <v>0.5</v>
      </c>
      <c r="G75" s="132">
        <v>0.25</v>
      </c>
      <c r="H75" s="183"/>
      <c r="I75" s="183"/>
      <c r="J75" s="5"/>
      <c r="K75" s="5"/>
      <c r="L75" s="5"/>
      <c r="M75" s="3"/>
    </row>
    <row r="76" spans="1:13" ht="15" customHeight="1">
      <c r="A76" s="209" t="s">
        <v>100</v>
      </c>
      <c r="B76" s="203" t="s">
        <v>101</v>
      </c>
      <c r="C76" s="205" t="s">
        <v>18</v>
      </c>
      <c r="D76" s="135" t="s">
        <v>102</v>
      </c>
      <c r="E76" s="141">
        <f>Avance!AE77</f>
        <v>1</v>
      </c>
      <c r="F76" s="142">
        <v>0.37</v>
      </c>
      <c r="G76" s="142">
        <v>0.1</v>
      </c>
      <c r="H76" s="142"/>
      <c r="I76" s="144"/>
      <c r="J76" s="145"/>
      <c r="K76" s="145"/>
      <c r="L76" s="145"/>
      <c r="M76" s="146"/>
    </row>
    <row r="77" spans="1:13" ht="29.25" customHeight="1">
      <c r="A77" s="210"/>
      <c r="B77" s="204"/>
      <c r="C77" s="206"/>
      <c r="D77" s="118" t="s">
        <v>193</v>
      </c>
      <c r="E77" s="99"/>
      <c r="F77" s="75">
        <v>0.41</v>
      </c>
      <c r="G77" s="75">
        <v>0.09</v>
      </c>
      <c r="H77" s="75"/>
      <c r="I77" s="171"/>
      <c r="J77" s="5"/>
      <c r="K77" s="5"/>
      <c r="L77" s="5"/>
      <c r="M77" s="3"/>
    </row>
    <row r="78" spans="1:13" ht="29.25" customHeight="1">
      <c r="A78" s="210"/>
      <c r="B78" s="204"/>
      <c r="C78" s="206"/>
      <c r="D78" s="118" t="s">
        <v>103</v>
      </c>
      <c r="E78" s="183"/>
      <c r="F78" s="132">
        <v>0.3</v>
      </c>
      <c r="G78" s="132">
        <v>0.1</v>
      </c>
      <c r="H78" s="183"/>
      <c r="I78" s="183"/>
      <c r="J78" s="5"/>
      <c r="K78" s="5"/>
      <c r="L78" s="5"/>
      <c r="M78" s="3"/>
    </row>
    <row r="79" spans="1:13" ht="18" customHeight="1">
      <c r="A79" s="210"/>
      <c r="B79" s="204"/>
      <c r="C79" s="206"/>
      <c r="D79" s="118" t="s">
        <v>104</v>
      </c>
      <c r="E79" s="91"/>
      <c r="F79" s="75">
        <v>0.41</v>
      </c>
      <c r="G79" s="75">
        <v>0.09</v>
      </c>
      <c r="H79" s="73"/>
      <c r="I79" s="172"/>
      <c r="J79" s="5"/>
      <c r="K79" s="5"/>
      <c r="L79" s="5"/>
      <c r="M79" s="3"/>
    </row>
    <row r="80" spans="1:13" ht="25.5">
      <c r="A80" s="210"/>
      <c r="B80" s="204"/>
      <c r="C80" s="205" t="s">
        <v>19</v>
      </c>
      <c r="D80" s="135" t="s">
        <v>105</v>
      </c>
      <c r="E80" s="93">
        <f>Avance!AE81</f>
        <v>1</v>
      </c>
      <c r="F80" s="18">
        <v>0.39</v>
      </c>
      <c r="G80" s="18">
        <v>0.11</v>
      </c>
      <c r="H80" s="18"/>
      <c r="I80" s="11"/>
      <c r="J80" s="94"/>
      <c r="K80" s="94"/>
      <c r="L80" s="94"/>
      <c r="M80" s="95"/>
    </row>
    <row r="81" spans="1:13" ht="29.25" customHeight="1">
      <c r="A81" s="210"/>
      <c r="B81" s="204"/>
      <c r="C81" s="206"/>
      <c r="D81" s="118" t="s">
        <v>59</v>
      </c>
      <c r="E81" s="98"/>
      <c r="F81" s="75">
        <v>0.41</v>
      </c>
      <c r="G81" s="75">
        <v>0.09</v>
      </c>
      <c r="H81" s="75"/>
      <c r="I81" s="172"/>
      <c r="J81" s="5"/>
      <c r="K81" s="5"/>
      <c r="L81" s="5"/>
      <c r="M81" s="3"/>
    </row>
    <row r="82" spans="1:13" ht="29.25" customHeight="1">
      <c r="A82" s="210"/>
      <c r="B82" s="204"/>
      <c r="C82" s="206"/>
      <c r="D82" s="118" t="s">
        <v>106</v>
      </c>
      <c r="E82" s="183"/>
      <c r="F82" s="132">
        <v>0.75</v>
      </c>
      <c r="G82" s="132">
        <v>0.25</v>
      </c>
      <c r="H82" s="183"/>
      <c r="I82" s="183"/>
      <c r="J82" s="5"/>
      <c r="K82" s="5"/>
      <c r="L82" s="5"/>
      <c r="M82" s="92"/>
    </row>
    <row r="83" spans="1:13" ht="22.5" customHeight="1">
      <c r="A83" s="210"/>
      <c r="B83" s="204"/>
      <c r="C83" s="206"/>
      <c r="D83" s="118" t="s">
        <v>107</v>
      </c>
      <c r="E83" s="183"/>
      <c r="F83" s="183"/>
      <c r="G83" s="238" t="s">
        <v>282</v>
      </c>
      <c r="H83" s="238"/>
      <c r="I83" s="239"/>
      <c r="J83" s="5"/>
      <c r="K83" s="5"/>
      <c r="L83" s="5"/>
      <c r="M83" s="92"/>
    </row>
    <row r="84" spans="1:13" ht="25.5">
      <c r="A84" s="210"/>
      <c r="B84" s="204"/>
      <c r="C84" s="207" t="s">
        <v>20</v>
      </c>
      <c r="D84" s="137" t="s">
        <v>194</v>
      </c>
      <c r="E84" s="141">
        <f>Avance!AE85</f>
        <v>1</v>
      </c>
      <c r="F84" s="142">
        <v>0.62</v>
      </c>
      <c r="G84" s="142">
        <v>0.13</v>
      </c>
      <c r="H84" s="142"/>
      <c r="I84" s="144"/>
      <c r="J84" s="145"/>
      <c r="K84" s="145"/>
      <c r="L84" s="145"/>
      <c r="M84" s="146"/>
    </row>
    <row r="85" spans="1:13" ht="33.75" customHeight="1">
      <c r="A85" s="210"/>
      <c r="B85" s="204"/>
      <c r="C85" s="208"/>
      <c r="D85" s="118" t="s">
        <v>331</v>
      </c>
      <c r="E85" s="98"/>
      <c r="F85" s="75">
        <v>0.79</v>
      </c>
      <c r="G85" s="75">
        <v>0.15</v>
      </c>
      <c r="H85" s="75"/>
      <c r="I85" s="172"/>
      <c r="J85" s="5"/>
      <c r="K85" s="5"/>
      <c r="L85" s="5"/>
      <c r="M85" s="92"/>
    </row>
    <row r="86" spans="1:13" ht="29.25" customHeight="1">
      <c r="A86" s="210"/>
      <c r="B86" s="204"/>
      <c r="C86" s="208"/>
      <c r="D86" s="118" t="s">
        <v>195</v>
      </c>
      <c r="E86" s="185"/>
      <c r="F86" s="185"/>
      <c r="G86" s="240" t="s">
        <v>282</v>
      </c>
      <c r="H86" s="240"/>
      <c r="I86" s="241"/>
      <c r="J86" s="5"/>
      <c r="K86" s="5"/>
      <c r="L86" s="5"/>
      <c r="M86" s="92"/>
    </row>
    <row r="87" spans="1:13" ht="28.5" customHeight="1">
      <c r="A87" s="210"/>
      <c r="B87" s="204"/>
      <c r="C87" s="208"/>
      <c r="D87" s="106" t="s">
        <v>196</v>
      </c>
      <c r="E87" s="98"/>
      <c r="F87" s="75">
        <v>0.46</v>
      </c>
      <c r="G87" s="75">
        <v>0.34</v>
      </c>
      <c r="H87" s="75"/>
      <c r="I87" s="172"/>
      <c r="J87" s="5"/>
      <c r="K87" s="5"/>
      <c r="L87" s="5"/>
      <c r="M87" s="92"/>
    </row>
    <row r="88" spans="1:13" ht="42" customHeight="1">
      <c r="A88" s="210"/>
      <c r="B88" s="204"/>
      <c r="C88" s="208"/>
      <c r="D88" s="116" t="s">
        <v>58</v>
      </c>
      <c r="E88" s="98"/>
      <c r="F88" s="75">
        <v>0.91</v>
      </c>
      <c r="G88" s="75">
        <v>0.09</v>
      </c>
      <c r="H88" s="75"/>
      <c r="I88" s="172"/>
      <c r="J88" s="5"/>
      <c r="K88" s="5"/>
      <c r="L88" s="5"/>
      <c r="M88" s="92"/>
    </row>
    <row r="89" spans="1:13" ht="29.25" customHeight="1">
      <c r="A89" s="210"/>
      <c r="B89" s="204"/>
      <c r="C89" s="208"/>
      <c r="D89" s="106" t="s">
        <v>197</v>
      </c>
      <c r="E89" s="91"/>
      <c r="F89" s="75">
        <v>0.92</v>
      </c>
      <c r="G89" s="75">
        <v>0.08</v>
      </c>
      <c r="H89" s="75"/>
      <c r="I89" s="172"/>
      <c r="J89" s="5"/>
      <c r="K89" s="5"/>
      <c r="L89" s="5"/>
      <c r="M89" s="92"/>
    </row>
    <row r="90" spans="1:13" ht="38.25">
      <c r="A90" s="209" t="s">
        <v>100</v>
      </c>
      <c r="B90" s="203" t="s">
        <v>109</v>
      </c>
      <c r="C90" s="207" t="s">
        <v>21</v>
      </c>
      <c r="D90" s="136" t="s">
        <v>24</v>
      </c>
      <c r="E90" s="141">
        <f>Avance!AE91</f>
        <v>1</v>
      </c>
      <c r="F90" s="142">
        <v>0.56999999999999995</v>
      </c>
      <c r="G90" s="142">
        <v>0.11</v>
      </c>
      <c r="H90" s="142"/>
      <c r="I90" s="144"/>
      <c r="J90" s="145"/>
      <c r="K90" s="145"/>
      <c r="L90" s="145"/>
      <c r="M90" s="146"/>
    </row>
    <row r="91" spans="1:13">
      <c r="A91" s="210"/>
      <c r="B91" s="204"/>
      <c r="C91" s="208"/>
      <c r="D91" s="116" t="s">
        <v>110</v>
      </c>
      <c r="E91" s="98"/>
      <c r="F91" s="75">
        <v>1</v>
      </c>
      <c r="G91" s="235" t="s">
        <v>354</v>
      </c>
      <c r="H91" s="236"/>
      <c r="I91" s="237"/>
      <c r="J91" s="5"/>
      <c r="K91" s="5"/>
      <c r="L91" s="5"/>
      <c r="M91" s="92"/>
    </row>
    <row r="92" spans="1:13" ht="21.75" customHeight="1">
      <c r="A92" s="210"/>
      <c r="B92" s="204"/>
      <c r="C92" s="208"/>
      <c r="D92" s="116" t="s">
        <v>198</v>
      </c>
      <c r="E92" s="185"/>
      <c r="F92" s="75">
        <v>0.35</v>
      </c>
      <c r="G92" s="75">
        <v>0.2</v>
      </c>
      <c r="H92" s="185"/>
      <c r="I92" s="185"/>
      <c r="J92" s="5"/>
      <c r="K92" s="5"/>
      <c r="L92" s="5"/>
      <c r="M92" s="92"/>
    </row>
    <row r="93" spans="1:13" ht="28.5" customHeight="1">
      <c r="A93" s="210"/>
      <c r="B93" s="204"/>
      <c r="C93" s="208"/>
      <c r="D93" s="116" t="s">
        <v>60</v>
      </c>
      <c r="E93" s="91"/>
      <c r="F93" s="75">
        <v>0.35</v>
      </c>
      <c r="G93" s="75">
        <v>0.15</v>
      </c>
      <c r="H93" s="75"/>
      <c r="I93" s="173"/>
      <c r="J93" s="5"/>
      <c r="K93" s="5"/>
      <c r="L93" s="5"/>
      <c r="M93" s="92"/>
    </row>
    <row r="94" spans="1:13" ht="25.5">
      <c r="A94" s="210"/>
      <c r="B94" s="204"/>
      <c r="C94" s="207" t="s">
        <v>22</v>
      </c>
      <c r="D94" s="136" t="s">
        <v>199</v>
      </c>
      <c r="E94" s="141">
        <f>Avance!AE95</f>
        <v>1</v>
      </c>
      <c r="F94" s="142">
        <v>0.43</v>
      </c>
      <c r="G94" s="142">
        <v>0.09</v>
      </c>
      <c r="H94" s="142"/>
      <c r="I94" s="144"/>
      <c r="J94" s="145"/>
      <c r="K94" s="145"/>
      <c r="L94" s="145"/>
      <c r="M94" s="146"/>
    </row>
    <row r="95" spans="1:13" ht="32.25" customHeight="1">
      <c r="A95" s="210"/>
      <c r="B95" s="204"/>
      <c r="C95" s="208"/>
      <c r="D95" s="116" t="s">
        <v>200</v>
      </c>
      <c r="E95" s="98"/>
      <c r="F95" s="75">
        <v>1</v>
      </c>
      <c r="G95" s="235" t="s">
        <v>354</v>
      </c>
      <c r="H95" s="236"/>
      <c r="I95" s="237"/>
      <c r="J95" s="5"/>
      <c r="K95" s="5"/>
      <c r="L95" s="5"/>
      <c r="M95" s="92"/>
    </row>
    <row r="96" spans="1:13" ht="29.25" customHeight="1">
      <c r="A96" s="210"/>
      <c r="B96" s="204"/>
      <c r="C96" s="208"/>
      <c r="D96" s="116" t="s">
        <v>201</v>
      </c>
      <c r="E96" s="185"/>
      <c r="F96" s="75">
        <v>0.3</v>
      </c>
      <c r="G96" s="75">
        <v>0.25</v>
      </c>
      <c r="H96" s="185"/>
      <c r="I96" s="185"/>
      <c r="J96" s="5"/>
      <c r="K96" s="5"/>
      <c r="L96" s="5"/>
      <c r="M96" s="92"/>
    </row>
    <row r="97" spans="1:13" ht="30" customHeight="1">
      <c r="A97" s="210"/>
      <c r="B97" s="204"/>
      <c r="C97" s="208"/>
      <c r="D97" s="116" t="s">
        <v>202</v>
      </c>
      <c r="E97" s="185"/>
      <c r="F97" s="185"/>
      <c r="G97" s="240" t="s">
        <v>286</v>
      </c>
      <c r="H97" s="240"/>
      <c r="I97" s="241"/>
      <c r="J97" s="5"/>
      <c r="K97" s="5"/>
      <c r="L97" s="5"/>
      <c r="M97" s="92"/>
    </row>
    <row r="98" spans="1:13" ht="38.25">
      <c r="A98" s="210"/>
      <c r="B98" s="204"/>
      <c r="C98" s="207" t="s">
        <v>23</v>
      </c>
      <c r="D98" s="136" t="s">
        <v>203</v>
      </c>
      <c r="E98" s="141">
        <f>Avance!AE99</f>
        <v>1</v>
      </c>
      <c r="F98" s="142">
        <v>0.42</v>
      </c>
      <c r="G98" s="142">
        <v>0.08</v>
      </c>
      <c r="H98" s="142"/>
      <c r="I98" s="144"/>
      <c r="J98" s="145"/>
      <c r="K98" s="145"/>
      <c r="L98" s="145"/>
      <c r="M98" s="146"/>
    </row>
    <row r="99" spans="1:13" ht="30" customHeight="1">
      <c r="A99" s="210"/>
      <c r="B99" s="204"/>
      <c r="C99" s="208"/>
      <c r="D99" s="116" t="s">
        <v>61</v>
      </c>
      <c r="E99" s="97"/>
      <c r="F99" s="75">
        <v>1</v>
      </c>
      <c r="G99" s="235" t="s">
        <v>357</v>
      </c>
      <c r="H99" s="236"/>
      <c r="I99" s="237"/>
      <c r="J99" s="5"/>
      <c r="K99" s="5"/>
      <c r="L99" s="5"/>
      <c r="M99" s="92"/>
    </row>
    <row r="100" spans="1:13" ht="30" customHeight="1">
      <c r="A100" s="210"/>
      <c r="B100" s="204"/>
      <c r="C100" s="208"/>
      <c r="D100" s="116" t="s">
        <v>62</v>
      </c>
      <c r="E100" s="185"/>
      <c r="F100" s="75">
        <v>0.25</v>
      </c>
      <c r="G100" s="75">
        <v>0.25</v>
      </c>
      <c r="H100" s="185"/>
      <c r="I100" s="185"/>
      <c r="J100" s="5"/>
      <c r="K100" s="5"/>
      <c r="L100" s="5"/>
      <c r="M100" s="92"/>
    </row>
    <row r="101" spans="1:13" ht="42" customHeight="1">
      <c r="A101" s="210"/>
      <c r="B101" s="204"/>
      <c r="C101" s="208"/>
      <c r="D101" s="116" t="s">
        <v>63</v>
      </c>
      <c r="E101" s="187"/>
      <c r="F101" s="187"/>
      <c r="G101" s="290" t="s">
        <v>285</v>
      </c>
      <c r="H101" s="290"/>
      <c r="I101" s="291"/>
      <c r="J101" s="5"/>
      <c r="K101" s="5"/>
      <c r="L101" s="5"/>
      <c r="M101" s="3"/>
    </row>
    <row r="102" spans="1:13" ht="63.75">
      <c r="A102" s="210"/>
      <c r="B102" s="204"/>
      <c r="C102" s="207" t="s">
        <v>25</v>
      </c>
      <c r="D102" s="136" t="s">
        <v>111</v>
      </c>
      <c r="E102" s="141">
        <f>Avance!AE103</f>
        <v>1</v>
      </c>
      <c r="F102" s="142">
        <v>0</v>
      </c>
      <c r="G102" s="142">
        <v>0.08</v>
      </c>
      <c r="H102" s="143"/>
      <c r="I102" s="144"/>
      <c r="J102" s="145"/>
      <c r="K102" s="145"/>
      <c r="L102" s="145"/>
      <c r="M102" s="146"/>
    </row>
    <row r="103" spans="1:13" ht="25.5">
      <c r="A103" s="210"/>
      <c r="B103" s="204"/>
      <c r="C103" s="208"/>
      <c r="D103" s="116" t="s">
        <v>204</v>
      </c>
      <c r="E103" s="188"/>
      <c r="F103" s="74">
        <v>0</v>
      </c>
      <c r="G103" s="74">
        <v>0.25</v>
      </c>
      <c r="H103" s="196"/>
      <c r="I103" s="196"/>
      <c r="J103" s="5"/>
      <c r="K103" s="5"/>
      <c r="L103" s="5"/>
      <c r="M103" s="3"/>
    </row>
    <row r="104" spans="1:13" ht="28.5" customHeight="1">
      <c r="A104" s="210"/>
      <c r="B104" s="204"/>
      <c r="C104" s="208"/>
      <c r="D104" s="116" t="s">
        <v>205</v>
      </c>
      <c r="E104" s="188"/>
      <c r="F104" s="188"/>
      <c r="G104" s="286" t="s">
        <v>364</v>
      </c>
      <c r="H104" s="281"/>
      <c r="I104" s="282"/>
      <c r="J104" s="5"/>
      <c r="K104" s="5"/>
      <c r="L104" s="5"/>
      <c r="M104" s="92"/>
    </row>
    <row r="105" spans="1:13" ht="29.25" customHeight="1">
      <c r="A105" s="210"/>
      <c r="B105" s="204"/>
      <c r="C105" s="208"/>
      <c r="D105" s="116" t="s">
        <v>206</v>
      </c>
      <c r="E105" s="188"/>
      <c r="F105" s="188"/>
      <c r="G105" s="283"/>
      <c r="H105" s="284"/>
      <c r="I105" s="285"/>
      <c r="J105" s="5"/>
      <c r="K105" s="5"/>
      <c r="L105" s="5"/>
      <c r="M105" s="92"/>
    </row>
    <row r="106" spans="1:13" ht="25.5">
      <c r="A106" s="210"/>
      <c r="B106" s="204"/>
      <c r="C106" s="205" t="s">
        <v>26</v>
      </c>
      <c r="D106" s="135" t="s">
        <v>28</v>
      </c>
      <c r="E106" s="141">
        <f>Avance!AE107</f>
        <v>1</v>
      </c>
      <c r="F106" s="142">
        <v>0.42</v>
      </c>
      <c r="G106" s="142">
        <v>0.08</v>
      </c>
      <c r="H106" s="142"/>
      <c r="I106" s="144"/>
      <c r="J106" s="145"/>
      <c r="K106" s="145"/>
      <c r="L106" s="145"/>
      <c r="M106" s="146"/>
    </row>
    <row r="107" spans="1:13" ht="25.5">
      <c r="A107" s="210"/>
      <c r="B107" s="204"/>
      <c r="C107" s="206"/>
      <c r="D107" s="118" t="s">
        <v>325</v>
      </c>
      <c r="E107" s="97"/>
      <c r="F107" s="75">
        <v>0.42</v>
      </c>
      <c r="G107" s="75">
        <v>0.08</v>
      </c>
      <c r="H107" s="75"/>
      <c r="I107" s="173"/>
      <c r="J107" s="5"/>
      <c r="K107" s="5"/>
      <c r="L107" s="5"/>
      <c r="M107" s="3"/>
    </row>
    <row r="108" spans="1:13" ht="29.25" customHeight="1">
      <c r="A108" s="210"/>
      <c r="B108" s="204"/>
      <c r="C108" s="206"/>
      <c r="D108" s="118" t="s">
        <v>64</v>
      </c>
      <c r="E108" s="97"/>
      <c r="F108" s="75">
        <v>0.42</v>
      </c>
      <c r="G108" s="75">
        <v>0.08</v>
      </c>
      <c r="H108" s="75"/>
      <c r="I108" s="173"/>
      <c r="J108" s="5"/>
      <c r="K108" s="5"/>
      <c r="L108" s="5"/>
      <c r="M108" s="3"/>
    </row>
    <row r="109" spans="1:13" ht="32.25" customHeight="1">
      <c r="A109" s="210"/>
      <c r="B109" s="204"/>
      <c r="C109" s="206"/>
      <c r="D109" s="118" t="s">
        <v>113</v>
      </c>
      <c r="E109" s="91"/>
      <c r="F109" s="75">
        <v>0.42</v>
      </c>
      <c r="G109" s="75">
        <v>0.08</v>
      </c>
      <c r="H109" s="75"/>
      <c r="I109" s="173"/>
      <c r="J109" s="5"/>
      <c r="K109" s="5"/>
      <c r="L109" s="5"/>
      <c r="M109" s="3"/>
    </row>
    <row r="110" spans="1:13" ht="51">
      <c r="A110" s="210"/>
      <c r="B110" s="204"/>
      <c r="C110" s="205" t="s">
        <v>27</v>
      </c>
      <c r="D110" s="136" t="s">
        <v>207</v>
      </c>
      <c r="E110" s="141" t="str">
        <f>Avance!AE111</f>
        <v/>
      </c>
      <c r="F110" s="142">
        <v>0.1</v>
      </c>
      <c r="G110" s="142"/>
      <c r="H110" s="142"/>
      <c r="I110" s="144"/>
      <c r="J110" s="145"/>
      <c r="K110" s="145"/>
      <c r="L110" s="145"/>
      <c r="M110" s="146"/>
    </row>
    <row r="111" spans="1:13" ht="44.25" customHeight="1">
      <c r="A111" s="210"/>
      <c r="B111" s="204"/>
      <c r="C111" s="206"/>
      <c r="D111" s="106" t="s">
        <v>208</v>
      </c>
      <c r="E111" s="97"/>
      <c r="F111" s="75">
        <v>0.1</v>
      </c>
      <c r="G111" s="242" t="s">
        <v>359</v>
      </c>
      <c r="H111" s="243"/>
      <c r="I111" s="244"/>
      <c r="J111" s="5"/>
      <c r="K111" s="5"/>
      <c r="L111" s="5"/>
      <c r="M111" s="57"/>
    </row>
    <row r="112" spans="1:13" ht="42" customHeight="1">
      <c r="A112" s="210"/>
      <c r="B112" s="204"/>
      <c r="C112" s="206"/>
      <c r="D112" s="106" t="s">
        <v>209</v>
      </c>
      <c r="E112" s="97"/>
      <c r="F112" s="75">
        <v>0.1</v>
      </c>
      <c r="G112" s="245"/>
      <c r="H112" s="246"/>
      <c r="I112" s="247"/>
      <c r="J112" s="5"/>
      <c r="K112" s="5"/>
      <c r="L112" s="5"/>
      <c r="M112" s="3"/>
    </row>
    <row r="113" spans="1:13" ht="42.75" customHeight="1">
      <c r="A113" s="210"/>
      <c r="B113" s="204"/>
      <c r="C113" s="206"/>
      <c r="D113" s="106" t="s">
        <v>210</v>
      </c>
      <c r="E113" s="97"/>
      <c r="F113" s="75">
        <v>0.1</v>
      </c>
      <c r="G113" s="248"/>
      <c r="H113" s="249"/>
      <c r="I113" s="250"/>
      <c r="J113" s="5"/>
      <c r="K113" s="5"/>
      <c r="L113" s="5"/>
      <c r="M113" s="3"/>
    </row>
    <row r="114" spans="1:13" ht="33" customHeight="1">
      <c r="A114" s="209" t="s">
        <v>100</v>
      </c>
      <c r="B114" s="212" t="s">
        <v>355</v>
      </c>
      <c r="C114" s="205" t="s">
        <v>29</v>
      </c>
      <c r="D114" s="135" t="s">
        <v>326</v>
      </c>
      <c r="E114" s="141">
        <f>Avance!AE115</f>
        <v>1</v>
      </c>
      <c r="F114" s="142">
        <v>0.4</v>
      </c>
      <c r="G114" s="142">
        <v>0.1</v>
      </c>
      <c r="H114" s="142"/>
      <c r="I114" s="144"/>
      <c r="J114" s="145"/>
      <c r="K114" s="145"/>
      <c r="L114" s="145"/>
      <c r="M114" s="146"/>
    </row>
    <row r="115" spans="1:13" ht="33" customHeight="1">
      <c r="A115" s="210"/>
      <c r="B115" s="213"/>
      <c r="C115" s="206"/>
      <c r="D115" s="118" t="s">
        <v>327</v>
      </c>
      <c r="E115" s="97"/>
      <c r="F115" s="74">
        <v>0.4</v>
      </c>
      <c r="G115" s="74">
        <v>0.1</v>
      </c>
      <c r="H115" s="74"/>
      <c r="I115" s="81"/>
      <c r="J115" s="82"/>
      <c r="K115" s="5"/>
      <c r="L115" s="5"/>
      <c r="M115" s="57"/>
    </row>
    <row r="116" spans="1:13" ht="29.25" customHeight="1">
      <c r="A116" s="210"/>
      <c r="B116" s="213"/>
      <c r="C116" s="206"/>
      <c r="D116" s="118" t="s">
        <v>211</v>
      </c>
      <c r="E116" s="91"/>
      <c r="F116" s="75">
        <v>0.4</v>
      </c>
      <c r="G116" s="75">
        <v>0.1</v>
      </c>
      <c r="H116" s="75"/>
      <c r="I116" s="81"/>
      <c r="J116" s="5"/>
      <c r="K116" s="5"/>
      <c r="L116" s="5"/>
      <c r="M116" s="3"/>
    </row>
    <row r="117" spans="1:13" ht="19.5" customHeight="1">
      <c r="A117" s="210"/>
      <c r="B117" s="213"/>
      <c r="C117" s="206"/>
      <c r="D117" s="118" t="s">
        <v>212</v>
      </c>
      <c r="E117" s="97"/>
      <c r="F117" s="75">
        <v>0.4</v>
      </c>
      <c r="G117" s="75">
        <v>0.1</v>
      </c>
      <c r="H117" s="75"/>
      <c r="I117" s="174"/>
      <c r="J117" s="5"/>
      <c r="K117" s="5"/>
      <c r="L117" s="5"/>
      <c r="M117" s="92"/>
    </row>
    <row r="118" spans="1:13" ht="15.75">
      <c r="A118" s="210"/>
      <c r="B118" s="213"/>
      <c r="C118" s="207" t="s">
        <v>30</v>
      </c>
      <c r="D118" s="135" t="s">
        <v>116</v>
      </c>
      <c r="E118" s="141">
        <f>Avance!AE119</f>
        <v>1</v>
      </c>
      <c r="F118" s="142">
        <v>0.32</v>
      </c>
      <c r="G118" s="142">
        <v>7.0000000000000007E-2</v>
      </c>
      <c r="H118" s="142"/>
      <c r="I118" s="144"/>
      <c r="J118" s="145"/>
      <c r="K118" s="145"/>
      <c r="L118" s="145"/>
      <c r="M118" s="146"/>
    </row>
    <row r="119" spans="1:13" ht="26.25" customHeight="1">
      <c r="A119" s="210"/>
      <c r="B119" s="213"/>
      <c r="C119" s="208"/>
      <c r="D119" s="120" t="s">
        <v>117</v>
      </c>
      <c r="E119" s="97"/>
      <c r="F119" s="133">
        <v>0.4</v>
      </c>
      <c r="G119" s="133">
        <v>0.1</v>
      </c>
      <c r="H119" s="133"/>
      <c r="I119" s="174"/>
      <c r="J119" s="83"/>
      <c r="K119" s="5"/>
      <c r="L119" s="5"/>
      <c r="M119" s="92"/>
    </row>
    <row r="120" spans="1:13" ht="19.5" customHeight="1">
      <c r="A120" s="210"/>
      <c r="B120" s="213"/>
      <c r="C120" s="208"/>
      <c r="D120" s="120" t="s">
        <v>118</v>
      </c>
      <c r="E120" s="91"/>
      <c r="F120" s="133">
        <v>0.4</v>
      </c>
      <c r="G120" s="133">
        <v>0.1</v>
      </c>
      <c r="H120" s="133"/>
      <c r="I120" s="174"/>
      <c r="J120" s="83"/>
      <c r="K120" s="5"/>
      <c r="L120" s="5"/>
      <c r="M120" s="92"/>
    </row>
    <row r="121" spans="1:13" ht="29.25" customHeight="1">
      <c r="A121" s="210"/>
      <c r="B121" s="213"/>
      <c r="C121" s="208"/>
      <c r="D121" s="116" t="s">
        <v>213</v>
      </c>
      <c r="E121" s="91"/>
      <c r="F121" s="133">
        <v>0.4</v>
      </c>
      <c r="G121" s="133">
        <v>0.1</v>
      </c>
      <c r="H121" s="133"/>
      <c r="I121" s="174"/>
      <c r="J121" s="83"/>
      <c r="K121" s="5"/>
      <c r="L121" s="5"/>
      <c r="M121" s="92"/>
    </row>
    <row r="122" spans="1:13" ht="40.5" customHeight="1">
      <c r="A122" s="210"/>
      <c r="B122" s="213"/>
      <c r="C122" s="208"/>
      <c r="D122" s="195" t="s">
        <v>208</v>
      </c>
      <c r="E122" s="91"/>
      <c r="F122" s="133">
        <v>0.38</v>
      </c>
      <c r="G122" s="133">
        <v>0.08</v>
      </c>
      <c r="H122" s="133"/>
      <c r="I122" s="174"/>
      <c r="J122" s="83"/>
      <c r="K122" s="5"/>
      <c r="L122" s="5"/>
      <c r="M122" s="92"/>
    </row>
    <row r="123" spans="1:13" ht="42" customHeight="1">
      <c r="A123" s="210"/>
      <c r="B123" s="213"/>
      <c r="C123" s="208"/>
      <c r="D123" s="119" t="s">
        <v>209</v>
      </c>
      <c r="E123" s="97"/>
      <c r="F123" s="75"/>
      <c r="G123" s="251" t="s">
        <v>358</v>
      </c>
      <c r="H123" s="240"/>
      <c r="I123" s="241"/>
      <c r="J123" s="83"/>
      <c r="K123" s="5"/>
      <c r="L123" s="5"/>
      <c r="M123" s="92"/>
    </row>
    <row r="124" spans="1:13" ht="51">
      <c r="A124" s="210"/>
      <c r="B124" s="213"/>
      <c r="C124" s="214" t="s">
        <v>31</v>
      </c>
      <c r="D124" s="135" t="s">
        <v>214</v>
      </c>
      <c r="E124" s="141">
        <f>Avance!AE125</f>
        <v>1</v>
      </c>
      <c r="F124" s="142">
        <v>0.59</v>
      </c>
      <c r="G124" s="142">
        <v>0.04</v>
      </c>
      <c r="H124" s="142"/>
      <c r="I124" s="144"/>
      <c r="J124" s="145"/>
      <c r="K124" s="145"/>
      <c r="L124" s="145"/>
      <c r="M124" s="146"/>
    </row>
    <row r="125" spans="1:13" ht="38.25">
      <c r="A125" s="210"/>
      <c r="B125" s="213"/>
      <c r="C125" s="215"/>
      <c r="D125" s="122" t="s">
        <v>215</v>
      </c>
      <c r="E125" s="97"/>
      <c r="F125" s="75">
        <v>1</v>
      </c>
      <c r="G125" s="235" t="s">
        <v>353</v>
      </c>
      <c r="H125" s="255"/>
      <c r="I125" s="256"/>
      <c r="J125" s="83"/>
      <c r="K125" s="5"/>
      <c r="L125" s="5"/>
      <c r="M125" s="92"/>
    </row>
    <row r="126" spans="1:13" ht="29.25" customHeight="1">
      <c r="A126" s="210"/>
      <c r="B126" s="213"/>
      <c r="C126" s="215"/>
      <c r="D126" s="116" t="s">
        <v>216</v>
      </c>
      <c r="E126" s="91"/>
      <c r="F126" s="133">
        <v>0.45</v>
      </c>
      <c r="G126" s="133">
        <v>0.05</v>
      </c>
      <c r="H126" s="133"/>
      <c r="I126" s="81"/>
      <c r="J126" s="85"/>
      <c r="K126" s="5"/>
      <c r="L126" s="5"/>
      <c r="M126" s="3"/>
    </row>
    <row r="127" spans="1:13" ht="25.5">
      <c r="A127" s="210"/>
      <c r="B127" s="213"/>
      <c r="C127" s="215"/>
      <c r="D127" s="116" t="s">
        <v>119</v>
      </c>
      <c r="E127" s="97"/>
      <c r="F127" s="133">
        <v>0.45</v>
      </c>
      <c r="G127" s="133">
        <v>0.05</v>
      </c>
      <c r="H127" s="133"/>
      <c r="I127" s="81"/>
      <c r="J127" s="85"/>
      <c r="K127" s="5"/>
      <c r="L127" s="5"/>
      <c r="M127" s="3"/>
    </row>
    <row r="128" spans="1:13" ht="43.5" customHeight="1">
      <c r="A128" s="210"/>
      <c r="B128" s="213"/>
      <c r="C128" s="216"/>
      <c r="D128" s="106" t="s">
        <v>217</v>
      </c>
      <c r="E128" s="97"/>
      <c r="F128" s="74">
        <v>0.45</v>
      </c>
      <c r="G128" s="74">
        <v>0.05</v>
      </c>
      <c r="H128" s="74"/>
      <c r="I128" s="167"/>
      <c r="J128" s="85"/>
      <c r="K128" s="5"/>
      <c r="L128" s="5"/>
      <c r="M128" s="92"/>
    </row>
    <row r="129" spans="1:13" ht="25.5">
      <c r="A129" s="210"/>
      <c r="B129" s="213"/>
      <c r="C129" s="214" t="s">
        <v>32</v>
      </c>
      <c r="D129" s="147" t="s">
        <v>340</v>
      </c>
      <c r="E129" s="141">
        <f>Avance!AE130</f>
        <v>1</v>
      </c>
      <c r="F129" s="142">
        <v>0.38</v>
      </c>
      <c r="G129" s="142">
        <v>0.04</v>
      </c>
      <c r="H129" s="142"/>
      <c r="I129" s="144"/>
      <c r="J129" s="145"/>
      <c r="K129" s="145"/>
      <c r="L129" s="145"/>
      <c r="M129" s="146"/>
    </row>
    <row r="130" spans="1:13" ht="15.75">
      <c r="A130" s="210"/>
      <c r="B130" s="213"/>
      <c r="C130" s="224"/>
      <c r="D130" s="116" t="s">
        <v>351</v>
      </c>
      <c r="E130" s="91"/>
      <c r="F130" s="133">
        <v>1</v>
      </c>
      <c r="G130" s="287" t="s">
        <v>363</v>
      </c>
      <c r="H130" s="288"/>
      <c r="I130" s="289"/>
      <c r="J130" s="85"/>
      <c r="K130" s="5"/>
      <c r="L130" s="5"/>
      <c r="M130" s="92"/>
    </row>
    <row r="131" spans="1:13">
      <c r="A131" s="210"/>
      <c r="B131" s="213"/>
      <c r="C131" s="224"/>
      <c r="D131" s="116" t="s">
        <v>220</v>
      </c>
      <c r="E131" s="185"/>
      <c r="F131" s="75">
        <v>0.15</v>
      </c>
      <c r="G131" s="75">
        <v>0.1</v>
      </c>
      <c r="H131" s="185"/>
      <c r="I131" s="185"/>
      <c r="J131" s="85"/>
      <c r="K131" s="5"/>
      <c r="L131" s="5"/>
      <c r="M131" s="92"/>
    </row>
    <row r="132" spans="1:13" ht="25.5">
      <c r="A132" s="210"/>
      <c r="B132" s="213"/>
      <c r="C132" s="224"/>
      <c r="D132" s="116" t="s">
        <v>221</v>
      </c>
      <c r="E132" s="185"/>
      <c r="F132" s="185"/>
      <c r="G132" s="240" t="s">
        <v>285</v>
      </c>
      <c r="H132" s="240"/>
      <c r="I132" s="241"/>
      <c r="J132" s="85"/>
      <c r="K132" s="5"/>
      <c r="L132" s="5"/>
      <c r="M132" s="92"/>
    </row>
    <row r="133" spans="1:13" ht="38.25">
      <c r="A133" s="210"/>
      <c r="B133" s="213"/>
      <c r="C133" s="207" t="s">
        <v>33</v>
      </c>
      <c r="D133" s="135" t="s">
        <v>35</v>
      </c>
      <c r="E133" s="141">
        <f>Avance!AE134</f>
        <v>1</v>
      </c>
      <c r="F133" s="142">
        <v>0.4</v>
      </c>
      <c r="G133" s="142">
        <v>0.1</v>
      </c>
      <c r="H133" s="142"/>
      <c r="I133" s="144"/>
      <c r="J133" s="145"/>
      <c r="K133" s="145"/>
      <c r="L133" s="145"/>
      <c r="M133" s="146"/>
    </row>
    <row r="134" spans="1:13" ht="30.75" customHeight="1">
      <c r="A134" s="210"/>
      <c r="B134" s="213"/>
      <c r="C134" s="208"/>
      <c r="D134" s="123" t="s">
        <v>222</v>
      </c>
      <c r="E134" s="91"/>
      <c r="F134" s="74">
        <v>0.4</v>
      </c>
      <c r="G134" s="74">
        <v>0.1</v>
      </c>
      <c r="H134" s="74"/>
      <c r="I134" s="88"/>
      <c r="J134" s="86"/>
      <c r="K134" s="5"/>
      <c r="L134" s="5"/>
      <c r="M134" s="92"/>
    </row>
    <row r="135" spans="1:13" ht="33.75" customHeight="1">
      <c r="A135" s="210"/>
      <c r="B135" s="213"/>
      <c r="C135" s="208"/>
      <c r="D135" s="123" t="s">
        <v>223</v>
      </c>
      <c r="E135" s="97"/>
      <c r="F135" s="74">
        <v>0.4</v>
      </c>
      <c r="G135" s="74">
        <v>0.1</v>
      </c>
      <c r="H135" s="74"/>
      <c r="I135" s="174"/>
      <c r="J135" s="87"/>
      <c r="K135" s="5"/>
      <c r="L135" s="5"/>
      <c r="M135" s="92"/>
    </row>
    <row r="136" spans="1:13" ht="27.75" customHeight="1">
      <c r="A136" s="210"/>
      <c r="B136" s="213"/>
      <c r="C136" s="208"/>
      <c r="D136" s="123" t="s">
        <v>224</v>
      </c>
      <c r="E136" s="97"/>
      <c r="F136" s="74">
        <v>0.4</v>
      </c>
      <c r="G136" s="74">
        <v>0.1</v>
      </c>
      <c r="H136" s="74"/>
      <c r="I136" s="90"/>
      <c r="J136" s="5"/>
      <c r="K136" s="5"/>
      <c r="L136" s="5"/>
      <c r="M136" s="92"/>
    </row>
    <row r="137" spans="1:13" ht="38.25">
      <c r="A137" s="210"/>
      <c r="B137" s="213"/>
      <c r="C137" s="219" t="s">
        <v>34</v>
      </c>
      <c r="D137" s="138" t="s">
        <v>225</v>
      </c>
      <c r="E137" s="141">
        <f>Avance!AE138</f>
        <v>1</v>
      </c>
      <c r="F137" s="142">
        <v>0.26</v>
      </c>
      <c r="G137" s="142">
        <v>0.09</v>
      </c>
      <c r="H137" s="142"/>
      <c r="I137" s="144"/>
      <c r="J137" s="145"/>
      <c r="K137" s="145"/>
      <c r="L137" s="145"/>
      <c r="M137" s="146"/>
    </row>
    <row r="138" spans="1:13" ht="25.5">
      <c r="A138" s="210"/>
      <c r="B138" s="213"/>
      <c r="C138" s="220"/>
      <c r="D138" s="118" t="s">
        <v>226</v>
      </c>
      <c r="E138" s="91"/>
      <c r="F138" s="133">
        <v>0.45</v>
      </c>
      <c r="G138" s="133">
        <v>0.25</v>
      </c>
      <c r="H138" s="133"/>
      <c r="I138" s="167"/>
      <c r="J138" s="5"/>
      <c r="K138" s="5"/>
      <c r="L138" s="5"/>
      <c r="M138" s="92"/>
    </row>
    <row r="139" spans="1:13" ht="25.5">
      <c r="A139" s="210"/>
      <c r="B139" s="213"/>
      <c r="C139" s="220"/>
      <c r="D139" s="118" t="s">
        <v>352</v>
      </c>
      <c r="E139" s="97"/>
      <c r="F139" s="133">
        <v>0.35</v>
      </c>
      <c r="G139" s="133">
        <v>0.05</v>
      </c>
      <c r="H139" s="133"/>
      <c r="I139" s="81"/>
      <c r="J139" s="86"/>
      <c r="K139" s="5"/>
      <c r="L139" s="5"/>
      <c r="M139" s="92"/>
    </row>
    <row r="140" spans="1:13" ht="25.5">
      <c r="A140" s="210"/>
      <c r="B140" s="213"/>
      <c r="C140" s="220"/>
      <c r="D140" s="118" t="s">
        <v>228</v>
      </c>
      <c r="E140" s="184"/>
      <c r="F140" s="74">
        <v>0.25</v>
      </c>
      <c r="G140" s="133">
        <v>0.05</v>
      </c>
      <c r="H140" s="184"/>
      <c r="I140" s="184"/>
      <c r="J140" s="5"/>
      <c r="K140" s="5"/>
      <c r="L140" s="5"/>
      <c r="M140" s="92"/>
    </row>
    <row r="141" spans="1:13" ht="15" customHeight="1">
      <c r="A141" s="210"/>
      <c r="B141" s="213"/>
      <c r="C141" s="221"/>
      <c r="D141" s="139" t="s">
        <v>229</v>
      </c>
      <c r="E141" s="184"/>
      <c r="F141" s="184"/>
      <c r="G141" s="273" t="s">
        <v>284</v>
      </c>
      <c r="H141" s="273"/>
      <c r="I141" s="274"/>
      <c r="J141" s="86"/>
      <c r="K141" s="5"/>
      <c r="L141" s="5"/>
      <c r="M141" s="92"/>
    </row>
    <row r="142" spans="1:13" ht="76.5">
      <c r="A142" s="225" t="s">
        <v>120</v>
      </c>
      <c r="B142" s="203" t="s">
        <v>121</v>
      </c>
      <c r="C142" s="205" t="s">
        <v>36</v>
      </c>
      <c r="D142" s="135" t="s">
        <v>122</v>
      </c>
      <c r="E142" s="141">
        <f>Avance!AE143</f>
        <v>1</v>
      </c>
      <c r="F142" s="142">
        <v>0.25</v>
      </c>
      <c r="G142" s="142">
        <v>0.25</v>
      </c>
      <c r="H142" s="143"/>
      <c r="I142" s="144"/>
      <c r="J142" s="145"/>
      <c r="K142" s="145"/>
      <c r="L142" s="145"/>
      <c r="M142" s="146"/>
    </row>
    <row r="143" spans="1:13" ht="71.25" customHeight="1">
      <c r="A143" s="225"/>
      <c r="B143" s="262"/>
      <c r="C143" s="206"/>
      <c r="D143" s="122" t="s">
        <v>230</v>
      </c>
      <c r="E143" s="185"/>
      <c r="F143" s="74">
        <v>0.25</v>
      </c>
      <c r="G143" s="74">
        <v>0.25</v>
      </c>
      <c r="H143" s="74">
        <v>0.25</v>
      </c>
      <c r="I143" s="198" t="s">
        <v>376</v>
      </c>
      <c r="J143" s="5"/>
      <c r="K143" s="5"/>
      <c r="L143" s="5"/>
      <c r="M143" s="92"/>
    </row>
    <row r="144" spans="1:13" ht="42.75" customHeight="1">
      <c r="A144" s="225"/>
      <c r="B144" s="262"/>
      <c r="C144" s="206"/>
      <c r="D144" s="120" t="s">
        <v>65</v>
      </c>
      <c r="E144" s="185"/>
      <c r="F144" s="74">
        <v>0.25</v>
      </c>
      <c r="G144" s="74">
        <v>0.25</v>
      </c>
      <c r="H144" s="74">
        <v>0.25</v>
      </c>
      <c r="I144" s="198" t="s">
        <v>377</v>
      </c>
      <c r="J144" s="86"/>
      <c r="K144" s="5"/>
      <c r="L144" s="5"/>
      <c r="M144" s="92"/>
    </row>
    <row r="145" spans="1:13" ht="66.75" customHeight="1">
      <c r="A145" s="225"/>
      <c r="B145" s="262"/>
      <c r="C145" s="206"/>
      <c r="D145" s="116" t="s">
        <v>66</v>
      </c>
      <c r="E145" s="185"/>
      <c r="F145" s="74">
        <v>0.25</v>
      </c>
      <c r="G145" s="74">
        <v>0.25</v>
      </c>
      <c r="H145" s="74">
        <v>0.25</v>
      </c>
      <c r="I145" s="199" t="s">
        <v>378</v>
      </c>
      <c r="J145" s="5"/>
      <c r="K145" s="5"/>
      <c r="L145" s="5"/>
      <c r="M145" s="92"/>
    </row>
    <row r="146" spans="1:13" ht="133.5" customHeight="1">
      <c r="A146" s="225"/>
      <c r="B146" s="262"/>
      <c r="C146" s="206"/>
      <c r="D146" s="116" t="s">
        <v>67</v>
      </c>
      <c r="E146" s="185"/>
      <c r="F146" s="74">
        <v>0.25</v>
      </c>
      <c r="G146" s="74">
        <v>0.25</v>
      </c>
      <c r="H146" s="74">
        <v>0.25</v>
      </c>
      <c r="I146" s="199" t="s">
        <v>379</v>
      </c>
      <c r="J146" s="86"/>
      <c r="K146" s="5"/>
      <c r="L146" s="5"/>
      <c r="M146" s="92"/>
    </row>
    <row r="147" spans="1:13" ht="109.5" customHeight="1">
      <c r="A147" s="225"/>
      <c r="B147" s="262"/>
      <c r="C147" s="205" t="s">
        <v>37</v>
      </c>
      <c r="D147" s="135" t="s">
        <v>123</v>
      </c>
      <c r="E147" s="141">
        <f>Avance!AE148</f>
        <v>1</v>
      </c>
      <c r="F147" s="142">
        <v>0.42</v>
      </c>
      <c r="G147" s="142">
        <v>0.08</v>
      </c>
      <c r="H147" s="143"/>
      <c r="I147" s="144"/>
      <c r="J147" s="145"/>
      <c r="K147" s="145"/>
      <c r="L147" s="145"/>
      <c r="M147" s="146"/>
    </row>
    <row r="148" spans="1:13" ht="41.25" customHeight="1">
      <c r="A148" s="225"/>
      <c r="B148" s="262"/>
      <c r="C148" s="206"/>
      <c r="D148" s="120" t="s">
        <v>124</v>
      </c>
      <c r="E148" s="97"/>
      <c r="F148" s="75">
        <v>0.42</v>
      </c>
      <c r="G148" s="75">
        <v>0.08</v>
      </c>
      <c r="H148" s="75">
        <v>0.08</v>
      </c>
      <c r="I148" s="84" t="s">
        <v>367</v>
      </c>
      <c r="J148" s="86"/>
      <c r="K148" s="5"/>
      <c r="L148" s="5"/>
      <c r="M148" s="92"/>
    </row>
    <row r="149" spans="1:13" ht="59.25" customHeight="1">
      <c r="A149" s="225"/>
      <c r="B149" s="262"/>
      <c r="C149" s="206"/>
      <c r="D149" s="120" t="s">
        <v>332</v>
      </c>
      <c r="E149" s="97"/>
      <c r="F149" s="75">
        <v>0.42</v>
      </c>
      <c r="G149" s="75">
        <v>0.08</v>
      </c>
      <c r="H149" s="75">
        <v>0.08</v>
      </c>
      <c r="I149" s="84" t="s">
        <v>375</v>
      </c>
      <c r="J149" s="86"/>
      <c r="K149" s="5"/>
      <c r="L149" s="5"/>
      <c r="M149" s="92"/>
    </row>
    <row r="150" spans="1:13" ht="67.5" customHeight="1">
      <c r="A150" s="225"/>
      <c r="B150" s="262"/>
      <c r="C150" s="206"/>
      <c r="D150" s="120" t="s">
        <v>125</v>
      </c>
      <c r="E150" s="91"/>
      <c r="F150" s="75">
        <v>0.42</v>
      </c>
      <c r="G150" s="75">
        <v>0.08</v>
      </c>
      <c r="H150" s="75">
        <v>0.08</v>
      </c>
      <c r="I150" s="77" t="s">
        <v>368</v>
      </c>
      <c r="J150" s="5"/>
      <c r="K150" s="5"/>
      <c r="L150" s="5"/>
      <c r="M150" s="3"/>
    </row>
    <row r="151" spans="1:13" ht="51">
      <c r="A151" s="225"/>
      <c r="B151" s="262"/>
      <c r="C151" s="205" t="s">
        <v>38</v>
      </c>
      <c r="D151" s="136" t="s">
        <v>232</v>
      </c>
      <c r="E151" s="141">
        <f>Avance!AE152</f>
        <v>1</v>
      </c>
      <c r="F151" s="142">
        <v>0.42</v>
      </c>
      <c r="G151" s="142">
        <v>0.08</v>
      </c>
      <c r="H151" s="143"/>
      <c r="I151" s="144"/>
      <c r="J151" s="145"/>
      <c r="K151" s="145"/>
      <c r="L151" s="145"/>
      <c r="M151" s="146"/>
    </row>
    <row r="152" spans="1:13" ht="51">
      <c r="A152" s="225"/>
      <c r="B152" s="262"/>
      <c r="C152" s="206"/>
      <c r="D152" s="116" t="s">
        <v>233</v>
      </c>
      <c r="E152" s="97"/>
      <c r="F152" s="75">
        <v>0.42</v>
      </c>
      <c r="G152" s="75">
        <v>0.08</v>
      </c>
      <c r="H152" s="75">
        <v>0.08</v>
      </c>
      <c r="I152" s="178" t="s">
        <v>372</v>
      </c>
      <c r="J152" s="86"/>
      <c r="K152" s="5"/>
      <c r="L152" s="5"/>
      <c r="M152" s="3"/>
    </row>
    <row r="153" spans="1:13" ht="51">
      <c r="A153" s="225"/>
      <c r="B153" s="262"/>
      <c r="C153" s="206"/>
      <c r="D153" s="116" t="s">
        <v>234</v>
      </c>
      <c r="E153" s="97"/>
      <c r="F153" s="75">
        <v>0.42</v>
      </c>
      <c r="G153" s="75">
        <v>0.08</v>
      </c>
      <c r="H153" s="75">
        <v>0.08</v>
      </c>
      <c r="I153" s="201" t="s">
        <v>373</v>
      </c>
      <c r="J153" s="5"/>
      <c r="K153" s="5"/>
      <c r="L153" s="5"/>
      <c r="M153" s="3"/>
    </row>
    <row r="154" spans="1:13" ht="51">
      <c r="A154" s="225"/>
      <c r="B154" s="262"/>
      <c r="C154" s="206"/>
      <c r="D154" s="116" t="s">
        <v>235</v>
      </c>
      <c r="E154" s="91"/>
      <c r="F154" s="75">
        <v>0.42</v>
      </c>
      <c r="G154" s="75">
        <v>0.08</v>
      </c>
      <c r="H154" s="75">
        <v>0.08</v>
      </c>
      <c r="I154" s="201" t="s">
        <v>374</v>
      </c>
      <c r="J154" s="5"/>
      <c r="K154" s="5"/>
      <c r="L154" s="5"/>
      <c r="M154" s="3"/>
    </row>
    <row r="155" spans="1:13" ht="66.75" customHeight="1">
      <c r="A155" s="225"/>
      <c r="B155" s="262"/>
      <c r="C155" s="205" t="s">
        <v>39</v>
      </c>
      <c r="D155" s="136" t="s">
        <v>236</v>
      </c>
      <c r="E155" s="141">
        <f>Avance!AE156</f>
        <v>1</v>
      </c>
      <c r="F155" s="142">
        <v>0.42</v>
      </c>
      <c r="G155" s="142">
        <v>0.08</v>
      </c>
      <c r="H155" s="143"/>
      <c r="I155" s="144"/>
      <c r="J155" s="145"/>
      <c r="K155" s="145"/>
      <c r="L155" s="145"/>
      <c r="M155" s="146"/>
    </row>
    <row r="156" spans="1:13" ht="81.75" customHeight="1">
      <c r="A156" s="225"/>
      <c r="B156" s="262"/>
      <c r="C156" s="206"/>
      <c r="D156" s="118" t="s">
        <v>237</v>
      </c>
      <c r="E156" s="97"/>
      <c r="F156" s="75">
        <v>0.42</v>
      </c>
      <c r="G156" s="75">
        <v>0.08</v>
      </c>
      <c r="H156" s="75">
        <v>0.08</v>
      </c>
      <c r="I156" s="79" t="s">
        <v>371</v>
      </c>
      <c r="J156" s="5"/>
      <c r="K156" s="5"/>
      <c r="L156" s="5"/>
      <c r="M156" s="3"/>
    </row>
    <row r="157" spans="1:13" ht="60" customHeight="1">
      <c r="A157" s="225"/>
      <c r="B157" s="262"/>
      <c r="C157" s="206"/>
      <c r="D157" s="116" t="s">
        <v>238</v>
      </c>
      <c r="E157" s="97"/>
      <c r="F157" s="75">
        <v>0.42</v>
      </c>
      <c r="G157" s="75">
        <v>0.08</v>
      </c>
      <c r="H157" s="75">
        <v>0.08</v>
      </c>
      <c r="I157" s="79" t="s">
        <v>380</v>
      </c>
      <c r="J157" s="5"/>
      <c r="K157" s="5"/>
      <c r="L157" s="5"/>
      <c r="M157" s="3"/>
    </row>
    <row r="158" spans="1:13" ht="66" customHeight="1">
      <c r="A158" s="225"/>
      <c r="B158" s="262"/>
      <c r="C158" s="206"/>
      <c r="D158" s="116" t="s">
        <v>239</v>
      </c>
      <c r="E158" s="91"/>
      <c r="F158" s="75">
        <v>0.42</v>
      </c>
      <c r="G158" s="75">
        <v>0.08</v>
      </c>
      <c r="H158" s="73">
        <v>0.08</v>
      </c>
      <c r="I158" s="79" t="s">
        <v>381</v>
      </c>
      <c r="J158" s="5"/>
      <c r="K158" s="5"/>
      <c r="L158" s="5"/>
      <c r="M158" s="3"/>
    </row>
    <row r="159" spans="1:13" ht="40.5" customHeight="1">
      <c r="A159" s="225"/>
      <c r="B159" s="262"/>
      <c r="C159" s="205" t="s">
        <v>126</v>
      </c>
      <c r="D159" s="136" t="s">
        <v>240</v>
      </c>
      <c r="E159" s="141">
        <f>Avance!AE160</f>
        <v>1</v>
      </c>
      <c r="F159" s="142">
        <v>0.42</v>
      </c>
      <c r="G159" s="142">
        <v>0.08</v>
      </c>
      <c r="H159" s="143"/>
      <c r="I159" s="144"/>
      <c r="J159" s="145"/>
      <c r="K159" s="145"/>
      <c r="L159" s="145"/>
      <c r="M159" s="146"/>
    </row>
    <row r="160" spans="1:13" ht="47.25" customHeight="1">
      <c r="A160" s="225"/>
      <c r="B160" s="262"/>
      <c r="C160" s="206"/>
      <c r="D160" s="120" t="s">
        <v>241</v>
      </c>
      <c r="E160" s="97"/>
      <c r="F160" s="75">
        <v>0.42</v>
      </c>
      <c r="G160" s="75">
        <v>0.08</v>
      </c>
      <c r="H160" s="75">
        <v>0.08</v>
      </c>
      <c r="I160" s="200" t="s">
        <v>382</v>
      </c>
      <c r="J160" s="5"/>
      <c r="K160" s="5"/>
      <c r="L160" s="5"/>
      <c r="M160" s="3"/>
    </row>
    <row r="161" spans="1:18" ht="44.25" customHeight="1">
      <c r="A161" s="225"/>
      <c r="B161" s="262"/>
      <c r="C161" s="206"/>
      <c r="D161" s="120" t="s">
        <v>242</v>
      </c>
      <c r="E161" s="97"/>
      <c r="F161" s="75">
        <v>0.42</v>
      </c>
      <c r="G161" s="75">
        <v>0.08</v>
      </c>
      <c r="H161" s="75">
        <v>0.08</v>
      </c>
      <c r="I161" s="201" t="s">
        <v>365</v>
      </c>
      <c r="J161" s="5"/>
      <c r="K161" s="5"/>
      <c r="L161" s="5"/>
      <c r="M161" s="3"/>
    </row>
    <row r="162" spans="1:18" ht="37.5" customHeight="1">
      <c r="A162" s="225"/>
      <c r="B162" s="262"/>
      <c r="C162" s="206"/>
      <c r="D162" s="120" t="s">
        <v>243</v>
      </c>
      <c r="E162" s="91"/>
      <c r="F162" s="75">
        <v>0.42</v>
      </c>
      <c r="G162" s="75">
        <v>0.08</v>
      </c>
      <c r="H162" s="75">
        <v>0.08</v>
      </c>
      <c r="I162" s="201" t="s">
        <v>366</v>
      </c>
      <c r="J162" s="5"/>
      <c r="K162" s="5"/>
      <c r="L162" s="5"/>
      <c r="M162" s="3"/>
    </row>
    <row r="163" spans="1:18" ht="50.25" customHeight="1">
      <c r="A163" s="69"/>
      <c r="B163" s="262"/>
      <c r="C163" s="227" t="s">
        <v>244</v>
      </c>
      <c r="D163" s="136" t="s">
        <v>245</v>
      </c>
      <c r="E163" s="141">
        <f>Avance!AE164</f>
        <v>1</v>
      </c>
      <c r="F163" s="142">
        <v>0.84</v>
      </c>
      <c r="G163" s="142">
        <v>0.16</v>
      </c>
      <c r="H163" s="143"/>
      <c r="I163" s="144"/>
      <c r="J163" s="145"/>
      <c r="K163" s="145"/>
      <c r="L163" s="145"/>
      <c r="M163" s="146"/>
    </row>
    <row r="164" spans="1:18" ht="51.75" customHeight="1">
      <c r="A164" s="69"/>
      <c r="B164" s="262"/>
      <c r="C164" s="228"/>
      <c r="D164" s="118" t="s">
        <v>246</v>
      </c>
      <c r="E164" s="98"/>
      <c r="F164" s="132">
        <v>0.84</v>
      </c>
      <c r="G164" s="132">
        <v>0.16</v>
      </c>
      <c r="H164" s="132">
        <v>0.16</v>
      </c>
      <c r="I164" s="79" t="s">
        <v>369</v>
      </c>
      <c r="J164" s="5"/>
      <c r="K164" s="5"/>
      <c r="L164" s="5"/>
      <c r="M164" s="3"/>
    </row>
    <row r="165" spans="1:18" ht="42" customHeight="1">
      <c r="A165" s="69"/>
      <c r="B165" s="262"/>
      <c r="C165" s="228"/>
      <c r="D165" s="116" t="s">
        <v>247</v>
      </c>
      <c r="E165" s="98"/>
      <c r="F165" s="132">
        <v>0.84</v>
      </c>
      <c r="G165" s="132">
        <v>0.16</v>
      </c>
      <c r="H165" s="75">
        <v>0.16</v>
      </c>
      <c r="I165" s="79" t="s">
        <v>383</v>
      </c>
      <c r="J165" s="5"/>
      <c r="K165" s="5"/>
      <c r="L165" s="5"/>
      <c r="M165" s="3"/>
    </row>
    <row r="166" spans="1:18" ht="31.5" customHeight="1">
      <c r="A166" s="69"/>
      <c r="B166" s="262"/>
      <c r="C166" s="228"/>
      <c r="D166" s="116" t="s">
        <v>248</v>
      </c>
      <c r="E166" s="98"/>
      <c r="F166" s="132">
        <v>0.84</v>
      </c>
      <c r="G166" s="132">
        <v>0.16</v>
      </c>
      <c r="H166" s="132">
        <v>0.16</v>
      </c>
      <c r="I166" s="79" t="s">
        <v>370</v>
      </c>
      <c r="J166" s="5"/>
      <c r="K166" s="5"/>
      <c r="L166" s="5"/>
      <c r="M166" s="3"/>
    </row>
    <row r="167" spans="1:18" ht="56.25" customHeight="1">
      <c r="A167" s="209" t="s">
        <v>120</v>
      </c>
      <c r="B167" s="223" t="s">
        <v>128</v>
      </c>
      <c r="C167" s="205" t="s">
        <v>40</v>
      </c>
      <c r="D167" s="149" t="s">
        <v>341</v>
      </c>
      <c r="E167" s="141">
        <f>Avance!AE168</f>
        <v>1</v>
      </c>
      <c r="F167" s="142">
        <v>0.42</v>
      </c>
      <c r="G167" s="142">
        <v>0.08</v>
      </c>
      <c r="H167" s="142">
        <v>0.08</v>
      </c>
      <c r="I167" s="144"/>
      <c r="J167" s="145"/>
      <c r="K167" s="145"/>
      <c r="L167" s="145"/>
      <c r="M167" s="146"/>
    </row>
    <row r="168" spans="1:18" ht="57">
      <c r="A168" s="210"/>
      <c r="B168" s="203"/>
      <c r="C168" s="206"/>
      <c r="D168" s="150" t="s">
        <v>342</v>
      </c>
      <c r="E168" s="97"/>
      <c r="F168" s="74">
        <v>1</v>
      </c>
      <c r="G168" s="277" t="s">
        <v>357</v>
      </c>
      <c r="H168" s="278"/>
      <c r="I168" s="279"/>
      <c r="J168" s="176"/>
      <c r="K168" s="5"/>
      <c r="L168" s="5"/>
      <c r="M168" s="3"/>
    </row>
    <row r="169" spans="1:18" ht="151.5" customHeight="1">
      <c r="A169" s="210"/>
      <c r="B169" s="203"/>
      <c r="C169" s="206"/>
      <c r="D169" s="150" t="s">
        <v>343</v>
      </c>
      <c r="E169" s="97"/>
      <c r="F169" s="75">
        <v>0.25</v>
      </c>
      <c r="G169" s="75">
        <v>0.25</v>
      </c>
      <c r="H169" s="75">
        <v>0.25</v>
      </c>
      <c r="I169" s="202" t="s">
        <v>394</v>
      </c>
      <c r="J169" s="5"/>
      <c r="K169" s="5"/>
      <c r="L169" s="5"/>
      <c r="M169" s="3"/>
      <c r="R169" t="s">
        <v>69</v>
      </c>
    </row>
    <row r="170" spans="1:18">
      <c r="A170" s="210"/>
      <c r="B170" s="203"/>
      <c r="C170" s="206"/>
      <c r="D170" s="151" t="s">
        <v>344</v>
      </c>
      <c r="E170" s="97"/>
      <c r="F170" s="180"/>
      <c r="G170" s="180"/>
      <c r="H170" s="258" t="s">
        <v>285</v>
      </c>
      <c r="I170" s="259"/>
      <c r="J170" s="5"/>
      <c r="K170" s="5"/>
      <c r="L170" s="5"/>
      <c r="M170" s="3"/>
    </row>
    <row r="171" spans="1:18" ht="38.25">
      <c r="A171" s="210"/>
      <c r="B171" s="203"/>
      <c r="C171" s="219" t="s">
        <v>41</v>
      </c>
      <c r="D171" s="136" t="s">
        <v>250</v>
      </c>
      <c r="E171" s="141">
        <f>Avance!AE172</f>
        <v>1</v>
      </c>
      <c r="F171" s="142">
        <v>0.5</v>
      </c>
      <c r="G171" s="142">
        <v>0.06</v>
      </c>
      <c r="H171" s="142">
        <v>0.06</v>
      </c>
      <c r="I171" s="144"/>
      <c r="J171" s="145"/>
      <c r="K171" s="145"/>
      <c r="L171" s="145"/>
      <c r="M171" s="146"/>
    </row>
    <row r="172" spans="1:18" ht="37.5" customHeight="1">
      <c r="A172" s="210"/>
      <c r="B172" s="203"/>
      <c r="C172" s="220"/>
      <c r="D172" s="70" t="s">
        <v>251</v>
      </c>
      <c r="E172" s="97"/>
      <c r="F172" s="75">
        <v>1</v>
      </c>
      <c r="G172" s="235" t="s">
        <v>354</v>
      </c>
      <c r="H172" s="236"/>
      <c r="I172" s="237"/>
      <c r="J172" s="5"/>
      <c r="K172" s="5"/>
      <c r="L172" s="5"/>
      <c r="M172" s="3"/>
    </row>
    <row r="173" spans="1:18" ht="64.5" customHeight="1">
      <c r="A173" s="210"/>
      <c r="B173" s="203"/>
      <c r="C173" s="220"/>
      <c r="D173" s="70" t="s">
        <v>401</v>
      </c>
      <c r="E173" s="184"/>
      <c r="F173" s="74">
        <v>1</v>
      </c>
      <c r="G173" s="277" t="s">
        <v>363</v>
      </c>
      <c r="H173" s="278"/>
      <c r="I173" s="279"/>
      <c r="J173" s="5"/>
      <c r="K173" s="5"/>
      <c r="L173" s="5"/>
      <c r="M173" s="3"/>
    </row>
    <row r="174" spans="1:18" ht="199.5" customHeight="1">
      <c r="A174" s="210"/>
      <c r="B174" s="203"/>
      <c r="C174" s="220"/>
      <c r="D174" s="70" t="s">
        <v>252</v>
      </c>
      <c r="E174" s="187"/>
      <c r="F174" s="133">
        <v>0</v>
      </c>
      <c r="G174" s="133">
        <v>0.25</v>
      </c>
      <c r="H174" s="133">
        <v>0.25</v>
      </c>
      <c r="I174" s="201" t="s">
        <v>395</v>
      </c>
      <c r="J174" s="5"/>
      <c r="K174" s="5"/>
      <c r="L174" s="5"/>
      <c r="M174" s="3"/>
    </row>
    <row r="175" spans="1:18" ht="42" customHeight="1">
      <c r="A175" s="210"/>
      <c r="B175" s="203"/>
      <c r="C175" s="221"/>
      <c r="D175" s="70" t="s">
        <v>253</v>
      </c>
      <c r="E175" s="184"/>
      <c r="F175" s="184"/>
      <c r="G175" s="273" t="s">
        <v>286</v>
      </c>
      <c r="H175" s="273"/>
      <c r="I175" s="274"/>
      <c r="J175" s="5"/>
      <c r="K175" s="5"/>
      <c r="L175" s="5"/>
      <c r="M175" s="3"/>
    </row>
    <row r="176" spans="1:18" ht="54.75" customHeight="1">
      <c r="A176" s="210"/>
      <c r="B176" s="203"/>
      <c r="C176" s="205" t="s">
        <v>42</v>
      </c>
      <c r="D176" s="136" t="s">
        <v>254</v>
      </c>
      <c r="E176" s="141">
        <f>Avance!AE177</f>
        <v>1</v>
      </c>
      <c r="F176" s="142">
        <v>0.28000000000000003</v>
      </c>
      <c r="G176" s="142">
        <v>0.05</v>
      </c>
      <c r="H176" s="142">
        <v>0.05</v>
      </c>
      <c r="I176" s="144"/>
      <c r="J176" s="145"/>
      <c r="K176" s="145"/>
      <c r="L176" s="145"/>
      <c r="M176" s="146"/>
    </row>
    <row r="177" spans="1:13" ht="85.5" customHeight="1">
      <c r="A177" s="210"/>
      <c r="B177" s="203"/>
      <c r="C177" s="206"/>
      <c r="D177" s="116" t="s">
        <v>129</v>
      </c>
      <c r="E177" s="100"/>
      <c r="F177" s="75">
        <v>0.42</v>
      </c>
      <c r="G177" s="75">
        <v>0.08</v>
      </c>
      <c r="H177" s="75">
        <v>0.08</v>
      </c>
      <c r="I177" s="89" t="s">
        <v>396</v>
      </c>
      <c r="J177" s="5"/>
      <c r="K177" s="5"/>
      <c r="L177" s="5"/>
      <c r="M177" s="3"/>
    </row>
    <row r="178" spans="1:13" ht="78" customHeight="1">
      <c r="A178" s="210"/>
      <c r="B178" s="203"/>
      <c r="C178" s="206"/>
      <c r="D178" s="70" t="s">
        <v>255</v>
      </c>
      <c r="E178" s="100"/>
      <c r="F178" s="75">
        <v>0.42</v>
      </c>
      <c r="G178" s="75">
        <v>0.08</v>
      </c>
      <c r="H178" s="75">
        <v>0.08</v>
      </c>
      <c r="I178" s="89" t="s">
        <v>397</v>
      </c>
      <c r="J178" s="5"/>
      <c r="K178" s="5"/>
      <c r="L178" s="5"/>
      <c r="M178" s="3"/>
    </row>
    <row r="179" spans="1:13" ht="45" customHeight="1">
      <c r="A179" s="210"/>
      <c r="B179" s="203"/>
      <c r="C179" s="206"/>
      <c r="D179" s="116" t="s">
        <v>256</v>
      </c>
      <c r="E179" s="185"/>
      <c r="F179" s="185"/>
      <c r="G179" s="240" t="s">
        <v>284</v>
      </c>
      <c r="H179" s="240"/>
      <c r="I179" s="241"/>
      <c r="J179" s="5"/>
      <c r="K179" s="5"/>
      <c r="L179" s="5"/>
      <c r="M179" s="3"/>
    </row>
    <row r="180" spans="1:13" ht="51">
      <c r="A180" s="210"/>
      <c r="B180" s="203"/>
      <c r="C180" s="207" t="s">
        <v>43</v>
      </c>
      <c r="D180" s="136" t="s">
        <v>333</v>
      </c>
      <c r="E180" s="141">
        <f>Avance!AE181</f>
        <v>1</v>
      </c>
      <c r="F180" s="142">
        <v>0.39</v>
      </c>
      <c r="G180" s="142">
        <v>0.05</v>
      </c>
      <c r="H180" s="142">
        <v>0.05</v>
      </c>
      <c r="I180" s="144"/>
      <c r="J180" s="145"/>
      <c r="K180" s="145"/>
      <c r="L180" s="145"/>
      <c r="M180" s="146"/>
    </row>
    <row r="181" spans="1:13" ht="55.5" customHeight="1">
      <c r="A181" s="210"/>
      <c r="B181" s="203"/>
      <c r="C181" s="208"/>
      <c r="D181" s="70" t="s">
        <v>258</v>
      </c>
      <c r="E181" s="101"/>
      <c r="F181" s="75">
        <v>1</v>
      </c>
      <c r="G181" s="235" t="s">
        <v>357</v>
      </c>
      <c r="H181" s="236"/>
      <c r="I181" s="237"/>
      <c r="J181" s="5"/>
      <c r="K181" s="5"/>
      <c r="L181" s="5"/>
      <c r="M181" s="3"/>
    </row>
    <row r="182" spans="1:13" ht="114" customHeight="1">
      <c r="A182" s="210"/>
      <c r="B182" s="203"/>
      <c r="C182" s="208"/>
      <c r="D182" s="106" t="s">
        <v>259</v>
      </c>
      <c r="E182" s="189"/>
      <c r="F182" s="175">
        <v>0.16</v>
      </c>
      <c r="G182" s="175">
        <v>0.16</v>
      </c>
      <c r="H182" s="175">
        <v>0.16</v>
      </c>
      <c r="I182" s="90" t="s">
        <v>398</v>
      </c>
      <c r="J182" s="5"/>
      <c r="K182" s="5"/>
      <c r="L182" s="5"/>
      <c r="M182" s="3"/>
    </row>
    <row r="183" spans="1:13" ht="31.5" customHeight="1">
      <c r="A183" s="217"/>
      <c r="B183" s="203"/>
      <c r="C183" s="208"/>
      <c r="D183" s="116" t="s">
        <v>260</v>
      </c>
      <c r="E183" s="189"/>
      <c r="F183" s="189"/>
      <c r="G183" s="275" t="s">
        <v>284</v>
      </c>
      <c r="H183" s="275"/>
      <c r="I183" s="276"/>
      <c r="J183" s="5"/>
      <c r="K183" s="5"/>
      <c r="L183" s="5"/>
      <c r="M183" s="3"/>
    </row>
    <row r="184" spans="1:13" ht="25.5">
      <c r="A184" s="209" t="s">
        <v>120</v>
      </c>
      <c r="B184" s="212" t="s">
        <v>127</v>
      </c>
      <c r="C184" s="207" t="s">
        <v>44</v>
      </c>
      <c r="D184" s="136" t="s">
        <v>261</v>
      </c>
      <c r="E184" s="141">
        <f>Avance!AE185</f>
        <v>1</v>
      </c>
      <c r="F184" s="142">
        <v>0.28000000000000003</v>
      </c>
      <c r="G184" s="142">
        <v>0.05</v>
      </c>
      <c r="H184" s="143">
        <v>0.05</v>
      </c>
      <c r="I184" s="144"/>
      <c r="J184" s="145"/>
      <c r="K184" s="145"/>
      <c r="L184" s="145"/>
      <c r="M184" s="146"/>
    </row>
    <row r="185" spans="1:13" ht="52.5" customHeight="1">
      <c r="A185" s="210"/>
      <c r="B185" s="213"/>
      <c r="C185" s="208"/>
      <c r="D185" s="116" t="s">
        <v>262</v>
      </c>
      <c r="E185" s="91"/>
      <c r="F185" s="75">
        <v>0.42</v>
      </c>
      <c r="G185" s="75">
        <v>0.08</v>
      </c>
      <c r="H185" s="75">
        <v>0.08</v>
      </c>
      <c r="I185" s="90" t="s">
        <v>384</v>
      </c>
      <c r="J185" s="5"/>
      <c r="K185" s="5"/>
      <c r="L185" s="5"/>
      <c r="M185" s="3"/>
    </row>
    <row r="186" spans="1:13" ht="54" customHeight="1">
      <c r="A186" s="210"/>
      <c r="B186" s="213"/>
      <c r="C186" s="208"/>
      <c r="D186" s="116" t="s">
        <v>261</v>
      </c>
      <c r="E186" s="101"/>
      <c r="F186" s="75">
        <v>0.42</v>
      </c>
      <c r="G186" s="75">
        <v>0.08</v>
      </c>
      <c r="H186" s="75">
        <v>0.08</v>
      </c>
      <c r="I186" s="90" t="s">
        <v>393</v>
      </c>
      <c r="J186" s="5"/>
      <c r="K186" s="5"/>
      <c r="L186" s="5"/>
      <c r="M186" s="3"/>
    </row>
    <row r="187" spans="1:13" ht="28.5" customHeight="1">
      <c r="A187" s="210"/>
      <c r="B187" s="213"/>
      <c r="C187" s="208"/>
      <c r="D187" s="116" t="s">
        <v>263</v>
      </c>
      <c r="E187" s="185"/>
      <c r="F187" s="185"/>
      <c r="G187" s="240" t="s">
        <v>284</v>
      </c>
      <c r="H187" s="240"/>
      <c r="I187" s="241"/>
      <c r="J187" s="5"/>
      <c r="K187" s="5"/>
      <c r="L187" s="5"/>
      <c r="M187" s="3"/>
    </row>
    <row r="188" spans="1:13" ht="38.25">
      <c r="A188" s="210"/>
      <c r="B188" s="213"/>
      <c r="C188" s="219" t="s">
        <v>45</v>
      </c>
      <c r="D188" s="140" t="s">
        <v>264</v>
      </c>
      <c r="E188" s="141">
        <f>Avance!AE189</f>
        <v>1</v>
      </c>
      <c r="F188" s="142">
        <v>0.68</v>
      </c>
      <c r="G188" s="142">
        <v>0.15</v>
      </c>
      <c r="H188" s="143">
        <v>0.15</v>
      </c>
      <c r="I188" s="144"/>
      <c r="J188" s="145"/>
      <c r="K188" s="145"/>
      <c r="L188" s="145"/>
      <c r="M188" s="146"/>
    </row>
    <row r="189" spans="1:13" ht="25.5">
      <c r="A189" s="210"/>
      <c r="B189" s="213"/>
      <c r="C189" s="220"/>
      <c r="D189" s="106" t="s">
        <v>334</v>
      </c>
      <c r="E189" s="102"/>
      <c r="F189" s="75">
        <v>1</v>
      </c>
      <c r="G189" s="235" t="s">
        <v>353</v>
      </c>
      <c r="H189" s="255"/>
      <c r="I189" s="256"/>
      <c r="J189" s="5"/>
      <c r="K189" s="5"/>
      <c r="L189" s="5"/>
      <c r="M189" s="3"/>
    </row>
    <row r="190" spans="1:13" ht="38.25">
      <c r="A190" s="210"/>
      <c r="B190" s="213"/>
      <c r="C190" s="220"/>
      <c r="D190" s="120" t="s">
        <v>266</v>
      </c>
      <c r="E190" s="185"/>
      <c r="F190" s="75">
        <v>1</v>
      </c>
      <c r="G190" s="235" t="s">
        <v>357</v>
      </c>
      <c r="H190" s="236"/>
      <c r="I190" s="237"/>
      <c r="J190" s="80"/>
      <c r="K190" s="5"/>
      <c r="L190" s="5"/>
      <c r="M190" s="3"/>
    </row>
    <row r="191" spans="1:13" ht="63" customHeight="1">
      <c r="A191" s="210"/>
      <c r="B191" s="213"/>
      <c r="C191" s="220"/>
      <c r="D191" s="106" t="s">
        <v>335</v>
      </c>
      <c r="E191" s="185"/>
      <c r="F191" s="75">
        <v>0.5</v>
      </c>
      <c r="G191" s="75">
        <v>0.5</v>
      </c>
      <c r="H191" s="75">
        <v>0.5</v>
      </c>
      <c r="I191" s="90" t="s">
        <v>385</v>
      </c>
      <c r="J191" s="5"/>
      <c r="K191" s="5"/>
      <c r="L191" s="5"/>
      <c r="M191" s="3"/>
    </row>
    <row r="192" spans="1:13" ht="69.75" customHeight="1">
      <c r="A192" s="210"/>
      <c r="B192" s="213"/>
      <c r="C192" s="221"/>
      <c r="D192" s="116" t="s">
        <v>268</v>
      </c>
      <c r="E192" s="185"/>
      <c r="F192" s="75">
        <v>0.22</v>
      </c>
      <c r="G192" s="75">
        <v>0.11</v>
      </c>
      <c r="H192" s="75">
        <v>0.11</v>
      </c>
      <c r="I192" s="309" t="s">
        <v>386</v>
      </c>
      <c r="J192" s="5"/>
      <c r="K192" s="5"/>
      <c r="L192" s="5"/>
      <c r="M192" s="3"/>
    </row>
    <row r="193" spans="1:16" ht="38.25">
      <c r="A193" s="210"/>
      <c r="B193" s="213"/>
      <c r="C193" s="207" t="s">
        <v>46</v>
      </c>
      <c r="D193" s="140" t="s">
        <v>336</v>
      </c>
      <c r="E193" s="141">
        <f>Avance!AE194</f>
        <v>1</v>
      </c>
      <c r="F193" s="142">
        <v>0.33</v>
      </c>
      <c r="G193" s="142">
        <v>0.11</v>
      </c>
      <c r="H193" s="143">
        <v>0.11</v>
      </c>
      <c r="I193" s="144"/>
      <c r="J193" s="145"/>
      <c r="K193" s="145"/>
      <c r="L193" s="145"/>
      <c r="M193" s="146"/>
    </row>
    <row r="194" spans="1:16" ht="38.25">
      <c r="A194" s="210"/>
      <c r="B194" s="213"/>
      <c r="C194" s="208"/>
      <c r="D194" s="106" t="s">
        <v>270</v>
      </c>
      <c r="E194" s="101"/>
      <c r="F194" s="75">
        <v>1</v>
      </c>
      <c r="G194" s="235" t="s">
        <v>363</v>
      </c>
      <c r="H194" s="236"/>
      <c r="I194" s="237"/>
      <c r="J194" s="5"/>
      <c r="K194" s="5"/>
      <c r="L194" s="5"/>
      <c r="M194" s="3"/>
    </row>
    <row r="195" spans="1:16" ht="70.5" customHeight="1">
      <c r="A195" s="210"/>
      <c r="B195" s="213"/>
      <c r="C195" s="208"/>
      <c r="D195" s="106" t="s">
        <v>271</v>
      </c>
      <c r="E195" s="187"/>
      <c r="F195" s="133">
        <v>0</v>
      </c>
      <c r="G195" s="133">
        <v>0.33</v>
      </c>
      <c r="H195" s="133">
        <v>0.33</v>
      </c>
      <c r="I195" s="90" t="s">
        <v>387</v>
      </c>
      <c r="J195" s="5"/>
      <c r="K195" s="5"/>
      <c r="L195" s="5"/>
      <c r="M195" s="3"/>
    </row>
    <row r="196" spans="1:16" ht="25.5">
      <c r="A196" s="210"/>
      <c r="B196" s="213"/>
      <c r="C196" s="208"/>
      <c r="D196" s="106" t="s">
        <v>272</v>
      </c>
      <c r="E196" s="189"/>
      <c r="F196" s="189"/>
      <c r="G196" s="275" t="s">
        <v>285</v>
      </c>
      <c r="H196" s="275"/>
      <c r="I196" s="276"/>
      <c r="J196" s="5"/>
      <c r="K196" s="5"/>
      <c r="L196" s="5"/>
      <c r="M196" s="3"/>
    </row>
    <row r="197" spans="1:16" ht="25.5">
      <c r="A197" s="210"/>
      <c r="B197" s="213"/>
      <c r="C197" s="214" t="s">
        <v>47</v>
      </c>
      <c r="D197" s="136" t="s">
        <v>273</v>
      </c>
      <c r="E197" s="141">
        <f>Avance!AE198</f>
        <v>1</v>
      </c>
      <c r="F197" s="142">
        <v>0.49</v>
      </c>
      <c r="G197" s="142">
        <v>0.08</v>
      </c>
      <c r="H197" s="143">
        <v>0.08</v>
      </c>
      <c r="I197" s="144"/>
      <c r="J197" s="145"/>
      <c r="K197" s="145"/>
      <c r="L197" s="145"/>
      <c r="M197" s="146"/>
    </row>
    <row r="198" spans="1:16" ht="60.75" customHeight="1">
      <c r="A198" s="210"/>
      <c r="B198" s="213"/>
      <c r="C198" s="215"/>
      <c r="D198" s="116" t="s">
        <v>274</v>
      </c>
      <c r="E198" s="101"/>
      <c r="F198" s="75">
        <v>1</v>
      </c>
      <c r="G198" s="235" t="s">
        <v>354</v>
      </c>
      <c r="H198" s="236"/>
      <c r="I198" s="237"/>
      <c r="J198" s="5"/>
      <c r="K198" s="5"/>
      <c r="L198" s="5"/>
      <c r="M198" s="3"/>
    </row>
    <row r="199" spans="1:16" ht="49.5" customHeight="1">
      <c r="A199" s="210"/>
      <c r="B199" s="213"/>
      <c r="C199" s="215"/>
      <c r="D199" s="116" t="s">
        <v>275</v>
      </c>
      <c r="E199" s="101"/>
      <c r="F199" s="75">
        <v>0.42</v>
      </c>
      <c r="G199" s="75">
        <v>0.08</v>
      </c>
      <c r="H199" s="75">
        <v>0.08</v>
      </c>
      <c r="I199" s="90" t="s">
        <v>390</v>
      </c>
      <c r="J199" s="5"/>
      <c r="K199" s="5"/>
      <c r="L199" s="5"/>
      <c r="M199" s="3"/>
    </row>
    <row r="200" spans="1:16" ht="62.25" customHeight="1">
      <c r="A200" s="210"/>
      <c r="B200" s="213"/>
      <c r="C200" s="215"/>
      <c r="D200" s="106" t="s">
        <v>276</v>
      </c>
      <c r="E200" s="185"/>
      <c r="F200" s="75">
        <v>0.3</v>
      </c>
      <c r="G200" s="75">
        <v>0.15</v>
      </c>
      <c r="H200" s="75">
        <v>0.15</v>
      </c>
      <c r="I200" s="90" t="s">
        <v>391</v>
      </c>
      <c r="J200" s="5"/>
      <c r="K200" s="5"/>
      <c r="L200" s="5"/>
      <c r="M200" s="3"/>
    </row>
    <row r="201" spans="1:16" ht="72.75" customHeight="1">
      <c r="A201" s="210"/>
      <c r="B201" s="213"/>
      <c r="C201" s="216"/>
      <c r="D201" s="121" t="s">
        <v>277</v>
      </c>
      <c r="E201" s="185"/>
      <c r="F201" s="75">
        <v>0.22</v>
      </c>
      <c r="G201" s="75">
        <v>0.11</v>
      </c>
      <c r="H201" s="75">
        <v>0.11</v>
      </c>
      <c r="I201" s="90" t="s">
        <v>392</v>
      </c>
      <c r="J201" s="5"/>
      <c r="K201" s="5"/>
      <c r="L201" s="5"/>
      <c r="M201" s="3"/>
    </row>
    <row r="202" spans="1:16" ht="48.75" customHeight="1">
      <c r="A202" s="210"/>
      <c r="B202" s="213"/>
      <c r="C202" s="205" t="s">
        <v>48</v>
      </c>
      <c r="D202" s="134" t="s">
        <v>337</v>
      </c>
      <c r="E202" s="141">
        <f>Avance!AE203</f>
        <v>1</v>
      </c>
      <c r="F202" s="142">
        <v>0.63</v>
      </c>
      <c r="G202" s="142">
        <v>0.15</v>
      </c>
      <c r="H202" s="143">
        <v>0.15</v>
      </c>
      <c r="I202" s="144"/>
      <c r="J202" s="145"/>
      <c r="K202" s="145"/>
      <c r="L202" s="145"/>
      <c r="M202" s="146"/>
    </row>
    <row r="203" spans="1:16" ht="71.25" customHeight="1">
      <c r="A203" s="210"/>
      <c r="B203" s="213"/>
      <c r="C203" s="206"/>
      <c r="D203" s="121" t="s">
        <v>279</v>
      </c>
      <c r="E203" s="103"/>
      <c r="F203" s="75">
        <v>1</v>
      </c>
      <c r="G203" s="235" t="s">
        <v>354</v>
      </c>
      <c r="H203" s="236"/>
      <c r="I203" s="237"/>
      <c r="J203" s="5"/>
      <c r="K203" s="5"/>
      <c r="L203" s="5"/>
      <c r="M203" s="3"/>
    </row>
    <row r="204" spans="1:16" ht="83.25" customHeight="1">
      <c r="A204" s="210"/>
      <c r="B204" s="213"/>
      <c r="C204" s="206"/>
      <c r="D204" s="120" t="s">
        <v>280</v>
      </c>
      <c r="E204" s="185"/>
      <c r="F204" s="75">
        <v>0.67</v>
      </c>
      <c r="G204" s="75">
        <v>0.33</v>
      </c>
      <c r="H204" s="75">
        <v>0.33</v>
      </c>
      <c r="I204" s="90" t="s">
        <v>388</v>
      </c>
      <c r="J204" s="5"/>
      <c r="K204" s="5"/>
      <c r="L204" s="5"/>
      <c r="M204" s="3"/>
    </row>
    <row r="205" spans="1:16" ht="85.5" customHeight="1">
      <c r="A205" s="217"/>
      <c r="B205" s="257"/>
      <c r="C205" s="206"/>
      <c r="D205" s="106" t="s">
        <v>281</v>
      </c>
      <c r="E205" s="185"/>
      <c r="F205" s="75">
        <v>0.22</v>
      </c>
      <c r="G205" s="75">
        <v>0.11</v>
      </c>
      <c r="H205" s="75">
        <v>0.11</v>
      </c>
      <c r="I205" s="90" t="s">
        <v>389</v>
      </c>
      <c r="J205" s="5"/>
      <c r="K205" s="5"/>
      <c r="L205" s="5"/>
      <c r="M205" s="3"/>
    </row>
    <row r="206" spans="1:16" ht="89.25" customHeight="1">
      <c r="A206" s="253"/>
      <c r="B206" s="253"/>
      <c r="C206" s="252" t="s">
        <v>345</v>
      </c>
      <c r="D206" s="156" t="s">
        <v>346</v>
      </c>
      <c r="E206" s="141">
        <f>Avance!AE207</f>
        <v>1</v>
      </c>
      <c r="F206" s="161">
        <v>0.41</v>
      </c>
      <c r="G206" s="161">
        <v>0.09</v>
      </c>
      <c r="H206" s="161">
        <v>0.09</v>
      </c>
      <c r="I206" s="179"/>
      <c r="J206" s="153"/>
      <c r="K206" s="154"/>
      <c r="L206" s="154"/>
      <c r="M206" s="155"/>
      <c r="N206" s="6"/>
      <c r="O206" s="6"/>
      <c r="P206" s="6"/>
    </row>
    <row r="207" spans="1:16" ht="42.75" customHeight="1">
      <c r="A207" s="253"/>
      <c r="B207" s="253"/>
      <c r="C207" s="252"/>
      <c r="D207" s="186" t="s">
        <v>347</v>
      </c>
      <c r="E207" s="152"/>
      <c r="F207" s="152">
        <v>0.71</v>
      </c>
      <c r="G207" s="152">
        <v>0.15</v>
      </c>
      <c r="H207" s="152">
        <v>0.15</v>
      </c>
      <c r="I207" s="90" t="s">
        <v>399</v>
      </c>
      <c r="J207" s="82"/>
      <c r="K207" s="152"/>
      <c r="L207" s="152"/>
      <c r="M207" s="78"/>
      <c r="N207" s="6"/>
      <c r="O207" s="6"/>
      <c r="P207" s="6"/>
    </row>
    <row r="208" spans="1:16" ht="47.25" customHeight="1">
      <c r="A208" s="253"/>
      <c r="B208" s="253"/>
      <c r="C208" s="252"/>
      <c r="D208" s="186" t="s">
        <v>348</v>
      </c>
      <c r="E208" s="164"/>
      <c r="F208" s="159">
        <v>0.53</v>
      </c>
      <c r="G208" s="159">
        <v>0.11</v>
      </c>
      <c r="H208" s="159">
        <v>0.11</v>
      </c>
      <c r="I208" s="90" t="s">
        <v>400</v>
      </c>
      <c r="J208" s="158"/>
      <c r="K208" s="159"/>
      <c r="L208" s="159"/>
      <c r="M208" s="78"/>
    </row>
    <row r="209" spans="1:13" ht="27.75" customHeight="1">
      <c r="A209" s="253"/>
      <c r="B209" s="253"/>
      <c r="C209" s="252"/>
      <c r="D209" s="186" t="s">
        <v>349</v>
      </c>
      <c r="E209" s="164"/>
      <c r="F209" s="164"/>
      <c r="G209" s="240" t="s">
        <v>350</v>
      </c>
      <c r="H209" s="240"/>
      <c r="I209" s="241"/>
      <c r="J209" s="158"/>
      <c r="K209" s="159"/>
      <c r="L209" s="159"/>
      <c r="M209" s="78"/>
    </row>
  </sheetData>
  <protectedRanges>
    <protectedRange sqref="E123" name="Rango1_6_3"/>
    <protectedRange sqref="E144" name="Rango1_2_1_2"/>
    <protectedRange sqref="E145" name="Rango1_2_3"/>
    <protectedRange sqref="E111" name="Rango1_3_2"/>
    <protectedRange sqref="E112" name="Rango1_7_1_2"/>
    <protectedRange sqref="E115" name="Rango1_8_1_2"/>
    <protectedRange sqref="E181" name="Rango1_5_3_1_2_1_1"/>
    <protectedRange sqref="E77" name="Rango1_5_3_4_2_1_1"/>
    <protectedRange sqref="E91 E87:E88 E69 E85 E95" name="Rango1_5_3_2_2_1_1"/>
    <protectedRange sqref="E81" name="Rango1_3"/>
    <protectedRange sqref="E113" name="Rango1_8"/>
    <protectedRange sqref="E164" name="Rango1_9"/>
    <protectedRange sqref="E165" name="Rango1_9_1_1"/>
    <protectedRange sqref="E166" name="Rango1_2"/>
    <protectedRange sqref="E177:E178" name="Rango1_5"/>
    <protectedRange sqref="E25" name="Rango1_7_1_2_1"/>
    <protectedRange sqref="F115:G115" name="Rango1_8_1_2_1"/>
    <protectedRange sqref="F182:G183 H182" name="Rango1_5_3_4_2_1_1_1"/>
    <protectedRange sqref="F66:G66 F93:G93 F95:G97" name="Rango1_8_1"/>
    <protectedRange sqref="F164:G164" name="Rango1_9_1"/>
    <protectedRange sqref="F165:G166" name="Rango1_1_1_2_1_1"/>
    <protectedRange sqref="D85" name="Rango1_2_3_1_1"/>
    <protectedRange sqref="D86" name="Rango1_8_1_2_2_1"/>
    <protectedRange sqref="D144" name="Rango1_5_3_4_2_1_1_2_1"/>
    <protectedRange sqref="D57 D68 D70" name="Rango1_5_2_1_1_1"/>
    <protectedRange sqref="D108" name="Rango1_17_1_1"/>
    <protectedRange sqref="D7" name="Rango1_18_1_1"/>
    <protectedRange sqref="D9" name="Rango1_21_1"/>
    <protectedRange sqref="D15" name="Rango1_22_1"/>
    <protectedRange sqref="D16:D19" name="Rango1_24_1"/>
    <protectedRange sqref="D21:D25" name="Rango1_26_1"/>
    <protectedRange sqref="D26" name="Rango1_29_1"/>
    <protectedRange sqref="D30" name="Rango1_31_1"/>
    <protectedRange sqref="D34" name="Rango1_27_1"/>
    <protectedRange sqref="D39" name="Rango1_4_1_1"/>
    <protectedRange sqref="D56" name="Rango1_4_3_1"/>
    <protectedRange sqref="D59" name="Rango1_4_2_1_1"/>
    <protectedRange sqref="D58" name="Rango1_38_1"/>
    <protectedRange sqref="D61" name="Rango1_39_1"/>
    <protectedRange sqref="D62:D67" name="Rango1_41_1"/>
    <protectedRange sqref="D72" name="Rango1_42_1"/>
    <protectedRange sqref="D74" name="Rango1_3_3_1"/>
    <protectedRange sqref="D84" name="Rango1_3_4_1"/>
    <protectedRange sqref="D87:D89" name="Rango1_3_5_1"/>
    <protectedRange sqref="D90" name="Rango1_14_1"/>
    <protectedRange sqref="D91:D93" name="Rango1_15_1"/>
    <protectedRange sqref="D94" name="Rango1_43_1"/>
    <protectedRange sqref="D95:D97" name="Rango1_7_3"/>
    <protectedRange sqref="D98" name="Rango1_44_1"/>
    <protectedRange sqref="D99:D101" name="Rango1_45_1"/>
    <protectedRange sqref="D102" name="Rango1_46_1"/>
    <protectedRange sqref="D103:D105" name="Rango1_8_1_3_1"/>
    <protectedRange sqref="D110" name="Rango1_3_2_1_1"/>
    <protectedRange sqref="D111:D113" name="Rango1_47_1"/>
    <protectedRange sqref="D125" name="Rango1_7_1_3_1"/>
    <protectedRange sqref="D126" name="Rango1_48_1"/>
    <protectedRange sqref="D127" name="Rango1_6_1"/>
    <protectedRange sqref="D130" name="Rango1_9_2_1"/>
    <protectedRange sqref="D137" name="Rango1_51_1"/>
    <protectedRange sqref="D143" name="Rango1_52_1"/>
    <protectedRange sqref="D145" name="Rango1_53_1"/>
    <protectedRange sqref="D146" name="Rango1_54_1"/>
    <protectedRange sqref="D151" name="Rango1_55_1"/>
    <protectedRange sqref="D152" name="Rango1_56_1"/>
    <protectedRange sqref="D153" name="Rango1_57_1"/>
    <protectedRange sqref="D154" name="Rango1_58_1"/>
    <protectedRange sqref="D155" name="Rango1_59_1"/>
    <protectedRange sqref="D157:D158" name="Rango1_60_1"/>
    <protectedRange sqref="D159" name="Rango1_61_1"/>
    <protectedRange sqref="D163" name="Rango1_1_1_1"/>
    <protectedRange sqref="D165:D166" name="Rango1_50_1"/>
    <protectedRange sqref="D171" name="Rango1_64_1"/>
    <protectedRange sqref="D176" name="Rango1_66_1"/>
    <protectedRange sqref="D177 D179" name="Rango1_67_1"/>
    <protectedRange sqref="D180" name="Rango1_69_1"/>
    <protectedRange sqref="D182" name="Rango1_71_1"/>
    <protectedRange sqref="D184" name="Rango1_73_1"/>
    <protectedRange sqref="D188" name="Rango1_74_1"/>
    <protectedRange sqref="D189" name="Rango1_75_1"/>
    <protectedRange sqref="D191" name="Rango1_76_1"/>
    <protectedRange sqref="D192" name="Rango1_16_1"/>
    <protectedRange sqref="D193" name="Rango1_2_1_1"/>
    <protectedRange sqref="D197" name="Rango1_4_4_1"/>
    <protectedRange sqref="D198:D200" name="Rango1_79_1"/>
    <protectedRange sqref="D201" name="Rango1_80_1"/>
    <protectedRange sqref="D202" name="Rango1_81_1"/>
    <protectedRange sqref="D203" name="Rango1_10_2_1"/>
    <protectedRange sqref="D205" name="Rango1_11_2_1"/>
    <protectedRange sqref="D8" name="Rango1_12_2_1"/>
    <protectedRange sqref="D10" name="Rango1_13_2_1"/>
    <protectedRange sqref="D13" name="Rango1_82_1_1"/>
    <protectedRange sqref="D12" name="Rango1_4_2_2_1"/>
    <protectedRange sqref="D14" name="Rango1_83_1"/>
    <protectedRange sqref="D60" name="Rango1_84_1"/>
    <protectedRange sqref="D69" name="Rango1_85_1"/>
    <protectedRange sqref="D71" name="Rango1_86_1"/>
    <protectedRange sqref="D73" name="Rango1_87_1"/>
    <protectedRange sqref="D75" name="Rango1_88_1"/>
    <protectedRange sqref="D134" name="Rango1_89_1"/>
    <protectedRange sqref="D135" name="Rango1_90_1"/>
    <protectedRange sqref="D136" name="Rango1_5_3_1"/>
    <protectedRange sqref="D141" name="Rango1"/>
    <protectedRange sqref="D183" name="Rango1_3_1"/>
    <protectedRange sqref="D129" name="Rango1_1"/>
    <protectedRange sqref="D44" name="Rango1_5_1"/>
    <protectedRange sqref="D167" name="Rango1_5_2"/>
    <protectedRange sqref="D168" name="Rango1_5_3"/>
    <protectedRange sqref="D169" name="Rango1_4"/>
    <protectedRange sqref="D170" name="Rango1_5_4"/>
    <protectedRange sqref="D206" name="Rango1_5_5"/>
    <protectedRange sqref="D207" name="Rango1_5_6"/>
    <protectedRange sqref="D208" name="Rango1_5_3_4_2_1_1_1_1"/>
    <protectedRange sqref="D209" name="Rango1_7_1_2_1_1"/>
    <protectedRange sqref="D121" name="Rango1_7_2_1"/>
    <protectedRange sqref="D122" name="Rango1_3_1_1_1"/>
    <protectedRange sqref="D123" name="Rango1_3_1_1_1_1"/>
  </protectedRanges>
  <mergeCells count="111">
    <mergeCell ref="G8:I8"/>
    <mergeCell ref="F42:I43"/>
    <mergeCell ref="G104:I105"/>
    <mergeCell ref="G130:I130"/>
    <mergeCell ref="G173:I173"/>
    <mergeCell ref="G194:I194"/>
    <mergeCell ref="G69:I69"/>
    <mergeCell ref="G99:I99"/>
    <mergeCell ref="G168:I168"/>
    <mergeCell ref="G181:I181"/>
    <mergeCell ref="G190:I190"/>
    <mergeCell ref="G172:I172"/>
    <mergeCell ref="G101:I101"/>
    <mergeCell ref="F10:I10"/>
    <mergeCell ref="G62:I62"/>
    <mergeCell ref="G46:I46"/>
    <mergeCell ref="G47:I47"/>
    <mergeCell ref="G12:I13"/>
    <mergeCell ref="G198:I198"/>
    <mergeCell ref="G203:I203"/>
    <mergeCell ref="G132:I132"/>
    <mergeCell ref="G141:I141"/>
    <mergeCell ref="G196:I196"/>
    <mergeCell ref="G175:I175"/>
    <mergeCell ref="G179:I179"/>
    <mergeCell ref="G183:I183"/>
    <mergeCell ref="G187:I187"/>
    <mergeCell ref="C206:C209"/>
    <mergeCell ref="B206:B209"/>
    <mergeCell ref="A206:A209"/>
    <mergeCell ref="B48:B51"/>
    <mergeCell ref="G125:I125"/>
    <mergeCell ref="G189:I189"/>
    <mergeCell ref="A184:A205"/>
    <mergeCell ref="B184:B205"/>
    <mergeCell ref="C184:C187"/>
    <mergeCell ref="C188:C192"/>
    <mergeCell ref="G209:I209"/>
    <mergeCell ref="H170:I170"/>
    <mergeCell ref="C193:C196"/>
    <mergeCell ref="C197:C201"/>
    <mergeCell ref="C202:C205"/>
    <mergeCell ref="C142:C146"/>
    <mergeCell ref="C147:C150"/>
    <mergeCell ref="C151:C154"/>
    <mergeCell ref="C68:C71"/>
    <mergeCell ref="C72:C75"/>
    <mergeCell ref="B142:B166"/>
    <mergeCell ref="G57:I60"/>
    <mergeCell ref="G66:I66"/>
    <mergeCell ref="G67:I67"/>
    <mergeCell ref="C163:C166"/>
    <mergeCell ref="B90:B113"/>
    <mergeCell ref="C90:C93"/>
    <mergeCell ref="G73:I74"/>
    <mergeCell ref="G91:I91"/>
    <mergeCell ref="G95:I95"/>
    <mergeCell ref="G83:I83"/>
    <mergeCell ref="G86:I86"/>
    <mergeCell ref="C102:C105"/>
    <mergeCell ref="C106:C109"/>
    <mergeCell ref="G97:I97"/>
    <mergeCell ref="B76:B89"/>
    <mergeCell ref="C76:C79"/>
    <mergeCell ref="C110:C113"/>
    <mergeCell ref="G111:I113"/>
    <mergeCell ref="G123:I123"/>
    <mergeCell ref="G3:I3"/>
    <mergeCell ref="A167:A183"/>
    <mergeCell ref="B167:B183"/>
    <mergeCell ref="C167:C170"/>
    <mergeCell ref="C171:C175"/>
    <mergeCell ref="C176:C179"/>
    <mergeCell ref="C180:C183"/>
    <mergeCell ref="A114:A141"/>
    <mergeCell ref="B114:B141"/>
    <mergeCell ref="C114:C117"/>
    <mergeCell ref="C118:C123"/>
    <mergeCell ref="C124:C128"/>
    <mergeCell ref="C129:C132"/>
    <mergeCell ref="C133:C136"/>
    <mergeCell ref="C137:C141"/>
    <mergeCell ref="A142:A162"/>
    <mergeCell ref="B61:B75"/>
    <mergeCell ref="C61:C67"/>
    <mergeCell ref="C155:C158"/>
    <mergeCell ref="C159:C162"/>
    <mergeCell ref="A90:A113"/>
    <mergeCell ref="C84:C89"/>
    <mergeCell ref="A76:A89"/>
    <mergeCell ref="C48:C51"/>
    <mergeCell ref="B52:B60"/>
    <mergeCell ref="C80:C83"/>
    <mergeCell ref="C94:C97"/>
    <mergeCell ref="C98:C101"/>
    <mergeCell ref="A7:A25"/>
    <mergeCell ref="B7:B14"/>
    <mergeCell ref="C7:C10"/>
    <mergeCell ref="C11:C14"/>
    <mergeCell ref="B15:B25"/>
    <mergeCell ref="C15:C19"/>
    <mergeCell ref="C20:C25"/>
    <mergeCell ref="A26:A75"/>
    <mergeCell ref="B26:B47"/>
    <mergeCell ref="C26:C29"/>
    <mergeCell ref="C30:C33"/>
    <mergeCell ref="C34:C38"/>
    <mergeCell ref="C39:C43"/>
    <mergeCell ref="C44:C47"/>
    <mergeCell ref="C52:C55"/>
    <mergeCell ref="C56:C60"/>
  </mergeCells>
  <conditionalFormatting sqref="E7:E34 E39 E44:E45 E48:E56 E61:E62 E68:E69 E72:E74 E76:E77 E79:E81 E84:E85 E87:E91 E93:E95 E98:E99 E102 E106:E130 E133:E139 E142 E147:E172 E176:E178 E180:E181 E184:E186 E188:E189 E193:E194 E197:E199 E202:E203">
    <cfRule type="iconSet" priority="2">
      <iconSet>
        <cfvo type="percent" val="0"/>
        <cfvo type="percent" val="0.95"/>
        <cfvo type="num" val="1"/>
      </iconSet>
    </cfRule>
  </conditionalFormatting>
  <conditionalFormatting sqref="E206">
    <cfRule type="iconSet" priority="1">
      <iconSet>
        <cfvo type="percent" val="0"/>
        <cfvo type="percent" val="0.95"/>
        <cfvo type="num" val="1"/>
      </iconSet>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8DB09-1733-4E4F-90AD-8D6B9848EA5A}">
  <sheetPr codeName="Hoja3"/>
  <dimension ref="A1:AG210"/>
  <sheetViews>
    <sheetView topLeftCell="A97" workbookViewId="0">
      <selection activeCell="AG107" sqref="AG107"/>
    </sheetView>
  </sheetViews>
  <sheetFormatPr baseColWidth="10" defaultRowHeight="15"/>
  <cols>
    <col min="2" max="2" width="40.7109375" customWidth="1"/>
    <col min="3" max="14" width="5.42578125" customWidth="1"/>
    <col min="15" max="15" width="10.7109375" customWidth="1"/>
    <col min="16" max="16" width="0.42578125" customWidth="1"/>
    <col min="17" max="23" width="5.85546875" customWidth="1"/>
    <col min="24" max="24" width="7.28515625" customWidth="1"/>
    <col min="25" max="28" width="5.85546875" customWidth="1"/>
    <col min="29" max="29" width="6.85546875" customWidth="1"/>
    <col min="30" max="30" width="0.42578125" customWidth="1"/>
    <col min="31" max="31" width="12.28515625" style="20" customWidth="1"/>
    <col min="32" max="32" width="8.85546875" style="20" customWidth="1"/>
  </cols>
  <sheetData>
    <row r="1" spans="1:33" ht="12.75" customHeight="1">
      <c r="B1" s="28" t="s">
        <v>140</v>
      </c>
      <c r="C1" s="29">
        <v>45292</v>
      </c>
    </row>
    <row r="2" spans="1:33" ht="12.75" customHeight="1">
      <c r="B2" s="28" t="s">
        <v>141</v>
      </c>
      <c r="C2" s="30">
        <v>44927</v>
      </c>
    </row>
    <row r="3" spans="1:33" ht="14.25" customHeight="1">
      <c r="B3" s="28" t="s">
        <v>142</v>
      </c>
      <c r="C3" s="30">
        <v>45017</v>
      </c>
    </row>
    <row r="4" spans="1:33" ht="4.5" customHeight="1" thickBot="1"/>
    <row r="5" spans="1:33" ht="16.5" customHeight="1" thickBot="1">
      <c r="C5" s="300" t="s">
        <v>143</v>
      </c>
      <c r="D5" s="301"/>
      <c r="E5" s="301"/>
      <c r="F5" s="301"/>
      <c r="G5" s="301"/>
      <c r="H5" s="301"/>
      <c r="I5" s="301"/>
      <c r="J5" s="301"/>
      <c r="K5" s="301"/>
      <c r="L5" s="301"/>
      <c r="M5" s="301"/>
      <c r="N5" s="301"/>
      <c r="O5" s="302"/>
      <c r="Q5" s="300" t="s">
        <v>144</v>
      </c>
      <c r="R5" s="301"/>
      <c r="S5" s="301"/>
      <c r="T5" s="301"/>
      <c r="U5" s="301"/>
      <c r="V5" s="301"/>
      <c r="W5" s="301"/>
      <c r="X5" s="301"/>
      <c r="Y5" s="301"/>
      <c r="Z5" s="301"/>
      <c r="AA5" s="301"/>
      <c r="AB5" s="301"/>
      <c r="AC5" s="302"/>
      <c r="AF5"/>
    </row>
    <row r="6" spans="1:33" ht="18" customHeight="1">
      <c r="C6" s="31" t="str">
        <f>IF(C7=$C$2,"g","")</f>
        <v>g</v>
      </c>
      <c r="D6" s="32" t="str">
        <f>IF(D7=$C$3,"4","")</f>
        <v/>
      </c>
      <c r="E6" s="32" t="str">
        <f t="shared" ref="E6:N6" si="0">IF(E7=$C$3,"4","")</f>
        <v/>
      </c>
      <c r="F6" s="32" t="str">
        <f t="shared" si="0"/>
        <v>4</v>
      </c>
      <c r="G6" s="32" t="str">
        <f t="shared" si="0"/>
        <v/>
      </c>
      <c r="H6" s="32" t="str">
        <f t="shared" si="0"/>
        <v/>
      </c>
      <c r="I6" s="32" t="str">
        <f t="shared" si="0"/>
        <v/>
      </c>
      <c r="J6" s="32" t="str">
        <f t="shared" si="0"/>
        <v/>
      </c>
      <c r="K6" s="32" t="str">
        <f t="shared" si="0"/>
        <v/>
      </c>
      <c r="L6" s="32" t="str">
        <f t="shared" si="0"/>
        <v/>
      </c>
      <c r="M6" s="32" t="str">
        <f t="shared" si="0"/>
        <v/>
      </c>
      <c r="N6" s="32" t="str">
        <f t="shared" si="0"/>
        <v/>
      </c>
      <c r="Q6" s="31" t="str">
        <f>IF(Q7=$C$2,"g","")</f>
        <v>g</v>
      </c>
      <c r="R6" s="32" t="str">
        <f>IF(R7=$C$3,"4","")</f>
        <v/>
      </c>
      <c r="S6" s="32" t="str">
        <f t="shared" ref="S6:AB6" si="1">IF(S7=$C$3,"4","")</f>
        <v/>
      </c>
      <c r="T6" s="32" t="str">
        <f t="shared" si="1"/>
        <v>4</v>
      </c>
      <c r="U6" s="32" t="str">
        <f t="shared" si="1"/>
        <v/>
      </c>
      <c r="V6" s="32" t="str">
        <f t="shared" si="1"/>
        <v/>
      </c>
      <c r="W6" s="32" t="str">
        <f t="shared" si="1"/>
        <v/>
      </c>
      <c r="X6" s="32" t="str">
        <f t="shared" si="1"/>
        <v/>
      </c>
      <c r="Y6" s="32" t="str">
        <f t="shared" si="1"/>
        <v/>
      </c>
      <c r="Z6" s="32" t="str">
        <f t="shared" si="1"/>
        <v/>
      </c>
      <c r="AA6" s="32" t="str">
        <f t="shared" si="1"/>
        <v/>
      </c>
      <c r="AB6" s="32" t="str">
        <f t="shared" si="1"/>
        <v/>
      </c>
      <c r="AF6"/>
    </row>
    <row r="7" spans="1:33" s="40" customFormat="1" ht="15.75">
      <c r="A7" s="96" t="s">
        <v>71</v>
      </c>
      <c r="B7" s="33" t="s">
        <v>145</v>
      </c>
      <c r="C7" s="34">
        <v>44927</v>
      </c>
      <c r="D7" s="34">
        <v>44958</v>
      </c>
      <c r="E7" s="34">
        <v>44986</v>
      </c>
      <c r="F7" s="34">
        <v>45017</v>
      </c>
      <c r="G7" s="34">
        <v>45047</v>
      </c>
      <c r="H7" s="34">
        <v>45078</v>
      </c>
      <c r="I7" s="34">
        <v>45108</v>
      </c>
      <c r="J7" s="34">
        <v>45139</v>
      </c>
      <c r="K7" s="34">
        <v>45170</v>
      </c>
      <c r="L7" s="34">
        <v>45200</v>
      </c>
      <c r="M7" s="34">
        <v>45231</v>
      </c>
      <c r="N7" s="34">
        <v>45261</v>
      </c>
      <c r="O7" s="35" t="s">
        <v>146</v>
      </c>
      <c r="P7" s="36"/>
      <c r="Q7" s="37">
        <v>44927</v>
      </c>
      <c r="R7" s="37">
        <v>44958</v>
      </c>
      <c r="S7" s="37">
        <v>44986</v>
      </c>
      <c r="T7" s="37">
        <v>45017</v>
      </c>
      <c r="U7" s="37">
        <v>45047</v>
      </c>
      <c r="V7" s="37">
        <v>45078</v>
      </c>
      <c r="W7" s="37">
        <v>45108</v>
      </c>
      <c r="X7" s="37">
        <v>45139</v>
      </c>
      <c r="Y7" s="37">
        <v>45170</v>
      </c>
      <c r="Z7" s="37">
        <v>45200</v>
      </c>
      <c r="AA7" s="37">
        <v>45231</v>
      </c>
      <c r="AB7" s="37">
        <v>45261</v>
      </c>
      <c r="AC7" s="38" t="s">
        <v>146</v>
      </c>
      <c r="AD7" s="36"/>
      <c r="AE7" s="39" t="s">
        <v>147</v>
      </c>
    </row>
    <row r="8" spans="1:33" ht="31.5" customHeight="1">
      <c r="A8" s="260" t="s">
        <v>1</v>
      </c>
      <c r="B8" s="58" t="s">
        <v>154</v>
      </c>
      <c r="C8" s="41">
        <v>7.0000000000000007E-2</v>
      </c>
      <c r="D8" s="41">
        <v>0.12</v>
      </c>
      <c r="E8" s="41">
        <v>0.12</v>
      </c>
      <c r="F8" s="41">
        <v>0.12</v>
      </c>
      <c r="G8" s="41"/>
      <c r="H8" s="41"/>
      <c r="I8" s="41"/>
      <c r="J8" s="42"/>
      <c r="K8" s="42"/>
      <c r="L8" s="41"/>
      <c r="M8" s="41"/>
      <c r="N8" s="41"/>
      <c r="O8" s="43">
        <f>SUMIFS(C8:N8,$C$7:$N$7,"&gt;="&amp;$C$2,$C$7:$N$7,"&lt;="&amp;$C$3)</f>
        <v>0.43</v>
      </c>
      <c r="P8" s="44"/>
      <c r="Q8" s="41">
        <v>7.0000000000000007E-2</v>
      </c>
      <c r="R8" s="41">
        <v>0.12</v>
      </c>
      <c r="S8" s="41">
        <v>0.12</v>
      </c>
      <c r="T8" s="41">
        <v>0.12</v>
      </c>
      <c r="U8" s="41"/>
      <c r="V8" s="41"/>
      <c r="W8" s="41"/>
      <c r="X8" s="42"/>
      <c r="Y8" s="42"/>
      <c r="Z8" s="41"/>
      <c r="AA8" s="41"/>
      <c r="AB8" s="41"/>
      <c r="AC8" s="43">
        <f>SUMIFS(Q8:AB8,$Q$7:$AB$7,"&gt;="&amp;$C$2,$C$7:$N$7,"&lt;="&amp;$C$3)</f>
        <v>0.43</v>
      </c>
      <c r="AD8" s="44"/>
      <c r="AE8" s="48">
        <f>IFERROR(AC8/O8,"")</f>
        <v>1</v>
      </c>
      <c r="AF8" s="45" t="str">
        <f>IF(AE8-1=0,"",AE8-1)</f>
        <v/>
      </c>
      <c r="AG8" s="46"/>
    </row>
    <row r="9" spans="1:33" ht="25.5">
      <c r="A9" s="261"/>
      <c r="B9" s="105" t="s">
        <v>155</v>
      </c>
      <c r="C9" s="41">
        <v>0.2</v>
      </c>
      <c r="D9" s="41">
        <v>0.2</v>
      </c>
      <c r="E9" s="41">
        <v>0.2</v>
      </c>
      <c r="F9" s="41">
        <v>0.2</v>
      </c>
      <c r="G9" s="42"/>
      <c r="H9" s="42"/>
      <c r="I9" s="42"/>
      <c r="J9" s="42"/>
      <c r="K9" s="42"/>
      <c r="L9" s="41"/>
      <c r="M9" s="42"/>
      <c r="N9" s="42"/>
      <c r="O9" s="43">
        <f t="shared" ref="O9:O72" si="2">SUMIFS(C9:N9,$C$7:$N$7,"&gt;="&amp;$C$2,$C$7:$N$7,"&lt;="&amp;$C$3)</f>
        <v>0.8</v>
      </c>
      <c r="P9" s="47"/>
      <c r="Q9" s="41">
        <v>0.2</v>
      </c>
      <c r="R9" s="42">
        <v>0.2</v>
      </c>
      <c r="S9" s="42">
        <v>0.2</v>
      </c>
      <c r="T9" s="41">
        <v>0.2</v>
      </c>
      <c r="U9" s="42"/>
      <c r="V9" s="42"/>
      <c r="W9" s="42"/>
      <c r="X9" s="42"/>
      <c r="Y9" s="42"/>
      <c r="Z9" s="41"/>
      <c r="AA9" s="42"/>
      <c r="AB9" s="42"/>
      <c r="AC9" s="43">
        <f t="shared" ref="AC9:AC72" si="3">SUMIFS(Q9:AB9,$Q$7:$AB$7,"&gt;="&amp;$C$2,$C$7:$N$7,"&lt;="&amp;$C$3)</f>
        <v>0.8</v>
      </c>
      <c r="AD9" s="47"/>
      <c r="AE9" s="48">
        <f t="shared" ref="AE9:AE72" si="4">IFERROR(AC9/O9,"")</f>
        <v>1</v>
      </c>
      <c r="AF9" s="45" t="str">
        <f t="shared" ref="AF9:AF72" si="5">IF(AE9-1=0,"",AE9-1)</f>
        <v/>
      </c>
      <c r="AG9" s="46"/>
    </row>
    <row r="10" spans="1:33" ht="25.5">
      <c r="A10" s="261"/>
      <c r="B10" s="106" t="s">
        <v>156</v>
      </c>
      <c r="C10" s="41">
        <v>0</v>
      </c>
      <c r="D10" s="41">
        <v>0.16</v>
      </c>
      <c r="E10" s="41">
        <v>0.17</v>
      </c>
      <c r="F10" s="41">
        <v>0.17</v>
      </c>
      <c r="G10" s="42"/>
      <c r="H10" s="42"/>
      <c r="I10" s="42"/>
      <c r="J10" s="42"/>
      <c r="K10" s="42"/>
      <c r="L10" s="41"/>
      <c r="M10" s="42"/>
      <c r="N10" s="42"/>
      <c r="O10" s="43">
        <f t="shared" si="2"/>
        <v>0.5</v>
      </c>
      <c r="P10" s="49"/>
      <c r="Q10" s="41">
        <v>0</v>
      </c>
      <c r="R10" s="42">
        <v>0.16</v>
      </c>
      <c r="S10" s="42">
        <v>0.17</v>
      </c>
      <c r="T10" s="41">
        <v>0.17</v>
      </c>
      <c r="U10" s="42"/>
      <c r="V10" s="42"/>
      <c r="W10" s="42"/>
      <c r="X10" s="42"/>
      <c r="Y10" s="42"/>
      <c r="Z10" s="41"/>
      <c r="AA10" s="42"/>
      <c r="AB10" s="42"/>
      <c r="AC10" s="43">
        <f t="shared" si="3"/>
        <v>0.5</v>
      </c>
      <c r="AD10" s="49"/>
      <c r="AE10" s="48">
        <f t="shared" si="4"/>
        <v>1</v>
      </c>
      <c r="AF10" s="45" t="str">
        <f t="shared" si="5"/>
        <v/>
      </c>
    </row>
    <row r="11" spans="1:33" ht="38.25">
      <c r="A11" s="261"/>
      <c r="B11" s="105" t="s">
        <v>157</v>
      </c>
      <c r="C11" s="41">
        <v>0</v>
      </c>
      <c r="D11" s="41">
        <v>0</v>
      </c>
      <c r="E11" s="41">
        <v>0</v>
      </c>
      <c r="F11" s="41">
        <v>0</v>
      </c>
      <c r="G11" s="42"/>
      <c r="H11" s="42"/>
      <c r="I11" s="42"/>
      <c r="J11" s="42"/>
      <c r="K11" s="42"/>
      <c r="L11" s="41"/>
      <c r="M11" s="42"/>
      <c r="N11" s="42"/>
      <c r="O11" s="43">
        <f t="shared" si="2"/>
        <v>0</v>
      </c>
      <c r="P11" s="49"/>
      <c r="Q11" s="41">
        <v>0</v>
      </c>
      <c r="R11" s="42">
        <v>0</v>
      </c>
      <c r="S11" s="42">
        <v>0</v>
      </c>
      <c r="T11" s="41">
        <v>0</v>
      </c>
      <c r="U11" s="42"/>
      <c r="V11" s="42"/>
      <c r="W11" s="42"/>
      <c r="X11" s="42"/>
      <c r="Y11" s="42"/>
      <c r="Z11" s="41"/>
      <c r="AA11" s="42"/>
      <c r="AB11" s="42"/>
      <c r="AC11" s="43">
        <f t="shared" si="3"/>
        <v>0</v>
      </c>
      <c r="AD11" s="49"/>
      <c r="AE11" s="48" t="str">
        <f t="shared" si="4"/>
        <v/>
      </c>
      <c r="AF11" s="45" t="e">
        <f t="shared" si="5"/>
        <v>#VALUE!</v>
      </c>
    </row>
    <row r="12" spans="1:33" ht="63.75" customHeight="1">
      <c r="A12" s="260" t="s">
        <v>2</v>
      </c>
      <c r="B12" s="59" t="s">
        <v>74</v>
      </c>
      <c r="C12" s="41">
        <v>0.5</v>
      </c>
      <c r="D12" s="41">
        <v>0</v>
      </c>
      <c r="E12" s="41">
        <v>0</v>
      </c>
      <c r="F12" s="41">
        <v>0</v>
      </c>
      <c r="G12" s="42"/>
      <c r="H12" s="42"/>
      <c r="I12" s="42"/>
      <c r="J12" s="42"/>
      <c r="K12" s="42"/>
      <c r="L12" s="41"/>
      <c r="M12" s="42"/>
      <c r="N12" s="42"/>
      <c r="O12" s="43">
        <f t="shared" si="2"/>
        <v>0.5</v>
      </c>
      <c r="P12" s="49"/>
      <c r="Q12" s="41">
        <v>0.5</v>
      </c>
      <c r="R12" s="42">
        <v>0</v>
      </c>
      <c r="S12" s="42">
        <v>0</v>
      </c>
      <c r="T12" s="41">
        <v>0</v>
      </c>
      <c r="U12" s="42"/>
      <c r="V12" s="42"/>
      <c r="W12" s="42"/>
      <c r="X12" s="42"/>
      <c r="Y12" s="42"/>
      <c r="Z12" s="41"/>
      <c r="AA12" s="42"/>
      <c r="AB12" s="42"/>
      <c r="AC12" s="43">
        <f t="shared" si="3"/>
        <v>0.5</v>
      </c>
      <c r="AD12" s="49"/>
      <c r="AE12" s="48">
        <f t="shared" si="4"/>
        <v>1</v>
      </c>
      <c r="AF12" s="45" t="str">
        <f t="shared" si="5"/>
        <v/>
      </c>
    </row>
    <row r="13" spans="1:33" ht="38.25">
      <c r="A13" s="261"/>
      <c r="B13" s="107" t="s">
        <v>158</v>
      </c>
      <c r="C13" s="41">
        <v>0.5</v>
      </c>
      <c r="D13" s="41" t="e">
        <v>#REF!</v>
      </c>
      <c r="E13" s="41" t="s">
        <v>288</v>
      </c>
      <c r="F13" s="41" t="s">
        <v>288</v>
      </c>
      <c r="G13" s="42"/>
      <c r="H13" s="42"/>
      <c r="I13" s="42"/>
      <c r="J13" s="42"/>
      <c r="K13" s="42"/>
      <c r="L13" s="41"/>
      <c r="M13" s="42"/>
      <c r="N13" s="42"/>
      <c r="O13" s="43" t="e">
        <f t="shared" si="2"/>
        <v>#REF!</v>
      </c>
      <c r="P13" s="49"/>
      <c r="Q13" s="41">
        <v>0.5</v>
      </c>
      <c r="R13" s="42" t="e">
        <v>#REF!</v>
      </c>
      <c r="S13" s="42" t="s">
        <v>288</v>
      </c>
      <c r="T13" s="41" t="s">
        <v>288</v>
      </c>
      <c r="U13" s="42"/>
      <c r="V13" s="42"/>
      <c r="W13" s="42"/>
      <c r="X13" s="42"/>
      <c r="Y13" s="42"/>
      <c r="Z13" s="41"/>
      <c r="AA13" s="42"/>
      <c r="AB13" s="42"/>
      <c r="AC13" s="43" t="e">
        <f t="shared" si="3"/>
        <v>#REF!</v>
      </c>
      <c r="AD13" s="49"/>
      <c r="AE13" s="48" t="str">
        <f t="shared" si="4"/>
        <v/>
      </c>
      <c r="AF13" s="45" t="e">
        <f t="shared" si="5"/>
        <v>#VALUE!</v>
      </c>
    </row>
    <row r="14" spans="1:33" ht="28.5" customHeight="1">
      <c r="A14" s="261"/>
      <c r="B14" s="107" t="s">
        <v>159</v>
      </c>
      <c r="C14" s="41">
        <v>0.5</v>
      </c>
      <c r="D14" s="41">
        <v>0</v>
      </c>
      <c r="E14" s="41">
        <v>0</v>
      </c>
      <c r="F14" s="41">
        <v>0</v>
      </c>
      <c r="G14" s="42"/>
      <c r="H14" s="42"/>
      <c r="I14" s="42"/>
      <c r="J14" s="42"/>
      <c r="K14" s="42"/>
      <c r="L14" s="41"/>
      <c r="M14" s="42"/>
      <c r="N14" s="42"/>
      <c r="O14" s="43">
        <f t="shared" si="2"/>
        <v>0.5</v>
      </c>
      <c r="P14" s="49"/>
      <c r="Q14" s="41">
        <v>0.5</v>
      </c>
      <c r="R14" s="42">
        <v>0</v>
      </c>
      <c r="S14" s="42">
        <v>0</v>
      </c>
      <c r="T14" s="41">
        <v>0</v>
      </c>
      <c r="U14" s="42"/>
      <c r="V14" s="42"/>
      <c r="W14" s="42"/>
      <c r="X14" s="42"/>
      <c r="Y14" s="42"/>
      <c r="Z14" s="41"/>
      <c r="AA14" s="42"/>
      <c r="AB14" s="42"/>
      <c r="AC14" s="43">
        <f t="shared" si="3"/>
        <v>0.5</v>
      </c>
      <c r="AD14" s="49"/>
      <c r="AE14" s="48">
        <f t="shared" si="4"/>
        <v>1</v>
      </c>
      <c r="AF14" s="45" t="str">
        <f t="shared" si="5"/>
        <v/>
      </c>
    </row>
    <row r="15" spans="1:33" ht="25.5">
      <c r="A15" s="261"/>
      <c r="B15" s="106" t="s">
        <v>160</v>
      </c>
      <c r="C15" s="41">
        <v>0.5</v>
      </c>
      <c r="D15" s="41">
        <v>0</v>
      </c>
      <c r="E15" s="41">
        <v>0</v>
      </c>
      <c r="F15" s="41">
        <v>0</v>
      </c>
      <c r="G15" s="42"/>
      <c r="H15" s="42"/>
      <c r="I15" s="42"/>
      <c r="J15" s="42"/>
      <c r="K15" s="42"/>
      <c r="L15" s="41"/>
      <c r="M15" s="42"/>
      <c r="N15" s="42"/>
      <c r="O15" s="43">
        <f t="shared" si="2"/>
        <v>0.5</v>
      </c>
      <c r="P15" s="49"/>
      <c r="Q15" s="41">
        <v>0.5</v>
      </c>
      <c r="R15" s="42">
        <v>0</v>
      </c>
      <c r="S15" s="42">
        <v>0</v>
      </c>
      <c r="T15" s="41">
        <v>0</v>
      </c>
      <c r="U15" s="42"/>
      <c r="V15" s="42"/>
      <c r="W15" s="42"/>
      <c r="X15" s="42"/>
      <c r="Y15" s="42"/>
      <c r="Z15" s="41"/>
      <c r="AA15" s="42"/>
      <c r="AB15" s="42"/>
      <c r="AC15" s="43">
        <f t="shared" si="3"/>
        <v>0.5</v>
      </c>
      <c r="AD15" s="49"/>
      <c r="AE15" s="48">
        <f t="shared" si="4"/>
        <v>1</v>
      </c>
      <c r="AF15" s="45" t="str">
        <f t="shared" si="5"/>
        <v/>
      </c>
    </row>
    <row r="16" spans="1:33" ht="25.5">
      <c r="A16" s="260" t="s">
        <v>3</v>
      </c>
      <c r="B16" s="63" t="s">
        <v>161</v>
      </c>
      <c r="C16" s="41">
        <v>0.03</v>
      </c>
      <c r="D16" s="41">
        <v>0.02</v>
      </c>
      <c r="E16" s="41">
        <v>0.05</v>
      </c>
      <c r="F16" s="41">
        <v>0.05</v>
      </c>
      <c r="G16" s="42"/>
      <c r="H16" s="42"/>
      <c r="I16" s="42"/>
      <c r="J16" s="42"/>
      <c r="K16" s="42"/>
      <c r="L16" s="41"/>
      <c r="M16" s="42"/>
      <c r="N16" s="42"/>
      <c r="O16" s="43">
        <f t="shared" si="2"/>
        <v>0.15000000000000002</v>
      </c>
      <c r="P16" s="49"/>
      <c r="Q16" s="41">
        <v>0.03</v>
      </c>
      <c r="R16" s="42">
        <v>0.02</v>
      </c>
      <c r="S16" s="42">
        <v>0.05</v>
      </c>
      <c r="T16" s="41">
        <v>0.05</v>
      </c>
      <c r="U16" s="42"/>
      <c r="V16" s="42"/>
      <c r="W16" s="42"/>
      <c r="X16" s="42"/>
      <c r="Y16" s="42"/>
      <c r="Z16" s="41"/>
      <c r="AA16" s="42"/>
      <c r="AB16" s="42"/>
      <c r="AC16" s="43">
        <f t="shared" si="3"/>
        <v>0.15000000000000002</v>
      </c>
      <c r="AD16" s="49"/>
      <c r="AE16" s="48">
        <f t="shared" si="4"/>
        <v>1</v>
      </c>
      <c r="AF16" s="45" t="str">
        <f t="shared" si="5"/>
        <v/>
      </c>
    </row>
    <row r="17" spans="1:32" ht="25.5">
      <c r="A17" s="261"/>
      <c r="B17" s="107" t="s">
        <v>75</v>
      </c>
      <c r="C17" s="41">
        <v>0.03</v>
      </c>
      <c r="D17" s="41">
        <v>0.02</v>
      </c>
      <c r="E17" s="41">
        <v>0.05</v>
      </c>
      <c r="F17" s="41">
        <v>0.05</v>
      </c>
      <c r="G17" s="42"/>
      <c r="H17" s="42"/>
      <c r="I17" s="42"/>
      <c r="J17" s="42"/>
      <c r="K17" s="42"/>
      <c r="L17" s="41"/>
      <c r="M17" s="42"/>
      <c r="N17" s="42"/>
      <c r="O17" s="43">
        <f t="shared" si="2"/>
        <v>0.15000000000000002</v>
      </c>
      <c r="P17" s="49"/>
      <c r="Q17" s="41">
        <v>0.03</v>
      </c>
      <c r="R17" s="42">
        <v>0.02</v>
      </c>
      <c r="S17" s="42">
        <v>0.05</v>
      </c>
      <c r="T17" s="41">
        <v>0.05</v>
      </c>
      <c r="U17" s="42"/>
      <c r="V17" s="42"/>
      <c r="W17" s="42"/>
      <c r="X17" s="42"/>
      <c r="Y17" s="42"/>
      <c r="Z17" s="41"/>
      <c r="AA17" s="42"/>
      <c r="AB17" s="42"/>
      <c r="AC17" s="43">
        <f t="shared" si="3"/>
        <v>0.15000000000000002</v>
      </c>
      <c r="AD17" s="49"/>
      <c r="AE17" s="48">
        <f t="shared" si="4"/>
        <v>1</v>
      </c>
      <c r="AF17" s="45" t="str">
        <f t="shared" si="5"/>
        <v/>
      </c>
    </row>
    <row r="18" spans="1:32" ht="38.25">
      <c r="A18" s="261"/>
      <c r="B18" s="107" t="s">
        <v>76</v>
      </c>
      <c r="C18" s="41">
        <v>0.03</v>
      </c>
      <c r="D18" s="41">
        <v>0.02</v>
      </c>
      <c r="E18" s="41">
        <v>0.05</v>
      </c>
      <c r="F18" s="41">
        <v>0.05</v>
      </c>
      <c r="G18" s="42"/>
      <c r="H18" s="42"/>
      <c r="I18" s="42"/>
      <c r="J18" s="42"/>
      <c r="K18" s="42"/>
      <c r="L18" s="41"/>
      <c r="M18" s="42"/>
      <c r="N18" s="42"/>
      <c r="O18" s="43">
        <f t="shared" si="2"/>
        <v>0.15000000000000002</v>
      </c>
      <c r="P18" s="49"/>
      <c r="Q18" s="41">
        <v>0.03</v>
      </c>
      <c r="R18" s="42">
        <v>0.02</v>
      </c>
      <c r="S18" s="42">
        <v>0.05</v>
      </c>
      <c r="T18" s="41">
        <v>0.05</v>
      </c>
      <c r="U18" s="42"/>
      <c r="V18" s="42"/>
      <c r="W18" s="42"/>
      <c r="X18" s="42"/>
      <c r="Y18" s="42"/>
      <c r="Z18" s="41"/>
      <c r="AA18" s="42"/>
      <c r="AB18" s="42"/>
      <c r="AC18" s="43">
        <f t="shared" si="3"/>
        <v>0.15000000000000002</v>
      </c>
      <c r="AD18" s="49"/>
      <c r="AE18" s="48">
        <f t="shared" si="4"/>
        <v>1</v>
      </c>
      <c r="AF18" s="45" t="str">
        <f t="shared" si="5"/>
        <v/>
      </c>
    </row>
    <row r="19" spans="1:32" ht="38.25">
      <c r="A19" s="261"/>
      <c r="B19" s="107" t="s">
        <v>77</v>
      </c>
      <c r="C19" s="41">
        <v>0.03</v>
      </c>
      <c r="D19" s="41">
        <v>0.02</v>
      </c>
      <c r="E19" s="41">
        <v>0.05</v>
      </c>
      <c r="F19" s="41">
        <v>0.05</v>
      </c>
      <c r="G19" s="42"/>
      <c r="H19" s="42"/>
      <c r="I19" s="42"/>
      <c r="J19" s="42"/>
      <c r="K19" s="42"/>
      <c r="L19" s="41"/>
      <c r="M19" s="42"/>
      <c r="N19" s="42"/>
      <c r="O19" s="43">
        <f t="shared" si="2"/>
        <v>0.15000000000000002</v>
      </c>
      <c r="P19" s="49"/>
      <c r="Q19" s="41">
        <v>0.03</v>
      </c>
      <c r="R19" s="42">
        <v>0.02</v>
      </c>
      <c r="S19" s="42">
        <v>0.05</v>
      </c>
      <c r="T19" s="41">
        <v>0.05</v>
      </c>
      <c r="U19" s="42"/>
      <c r="V19" s="42"/>
      <c r="W19" s="42"/>
      <c r="X19" s="42"/>
      <c r="Y19" s="42"/>
      <c r="Z19" s="41"/>
      <c r="AA19" s="42"/>
      <c r="AB19" s="42"/>
      <c r="AC19" s="43">
        <f t="shared" si="3"/>
        <v>0.15000000000000002</v>
      </c>
      <c r="AD19" s="49"/>
      <c r="AE19" s="48">
        <f t="shared" si="4"/>
        <v>1</v>
      </c>
      <c r="AF19" s="45" t="str">
        <f t="shared" si="5"/>
        <v/>
      </c>
    </row>
    <row r="20" spans="1:32" ht="25.5">
      <c r="A20" s="261"/>
      <c r="B20" s="107" t="s">
        <v>78</v>
      </c>
      <c r="C20" s="41">
        <v>0.03</v>
      </c>
      <c r="D20" s="41">
        <v>0.02</v>
      </c>
      <c r="E20" s="41">
        <v>0.05</v>
      </c>
      <c r="F20" s="41">
        <v>0.05</v>
      </c>
      <c r="G20" s="42"/>
      <c r="H20" s="42"/>
      <c r="I20" s="42"/>
      <c r="J20" s="42"/>
      <c r="K20" s="42"/>
      <c r="L20" s="41"/>
      <c r="M20" s="42"/>
      <c r="N20" s="42"/>
      <c r="O20" s="43">
        <f t="shared" si="2"/>
        <v>0.15000000000000002</v>
      </c>
      <c r="P20" s="49"/>
      <c r="Q20" s="41">
        <v>0.03</v>
      </c>
      <c r="R20" s="42">
        <v>0.02</v>
      </c>
      <c r="S20" s="42">
        <v>0.05</v>
      </c>
      <c r="T20" s="41">
        <v>0.05</v>
      </c>
      <c r="U20" s="42"/>
      <c r="V20" s="42"/>
      <c r="W20" s="42"/>
      <c r="X20" s="42"/>
      <c r="Y20" s="42"/>
      <c r="Z20" s="41"/>
      <c r="AA20" s="42"/>
      <c r="AB20" s="42"/>
      <c r="AC20" s="43">
        <f t="shared" si="3"/>
        <v>0.15000000000000002</v>
      </c>
      <c r="AD20" s="49"/>
      <c r="AE20" s="48">
        <f t="shared" si="4"/>
        <v>1</v>
      </c>
      <c r="AF20" s="45" t="str">
        <f t="shared" si="5"/>
        <v/>
      </c>
    </row>
    <row r="21" spans="1:32" ht="38.25">
      <c r="A21" s="303" t="s">
        <v>4</v>
      </c>
      <c r="B21" s="59" t="s">
        <v>79</v>
      </c>
      <c r="C21" s="41">
        <v>0.04</v>
      </c>
      <c r="D21" s="41">
        <v>0.04</v>
      </c>
      <c r="E21" s="41">
        <v>0.08</v>
      </c>
      <c r="F21" s="41">
        <v>0.09</v>
      </c>
      <c r="G21" s="42"/>
      <c r="H21" s="42"/>
      <c r="I21" s="42"/>
      <c r="J21" s="42"/>
      <c r="K21" s="42"/>
      <c r="L21" s="41"/>
      <c r="M21" s="42"/>
      <c r="N21" s="42"/>
      <c r="O21" s="43">
        <f t="shared" si="2"/>
        <v>0.25</v>
      </c>
      <c r="P21" s="49"/>
      <c r="Q21" s="41">
        <v>0.04</v>
      </c>
      <c r="R21" s="42">
        <v>0.04</v>
      </c>
      <c r="S21" s="42">
        <v>0.08</v>
      </c>
      <c r="T21" s="41">
        <v>0.09</v>
      </c>
      <c r="U21" s="42"/>
      <c r="V21" s="42"/>
      <c r="W21" s="42"/>
      <c r="X21" s="42"/>
      <c r="Y21" s="42"/>
      <c r="Z21" s="41"/>
      <c r="AA21" s="42"/>
      <c r="AB21" s="42"/>
      <c r="AC21" s="43">
        <f t="shared" si="3"/>
        <v>0.25</v>
      </c>
      <c r="AD21" s="49"/>
      <c r="AE21" s="48">
        <f t="shared" si="4"/>
        <v>1</v>
      </c>
      <c r="AF21" s="45" t="str">
        <f t="shared" si="5"/>
        <v/>
      </c>
    </row>
    <row r="22" spans="1:32" ht="38.25">
      <c r="A22" s="304"/>
      <c r="B22" s="108" t="s">
        <v>80</v>
      </c>
      <c r="C22" s="41">
        <v>0.05</v>
      </c>
      <c r="D22" s="41">
        <v>0.05</v>
      </c>
      <c r="E22" s="41">
        <v>0.08</v>
      </c>
      <c r="F22" s="41">
        <v>0.08</v>
      </c>
      <c r="G22" s="42"/>
      <c r="H22" s="42"/>
      <c r="I22" s="42"/>
      <c r="J22" s="42"/>
      <c r="K22" s="42"/>
      <c r="L22" s="41"/>
      <c r="M22" s="42"/>
      <c r="N22" s="42"/>
      <c r="O22" s="43">
        <f t="shared" si="2"/>
        <v>0.26</v>
      </c>
      <c r="P22" s="49"/>
      <c r="Q22" s="41">
        <v>0.05</v>
      </c>
      <c r="R22" s="42">
        <v>0.05</v>
      </c>
      <c r="S22" s="42">
        <v>0.08</v>
      </c>
      <c r="T22" s="41">
        <v>0.08</v>
      </c>
      <c r="U22" s="42"/>
      <c r="V22" s="42"/>
      <c r="W22" s="42"/>
      <c r="X22" s="42"/>
      <c r="Y22" s="42"/>
      <c r="Z22" s="41"/>
      <c r="AA22" s="42"/>
      <c r="AB22" s="42"/>
      <c r="AC22" s="43">
        <f t="shared" si="3"/>
        <v>0.26</v>
      </c>
      <c r="AD22" s="49"/>
      <c r="AE22" s="48">
        <f t="shared" si="4"/>
        <v>1</v>
      </c>
      <c r="AF22" s="45" t="str">
        <f t="shared" si="5"/>
        <v/>
      </c>
    </row>
    <row r="23" spans="1:32" ht="51">
      <c r="A23" s="304"/>
      <c r="B23" s="108" t="s">
        <v>81</v>
      </c>
      <c r="C23" s="41">
        <v>0.05</v>
      </c>
      <c r="D23" s="41">
        <v>0.05</v>
      </c>
      <c r="E23" s="41">
        <v>0.08</v>
      </c>
      <c r="F23" s="41">
        <v>0.08</v>
      </c>
      <c r="G23" s="42"/>
      <c r="H23" s="42"/>
      <c r="I23" s="42"/>
      <c r="J23" s="42"/>
      <c r="K23" s="42"/>
      <c r="L23" s="41"/>
      <c r="M23" s="42"/>
      <c r="N23" s="42"/>
      <c r="O23" s="43">
        <f t="shared" si="2"/>
        <v>0.26</v>
      </c>
      <c r="P23" s="49"/>
      <c r="Q23" s="41">
        <v>0.05</v>
      </c>
      <c r="R23" s="42">
        <v>0.05</v>
      </c>
      <c r="S23" s="42">
        <v>0.08</v>
      </c>
      <c r="T23" s="41">
        <v>0.08</v>
      </c>
      <c r="U23" s="42"/>
      <c r="V23" s="42"/>
      <c r="W23" s="42"/>
      <c r="X23" s="42"/>
      <c r="Y23" s="42"/>
      <c r="Z23" s="41"/>
      <c r="AA23" s="42"/>
      <c r="AB23" s="42"/>
      <c r="AC23" s="43">
        <f t="shared" si="3"/>
        <v>0.26</v>
      </c>
      <c r="AD23" s="49"/>
      <c r="AE23" s="48">
        <f t="shared" si="4"/>
        <v>1</v>
      </c>
      <c r="AF23" s="45" t="str">
        <f t="shared" si="5"/>
        <v/>
      </c>
    </row>
    <row r="24" spans="1:32" ht="76.5">
      <c r="A24" s="304"/>
      <c r="B24" s="108" t="s">
        <v>82</v>
      </c>
      <c r="C24" s="41">
        <v>0.05</v>
      </c>
      <c r="D24" s="41">
        <v>0.05</v>
      </c>
      <c r="E24" s="41">
        <v>0.08</v>
      </c>
      <c r="F24" s="41">
        <v>0.08</v>
      </c>
      <c r="G24" s="42"/>
      <c r="H24" s="42"/>
      <c r="I24" s="42"/>
      <c r="J24" s="42"/>
      <c r="K24" s="42"/>
      <c r="L24" s="41"/>
      <c r="M24" s="42"/>
      <c r="N24" s="42"/>
      <c r="O24" s="43">
        <f t="shared" si="2"/>
        <v>0.26</v>
      </c>
      <c r="P24" s="49"/>
      <c r="Q24" s="41">
        <v>0.05</v>
      </c>
      <c r="R24" s="42">
        <v>0.05</v>
      </c>
      <c r="S24" s="42">
        <v>0.08</v>
      </c>
      <c r="T24" s="41">
        <v>0.08</v>
      </c>
      <c r="U24" s="42"/>
      <c r="V24" s="42"/>
      <c r="W24" s="42"/>
      <c r="X24" s="42"/>
      <c r="Y24" s="42"/>
      <c r="Z24" s="41"/>
      <c r="AA24" s="42"/>
      <c r="AB24" s="42"/>
      <c r="AC24" s="43">
        <f t="shared" si="3"/>
        <v>0.26</v>
      </c>
      <c r="AD24" s="49"/>
      <c r="AE24" s="48">
        <f t="shared" si="4"/>
        <v>1</v>
      </c>
      <c r="AF24" s="45" t="str">
        <f t="shared" si="5"/>
        <v/>
      </c>
    </row>
    <row r="25" spans="1:32" ht="38.25">
      <c r="A25" s="304"/>
      <c r="B25" s="108" t="s">
        <v>83</v>
      </c>
      <c r="C25" s="41">
        <v>0.05</v>
      </c>
      <c r="D25" s="41">
        <v>0.05</v>
      </c>
      <c r="E25" s="41">
        <v>0.08</v>
      </c>
      <c r="F25" s="41">
        <v>0.08</v>
      </c>
      <c r="G25" s="42"/>
      <c r="H25" s="42"/>
      <c r="I25" s="42"/>
      <c r="J25" s="42"/>
      <c r="K25" s="42"/>
      <c r="L25" s="41"/>
      <c r="M25" s="42"/>
      <c r="N25" s="42"/>
      <c r="O25" s="43">
        <f t="shared" si="2"/>
        <v>0.26</v>
      </c>
      <c r="P25" s="49"/>
      <c r="Q25" s="41">
        <v>0.05</v>
      </c>
      <c r="R25" s="42">
        <v>0.05</v>
      </c>
      <c r="S25" s="42">
        <v>0.08</v>
      </c>
      <c r="T25" s="41">
        <v>0.08</v>
      </c>
      <c r="U25" s="42"/>
      <c r="V25" s="42"/>
      <c r="W25" s="42"/>
      <c r="X25" s="42"/>
      <c r="Y25" s="42"/>
      <c r="Z25" s="41"/>
      <c r="AA25" s="42"/>
      <c r="AB25" s="42"/>
      <c r="AC25" s="43">
        <f t="shared" si="3"/>
        <v>0.26</v>
      </c>
      <c r="AD25" s="49"/>
      <c r="AE25" s="48">
        <f t="shared" si="4"/>
        <v>1</v>
      </c>
      <c r="AF25" s="45" t="str">
        <f t="shared" si="5"/>
        <v/>
      </c>
    </row>
    <row r="26" spans="1:32" ht="38.25">
      <c r="A26" s="211"/>
      <c r="B26" s="104" t="s">
        <v>162</v>
      </c>
      <c r="C26" s="41">
        <v>0</v>
      </c>
      <c r="D26" s="41">
        <v>0</v>
      </c>
      <c r="E26" s="41">
        <v>0.1</v>
      </c>
      <c r="F26" s="41">
        <v>0.1</v>
      </c>
      <c r="G26" s="42"/>
      <c r="H26" s="42"/>
      <c r="I26" s="42"/>
      <c r="J26" s="42"/>
      <c r="K26" s="42"/>
      <c r="L26" s="41"/>
      <c r="M26" s="42"/>
      <c r="N26" s="42"/>
      <c r="O26" s="43">
        <f t="shared" si="2"/>
        <v>0.2</v>
      </c>
      <c r="P26" s="49"/>
      <c r="Q26" s="41">
        <v>0</v>
      </c>
      <c r="R26" s="42">
        <v>0</v>
      </c>
      <c r="S26" s="42">
        <v>0.1</v>
      </c>
      <c r="T26" s="41">
        <v>0.1</v>
      </c>
      <c r="U26" s="42"/>
      <c r="V26" s="42"/>
      <c r="W26" s="42"/>
      <c r="X26" s="42"/>
      <c r="Y26" s="42"/>
      <c r="Z26" s="41"/>
      <c r="AA26" s="42"/>
      <c r="AB26" s="42"/>
      <c r="AC26" s="43">
        <f t="shared" si="3"/>
        <v>0.2</v>
      </c>
      <c r="AD26" s="49"/>
      <c r="AE26" s="48">
        <f t="shared" si="4"/>
        <v>1</v>
      </c>
      <c r="AF26" s="45" t="str">
        <f t="shared" si="5"/>
        <v/>
      </c>
    </row>
    <row r="27" spans="1:32" ht="25.5">
      <c r="A27" s="260" t="s">
        <v>5</v>
      </c>
      <c r="B27" s="64" t="s">
        <v>163</v>
      </c>
      <c r="C27" s="41">
        <v>0.08</v>
      </c>
      <c r="D27" s="41">
        <v>0.08</v>
      </c>
      <c r="E27" s="41">
        <v>0.08</v>
      </c>
      <c r="F27" s="41">
        <v>0.08</v>
      </c>
      <c r="G27" s="42"/>
      <c r="H27" s="42"/>
      <c r="I27" s="42"/>
      <c r="J27" s="42"/>
      <c r="K27" s="42"/>
      <c r="L27" s="41"/>
      <c r="M27" s="42"/>
      <c r="N27" s="42"/>
      <c r="O27" s="43">
        <f t="shared" si="2"/>
        <v>0.32</v>
      </c>
      <c r="P27" s="49"/>
      <c r="Q27" s="41">
        <v>0.08</v>
      </c>
      <c r="R27" s="42">
        <v>0.08</v>
      </c>
      <c r="S27" s="42">
        <v>0.08</v>
      </c>
      <c r="T27" s="41">
        <v>0.08</v>
      </c>
      <c r="U27" s="42"/>
      <c r="V27" s="42"/>
      <c r="W27" s="42"/>
      <c r="X27" s="42"/>
      <c r="Y27" s="42"/>
      <c r="Z27" s="41"/>
      <c r="AA27" s="42"/>
      <c r="AB27" s="42"/>
      <c r="AC27" s="43">
        <f t="shared" si="3"/>
        <v>0.32</v>
      </c>
      <c r="AD27" s="49"/>
      <c r="AE27" s="48">
        <f t="shared" si="4"/>
        <v>1</v>
      </c>
      <c r="AF27" s="45" t="str">
        <f t="shared" si="5"/>
        <v/>
      </c>
    </row>
    <row r="28" spans="1:32" ht="51">
      <c r="A28" s="305"/>
      <c r="B28" s="109" t="s">
        <v>85</v>
      </c>
      <c r="C28" s="41">
        <v>0.08</v>
      </c>
      <c r="D28" s="41">
        <v>0.08</v>
      </c>
      <c r="E28" s="41">
        <v>0.08</v>
      </c>
      <c r="F28" s="41">
        <v>0.08</v>
      </c>
      <c r="G28" s="42"/>
      <c r="H28" s="42"/>
      <c r="I28" s="42"/>
      <c r="J28" s="42"/>
      <c r="K28" s="42"/>
      <c r="L28" s="41"/>
      <c r="M28" s="42"/>
      <c r="N28" s="42"/>
      <c r="O28" s="43">
        <f t="shared" si="2"/>
        <v>0.32</v>
      </c>
      <c r="P28" s="49"/>
      <c r="Q28" s="41">
        <v>0.08</v>
      </c>
      <c r="R28" s="42">
        <v>0.08</v>
      </c>
      <c r="S28" s="42">
        <v>0.08</v>
      </c>
      <c r="T28" s="41">
        <v>0.08</v>
      </c>
      <c r="U28" s="42"/>
      <c r="V28" s="42"/>
      <c r="W28" s="42"/>
      <c r="X28" s="42"/>
      <c r="Y28" s="42"/>
      <c r="Z28" s="41"/>
      <c r="AA28" s="42"/>
      <c r="AB28" s="42"/>
      <c r="AC28" s="43">
        <f t="shared" si="3"/>
        <v>0.32</v>
      </c>
      <c r="AD28" s="49"/>
      <c r="AE28" s="48">
        <f t="shared" si="4"/>
        <v>1</v>
      </c>
      <c r="AF28" s="45" t="str">
        <f t="shared" si="5"/>
        <v/>
      </c>
    </row>
    <row r="29" spans="1:32" ht="25.5">
      <c r="A29" s="305"/>
      <c r="B29" s="109" t="s">
        <v>164</v>
      </c>
      <c r="C29" s="41">
        <v>0.08</v>
      </c>
      <c r="D29" s="41">
        <v>0.08</v>
      </c>
      <c r="E29" s="41">
        <v>0.08</v>
      </c>
      <c r="F29" s="41">
        <v>0.08</v>
      </c>
      <c r="G29" s="42"/>
      <c r="H29" s="42"/>
      <c r="I29" s="42"/>
      <c r="J29" s="42"/>
      <c r="K29" s="42"/>
      <c r="L29" s="41"/>
      <c r="M29" s="42"/>
      <c r="N29" s="42"/>
      <c r="O29" s="43">
        <f t="shared" si="2"/>
        <v>0.32</v>
      </c>
      <c r="P29" s="49"/>
      <c r="Q29" s="41">
        <v>0.08</v>
      </c>
      <c r="R29" s="42">
        <v>0.08</v>
      </c>
      <c r="S29" s="42">
        <v>0.08</v>
      </c>
      <c r="T29" s="41">
        <v>0.08</v>
      </c>
      <c r="U29" s="42"/>
      <c r="V29" s="42"/>
      <c r="W29" s="42"/>
      <c r="X29" s="42"/>
      <c r="Y29" s="42"/>
      <c r="Z29" s="41"/>
      <c r="AA29" s="42"/>
      <c r="AB29" s="42"/>
      <c r="AC29" s="43">
        <f t="shared" si="3"/>
        <v>0.32</v>
      </c>
      <c r="AD29" s="49"/>
      <c r="AE29" s="48">
        <f t="shared" si="4"/>
        <v>1</v>
      </c>
      <c r="AF29" s="45" t="str">
        <f t="shared" si="5"/>
        <v/>
      </c>
    </row>
    <row r="30" spans="1:32" ht="25.5">
      <c r="A30" s="305"/>
      <c r="B30" s="109" t="s">
        <v>165</v>
      </c>
      <c r="C30" s="41">
        <v>0.08</v>
      </c>
      <c r="D30" s="41">
        <v>0.08</v>
      </c>
      <c r="E30" s="41">
        <v>0.08</v>
      </c>
      <c r="F30" s="41">
        <v>0.08</v>
      </c>
      <c r="G30" s="42"/>
      <c r="H30" s="42"/>
      <c r="I30" s="42"/>
      <c r="J30" s="42"/>
      <c r="K30" s="42"/>
      <c r="L30" s="41"/>
      <c r="M30" s="42"/>
      <c r="N30" s="42"/>
      <c r="O30" s="43">
        <f t="shared" si="2"/>
        <v>0.32</v>
      </c>
      <c r="P30" s="49"/>
      <c r="Q30" s="41">
        <v>0.08</v>
      </c>
      <c r="R30" s="42">
        <v>0.08</v>
      </c>
      <c r="S30" s="42">
        <v>0.08</v>
      </c>
      <c r="T30" s="41">
        <v>0.08</v>
      </c>
      <c r="U30" s="42"/>
      <c r="V30" s="42"/>
      <c r="W30" s="42"/>
      <c r="X30" s="42"/>
      <c r="Y30" s="42"/>
      <c r="Z30" s="41"/>
      <c r="AA30" s="42"/>
      <c r="AB30" s="42"/>
      <c r="AC30" s="43">
        <f t="shared" si="3"/>
        <v>0.32</v>
      </c>
      <c r="AD30" s="49"/>
      <c r="AE30" s="48">
        <f t="shared" si="4"/>
        <v>1</v>
      </c>
      <c r="AF30" s="45" t="str">
        <f t="shared" si="5"/>
        <v/>
      </c>
    </row>
    <row r="31" spans="1:32" ht="38.25">
      <c r="A31" s="260" t="s">
        <v>6</v>
      </c>
      <c r="B31" s="63" t="s">
        <v>166</v>
      </c>
      <c r="C31" s="41">
        <v>0.08</v>
      </c>
      <c r="D31" s="41">
        <v>0.09</v>
      </c>
      <c r="E31" s="41">
        <v>0.08</v>
      </c>
      <c r="F31" s="41">
        <v>0.09</v>
      </c>
      <c r="G31" s="42"/>
      <c r="H31" s="42"/>
      <c r="I31" s="42"/>
      <c r="J31" s="42"/>
      <c r="K31" s="42"/>
      <c r="L31" s="41"/>
      <c r="M31" s="42"/>
      <c r="N31" s="42"/>
      <c r="O31" s="43">
        <f t="shared" si="2"/>
        <v>0.33999999999999997</v>
      </c>
      <c r="P31" s="49"/>
      <c r="Q31" s="41">
        <v>0.08</v>
      </c>
      <c r="R31" s="42">
        <v>0.09</v>
      </c>
      <c r="S31" s="42">
        <v>0.08</v>
      </c>
      <c r="T31" s="41">
        <v>0.09</v>
      </c>
      <c r="U31" s="42"/>
      <c r="V31" s="42"/>
      <c r="W31" s="42"/>
      <c r="X31" s="42"/>
      <c r="Y31" s="42"/>
      <c r="Z31" s="41"/>
      <c r="AA31" s="42"/>
      <c r="AB31" s="42"/>
      <c r="AC31" s="43">
        <f t="shared" si="3"/>
        <v>0.33999999999999997</v>
      </c>
      <c r="AD31" s="49"/>
      <c r="AE31" s="48">
        <f t="shared" si="4"/>
        <v>1</v>
      </c>
      <c r="AF31" s="45" t="str">
        <f t="shared" si="5"/>
        <v/>
      </c>
    </row>
    <row r="32" spans="1:32" ht="25.5">
      <c r="A32" s="261"/>
      <c r="B32" s="111" t="s">
        <v>167</v>
      </c>
      <c r="C32" s="41">
        <v>0.08</v>
      </c>
      <c r="D32" s="41">
        <v>0.09</v>
      </c>
      <c r="E32" s="41">
        <v>0.08</v>
      </c>
      <c r="F32" s="41">
        <v>0.09</v>
      </c>
      <c r="G32" s="42"/>
      <c r="H32" s="42"/>
      <c r="I32" s="42"/>
      <c r="J32" s="42"/>
      <c r="K32" s="42"/>
      <c r="L32" s="41"/>
      <c r="M32" s="42"/>
      <c r="N32" s="42"/>
      <c r="O32" s="43">
        <f t="shared" si="2"/>
        <v>0.33999999999999997</v>
      </c>
      <c r="P32" s="49"/>
      <c r="Q32" s="41">
        <v>0.08</v>
      </c>
      <c r="R32" s="42">
        <v>0.09</v>
      </c>
      <c r="S32" s="42">
        <v>0.08</v>
      </c>
      <c r="T32" s="41">
        <v>0.09</v>
      </c>
      <c r="U32" s="42"/>
      <c r="V32" s="42"/>
      <c r="W32" s="42"/>
      <c r="X32" s="42"/>
      <c r="Y32" s="42"/>
      <c r="Z32" s="41"/>
      <c r="AA32" s="42"/>
      <c r="AB32" s="42"/>
      <c r="AC32" s="43">
        <f t="shared" si="3"/>
        <v>0.33999999999999997</v>
      </c>
      <c r="AD32" s="49"/>
      <c r="AE32" s="48">
        <f t="shared" si="4"/>
        <v>1</v>
      </c>
      <c r="AF32" s="45" t="str">
        <f t="shared" si="5"/>
        <v/>
      </c>
    </row>
    <row r="33" spans="1:32" ht="25.5">
      <c r="A33" s="261"/>
      <c r="B33" s="111" t="s">
        <v>86</v>
      </c>
      <c r="C33" s="41">
        <v>0.08</v>
      </c>
      <c r="D33" s="41">
        <v>0.09</v>
      </c>
      <c r="E33" s="41">
        <v>0.08</v>
      </c>
      <c r="F33" s="41">
        <v>0.09</v>
      </c>
      <c r="G33" s="42"/>
      <c r="H33" s="42"/>
      <c r="I33" s="42"/>
      <c r="J33" s="42"/>
      <c r="K33" s="42"/>
      <c r="L33" s="41"/>
      <c r="M33" s="42"/>
      <c r="N33" s="42"/>
      <c r="O33" s="43">
        <f t="shared" si="2"/>
        <v>0.33999999999999997</v>
      </c>
      <c r="P33" s="49"/>
      <c r="Q33" s="41">
        <v>0.08</v>
      </c>
      <c r="R33" s="42">
        <v>0.09</v>
      </c>
      <c r="S33" s="42">
        <v>0.08</v>
      </c>
      <c r="T33" s="41">
        <v>0.09</v>
      </c>
      <c r="U33" s="42"/>
      <c r="V33" s="42"/>
      <c r="W33" s="42"/>
      <c r="X33" s="42"/>
      <c r="Y33" s="42"/>
      <c r="Z33" s="41"/>
      <c r="AA33" s="42"/>
      <c r="AB33" s="42"/>
      <c r="AC33" s="43">
        <f t="shared" si="3"/>
        <v>0.33999999999999997</v>
      </c>
      <c r="AD33" s="49"/>
      <c r="AE33" s="48">
        <f t="shared" si="4"/>
        <v>1</v>
      </c>
      <c r="AF33" s="45" t="str">
        <f t="shared" si="5"/>
        <v/>
      </c>
    </row>
    <row r="34" spans="1:32" ht="63.75">
      <c r="A34" s="261"/>
      <c r="B34" s="111" t="s">
        <v>168</v>
      </c>
      <c r="C34" s="41">
        <v>0.08</v>
      </c>
      <c r="D34" s="41">
        <v>0.09</v>
      </c>
      <c r="E34" s="41">
        <v>0.08</v>
      </c>
      <c r="F34" s="41">
        <v>0.09</v>
      </c>
      <c r="G34" s="42"/>
      <c r="H34" s="42"/>
      <c r="I34" s="42"/>
      <c r="J34" s="42"/>
      <c r="K34" s="42"/>
      <c r="L34" s="41"/>
      <c r="M34" s="42"/>
      <c r="N34" s="42"/>
      <c r="O34" s="43">
        <f t="shared" si="2"/>
        <v>0.33999999999999997</v>
      </c>
      <c r="P34" s="49"/>
      <c r="Q34" s="41">
        <v>0.08</v>
      </c>
      <c r="R34" s="42">
        <v>0.09</v>
      </c>
      <c r="S34" s="42">
        <v>0.08</v>
      </c>
      <c r="T34" s="41">
        <v>0.09</v>
      </c>
      <c r="U34" s="42"/>
      <c r="V34" s="42"/>
      <c r="W34" s="42"/>
      <c r="X34" s="42"/>
      <c r="Y34" s="42"/>
      <c r="Z34" s="41"/>
      <c r="AA34" s="42"/>
      <c r="AB34" s="42"/>
      <c r="AC34" s="43">
        <f t="shared" si="3"/>
        <v>0.33999999999999997</v>
      </c>
      <c r="AD34" s="49"/>
      <c r="AE34" s="48">
        <f t="shared" si="4"/>
        <v>1</v>
      </c>
      <c r="AF34" s="45" t="str">
        <f t="shared" si="5"/>
        <v/>
      </c>
    </row>
    <row r="35" spans="1:32" ht="89.25">
      <c r="A35" s="303" t="s">
        <v>7</v>
      </c>
      <c r="B35" s="64" t="s">
        <v>87</v>
      </c>
      <c r="C35" s="41">
        <v>0</v>
      </c>
      <c r="D35" s="41">
        <v>0</v>
      </c>
      <c r="E35" s="41">
        <v>0.25</v>
      </c>
      <c r="F35" s="41">
        <v>0</v>
      </c>
      <c r="G35" s="42"/>
      <c r="H35" s="42"/>
      <c r="I35" s="42"/>
      <c r="J35" s="42"/>
      <c r="K35" s="42"/>
      <c r="L35" s="41"/>
      <c r="M35" s="42"/>
      <c r="N35" s="42"/>
      <c r="O35" s="43">
        <f t="shared" si="2"/>
        <v>0.25</v>
      </c>
      <c r="P35" s="49"/>
      <c r="Q35" s="41">
        <v>0</v>
      </c>
      <c r="R35" s="42">
        <v>0</v>
      </c>
      <c r="S35" s="42">
        <v>0.25</v>
      </c>
      <c r="T35" s="41">
        <v>0</v>
      </c>
      <c r="U35" s="42"/>
      <c r="V35" s="42"/>
      <c r="W35" s="42"/>
      <c r="X35" s="42"/>
      <c r="Y35" s="42"/>
      <c r="Z35" s="41"/>
      <c r="AA35" s="42"/>
      <c r="AB35" s="42"/>
      <c r="AC35" s="43">
        <f t="shared" si="3"/>
        <v>0.25</v>
      </c>
      <c r="AD35" s="49"/>
      <c r="AE35" s="48">
        <f t="shared" si="4"/>
        <v>1</v>
      </c>
      <c r="AF35" s="45" t="str">
        <f t="shared" si="5"/>
        <v/>
      </c>
    </row>
    <row r="36" spans="1:32" ht="39">
      <c r="A36" s="304"/>
      <c r="B36" s="112" t="s">
        <v>88</v>
      </c>
      <c r="C36" s="41">
        <v>0</v>
      </c>
      <c r="D36" s="41">
        <v>0</v>
      </c>
      <c r="E36" s="41">
        <v>0.25</v>
      </c>
      <c r="F36" s="41" t="s">
        <v>402</v>
      </c>
      <c r="G36" s="42"/>
      <c r="H36" s="42"/>
      <c r="I36" s="42"/>
      <c r="J36" s="42"/>
      <c r="K36" s="42"/>
      <c r="L36" s="41"/>
      <c r="M36" s="42"/>
      <c r="N36" s="42"/>
      <c r="O36" s="43">
        <f t="shared" si="2"/>
        <v>0.25</v>
      </c>
      <c r="P36" s="49"/>
      <c r="Q36" s="41">
        <v>0</v>
      </c>
      <c r="R36" s="42">
        <v>0</v>
      </c>
      <c r="S36" s="42">
        <v>0.25</v>
      </c>
      <c r="T36" s="41" t="s">
        <v>402</v>
      </c>
      <c r="U36" s="42"/>
      <c r="V36" s="42"/>
      <c r="W36" s="42"/>
      <c r="X36" s="42"/>
      <c r="Y36" s="42"/>
      <c r="Z36" s="41"/>
      <c r="AA36" s="42"/>
      <c r="AB36" s="42"/>
      <c r="AC36" s="43">
        <f t="shared" si="3"/>
        <v>0.25</v>
      </c>
      <c r="AD36" s="49"/>
      <c r="AE36" s="48">
        <f t="shared" si="4"/>
        <v>1</v>
      </c>
      <c r="AF36" s="45" t="str">
        <f t="shared" si="5"/>
        <v/>
      </c>
    </row>
    <row r="37" spans="1:32" ht="51">
      <c r="A37" s="304"/>
      <c r="B37" s="113" t="s">
        <v>89</v>
      </c>
      <c r="C37" s="41">
        <v>0</v>
      </c>
      <c r="D37" s="41">
        <v>0</v>
      </c>
      <c r="E37" s="41">
        <v>0.25</v>
      </c>
      <c r="F37" s="41">
        <v>0</v>
      </c>
      <c r="G37" s="42"/>
      <c r="H37" s="42"/>
      <c r="I37" s="42"/>
      <c r="J37" s="42"/>
      <c r="K37" s="42"/>
      <c r="L37" s="41"/>
      <c r="M37" s="42"/>
      <c r="N37" s="42"/>
      <c r="O37" s="43">
        <f t="shared" si="2"/>
        <v>0.25</v>
      </c>
      <c r="P37" s="49"/>
      <c r="Q37" s="41">
        <v>0</v>
      </c>
      <c r="R37" s="42">
        <v>0</v>
      </c>
      <c r="S37" s="42">
        <v>0.25</v>
      </c>
      <c r="T37" s="41">
        <v>0</v>
      </c>
      <c r="U37" s="42"/>
      <c r="V37" s="42"/>
      <c r="W37" s="42"/>
      <c r="X37" s="42"/>
      <c r="Y37" s="42"/>
      <c r="Z37" s="41"/>
      <c r="AA37" s="42"/>
      <c r="AB37" s="42"/>
      <c r="AC37" s="43">
        <f t="shared" si="3"/>
        <v>0.25</v>
      </c>
      <c r="AD37" s="49"/>
      <c r="AE37" s="48">
        <f t="shared" si="4"/>
        <v>1</v>
      </c>
      <c r="AF37" s="45" t="str">
        <f t="shared" si="5"/>
        <v/>
      </c>
    </row>
    <row r="38" spans="1:32" ht="63.75">
      <c r="A38" s="304"/>
      <c r="B38" s="113" t="s">
        <v>55</v>
      </c>
      <c r="C38" s="41">
        <v>0</v>
      </c>
      <c r="D38" s="41">
        <v>0</v>
      </c>
      <c r="E38" s="41">
        <v>0.25</v>
      </c>
      <c r="F38" s="41">
        <v>0</v>
      </c>
      <c r="G38" s="42"/>
      <c r="H38" s="42"/>
      <c r="I38" s="42"/>
      <c r="J38" s="42"/>
      <c r="K38" s="42"/>
      <c r="L38" s="41"/>
      <c r="M38" s="42"/>
      <c r="N38" s="42"/>
      <c r="O38" s="43">
        <f t="shared" si="2"/>
        <v>0.25</v>
      </c>
      <c r="P38" s="49"/>
      <c r="Q38" s="41">
        <v>0</v>
      </c>
      <c r="R38" s="42">
        <v>0</v>
      </c>
      <c r="S38" s="42">
        <v>0.25</v>
      </c>
      <c r="T38" s="41">
        <v>0</v>
      </c>
      <c r="U38" s="42"/>
      <c r="V38" s="42"/>
      <c r="W38" s="42"/>
      <c r="X38" s="42"/>
      <c r="Y38" s="42"/>
      <c r="Z38" s="41"/>
      <c r="AA38" s="42"/>
      <c r="AB38" s="42"/>
      <c r="AC38" s="43">
        <f t="shared" si="3"/>
        <v>0.25</v>
      </c>
      <c r="AD38" s="49"/>
      <c r="AE38" s="48">
        <f t="shared" si="4"/>
        <v>1</v>
      </c>
      <c r="AF38" s="45" t="str">
        <f t="shared" si="5"/>
        <v/>
      </c>
    </row>
    <row r="39" spans="1:32" ht="39">
      <c r="A39" s="211"/>
      <c r="B39" s="112" t="s">
        <v>90</v>
      </c>
      <c r="C39" s="41">
        <v>0</v>
      </c>
      <c r="D39" s="41">
        <v>0</v>
      </c>
      <c r="E39" s="41">
        <v>0.25</v>
      </c>
      <c r="F39" s="41">
        <v>0</v>
      </c>
      <c r="G39" s="42"/>
      <c r="H39" s="42"/>
      <c r="I39" s="42"/>
      <c r="J39" s="42"/>
      <c r="K39" s="42"/>
      <c r="L39" s="41"/>
      <c r="M39" s="42"/>
      <c r="N39" s="42"/>
      <c r="O39" s="43">
        <f t="shared" si="2"/>
        <v>0.25</v>
      </c>
      <c r="P39" s="49"/>
      <c r="Q39" s="41">
        <v>0</v>
      </c>
      <c r="R39" s="42">
        <v>0</v>
      </c>
      <c r="S39" s="42">
        <v>0.25</v>
      </c>
      <c r="T39" s="41">
        <v>0</v>
      </c>
      <c r="U39" s="42"/>
      <c r="V39" s="42"/>
      <c r="W39" s="42"/>
      <c r="X39" s="42"/>
      <c r="Y39" s="42"/>
      <c r="Z39" s="41"/>
      <c r="AA39" s="42"/>
      <c r="AB39" s="42"/>
      <c r="AC39" s="43">
        <f t="shared" si="3"/>
        <v>0.25</v>
      </c>
      <c r="AD39" s="49"/>
      <c r="AE39" s="48">
        <f t="shared" si="4"/>
        <v>1</v>
      </c>
      <c r="AF39" s="45" t="str">
        <f t="shared" si="5"/>
        <v/>
      </c>
    </row>
    <row r="40" spans="1:32" ht="25.5">
      <c r="A40" s="260" t="s">
        <v>8</v>
      </c>
      <c r="B40" s="64" t="s">
        <v>91</v>
      </c>
      <c r="C40" s="41">
        <v>0</v>
      </c>
      <c r="D40" s="41">
        <v>0</v>
      </c>
      <c r="E40" s="41">
        <v>0.13</v>
      </c>
      <c r="F40" s="41">
        <v>0</v>
      </c>
      <c r="G40" s="42"/>
      <c r="H40" s="42"/>
      <c r="I40" s="42"/>
      <c r="J40" s="42"/>
      <c r="K40" s="42"/>
      <c r="L40" s="41"/>
      <c r="M40" s="42"/>
      <c r="N40" s="42"/>
      <c r="O40" s="43">
        <f t="shared" si="2"/>
        <v>0.13</v>
      </c>
      <c r="P40" s="49"/>
      <c r="Q40" s="41">
        <v>0</v>
      </c>
      <c r="R40" s="42">
        <v>0</v>
      </c>
      <c r="S40" s="42">
        <v>0.13</v>
      </c>
      <c r="T40" s="41">
        <v>0</v>
      </c>
      <c r="U40" s="42"/>
      <c r="V40" s="42"/>
      <c r="W40" s="42"/>
      <c r="X40" s="42"/>
      <c r="Y40" s="42"/>
      <c r="Z40" s="41"/>
      <c r="AA40" s="42"/>
      <c r="AB40" s="42"/>
      <c r="AC40" s="43">
        <f t="shared" si="3"/>
        <v>0.13</v>
      </c>
      <c r="AD40" s="49"/>
      <c r="AE40" s="48">
        <f t="shared" si="4"/>
        <v>1</v>
      </c>
      <c r="AF40" s="45" t="str">
        <f t="shared" si="5"/>
        <v/>
      </c>
    </row>
    <row r="41" spans="1:32" ht="38.25">
      <c r="A41" s="261"/>
      <c r="B41" s="109" t="s">
        <v>56</v>
      </c>
      <c r="C41" s="41">
        <v>0</v>
      </c>
      <c r="D41" s="41">
        <v>0</v>
      </c>
      <c r="E41" s="41">
        <v>0.5</v>
      </c>
      <c r="F41" s="41" t="s">
        <v>403</v>
      </c>
      <c r="G41" s="42"/>
      <c r="H41" s="42"/>
      <c r="I41" s="42"/>
      <c r="J41" s="42"/>
      <c r="K41" s="42"/>
      <c r="L41" s="41"/>
      <c r="M41" s="42"/>
      <c r="N41" s="42"/>
      <c r="O41" s="43">
        <f t="shared" si="2"/>
        <v>0.5</v>
      </c>
      <c r="P41" s="49"/>
      <c r="Q41" s="41">
        <v>0</v>
      </c>
      <c r="R41" s="42">
        <v>0</v>
      </c>
      <c r="S41" s="42">
        <v>0.5</v>
      </c>
      <c r="T41" s="41" t="s">
        <v>403</v>
      </c>
      <c r="U41" s="42"/>
      <c r="V41" s="42"/>
      <c r="W41" s="42"/>
      <c r="X41" s="42"/>
      <c r="Y41" s="42"/>
      <c r="Z41" s="41"/>
      <c r="AA41" s="42"/>
      <c r="AB41" s="42"/>
      <c r="AC41" s="43">
        <f t="shared" si="3"/>
        <v>0.5</v>
      </c>
      <c r="AD41" s="49"/>
      <c r="AE41" s="48">
        <f t="shared" si="4"/>
        <v>1</v>
      </c>
      <c r="AF41" s="45" t="str">
        <f t="shared" si="5"/>
        <v/>
      </c>
    </row>
    <row r="42" spans="1:32" ht="38.25">
      <c r="A42" s="261"/>
      <c r="B42" s="109" t="s">
        <v>92</v>
      </c>
      <c r="C42" s="41">
        <v>0</v>
      </c>
      <c r="D42" s="41">
        <v>0</v>
      </c>
      <c r="E42" s="41">
        <v>0</v>
      </c>
      <c r="F42" s="41">
        <v>0</v>
      </c>
      <c r="G42" s="42"/>
      <c r="H42" s="42"/>
      <c r="I42" s="42"/>
      <c r="J42" s="42"/>
      <c r="K42" s="42"/>
      <c r="L42" s="41"/>
      <c r="M42" s="42"/>
      <c r="N42" s="42"/>
      <c r="O42" s="43">
        <f t="shared" si="2"/>
        <v>0</v>
      </c>
      <c r="P42" s="49"/>
      <c r="Q42" s="41">
        <v>0</v>
      </c>
      <c r="R42" s="42">
        <v>0</v>
      </c>
      <c r="S42" s="42">
        <v>0</v>
      </c>
      <c r="T42" s="41">
        <v>0</v>
      </c>
      <c r="U42" s="42"/>
      <c r="V42" s="42"/>
      <c r="W42" s="42"/>
      <c r="X42" s="42"/>
      <c r="Y42" s="42"/>
      <c r="Z42" s="41"/>
      <c r="AA42" s="42"/>
      <c r="AB42" s="42"/>
      <c r="AC42" s="43">
        <f t="shared" si="3"/>
        <v>0</v>
      </c>
      <c r="AD42" s="49"/>
      <c r="AE42" s="48" t="str">
        <f t="shared" si="4"/>
        <v/>
      </c>
      <c r="AF42" s="45" t="e">
        <f t="shared" si="5"/>
        <v>#VALUE!</v>
      </c>
    </row>
    <row r="43" spans="1:32" ht="25.5">
      <c r="A43" s="261"/>
      <c r="B43" s="109" t="s">
        <v>57</v>
      </c>
      <c r="C43" s="41">
        <v>0</v>
      </c>
      <c r="D43" s="41">
        <v>0</v>
      </c>
      <c r="E43" s="41">
        <v>0</v>
      </c>
      <c r="F43" s="41">
        <v>0</v>
      </c>
      <c r="G43" s="42"/>
      <c r="H43" s="42"/>
      <c r="I43" s="42"/>
      <c r="J43" s="42"/>
      <c r="K43" s="42"/>
      <c r="L43" s="41"/>
      <c r="M43" s="42"/>
      <c r="N43" s="42"/>
      <c r="O43" s="43">
        <f t="shared" si="2"/>
        <v>0</v>
      </c>
      <c r="P43" s="49"/>
      <c r="Q43" s="41">
        <v>0</v>
      </c>
      <c r="R43" s="42">
        <v>0</v>
      </c>
      <c r="S43" s="42">
        <v>0</v>
      </c>
      <c r="T43" s="41">
        <v>0</v>
      </c>
      <c r="U43" s="42"/>
      <c r="V43" s="42"/>
      <c r="W43" s="42"/>
      <c r="X43" s="42"/>
      <c r="Y43" s="42"/>
      <c r="Z43" s="41"/>
      <c r="AA43" s="42"/>
      <c r="AB43" s="42"/>
      <c r="AC43" s="43">
        <f t="shared" si="3"/>
        <v>0</v>
      </c>
      <c r="AD43" s="49"/>
      <c r="AE43" s="48" t="str">
        <f t="shared" si="4"/>
        <v/>
      </c>
      <c r="AF43" s="45" t="e">
        <f t="shared" si="5"/>
        <v>#VALUE!</v>
      </c>
    </row>
    <row r="44" spans="1:32" ht="25.5">
      <c r="A44" s="261"/>
      <c r="B44" s="109" t="s">
        <v>93</v>
      </c>
      <c r="C44" s="41">
        <v>0</v>
      </c>
      <c r="D44" s="41">
        <v>0</v>
      </c>
      <c r="E44" s="41">
        <v>0</v>
      </c>
      <c r="F44" s="41">
        <v>0</v>
      </c>
      <c r="G44" s="42"/>
      <c r="H44" s="42"/>
      <c r="I44" s="42"/>
      <c r="J44" s="42"/>
      <c r="K44" s="42"/>
      <c r="L44" s="41"/>
      <c r="M44" s="42"/>
      <c r="N44" s="42"/>
      <c r="O44" s="43">
        <f t="shared" si="2"/>
        <v>0</v>
      </c>
      <c r="P44" s="49"/>
      <c r="Q44" s="41">
        <v>0</v>
      </c>
      <c r="R44" s="42">
        <v>0</v>
      </c>
      <c r="S44" s="42">
        <v>0</v>
      </c>
      <c r="T44" s="41">
        <v>0</v>
      </c>
      <c r="U44" s="42"/>
      <c r="V44" s="42"/>
      <c r="W44" s="42"/>
      <c r="X44" s="42"/>
      <c r="Y44" s="42"/>
      <c r="Z44" s="41"/>
      <c r="AA44" s="42"/>
      <c r="AB44" s="42"/>
      <c r="AC44" s="43">
        <f t="shared" si="3"/>
        <v>0</v>
      </c>
      <c r="AD44" s="49"/>
      <c r="AE44" s="48" t="str">
        <f t="shared" si="4"/>
        <v/>
      </c>
      <c r="AF44" s="45" t="e">
        <f t="shared" si="5"/>
        <v>#VALUE!</v>
      </c>
    </row>
    <row r="45" spans="1:32" ht="25.5">
      <c r="A45" s="260" t="s">
        <v>9</v>
      </c>
      <c r="B45" s="64" t="s">
        <v>169</v>
      </c>
      <c r="C45" s="41">
        <v>0.05</v>
      </c>
      <c r="D45" s="41">
        <v>0.04</v>
      </c>
      <c r="E45" s="41">
        <v>0.05</v>
      </c>
      <c r="F45" s="41">
        <v>0.05</v>
      </c>
      <c r="G45" s="42"/>
      <c r="H45" s="42"/>
      <c r="I45" s="42"/>
      <c r="J45" s="42"/>
      <c r="K45" s="42"/>
      <c r="L45" s="41"/>
      <c r="M45" s="42"/>
      <c r="N45" s="42"/>
      <c r="O45" s="43">
        <f t="shared" si="2"/>
        <v>0.19</v>
      </c>
      <c r="P45" s="49"/>
      <c r="Q45" s="41">
        <v>0.05</v>
      </c>
      <c r="R45" s="42">
        <v>0.04</v>
      </c>
      <c r="S45" s="42">
        <v>0.05</v>
      </c>
      <c r="T45" s="41">
        <v>0.05</v>
      </c>
      <c r="U45" s="42"/>
      <c r="V45" s="42"/>
      <c r="W45" s="42"/>
      <c r="X45" s="42"/>
      <c r="Y45" s="42"/>
      <c r="Z45" s="41"/>
      <c r="AA45" s="42"/>
      <c r="AB45" s="42"/>
      <c r="AC45" s="43">
        <f t="shared" si="3"/>
        <v>0.19</v>
      </c>
      <c r="AD45" s="49"/>
      <c r="AE45" s="48">
        <f t="shared" si="4"/>
        <v>1</v>
      </c>
      <c r="AF45" s="45" t="str">
        <f t="shared" si="5"/>
        <v/>
      </c>
    </row>
    <row r="46" spans="1:32" ht="51.75">
      <c r="A46" s="261"/>
      <c r="B46" s="112" t="s">
        <v>170</v>
      </c>
      <c r="C46" s="41">
        <v>0.14000000000000001</v>
      </c>
      <c r="D46" s="41">
        <v>0.14000000000000001</v>
      </c>
      <c r="E46" s="41">
        <v>0.14000000000000001</v>
      </c>
      <c r="F46" s="41">
        <v>0.14000000000000001</v>
      </c>
      <c r="G46" s="42"/>
      <c r="H46" s="42"/>
      <c r="I46" s="42"/>
      <c r="J46" s="42"/>
      <c r="K46" s="42"/>
      <c r="L46" s="41"/>
      <c r="M46" s="42"/>
      <c r="N46" s="42"/>
      <c r="O46" s="43">
        <f t="shared" si="2"/>
        <v>0.56000000000000005</v>
      </c>
      <c r="P46" s="49"/>
      <c r="Q46" s="41">
        <v>0.14000000000000001</v>
      </c>
      <c r="R46" s="42">
        <v>0.14000000000000001</v>
      </c>
      <c r="S46" s="42">
        <v>0.14000000000000001</v>
      </c>
      <c r="T46" s="41">
        <v>0.14000000000000001</v>
      </c>
      <c r="U46" s="42"/>
      <c r="V46" s="42"/>
      <c r="W46" s="42"/>
      <c r="X46" s="42"/>
      <c r="Y46" s="42"/>
      <c r="Z46" s="41"/>
      <c r="AA46" s="42"/>
      <c r="AB46" s="42"/>
      <c r="AC46" s="43">
        <f t="shared" si="3"/>
        <v>0.56000000000000005</v>
      </c>
      <c r="AD46" s="49"/>
      <c r="AE46" s="48">
        <f t="shared" si="4"/>
        <v>1</v>
      </c>
      <c r="AF46" s="45" t="str">
        <f t="shared" si="5"/>
        <v/>
      </c>
    </row>
    <row r="47" spans="1:32" ht="51.75">
      <c r="A47" s="261"/>
      <c r="B47" s="112" t="s">
        <v>171</v>
      </c>
      <c r="C47" s="41">
        <v>0</v>
      </c>
      <c r="D47" s="41" t="s">
        <v>283</v>
      </c>
      <c r="E47" s="41" t="s">
        <v>283</v>
      </c>
      <c r="F47" s="41" t="s">
        <v>283</v>
      </c>
      <c r="G47" s="42"/>
      <c r="H47" s="42"/>
      <c r="I47" s="42"/>
      <c r="J47" s="42"/>
      <c r="K47" s="42"/>
      <c r="L47" s="41"/>
      <c r="M47" s="42"/>
      <c r="N47" s="42"/>
      <c r="O47" s="43">
        <f t="shared" si="2"/>
        <v>0</v>
      </c>
      <c r="P47" s="49"/>
      <c r="Q47" s="41">
        <v>0</v>
      </c>
      <c r="R47" s="42">
        <v>0</v>
      </c>
      <c r="S47" s="42">
        <v>0</v>
      </c>
      <c r="T47" s="41" t="s">
        <v>283</v>
      </c>
      <c r="U47" s="42"/>
      <c r="V47" s="42"/>
      <c r="W47" s="42"/>
      <c r="X47" s="42"/>
      <c r="Y47" s="42"/>
      <c r="Z47" s="41"/>
      <c r="AA47" s="42"/>
      <c r="AB47" s="42"/>
      <c r="AC47" s="43">
        <f t="shared" si="3"/>
        <v>0</v>
      </c>
      <c r="AD47" s="49"/>
      <c r="AE47" s="48" t="str">
        <f t="shared" si="4"/>
        <v/>
      </c>
      <c r="AF47" s="45" t="e">
        <f t="shared" si="5"/>
        <v>#VALUE!</v>
      </c>
    </row>
    <row r="48" spans="1:32" ht="51">
      <c r="A48" s="261"/>
      <c r="B48" s="113" t="s">
        <v>172</v>
      </c>
      <c r="C48" s="41">
        <v>0</v>
      </c>
      <c r="D48" s="41" t="s">
        <v>284</v>
      </c>
      <c r="E48" s="41" t="s">
        <v>284</v>
      </c>
      <c r="F48" s="41" t="s">
        <v>284</v>
      </c>
      <c r="G48" s="42"/>
      <c r="H48" s="42"/>
      <c r="I48" s="42"/>
      <c r="J48" s="42"/>
      <c r="K48" s="42"/>
      <c r="L48" s="41"/>
      <c r="M48" s="42"/>
      <c r="N48" s="42"/>
      <c r="O48" s="43">
        <f t="shared" si="2"/>
        <v>0</v>
      </c>
      <c r="P48" s="49"/>
      <c r="Q48" s="41">
        <v>0</v>
      </c>
      <c r="R48" s="42">
        <v>0</v>
      </c>
      <c r="S48" s="42">
        <v>0</v>
      </c>
      <c r="T48" s="41" t="s">
        <v>284</v>
      </c>
      <c r="U48" s="42"/>
      <c r="V48" s="42"/>
      <c r="W48" s="42"/>
      <c r="X48" s="42"/>
      <c r="Y48" s="42"/>
      <c r="Z48" s="41"/>
      <c r="AA48" s="42"/>
      <c r="AB48" s="42"/>
      <c r="AC48" s="43">
        <f t="shared" si="3"/>
        <v>0</v>
      </c>
      <c r="AD48" s="49"/>
      <c r="AE48" s="48" t="str">
        <f t="shared" si="4"/>
        <v/>
      </c>
      <c r="AF48" s="45" t="e">
        <f t="shared" si="5"/>
        <v>#VALUE!</v>
      </c>
    </row>
    <row r="49" spans="1:32" ht="38.25">
      <c r="A49" s="260" t="s">
        <v>10</v>
      </c>
      <c r="B49" s="59" t="s">
        <v>11</v>
      </c>
      <c r="C49" s="41">
        <v>0.08</v>
      </c>
      <c r="D49" s="41">
        <v>0.09</v>
      </c>
      <c r="E49" s="41">
        <v>0.08</v>
      </c>
      <c r="F49" s="41">
        <v>0.09</v>
      </c>
      <c r="G49" s="42"/>
      <c r="H49" s="42"/>
      <c r="I49" s="42"/>
      <c r="J49" s="42"/>
      <c r="K49" s="42"/>
      <c r="L49" s="41"/>
      <c r="M49" s="42"/>
      <c r="N49" s="42"/>
      <c r="O49" s="43">
        <f t="shared" si="2"/>
        <v>0.33999999999999997</v>
      </c>
      <c r="P49" s="49"/>
      <c r="Q49" s="41">
        <v>0.08</v>
      </c>
      <c r="R49" s="42">
        <v>0.09</v>
      </c>
      <c r="S49" s="42">
        <v>0.08</v>
      </c>
      <c r="T49" s="41">
        <v>0.09</v>
      </c>
      <c r="U49" s="42"/>
      <c r="V49" s="42"/>
      <c r="W49" s="42"/>
      <c r="X49" s="42"/>
      <c r="Y49" s="42"/>
      <c r="Z49" s="41"/>
      <c r="AA49" s="42"/>
      <c r="AB49" s="42"/>
      <c r="AC49" s="43">
        <f t="shared" si="3"/>
        <v>0.33999999999999997</v>
      </c>
      <c r="AD49" s="49"/>
      <c r="AE49" s="48">
        <f t="shared" si="4"/>
        <v>1</v>
      </c>
      <c r="AF49" s="45" t="str">
        <f t="shared" si="5"/>
        <v/>
      </c>
    </row>
    <row r="50" spans="1:32" ht="38.25">
      <c r="A50" s="261"/>
      <c r="B50" s="115" t="s">
        <v>94</v>
      </c>
      <c r="C50" s="41">
        <v>0.08</v>
      </c>
      <c r="D50" s="41">
        <v>0.09</v>
      </c>
      <c r="E50" s="41">
        <v>0.08</v>
      </c>
      <c r="F50" s="41">
        <v>0.09</v>
      </c>
      <c r="G50" s="42"/>
      <c r="H50" s="42"/>
      <c r="I50" s="42"/>
      <c r="J50" s="42"/>
      <c r="K50" s="42"/>
      <c r="L50" s="41"/>
      <c r="M50" s="42"/>
      <c r="N50" s="42"/>
      <c r="O50" s="43">
        <f t="shared" si="2"/>
        <v>0.33999999999999997</v>
      </c>
      <c r="P50" s="49"/>
      <c r="Q50" s="41">
        <v>0.08</v>
      </c>
      <c r="R50" s="42">
        <v>0.09</v>
      </c>
      <c r="S50" s="42">
        <v>0.08</v>
      </c>
      <c r="T50" s="41">
        <v>0.09</v>
      </c>
      <c r="U50" s="42"/>
      <c r="V50" s="42"/>
      <c r="W50" s="42"/>
      <c r="X50" s="42"/>
      <c r="Y50" s="42"/>
      <c r="Z50" s="41"/>
      <c r="AA50" s="42"/>
      <c r="AB50" s="42"/>
      <c r="AC50" s="43">
        <f t="shared" si="3"/>
        <v>0.33999999999999997</v>
      </c>
      <c r="AD50" s="49"/>
      <c r="AE50" s="48">
        <f t="shared" si="4"/>
        <v>1</v>
      </c>
      <c r="AF50" s="45" t="str">
        <f t="shared" si="5"/>
        <v/>
      </c>
    </row>
    <row r="51" spans="1:32" ht="51">
      <c r="A51" s="261"/>
      <c r="B51" s="115" t="s">
        <v>95</v>
      </c>
      <c r="C51" s="41">
        <v>0.08</v>
      </c>
      <c r="D51" s="41">
        <v>0.09</v>
      </c>
      <c r="E51" s="41">
        <v>0.08</v>
      </c>
      <c r="F51" s="41">
        <v>0.09</v>
      </c>
      <c r="G51" s="42"/>
      <c r="H51" s="42"/>
      <c r="I51" s="42"/>
      <c r="J51" s="42"/>
      <c r="K51" s="42"/>
      <c r="L51" s="41"/>
      <c r="M51" s="42"/>
      <c r="N51" s="42"/>
      <c r="O51" s="43">
        <f t="shared" si="2"/>
        <v>0.33999999999999997</v>
      </c>
      <c r="P51" s="49"/>
      <c r="Q51" s="41">
        <v>0.08</v>
      </c>
      <c r="R51" s="42">
        <v>0.09</v>
      </c>
      <c r="S51" s="42">
        <v>0.08</v>
      </c>
      <c r="T51" s="41">
        <v>0.09</v>
      </c>
      <c r="U51" s="42"/>
      <c r="V51" s="42"/>
      <c r="W51" s="42"/>
      <c r="X51" s="42"/>
      <c r="Y51" s="42"/>
      <c r="Z51" s="41"/>
      <c r="AA51" s="42"/>
      <c r="AB51" s="42"/>
      <c r="AC51" s="43">
        <f t="shared" si="3"/>
        <v>0.33999999999999997</v>
      </c>
      <c r="AD51" s="49"/>
      <c r="AE51" s="48">
        <f t="shared" si="4"/>
        <v>1</v>
      </c>
      <c r="AF51" s="45" t="str">
        <f t="shared" si="5"/>
        <v/>
      </c>
    </row>
    <row r="52" spans="1:32" ht="38.25">
      <c r="A52" s="261"/>
      <c r="B52" s="115" t="s">
        <v>68</v>
      </c>
      <c r="C52" s="41">
        <v>0.08</v>
      </c>
      <c r="D52" s="41">
        <v>0.09</v>
      </c>
      <c r="E52" s="41">
        <v>0.08</v>
      </c>
      <c r="F52" s="41">
        <v>0.09</v>
      </c>
      <c r="G52" s="42"/>
      <c r="H52" s="42"/>
      <c r="I52" s="42"/>
      <c r="J52" s="42"/>
      <c r="K52" s="42"/>
      <c r="L52" s="41"/>
      <c r="M52" s="42"/>
      <c r="N52" s="42"/>
      <c r="O52" s="43">
        <f t="shared" si="2"/>
        <v>0.33999999999999997</v>
      </c>
      <c r="P52" s="49"/>
      <c r="Q52" s="41">
        <v>0.08</v>
      </c>
      <c r="R52" s="42">
        <v>0.09</v>
      </c>
      <c r="S52" s="42">
        <v>0.08</v>
      </c>
      <c r="T52" s="41">
        <v>0.09</v>
      </c>
      <c r="U52" s="42"/>
      <c r="V52" s="42"/>
      <c r="W52" s="42"/>
      <c r="X52" s="42"/>
      <c r="Y52" s="42"/>
      <c r="Z52" s="41"/>
      <c r="AA52" s="42"/>
      <c r="AB52" s="42"/>
      <c r="AC52" s="43">
        <f t="shared" si="3"/>
        <v>0.33999999999999997</v>
      </c>
      <c r="AD52" s="49"/>
      <c r="AE52" s="48">
        <f t="shared" si="4"/>
        <v>1</v>
      </c>
      <c r="AF52" s="45" t="str">
        <f t="shared" si="5"/>
        <v/>
      </c>
    </row>
    <row r="53" spans="1:32">
      <c r="A53" s="260" t="s">
        <v>12</v>
      </c>
      <c r="B53" s="59" t="s">
        <v>13</v>
      </c>
      <c r="C53" s="41">
        <v>0.09</v>
      </c>
      <c r="D53" s="41">
        <v>0.1</v>
      </c>
      <c r="E53" s="41">
        <v>0.09</v>
      </c>
      <c r="F53" s="41">
        <v>0.09</v>
      </c>
      <c r="G53" s="42"/>
      <c r="H53" s="42"/>
      <c r="I53" s="42"/>
      <c r="J53" s="42"/>
      <c r="K53" s="42"/>
      <c r="L53" s="41"/>
      <c r="M53" s="42"/>
      <c r="N53" s="42"/>
      <c r="O53" s="43">
        <f t="shared" si="2"/>
        <v>0.37</v>
      </c>
      <c r="P53" s="49"/>
      <c r="Q53" s="41">
        <v>0.09</v>
      </c>
      <c r="R53" s="42">
        <v>0.1</v>
      </c>
      <c r="S53" s="42">
        <v>0.09</v>
      </c>
      <c r="T53" s="41">
        <v>0.09</v>
      </c>
      <c r="U53" s="42"/>
      <c r="V53" s="42"/>
      <c r="W53" s="42"/>
      <c r="X53" s="42"/>
      <c r="Y53" s="42"/>
      <c r="Z53" s="41"/>
      <c r="AA53" s="42"/>
      <c r="AB53" s="42"/>
      <c r="AC53" s="43">
        <f t="shared" si="3"/>
        <v>0.37</v>
      </c>
      <c r="AD53" s="49"/>
      <c r="AE53" s="48">
        <f t="shared" si="4"/>
        <v>1</v>
      </c>
      <c r="AF53" s="45" t="str">
        <f t="shared" si="5"/>
        <v/>
      </c>
    </row>
    <row r="54" spans="1:32" ht="51">
      <c r="A54" s="261"/>
      <c r="B54" s="114" t="s">
        <v>173</v>
      </c>
      <c r="C54" s="41">
        <v>0.11</v>
      </c>
      <c r="D54" s="41">
        <v>0.11</v>
      </c>
      <c r="E54" s="41">
        <v>0.11</v>
      </c>
      <c r="F54" s="41">
        <v>0.11</v>
      </c>
      <c r="G54" s="42"/>
      <c r="H54" s="42"/>
      <c r="I54" s="42"/>
      <c r="J54" s="42"/>
      <c r="K54" s="42"/>
      <c r="L54" s="41"/>
      <c r="M54" s="42"/>
      <c r="N54" s="42"/>
      <c r="O54" s="43">
        <f t="shared" si="2"/>
        <v>0.44</v>
      </c>
      <c r="P54" s="49"/>
      <c r="Q54" s="41">
        <v>0.11</v>
      </c>
      <c r="R54" s="42">
        <v>0.11</v>
      </c>
      <c r="S54" s="42">
        <v>0.11</v>
      </c>
      <c r="T54" s="41">
        <v>0.11</v>
      </c>
      <c r="U54" s="42"/>
      <c r="V54" s="42"/>
      <c r="W54" s="42"/>
      <c r="X54" s="42"/>
      <c r="Y54" s="42"/>
      <c r="Z54" s="41"/>
      <c r="AA54" s="42"/>
      <c r="AB54" s="42"/>
      <c r="AC54" s="43">
        <f t="shared" si="3"/>
        <v>0.44</v>
      </c>
      <c r="AD54" s="49"/>
      <c r="AE54" s="48">
        <f t="shared" si="4"/>
        <v>1</v>
      </c>
      <c r="AF54" s="45" t="str">
        <f t="shared" si="5"/>
        <v/>
      </c>
    </row>
    <row r="55" spans="1:32" ht="63.75">
      <c r="A55" s="261"/>
      <c r="B55" s="110" t="s">
        <v>174</v>
      </c>
      <c r="C55" s="41">
        <v>0.08</v>
      </c>
      <c r="D55" s="41">
        <v>0.09</v>
      </c>
      <c r="E55" s="41">
        <v>0.08</v>
      </c>
      <c r="F55" s="41">
        <v>0.09</v>
      </c>
      <c r="G55" s="42"/>
      <c r="H55" s="42"/>
      <c r="I55" s="42"/>
      <c r="J55" s="42"/>
      <c r="K55" s="42"/>
      <c r="L55" s="41"/>
      <c r="M55" s="42"/>
      <c r="N55" s="42"/>
      <c r="O55" s="43">
        <f t="shared" si="2"/>
        <v>0.33999999999999997</v>
      </c>
      <c r="P55" s="49"/>
      <c r="Q55" s="41">
        <v>0.08</v>
      </c>
      <c r="R55" s="42">
        <v>0.09</v>
      </c>
      <c r="S55" s="42">
        <v>0.08</v>
      </c>
      <c r="T55" s="41">
        <v>0.09</v>
      </c>
      <c r="U55" s="42"/>
      <c r="V55" s="42"/>
      <c r="W55" s="42"/>
      <c r="X55" s="42"/>
      <c r="Y55" s="42"/>
      <c r="Z55" s="41"/>
      <c r="AA55" s="42"/>
      <c r="AB55" s="42"/>
      <c r="AC55" s="43">
        <f t="shared" si="3"/>
        <v>0.33999999999999997</v>
      </c>
      <c r="AD55" s="49"/>
      <c r="AE55" s="48">
        <f t="shared" si="4"/>
        <v>1</v>
      </c>
      <c r="AF55" s="45" t="str">
        <f t="shared" si="5"/>
        <v/>
      </c>
    </row>
    <row r="56" spans="1:32" ht="25.5">
      <c r="A56" s="261"/>
      <c r="B56" s="104" t="s">
        <v>175</v>
      </c>
      <c r="C56" s="41">
        <v>0.08</v>
      </c>
      <c r="D56" s="41">
        <v>0.09</v>
      </c>
      <c r="E56" s="41">
        <v>0.08</v>
      </c>
      <c r="F56" s="41">
        <v>0.09</v>
      </c>
      <c r="G56" s="42"/>
      <c r="H56" s="42"/>
      <c r="I56" s="42"/>
      <c r="J56" s="42"/>
      <c r="K56" s="42"/>
      <c r="L56" s="41"/>
      <c r="M56" s="42"/>
      <c r="N56" s="42"/>
      <c r="O56" s="43">
        <f t="shared" si="2"/>
        <v>0.33999999999999997</v>
      </c>
      <c r="P56" s="49"/>
      <c r="Q56" s="41">
        <v>0.08</v>
      </c>
      <c r="R56" s="42">
        <v>0.09</v>
      </c>
      <c r="S56" s="42">
        <v>0.08</v>
      </c>
      <c r="T56" s="41">
        <v>0.09</v>
      </c>
      <c r="U56" s="42"/>
      <c r="V56" s="42"/>
      <c r="W56" s="42"/>
      <c r="X56" s="42"/>
      <c r="Y56" s="42"/>
      <c r="Z56" s="41"/>
      <c r="AA56" s="42"/>
      <c r="AB56" s="42"/>
      <c r="AC56" s="43">
        <f t="shared" si="3"/>
        <v>0.33999999999999997</v>
      </c>
      <c r="AD56" s="49"/>
      <c r="AE56" s="48">
        <f t="shared" si="4"/>
        <v>1</v>
      </c>
      <c r="AF56" s="45" t="str">
        <f t="shared" si="5"/>
        <v/>
      </c>
    </row>
    <row r="57" spans="1:32" ht="51">
      <c r="A57" s="260" t="s">
        <v>14</v>
      </c>
      <c r="B57" s="64" t="s">
        <v>176</v>
      </c>
      <c r="C57" s="41">
        <v>0</v>
      </c>
      <c r="D57" s="41">
        <v>0</v>
      </c>
      <c r="E57" s="41">
        <v>0</v>
      </c>
      <c r="F57" s="41">
        <v>0</v>
      </c>
      <c r="G57" s="42"/>
      <c r="H57" s="42"/>
      <c r="I57" s="42"/>
      <c r="J57" s="42"/>
      <c r="K57" s="42"/>
      <c r="L57" s="41"/>
      <c r="M57" s="42"/>
      <c r="N57" s="42"/>
      <c r="O57" s="43">
        <f t="shared" si="2"/>
        <v>0</v>
      </c>
      <c r="P57" s="49"/>
      <c r="Q57" s="41">
        <v>0</v>
      </c>
      <c r="R57" s="42">
        <v>0</v>
      </c>
      <c r="S57" s="42">
        <v>0</v>
      </c>
      <c r="T57" s="41">
        <v>0</v>
      </c>
      <c r="U57" s="42"/>
      <c r="V57" s="42"/>
      <c r="W57" s="42"/>
      <c r="X57" s="42"/>
      <c r="Y57" s="42"/>
      <c r="Z57" s="41"/>
      <c r="AA57" s="42"/>
      <c r="AB57" s="42"/>
      <c r="AC57" s="43">
        <f t="shared" si="3"/>
        <v>0</v>
      </c>
      <c r="AD57" s="49"/>
      <c r="AE57" s="48" t="str">
        <f t="shared" si="4"/>
        <v/>
      </c>
      <c r="AF57" s="45" t="e">
        <f t="shared" si="5"/>
        <v>#VALUE!</v>
      </c>
    </row>
    <row r="58" spans="1:32" ht="51">
      <c r="A58" s="261"/>
      <c r="B58" s="106" t="s">
        <v>177</v>
      </c>
      <c r="C58" s="41">
        <v>0</v>
      </c>
      <c r="D58" s="41" t="s">
        <v>285</v>
      </c>
      <c r="E58" s="41" t="s">
        <v>285</v>
      </c>
      <c r="F58" s="41" t="s">
        <v>285</v>
      </c>
      <c r="G58" s="42"/>
      <c r="H58" s="42"/>
      <c r="I58" s="42"/>
      <c r="J58" s="42"/>
      <c r="K58" s="42"/>
      <c r="L58" s="41"/>
      <c r="M58" s="42"/>
      <c r="N58" s="42"/>
      <c r="O58" s="43">
        <f t="shared" si="2"/>
        <v>0</v>
      </c>
      <c r="P58" s="49"/>
      <c r="Q58" s="41">
        <v>0</v>
      </c>
      <c r="R58" s="42">
        <v>0</v>
      </c>
      <c r="S58" s="42">
        <v>0</v>
      </c>
      <c r="T58" s="41" t="s">
        <v>285</v>
      </c>
      <c r="U58" s="42"/>
      <c r="V58" s="42"/>
      <c r="W58" s="42"/>
      <c r="X58" s="42"/>
      <c r="Y58" s="42"/>
      <c r="Z58" s="41"/>
      <c r="AA58" s="42"/>
      <c r="AB58" s="42"/>
      <c r="AC58" s="43">
        <f t="shared" si="3"/>
        <v>0</v>
      </c>
      <c r="AD58" s="49"/>
      <c r="AE58" s="48" t="str">
        <f t="shared" si="4"/>
        <v/>
      </c>
      <c r="AF58" s="45" t="e">
        <f t="shared" si="5"/>
        <v>#VALUE!</v>
      </c>
    </row>
    <row r="59" spans="1:32" ht="38.25">
      <c r="A59" s="261"/>
      <c r="B59" s="106" t="s">
        <v>178</v>
      </c>
      <c r="C59" s="41">
        <v>0</v>
      </c>
      <c r="D59" s="41">
        <v>0</v>
      </c>
      <c r="E59" s="41">
        <v>0</v>
      </c>
      <c r="F59" s="41">
        <v>0</v>
      </c>
      <c r="G59" s="42"/>
      <c r="H59" s="42"/>
      <c r="I59" s="42"/>
      <c r="J59" s="42"/>
      <c r="K59" s="42"/>
      <c r="L59" s="41"/>
      <c r="M59" s="42"/>
      <c r="N59" s="42"/>
      <c r="O59" s="43">
        <f t="shared" si="2"/>
        <v>0</v>
      </c>
      <c r="P59" s="49"/>
      <c r="Q59" s="41">
        <v>0</v>
      </c>
      <c r="R59" s="42">
        <v>0</v>
      </c>
      <c r="S59" s="42">
        <v>0</v>
      </c>
      <c r="T59" s="41">
        <v>0</v>
      </c>
      <c r="U59" s="42"/>
      <c r="V59" s="42"/>
      <c r="W59" s="42"/>
      <c r="X59" s="42"/>
      <c r="Y59" s="42"/>
      <c r="Z59" s="41"/>
      <c r="AA59" s="42"/>
      <c r="AB59" s="42"/>
      <c r="AC59" s="43">
        <f t="shared" si="3"/>
        <v>0</v>
      </c>
      <c r="AD59" s="49"/>
      <c r="AE59" s="48" t="str">
        <f t="shared" si="4"/>
        <v/>
      </c>
      <c r="AF59" s="45" t="e">
        <f t="shared" si="5"/>
        <v>#VALUE!</v>
      </c>
    </row>
    <row r="60" spans="1:32" ht="38.25">
      <c r="A60" s="261"/>
      <c r="B60" s="106" t="s">
        <v>97</v>
      </c>
      <c r="C60" s="41">
        <v>0</v>
      </c>
      <c r="D60" s="41">
        <v>0</v>
      </c>
      <c r="E60" s="41">
        <v>0</v>
      </c>
      <c r="F60" s="41">
        <v>0</v>
      </c>
      <c r="G60" s="42"/>
      <c r="H60" s="42"/>
      <c r="I60" s="42"/>
      <c r="J60" s="42"/>
      <c r="K60" s="42"/>
      <c r="L60" s="41"/>
      <c r="M60" s="42"/>
      <c r="N60" s="42"/>
      <c r="O60" s="43">
        <f t="shared" si="2"/>
        <v>0</v>
      </c>
      <c r="P60" s="49"/>
      <c r="Q60" s="41">
        <v>0</v>
      </c>
      <c r="R60" s="42">
        <v>0</v>
      </c>
      <c r="S60" s="42">
        <v>0</v>
      </c>
      <c r="T60" s="41">
        <v>0</v>
      </c>
      <c r="U60" s="42"/>
      <c r="V60" s="42"/>
      <c r="W60" s="42"/>
      <c r="X60" s="42"/>
      <c r="Y60" s="42"/>
      <c r="Z60" s="41"/>
      <c r="AA60" s="42"/>
      <c r="AB60" s="42"/>
      <c r="AC60" s="43">
        <f t="shared" si="3"/>
        <v>0</v>
      </c>
      <c r="AD60" s="49"/>
      <c r="AE60" s="48" t="str">
        <f t="shared" si="4"/>
        <v/>
      </c>
      <c r="AF60" s="45" t="e">
        <f t="shared" si="5"/>
        <v>#VALUE!</v>
      </c>
    </row>
    <row r="61" spans="1:32" ht="51">
      <c r="A61" s="261"/>
      <c r="B61" s="105" t="s">
        <v>179</v>
      </c>
      <c r="C61" s="41">
        <v>0</v>
      </c>
      <c r="D61" s="41">
        <v>0</v>
      </c>
      <c r="E61" s="41">
        <v>0</v>
      </c>
      <c r="F61" s="41">
        <v>0</v>
      </c>
      <c r="G61" s="42"/>
      <c r="H61" s="42"/>
      <c r="I61" s="42"/>
      <c r="J61" s="42"/>
      <c r="K61" s="42"/>
      <c r="L61" s="41"/>
      <c r="M61" s="42"/>
      <c r="N61" s="42"/>
      <c r="O61" s="43">
        <f t="shared" si="2"/>
        <v>0</v>
      </c>
      <c r="P61" s="49"/>
      <c r="Q61" s="41">
        <v>0</v>
      </c>
      <c r="R61" s="42">
        <v>0</v>
      </c>
      <c r="S61" s="42">
        <v>0</v>
      </c>
      <c r="T61" s="41">
        <v>0</v>
      </c>
      <c r="U61" s="42"/>
      <c r="V61" s="42"/>
      <c r="W61" s="42"/>
      <c r="X61" s="42"/>
      <c r="Y61" s="42"/>
      <c r="Z61" s="41"/>
      <c r="AA61" s="42"/>
      <c r="AB61" s="42"/>
      <c r="AC61" s="43">
        <f t="shared" si="3"/>
        <v>0</v>
      </c>
      <c r="AD61" s="49"/>
      <c r="AE61" s="48" t="str">
        <f t="shared" si="4"/>
        <v/>
      </c>
      <c r="AF61" s="45" t="e">
        <f t="shared" si="5"/>
        <v>#VALUE!</v>
      </c>
    </row>
    <row r="62" spans="1:32" ht="51">
      <c r="A62" s="303" t="s">
        <v>15</v>
      </c>
      <c r="B62" s="65" t="s">
        <v>181</v>
      </c>
      <c r="C62" s="41">
        <v>0.05</v>
      </c>
      <c r="D62" s="41">
        <v>0.05</v>
      </c>
      <c r="E62" s="41">
        <v>0.13</v>
      </c>
      <c r="F62" s="41">
        <v>0.02</v>
      </c>
      <c r="G62" s="42"/>
      <c r="H62" s="42"/>
      <c r="I62" s="42"/>
      <c r="J62" s="42"/>
      <c r="K62" s="42"/>
      <c r="L62" s="41"/>
      <c r="M62" s="42"/>
      <c r="N62" s="42"/>
      <c r="O62" s="43">
        <f t="shared" si="2"/>
        <v>0.25</v>
      </c>
      <c r="P62" s="49"/>
      <c r="Q62" s="41">
        <v>0.05</v>
      </c>
      <c r="R62" s="42">
        <v>0.05</v>
      </c>
      <c r="S62" s="42">
        <v>0.13</v>
      </c>
      <c r="T62" s="41">
        <v>0.02</v>
      </c>
      <c r="U62" s="42"/>
      <c r="V62" s="42"/>
      <c r="W62" s="42"/>
      <c r="X62" s="42"/>
      <c r="Y62" s="42"/>
      <c r="Z62" s="41"/>
      <c r="AA62" s="42"/>
      <c r="AB62" s="42"/>
      <c r="AC62" s="43">
        <f t="shared" si="3"/>
        <v>0.25</v>
      </c>
      <c r="AD62" s="49"/>
      <c r="AE62" s="48">
        <f t="shared" si="4"/>
        <v>1</v>
      </c>
      <c r="AF62" s="45" t="str">
        <f t="shared" si="5"/>
        <v/>
      </c>
    </row>
    <row r="63" spans="1:32" ht="38.25">
      <c r="A63" s="304"/>
      <c r="B63" s="106" t="s">
        <v>182</v>
      </c>
      <c r="C63" s="41">
        <v>0.3</v>
      </c>
      <c r="D63" s="41">
        <v>0.3</v>
      </c>
      <c r="E63" s="41">
        <v>0.4</v>
      </c>
      <c r="F63" s="41" t="s">
        <v>354</v>
      </c>
      <c r="G63" s="42"/>
      <c r="H63" s="42"/>
      <c r="I63" s="42"/>
      <c r="J63" s="42"/>
      <c r="K63" s="42"/>
      <c r="L63" s="41"/>
      <c r="M63" s="42"/>
      <c r="N63" s="42"/>
      <c r="O63" s="43">
        <f t="shared" si="2"/>
        <v>1</v>
      </c>
      <c r="P63" s="49"/>
      <c r="Q63" s="41">
        <v>0.3</v>
      </c>
      <c r="R63" s="42">
        <v>0.3</v>
      </c>
      <c r="S63" s="42">
        <v>0.4</v>
      </c>
      <c r="T63" s="41" t="s">
        <v>354</v>
      </c>
      <c r="U63" s="42"/>
      <c r="V63" s="42"/>
      <c r="W63" s="42"/>
      <c r="X63" s="42"/>
      <c r="Y63" s="42"/>
      <c r="Z63" s="41"/>
      <c r="AA63" s="42"/>
      <c r="AB63" s="42"/>
      <c r="AC63" s="43">
        <f t="shared" si="3"/>
        <v>1</v>
      </c>
      <c r="AD63" s="49"/>
      <c r="AE63" s="48">
        <f t="shared" si="4"/>
        <v>1</v>
      </c>
      <c r="AF63" s="45" t="str">
        <f t="shared" si="5"/>
        <v/>
      </c>
    </row>
    <row r="64" spans="1:32" ht="25.5">
      <c r="A64" s="304"/>
      <c r="B64" s="116" t="s">
        <v>183</v>
      </c>
      <c r="C64" s="41">
        <v>0</v>
      </c>
      <c r="D64" s="41">
        <v>0</v>
      </c>
      <c r="E64" s="41">
        <v>0.18</v>
      </c>
      <c r="F64" s="41">
        <v>7.0000000000000007E-2</v>
      </c>
      <c r="G64" s="42"/>
      <c r="H64" s="42"/>
      <c r="I64" s="42"/>
      <c r="J64" s="42"/>
      <c r="K64" s="42"/>
      <c r="L64" s="41"/>
      <c r="M64" s="42"/>
      <c r="N64" s="42"/>
      <c r="O64" s="43">
        <f t="shared" si="2"/>
        <v>0.25</v>
      </c>
      <c r="P64" s="49"/>
      <c r="Q64" s="41">
        <v>0</v>
      </c>
      <c r="R64" s="42">
        <v>0</v>
      </c>
      <c r="S64" s="42">
        <v>0.18</v>
      </c>
      <c r="T64" s="41">
        <v>7.0000000000000007E-2</v>
      </c>
      <c r="U64" s="42"/>
      <c r="V64" s="42"/>
      <c r="W64" s="42"/>
      <c r="X64" s="42"/>
      <c r="Y64" s="42"/>
      <c r="Z64" s="41"/>
      <c r="AA64" s="42"/>
      <c r="AB64" s="42"/>
      <c r="AC64" s="43">
        <f t="shared" si="3"/>
        <v>0.25</v>
      </c>
      <c r="AD64" s="49"/>
      <c r="AE64" s="48">
        <f t="shared" si="4"/>
        <v>1</v>
      </c>
      <c r="AF64" s="45" t="str">
        <f t="shared" si="5"/>
        <v/>
      </c>
    </row>
    <row r="65" spans="1:32" ht="25.5">
      <c r="A65" s="304"/>
      <c r="B65" s="106" t="s">
        <v>184</v>
      </c>
      <c r="C65" s="41">
        <v>0</v>
      </c>
      <c r="D65" s="41">
        <v>0</v>
      </c>
      <c r="E65" s="41">
        <v>0.18</v>
      </c>
      <c r="F65" s="41">
        <v>7.0000000000000007E-2</v>
      </c>
      <c r="G65" s="42"/>
      <c r="H65" s="42"/>
      <c r="I65" s="42"/>
      <c r="J65" s="42"/>
      <c r="K65" s="42"/>
      <c r="L65" s="41"/>
      <c r="M65" s="42"/>
      <c r="N65" s="42"/>
      <c r="O65" s="43">
        <f t="shared" si="2"/>
        <v>0.25</v>
      </c>
      <c r="P65" s="49"/>
      <c r="Q65" s="41">
        <v>0</v>
      </c>
      <c r="R65" s="42">
        <v>0</v>
      </c>
      <c r="S65" s="42">
        <v>0.18</v>
      </c>
      <c r="T65" s="41">
        <v>7.0000000000000007E-2</v>
      </c>
      <c r="U65" s="42"/>
      <c r="V65" s="42"/>
      <c r="W65" s="42"/>
      <c r="X65" s="42"/>
      <c r="Y65" s="42"/>
      <c r="Z65" s="41"/>
      <c r="AA65" s="42"/>
      <c r="AB65" s="42"/>
      <c r="AC65" s="43">
        <f t="shared" si="3"/>
        <v>0.25</v>
      </c>
      <c r="AD65" s="49"/>
      <c r="AE65" s="48">
        <f t="shared" si="4"/>
        <v>1</v>
      </c>
      <c r="AF65" s="45" t="str">
        <f t="shared" si="5"/>
        <v/>
      </c>
    </row>
    <row r="66" spans="1:32" ht="38.25">
      <c r="A66" s="306"/>
      <c r="B66" s="106" t="s">
        <v>185</v>
      </c>
      <c r="C66" s="41">
        <v>0</v>
      </c>
      <c r="D66" s="41" t="s">
        <v>404</v>
      </c>
      <c r="E66" s="41" t="s">
        <v>404</v>
      </c>
      <c r="F66" s="41" t="s">
        <v>404</v>
      </c>
      <c r="G66" s="42"/>
      <c r="H66" s="42"/>
      <c r="I66" s="42"/>
      <c r="J66" s="42"/>
      <c r="K66" s="42"/>
      <c r="L66" s="41"/>
      <c r="M66" s="42"/>
      <c r="N66" s="42"/>
      <c r="O66" s="43">
        <f t="shared" si="2"/>
        <v>0</v>
      </c>
      <c r="P66" s="49"/>
      <c r="Q66" s="41">
        <v>0</v>
      </c>
      <c r="R66" s="42">
        <v>0</v>
      </c>
      <c r="S66" s="42">
        <v>0</v>
      </c>
      <c r="T66" s="41" t="s">
        <v>404</v>
      </c>
      <c r="U66" s="42"/>
      <c r="V66" s="42"/>
      <c r="W66" s="42"/>
      <c r="X66" s="42"/>
      <c r="Y66" s="42"/>
      <c r="Z66" s="41"/>
      <c r="AA66" s="42"/>
      <c r="AB66" s="42"/>
      <c r="AC66" s="43">
        <f t="shared" si="3"/>
        <v>0</v>
      </c>
      <c r="AD66" s="49"/>
      <c r="AE66" s="48" t="str">
        <f t="shared" si="4"/>
        <v/>
      </c>
      <c r="AF66" s="45" t="e">
        <f t="shared" si="5"/>
        <v>#VALUE!</v>
      </c>
    </row>
    <row r="67" spans="1:32" ht="25.5">
      <c r="A67" s="306"/>
      <c r="B67" s="116" t="s">
        <v>186</v>
      </c>
      <c r="C67" s="41">
        <v>0</v>
      </c>
      <c r="D67" s="41" t="s">
        <v>285</v>
      </c>
      <c r="E67" s="41" t="s">
        <v>285</v>
      </c>
      <c r="F67" s="41" t="s">
        <v>285</v>
      </c>
      <c r="G67" s="42"/>
      <c r="H67" s="42"/>
      <c r="I67" s="42"/>
      <c r="J67" s="42"/>
      <c r="K67" s="42"/>
      <c r="L67" s="41"/>
      <c r="M67" s="42"/>
      <c r="N67" s="42"/>
      <c r="O67" s="43">
        <f t="shared" si="2"/>
        <v>0</v>
      </c>
      <c r="P67" s="49"/>
      <c r="Q67" s="41">
        <v>0</v>
      </c>
      <c r="R67" s="42">
        <v>0</v>
      </c>
      <c r="S67" s="42">
        <v>0</v>
      </c>
      <c r="T67" s="41" t="s">
        <v>285</v>
      </c>
      <c r="U67" s="42"/>
      <c r="V67" s="42"/>
      <c r="W67" s="42"/>
      <c r="X67" s="42"/>
      <c r="Y67" s="42"/>
      <c r="Z67" s="41"/>
      <c r="AA67" s="42"/>
      <c r="AB67" s="42"/>
      <c r="AC67" s="43">
        <f t="shared" si="3"/>
        <v>0</v>
      </c>
      <c r="AD67" s="49"/>
      <c r="AE67" s="48" t="str">
        <f t="shared" si="4"/>
        <v/>
      </c>
      <c r="AF67" s="45" t="e">
        <f t="shared" si="5"/>
        <v>#VALUE!</v>
      </c>
    </row>
    <row r="68" spans="1:32" ht="25.5">
      <c r="A68" s="211"/>
      <c r="B68" s="116" t="s">
        <v>187</v>
      </c>
      <c r="C68" s="41">
        <v>0</v>
      </c>
      <c r="D68" s="41" t="s">
        <v>285</v>
      </c>
      <c r="E68" s="41" t="s">
        <v>285</v>
      </c>
      <c r="F68" s="41" t="s">
        <v>285</v>
      </c>
      <c r="G68" s="42"/>
      <c r="H68" s="42"/>
      <c r="I68" s="42"/>
      <c r="J68" s="42"/>
      <c r="K68" s="42"/>
      <c r="L68" s="41"/>
      <c r="M68" s="42"/>
      <c r="N68" s="42"/>
      <c r="O68" s="43">
        <f t="shared" si="2"/>
        <v>0</v>
      </c>
      <c r="P68" s="49"/>
      <c r="Q68" s="41">
        <v>0</v>
      </c>
      <c r="R68" s="42">
        <v>0</v>
      </c>
      <c r="S68" s="42">
        <v>0</v>
      </c>
      <c r="T68" s="41" t="s">
        <v>285</v>
      </c>
      <c r="U68" s="42"/>
      <c r="V68" s="42"/>
      <c r="W68" s="42"/>
      <c r="X68" s="42"/>
      <c r="Y68" s="42"/>
      <c r="Z68" s="41"/>
      <c r="AA68" s="42"/>
      <c r="AB68" s="42"/>
      <c r="AC68" s="43">
        <f t="shared" si="3"/>
        <v>0</v>
      </c>
      <c r="AD68" s="49"/>
      <c r="AE68" s="48" t="str">
        <f t="shared" si="4"/>
        <v/>
      </c>
      <c r="AF68" s="45" t="e">
        <f t="shared" si="5"/>
        <v>#VALUE!</v>
      </c>
    </row>
    <row r="69" spans="1:32" ht="25.5">
      <c r="A69" s="260" t="s">
        <v>16</v>
      </c>
      <c r="B69" s="59" t="s">
        <v>98</v>
      </c>
      <c r="C69" s="41">
        <v>0.08</v>
      </c>
      <c r="D69" s="41">
        <v>0.09</v>
      </c>
      <c r="E69" s="41">
        <v>0.08</v>
      </c>
      <c r="F69" s="41">
        <v>0.08</v>
      </c>
      <c r="G69" s="42"/>
      <c r="H69" s="42"/>
      <c r="I69" s="42"/>
      <c r="J69" s="42"/>
      <c r="K69" s="42"/>
      <c r="L69" s="41"/>
      <c r="M69" s="42"/>
      <c r="N69" s="42"/>
      <c r="O69" s="43">
        <f t="shared" si="2"/>
        <v>0.33</v>
      </c>
      <c r="P69" s="49"/>
      <c r="Q69" s="41">
        <v>0.08</v>
      </c>
      <c r="R69" s="42">
        <v>0.09</v>
      </c>
      <c r="S69" s="42">
        <v>0.08</v>
      </c>
      <c r="T69" s="41">
        <v>0.08</v>
      </c>
      <c r="U69" s="42"/>
      <c r="V69" s="42"/>
      <c r="W69" s="42"/>
      <c r="X69" s="42"/>
      <c r="Y69" s="42"/>
      <c r="Z69" s="41"/>
      <c r="AA69" s="42"/>
      <c r="AB69" s="42"/>
      <c r="AC69" s="43">
        <f t="shared" si="3"/>
        <v>0.33</v>
      </c>
      <c r="AD69" s="49"/>
      <c r="AE69" s="48">
        <f t="shared" si="4"/>
        <v>1</v>
      </c>
      <c r="AF69" s="45" t="str">
        <f t="shared" si="5"/>
        <v/>
      </c>
    </row>
    <row r="70" spans="1:32" ht="38.25">
      <c r="A70" s="261"/>
      <c r="B70" s="117" t="s">
        <v>188</v>
      </c>
      <c r="C70" s="41">
        <v>0.25</v>
      </c>
      <c r="D70" s="41">
        <v>0.25</v>
      </c>
      <c r="E70" s="41">
        <v>0.25</v>
      </c>
      <c r="F70" s="41">
        <v>0.25</v>
      </c>
      <c r="G70" s="42"/>
      <c r="H70" s="42"/>
      <c r="I70" s="42"/>
      <c r="J70" s="42"/>
      <c r="K70" s="42"/>
      <c r="L70" s="41"/>
      <c r="M70" s="42"/>
      <c r="N70" s="42"/>
      <c r="O70" s="43">
        <f t="shared" si="2"/>
        <v>1</v>
      </c>
      <c r="P70" s="49"/>
      <c r="Q70" s="41">
        <v>0.25</v>
      </c>
      <c r="R70" s="42">
        <v>0.25</v>
      </c>
      <c r="S70" s="42">
        <v>0.25</v>
      </c>
      <c r="T70" s="41">
        <v>0.25</v>
      </c>
      <c r="U70" s="42"/>
      <c r="V70" s="42"/>
      <c r="W70" s="42"/>
      <c r="X70" s="42"/>
      <c r="Y70" s="42"/>
      <c r="Z70" s="41"/>
      <c r="AA70" s="42"/>
      <c r="AB70" s="42"/>
      <c r="AC70" s="43">
        <f t="shared" si="3"/>
        <v>1</v>
      </c>
      <c r="AD70" s="49"/>
      <c r="AE70" s="48">
        <f t="shared" si="4"/>
        <v>1</v>
      </c>
      <c r="AF70" s="45" t="str">
        <f t="shared" si="5"/>
        <v/>
      </c>
    </row>
    <row r="71" spans="1:32" ht="25.5">
      <c r="A71" s="261"/>
      <c r="B71" s="106" t="s">
        <v>99</v>
      </c>
      <c r="C71" s="41">
        <v>0</v>
      </c>
      <c r="D71" s="41" t="s">
        <v>405</v>
      </c>
      <c r="E71" s="41" t="s">
        <v>405</v>
      </c>
      <c r="F71" s="41" t="s">
        <v>405</v>
      </c>
      <c r="G71" s="42"/>
      <c r="H71" s="42"/>
      <c r="I71" s="42"/>
      <c r="J71" s="42"/>
      <c r="K71" s="42"/>
      <c r="L71" s="41"/>
      <c r="M71" s="42"/>
      <c r="N71" s="42"/>
      <c r="O71" s="43">
        <f t="shared" si="2"/>
        <v>0</v>
      </c>
      <c r="P71" s="49"/>
      <c r="Q71" s="41">
        <v>0</v>
      </c>
      <c r="R71" s="42">
        <v>0</v>
      </c>
      <c r="S71" s="42">
        <v>0</v>
      </c>
      <c r="T71" s="41" t="s">
        <v>405</v>
      </c>
      <c r="U71" s="42"/>
      <c r="V71" s="42"/>
      <c r="W71" s="42"/>
      <c r="X71" s="42"/>
      <c r="Y71" s="42"/>
      <c r="Z71" s="41"/>
      <c r="AA71" s="42"/>
      <c r="AB71" s="42"/>
      <c r="AC71" s="43">
        <f t="shared" si="3"/>
        <v>0</v>
      </c>
      <c r="AD71" s="49"/>
      <c r="AE71" s="48" t="str">
        <f t="shared" si="4"/>
        <v/>
      </c>
      <c r="AF71" s="45" t="e">
        <f t="shared" si="5"/>
        <v>#VALUE!</v>
      </c>
    </row>
    <row r="72" spans="1:32" ht="25.5">
      <c r="A72" s="261"/>
      <c r="B72" s="106" t="s">
        <v>189</v>
      </c>
      <c r="C72" s="41">
        <v>0</v>
      </c>
      <c r="D72" s="41">
        <v>0</v>
      </c>
      <c r="E72" s="41">
        <v>0</v>
      </c>
      <c r="F72" s="41">
        <v>0</v>
      </c>
      <c r="G72" s="42"/>
      <c r="H72" s="42"/>
      <c r="I72" s="42"/>
      <c r="J72" s="42"/>
      <c r="K72" s="42"/>
      <c r="L72" s="41"/>
      <c r="M72" s="42"/>
      <c r="N72" s="42"/>
      <c r="O72" s="43">
        <f t="shared" si="2"/>
        <v>0</v>
      </c>
      <c r="P72" s="49"/>
      <c r="Q72" s="41">
        <v>0</v>
      </c>
      <c r="R72" s="42">
        <v>0</v>
      </c>
      <c r="S72" s="42">
        <v>0</v>
      </c>
      <c r="T72" s="41">
        <v>0</v>
      </c>
      <c r="U72" s="42"/>
      <c r="V72" s="42"/>
      <c r="W72" s="42"/>
      <c r="X72" s="42"/>
      <c r="Y72" s="42"/>
      <c r="Z72" s="41"/>
      <c r="AA72" s="42"/>
      <c r="AB72" s="42"/>
      <c r="AC72" s="43">
        <f t="shared" si="3"/>
        <v>0</v>
      </c>
      <c r="AD72" s="49"/>
      <c r="AE72" s="48" t="str">
        <f t="shared" si="4"/>
        <v/>
      </c>
      <c r="AF72" s="45" t="e">
        <f t="shared" si="5"/>
        <v>#VALUE!</v>
      </c>
    </row>
    <row r="73" spans="1:32" ht="63.75">
      <c r="A73" s="260" t="s">
        <v>17</v>
      </c>
      <c r="B73" s="64" t="s">
        <v>190</v>
      </c>
      <c r="C73" s="41">
        <v>0.2</v>
      </c>
      <c r="D73" s="41">
        <v>0.2</v>
      </c>
      <c r="E73" s="41">
        <v>0.27</v>
      </c>
      <c r="F73" s="41">
        <v>0.08</v>
      </c>
      <c r="G73" s="42"/>
      <c r="H73" s="42"/>
      <c r="I73" s="42"/>
      <c r="J73" s="42"/>
      <c r="K73" s="42"/>
      <c r="L73" s="41"/>
      <c r="M73" s="42"/>
      <c r="N73" s="42"/>
      <c r="O73" s="43">
        <f t="shared" ref="O73:O138" si="6">SUMIFS(C73:N73,$C$7:$N$7,"&gt;="&amp;$C$2,$C$7:$N$7,"&lt;="&amp;$C$3)</f>
        <v>0.75</v>
      </c>
      <c r="P73" s="49"/>
      <c r="Q73" s="41">
        <v>0.2</v>
      </c>
      <c r="R73" s="42">
        <v>0.2</v>
      </c>
      <c r="S73" s="42">
        <v>0.27</v>
      </c>
      <c r="T73" s="41">
        <v>0.08</v>
      </c>
      <c r="U73" s="42"/>
      <c r="V73" s="42"/>
      <c r="W73" s="42"/>
      <c r="X73" s="42"/>
      <c r="Y73" s="42"/>
      <c r="Z73" s="41"/>
      <c r="AA73" s="42"/>
      <c r="AB73" s="42"/>
      <c r="AC73" s="43">
        <f t="shared" ref="AC73:AC138" si="7">SUMIFS(Q73:AB73,$Q$7:$AB$7,"&gt;="&amp;$C$2,$C$7:$N$7,"&lt;="&amp;$C$3)</f>
        <v>0.75</v>
      </c>
      <c r="AD73" s="49"/>
      <c r="AE73" s="48">
        <f t="shared" ref="AE73:AE138" si="8">IFERROR(AC73/O73,"")</f>
        <v>1</v>
      </c>
      <c r="AF73" s="45" t="str">
        <f t="shared" ref="AF73:AF138" si="9">IF(AE73-1=0,"",AE73-1)</f>
        <v/>
      </c>
    </row>
    <row r="74" spans="1:32" ht="38.25">
      <c r="A74" s="261"/>
      <c r="B74" s="106" t="s">
        <v>191</v>
      </c>
      <c r="C74" s="41">
        <v>0.3</v>
      </c>
      <c r="D74" s="41">
        <v>0.3</v>
      </c>
      <c r="E74" s="41">
        <v>0.4</v>
      </c>
      <c r="F74" s="41" t="s">
        <v>354</v>
      </c>
      <c r="G74" s="42"/>
      <c r="H74" s="42"/>
      <c r="I74" s="42"/>
      <c r="J74" s="42"/>
      <c r="K74" s="42"/>
      <c r="L74" s="41"/>
      <c r="M74" s="42"/>
      <c r="N74" s="42"/>
      <c r="O74" s="43">
        <f t="shared" si="6"/>
        <v>1</v>
      </c>
      <c r="P74" s="49"/>
      <c r="Q74" s="41">
        <v>0.3</v>
      </c>
      <c r="R74" s="42">
        <v>0.3</v>
      </c>
      <c r="S74" s="42">
        <v>0.4</v>
      </c>
      <c r="T74" s="41" t="s">
        <v>354</v>
      </c>
      <c r="U74" s="42"/>
      <c r="V74" s="42"/>
      <c r="W74" s="42"/>
      <c r="X74" s="42"/>
      <c r="Y74" s="42"/>
      <c r="Z74" s="41"/>
      <c r="AA74" s="42"/>
      <c r="AB74" s="42"/>
      <c r="AC74" s="43">
        <f t="shared" si="7"/>
        <v>1</v>
      </c>
      <c r="AD74" s="49"/>
      <c r="AE74" s="48">
        <f t="shared" si="8"/>
        <v>1</v>
      </c>
      <c r="AF74" s="45" t="str">
        <f t="shared" si="9"/>
        <v/>
      </c>
    </row>
    <row r="75" spans="1:32" ht="25.5">
      <c r="A75" s="261"/>
      <c r="B75" s="116" t="s">
        <v>186</v>
      </c>
      <c r="C75" s="41">
        <v>0.3</v>
      </c>
      <c r="D75" s="41">
        <v>0.3</v>
      </c>
      <c r="E75" s="41">
        <v>0.4</v>
      </c>
      <c r="F75" s="41">
        <v>0</v>
      </c>
      <c r="G75" s="42"/>
      <c r="H75" s="42"/>
      <c r="I75" s="42"/>
      <c r="J75" s="42"/>
      <c r="K75" s="42"/>
      <c r="L75" s="41"/>
      <c r="M75" s="42"/>
      <c r="N75" s="42"/>
      <c r="O75" s="43">
        <f t="shared" si="6"/>
        <v>1</v>
      </c>
      <c r="P75" s="49"/>
      <c r="Q75" s="41">
        <v>0.3</v>
      </c>
      <c r="R75" s="42">
        <v>0.3</v>
      </c>
      <c r="S75" s="42">
        <v>0.4</v>
      </c>
      <c r="T75" s="41">
        <v>0</v>
      </c>
      <c r="U75" s="42"/>
      <c r="V75" s="42"/>
      <c r="W75" s="42"/>
      <c r="X75" s="42"/>
      <c r="Y75" s="42"/>
      <c r="Z75" s="41"/>
      <c r="AA75" s="42"/>
      <c r="AB75" s="42"/>
      <c r="AC75" s="43">
        <f t="shared" si="7"/>
        <v>1</v>
      </c>
      <c r="AD75" s="49"/>
      <c r="AE75" s="48">
        <f t="shared" si="8"/>
        <v>1</v>
      </c>
      <c r="AF75" s="45" t="str">
        <f t="shared" si="9"/>
        <v/>
      </c>
    </row>
    <row r="76" spans="1:32" ht="38.25">
      <c r="A76" s="261"/>
      <c r="B76" s="106" t="s">
        <v>192</v>
      </c>
      <c r="C76" s="41">
        <v>0</v>
      </c>
      <c r="D76" s="41">
        <v>0</v>
      </c>
      <c r="E76" s="41">
        <v>0</v>
      </c>
      <c r="F76" s="41">
        <v>0.25</v>
      </c>
      <c r="G76" s="42"/>
      <c r="H76" s="42"/>
      <c r="I76" s="42"/>
      <c r="J76" s="42"/>
      <c r="K76" s="42"/>
      <c r="L76" s="41"/>
      <c r="M76" s="42"/>
      <c r="N76" s="42"/>
      <c r="O76" s="43">
        <f t="shared" si="6"/>
        <v>0.25</v>
      </c>
      <c r="P76" s="49"/>
      <c r="Q76" s="41">
        <v>0</v>
      </c>
      <c r="R76" s="42">
        <v>0</v>
      </c>
      <c r="S76" s="42">
        <v>0</v>
      </c>
      <c r="T76" s="41">
        <v>0.25</v>
      </c>
      <c r="U76" s="42"/>
      <c r="V76" s="42"/>
      <c r="W76" s="42"/>
      <c r="X76" s="42"/>
      <c r="Y76" s="42"/>
      <c r="Z76" s="41"/>
      <c r="AA76" s="42"/>
      <c r="AB76" s="42"/>
      <c r="AC76" s="43">
        <f t="shared" si="7"/>
        <v>0.25</v>
      </c>
      <c r="AD76" s="49"/>
      <c r="AE76" s="48">
        <f t="shared" si="8"/>
        <v>1</v>
      </c>
      <c r="AF76" s="45" t="str">
        <f t="shared" si="9"/>
        <v/>
      </c>
    </row>
    <row r="77" spans="1:32" ht="25.5">
      <c r="A77" s="260" t="s">
        <v>18</v>
      </c>
      <c r="B77" s="59" t="s">
        <v>102</v>
      </c>
      <c r="C77" s="41">
        <v>0.05</v>
      </c>
      <c r="D77" s="41">
        <v>0.06</v>
      </c>
      <c r="E77" s="41">
        <v>0.09</v>
      </c>
      <c r="F77" s="41">
        <v>0.09</v>
      </c>
      <c r="G77" s="42"/>
      <c r="H77" s="42"/>
      <c r="I77" s="42"/>
      <c r="J77" s="42"/>
      <c r="K77" s="42"/>
      <c r="L77" s="41"/>
      <c r="M77" s="42"/>
      <c r="N77" s="42"/>
      <c r="O77" s="43">
        <f t="shared" si="6"/>
        <v>0.29000000000000004</v>
      </c>
      <c r="P77" s="49"/>
      <c r="Q77" s="41">
        <v>0.05</v>
      </c>
      <c r="R77" s="42">
        <v>0.06</v>
      </c>
      <c r="S77" s="42">
        <v>0.09</v>
      </c>
      <c r="T77" s="41">
        <v>0.09</v>
      </c>
      <c r="U77" s="42"/>
      <c r="V77" s="42"/>
      <c r="W77" s="42"/>
      <c r="X77" s="42"/>
      <c r="Y77" s="42"/>
      <c r="Z77" s="41"/>
      <c r="AA77" s="42"/>
      <c r="AB77" s="42"/>
      <c r="AC77" s="43">
        <f t="shared" si="7"/>
        <v>0.29000000000000004</v>
      </c>
      <c r="AD77" s="49"/>
      <c r="AE77" s="48">
        <f t="shared" si="8"/>
        <v>1</v>
      </c>
      <c r="AF77" s="45" t="str">
        <f t="shared" si="9"/>
        <v/>
      </c>
    </row>
    <row r="78" spans="1:32" ht="51">
      <c r="A78" s="261"/>
      <c r="B78" s="118" t="s">
        <v>193</v>
      </c>
      <c r="C78" s="41">
        <v>0.08</v>
      </c>
      <c r="D78" s="41">
        <v>0.08</v>
      </c>
      <c r="E78" s="41">
        <v>0.09</v>
      </c>
      <c r="F78" s="41">
        <v>0.08</v>
      </c>
      <c r="G78" s="42"/>
      <c r="H78" s="42"/>
      <c r="I78" s="42"/>
      <c r="J78" s="42"/>
      <c r="K78" s="42"/>
      <c r="L78" s="41"/>
      <c r="M78" s="42"/>
      <c r="N78" s="42"/>
      <c r="O78" s="43">
        <f t="shared" si="6"/>
        <v>0.33</v>
      </c>
      <c r="P78" s="49"/>
      <c r="Q78" s="41">
        <v>0.08</v>
      </c>
      <c r="R78" s="42">
        <v>0.08</v>
      </c>
      <c r="S78" s="42">
        <v>0.09</v>
      </c>
      <c r="T78" s="41">
        <v>0.08</v>
      </c>
      <c r="U78" s="42"/>
      <c r="V78" s="42"/>
      <c r="W78" s="42"/>
      <c r="X78" s="42"/>
      <c r="Y78" s="42"/>
      <c r="Z78" s="41"/>
      <c r="AA78" s="42"/>
      <c r="AB78" s="42"/>
      <c r="AC78" s="43">
        <f t="shared" si="7"/>
        <v>0.33</v>
      </c>
      <c r="AD78" s="49"/>
      <c r="AE78" s="48">
        <f t="shared" si="8"/>
        <v>1</v>
      </c>
      <c r="AF78" s="45" t="str">
        <f t="shared" si="9"/>
        <v/>
      </c>
    </row>
    <row r="79" spans="1:32" ht="38.25">
      <c r="A79" s="261"/>
      <c r="B79" s="118" t="s">
        <v>103</v>
      </c>
      <c r="C79" s="41">
        <v>0</v>
      </c>
      <c r="D79" s="41">
        <v>0</v>
      </c>
      <c r="E79" s="41">
        <v>0.1</v>
      </c>
      <c r="F79" s="41">
        <v>0.1</v>
      </c>
      <c r="G79" s="42"/>
      <c r="H79" s="42"/>
      <c r="I79" s="42"/>
      <c r="J79" s="42"/>
      <c r="K79" s="42"/>
      <c r="L79" s="41"/>
      <c r="M79" s="42"/>
      <c r="N79" s="42"/>
      <c r="O79" s="43">
        <f t="shared" si="6"/>
        <v>0.2</v>
      </c>
      <c r="P79" s="49"/>
      <c r="Q79" s="41">
        <v>0</v>
      </c>
      <c r="R79" s="42">
        <v>0</v>
      </c>
      <c r="S79" s="42">
        <v>0.1</v>
      </c>
      <c r="T79" s="41">
        <v>0.1</v>
      </c>
      <c r="U79" s="42"/>
      <c r="V79" s="42"/>
      <c r="W79" s="42"/>
      <c r="X79" s="42"/>
      <c r="Y79" s="42"/>
      <c r="Z79" s="41"/>
      <c r="AA79" s="42"/>
      <c r="AB79" s="42"/>
      <c r="AC79" s="43">
        <f t="shared" si="7"/>
        <v>0.2</v>
      </c>
      <c r="AD79" s="49"/>
      <c r="AE79" s="48">
        <f t="shared" si="8"/>
        <v>1</v>
      </c>
      <c r="AF79" s="45" t="str">
        <f t="shared" si="9"/>
        <v/>
      </c>
    </row>
    <row r="80" spans="1:32" ht="25.5">
      <c r="A80" s="261"/>
      <c r="B80" s="118" t="s">
        <v>104</v>
      </c>
      <c r="C80" s="41">
        <v>0.08</v>
      </c>
      <c r="D80" s="41">
        <v>0.08</v>
      </c>
      <c r="E80" s="41">
        <v>0.08</v>
      </c>
      <c r="F80" s="41">
        <v>0.08</v>
      </c>
      <c r="G80" s="42"/>
      <c r="H80" s="42"/>
      <c r="I80" s="42"/>
      <c r="J80" s="42"/>
      <c r="K80" s="42"/>
      <c r="L80" s="41"/>
      <c r="M80" s="42"/>
      <c r="N80" s="42"/>
      <c r="O80" s="43">
        <f t="shared" si="6"/>
        <v>0.32</v>
      </c>
      <c r="P80" s="49"/>
      <c r="Q80" s="41">
        <v>0.08</v>
      </c>
      <c r="R80" s="42">
        <v>0.08</v>
      </c>
      <c r="S80" s="42">
        <v>0.08</v>
      </c>
      <c r="T80" s="41">
        <v>0.08</v>
      </c>
      <c r="U80" s="42"/>
      <c r="V80" s="42"/>
      <c r="W80" s="42"/>
      <c r="X80" s="42"/>
      <c r="Y80" s="42"/>
      <c r="Z80" s="41"/>
      <c r="AA80" s="42"/>
      <c r="AB80" s="42"/>
      <c r="AC80" s="43">
        <f t="shared" si="7"/>
        <v>0.32</v>
      </c>
      <c r="AD80" s="49"/>
      <c r="AE80" s="48">
        <f t="shared" si="8"/>
        <v>1</v>
      </c>
      <c r="AF80" s="45" t="str">
        <f t="shared" si="9"/>
        <v/>
      </c>
    </row>
    <row r="81" spans="1:32" ht="25.5">
      <c r="A81" s="260" t="s">
        <v>19</v>
      </c>
      <c r="B81" s="59" t="s">
        <v>105</v>
      </c>
      <c r="C81" s="41">
        <v>0.03</v>
      </c>
      <c r="D81" s="41">
        <v>0.02</v>
      </c>
      <c r="E81" s="41">
        <v>0.12</v>
      </c>
      <c r="F81" s="41">
        <v>0.11</v>
      </c>
      <c r="G81" s="42"/>
      <c r="H81" s="42"/>
      <c r="I81" s="42"/>
      <c r="J81" s="42"/>
      <c r="K81" s="42"/>
      <c r="L81" s="41"/>
      <c r="M81" s="42"/>
      <c r="N81" s="42"/>
      <c r="O81" s="43">
        <f t="shared" si="6"/>
        <v>0.27999999999999997</v>
      </c>
      <c r="P81" s="49"/>
      <c r="Q81" s="41">
        <v>0.03</v>
      </c>
      <c r="R81" s="42">
        <v>0.02</v>
      </c>
      <c r="S81" s="42">
        <v>0.12</v>
      </c>
      <c r="T81" s="41">
        <v>0.11</v>
      </c>
      <c r="U81" s="42"/>
      <c r="V81" s="42"/>
      <c r="W81" s="42"/>
      <c r="X81" s="42"/>
      <c r="Y81" s="42"/>
      <c r="Z81" s="41"/>
      <c r="AA81" s="42"/>
      <c r="AB81" s="42"/>
      <c r="AC81" s="43">
        <f t="shared" si="7"/>
        <v>0.27999999999999997</v>
      </c>
      <c r="AD81" s="49"/>
      <c r="AE81" s="48">
        <f t="shared" si="8"/>
        <v>1</v>
      </c>
      <c r="AF81" s="45" t="str">
        <f t="shared" si="9"/>
        <v/>
      </c>
    </row>
    <row r="82" spans="1:32" ht="38.25">
      <c r="A82" s="261"/>
      <c r="B82" s="118" t="s">
        <v>59</v>
      </c>
      <c r="C82" s="41">
        <v>0.08</v>
      </c>
      <c r="D82" s="41">
        <v>0.08</v>
      </c>
      <c r="E82" s="41">
        <v>0.09</v>
      </c>
      <c r="F82" s="41">
        <v>0.08</v>
      </c>
      <c r="G82" s="42"/>
      <c r="H82" s="42"/>
      <c r="I82" s="42"/>
      <c r="J82" s="42"/>
      <c r="K82" s="42"/>
      <c r="L82" s="41"/>
      <c r="M82" s="42"/>
      <c r="N82" s="42"/>
      <c r="O82" s="43">
        <f t="shared" si="6"/>
        <v>0.33</v>
      </c>
      <c r="P82" s="49"/>
      <c r="Q82" s="41">
        <v>0.08</v>
      </c>
      <c r="R82" s="42">
        <v>0.08</v>
      </c>
      <c r="S82" s="42">
        <v>0.09</v>
      </c>
      <c r="T82" s="41">
        <v>0.08</v>
      </c>
      <c r="U82" s="42"/>
      <c r="V82" s="42"/>
      <c r="W82" s="42"/>
      <c r="X82" s="42"/>
      <c r="Y82" s="42"/>
      <c r="Z82" s="41"/>
      <c r="AA82" s="42"/>
      <c r="AB82" s="42"/>
      <c r="AC82" s="43">
        <f t="shared" si="7"/>
        <v>0.33</v>
      </c>
      <c r="AD82" s="49"/>
      <c r="AE82" s="48">
        <f t="shared" si="8"/>
        <v>1</v>
      </c>
      <c r="AF82" s="45" t="str">
        <f t="shared" si="9"/>
        <v/>
      </c>
    </row>
    <row r="83" spans="1:32" ht="38.25">
      <c r="A83" s="261"/>
      <c r="B83" s="118" t="s">
        <v>106</v>
      </c>
      <c r="C83" s="41">
        <v>0</v>
      </c>
      <c r="D83" s="41">
        <v>0</v>
      </c>
      <c r="E83" s="41">
        <v>0.25</v>
      </c>
      <c r="F83" s="41">
        <v>0.25</v>
      </c>
      <c r="G83" s="42"/>
      <c r="H83" s="42"/>
      <c r="I83" s="42"/>
      <c r="J83" s="42"/>
      <c r="K83" s="42"/>
      <c r="L83" s="41"/>
      <c r="M83" s="42"/>
      <c r="N83" s="42"/>
      <c r="O83" s="43">
        <f t="shared" si="6"/>
        <v>0.5</v>
      </c>
      <c r="P83" s="49"/>
      <c r="Q83" s="41">
        <v>0</v>
      </c>
      <c r="R83" s="42">
        <v>0</v>
      </c>
      <c r="S83" s="42">
        <v>0.25</v>
      </c>
      <c r="T83" s="41">
        <v>0.25</v>
      </c>
      <c r="U83" s="42"/>
      <c r="V83" s="42"/>
      <c r="W83" s="42"/>
      <c r="X83" s="42"/>
      <c r="Y83" s="42"/>
      <c r="Z83" s="41"/>
      <c r="AA83" s="42"/>
      <c r="AB83" s="42"/>
      <c r="AC83" s="43">
        <f t="shared" si="7"/>
        <v>0.5</v>
      </c>
      <c r="AD83" s="49"/>
      <c r="AE83" s="48">
        <f t="shared" si="8"/>
        <v>1</v>
      </c>
      <c r="AF83" s="45" t="str">
        <f t="shared" si="9"/>
        <v/>
      </c>
    </row>
    <row r="84" spans="1:32" ht="25.5">
      <c r="A84" s="261"/>
      <c r="B84" s="118" t="s">
        <v>107</v>
      </c>
      <c r="C84" s="41">
        <v>0</v>
      </c>
      <c r="D84" s="41" t="s">
        <v>282</v>
      </c>
      <c r="E84" s="41" t="s">
        <v>282</v>
      </c>
      <c r="F84" s="41" t="s">
        <v>282</v>
      </c>
      <c r="G84" s="42"/>
      <c r="H84" s="42"/>
      <c r="I84" s="42"/>
      <c r="J84" s="42"/>
      <c r="K84" s="42"/>
      <c r="L84" s="41"/>
      <c r="M84" s="42"/>
      <c r="N84" s="42"/>
      <c r="O84" s="43">
        <f t="shared" si="6"/>
        <v>0</v>
      </c>
      <c r="P84" s="49"/>
      <c r="Q84" s="41">
        <v>0</v>
      </c>
      <c r="R84" s="42">
        <v>0</v>
      </c>
      <c r="S84" s="42">
        <v>0</v>
      </c>
      <c r="T84" s="41" t="s">
        <v>282</v>
      </c>
      <c r="U84" s="42"/>
      <c r="V84" s="42"/>
      <c r="W84" s="42"/>
      <c r="X84" s="42"/>
      <c r="Y84" s="42"/>
      <c r="Z84" s="41"/>
      <c r="AA84" s="42"/>
      <c r="AB84" s="42"/>
      <c r="AC84" s="43">
        <f t="shared" si="7"/>
        <v>0</v>
      </c>
      <c r="AD84" s="49"/>
      <c r="AE84" s="48" t="str">
        <f t="shared" si="8"/>
        <v/>
      </c>
      <c r="AF84" s="45" t="e">
        <f t="shared" si="9"/>
        <v>#VALUE!</v>
      </c>
    </row>
    <row r="85" spans="1:32" ht="38.25">
      <c r="A85" s="260" t="s">
        <v>20</v>
      </c>
      <c r="B85" s="66" t="s">
        <v>194</v>
      </c>
      <c r="C85" s="41">
        <v>0.11</v>
      </c>
      <c r="D85" s="41">
        <v>0.12</v>
      </c>
      <c r="E85" s="41">
        <v>0.13</v>
      </c>
      <c r="F85" s="41">
        <v>0.13</v>
      </c>
      <c r="G85" s="42"/>
      <c r="H85" s="42"/>
      <c r="I85" s="42"/>
      <c r="J85" s="42"/>
      <c r="K85" s="42"/>
      <c r="L85" s="41"/>
      <c r="M85" s="42"/>
      <c r="N85" s="42"/>
      <c r="O85" s="43">
        <f t="shared" si="6"/>
        <v>0.49</v>
      </c>
      <c r="P85" s="49"/>
      <c r="Q85" s="41">
        <v>0.11</v>
      </c>
      <c r="R85" s="42">
        <v>0.12</v>
      </c>
      <c r="S85" s="42">
        <v>0.13</v>
      </c>
      <c r="T85" s="41">
        <v>0.13</v>
      </c>
      <c r="U85" s="42"/>
      <c r="V85" s="42"/>
      <c r="W85" s="42"/>
      <c r="X85" s="42"/>
      <c r="Y85" s="42"/>
      <c r="Z85" s="41"/>
      <c r="AA85" s="42"/>
      <c r="AB85" s="42"/>
      <c r="AC85" s="43">
        <f t="shared" si="7"/>
        <v>0.49</v>
      </c>
      <c r="AD85" s="49"/>
      <c r="AE85" s="48">
        <f t="shared" si="8"/>
        <v>1</v>
      </c>
      <c r="AF85" s="45" t="str">
        <f t="shared" si="9"/>
        <v/>
      </c>
    </row>
    <row r="86" spans="1:32" ht="51">
      <c r="A86" s="261"/>
      <c r="B86" s="118" t="s">
        <v>108</v>
      </c>
      <c r="C86" s="41">
        <v>0.1</v>
      </c>
      <c r="D86" s="41">
        <v>0.14000000000000001</v>
      </c>
      <c r="E86" s="41">
        <v>0.18</v>
      </c>
      <c r="F86" s="41">
        <v>0.22</v>
      </c>
      <c r="G86" s="42"/>
      <c r="H86" s="42"/>
      <c r="I86" s="42"/>
      <c r="J86" s="42"/>
      <c r="K86" s="42"/>
      <c r="L86" s="41"/>
      <c r="M86" s="42"/>
      <c r="N86" s="42"/>
      <c r="O86" s="43">
        <f t="shared" si="6"/>
        <v>0.64</v>
      </c>
      <c r="P86" s="49"/>
      <c r="Q86" s="41">
        <v>0.1</v>
      </c>
      <c r="R86" s="42">
        <v>0.14000000000000001</v>
      </c>
      <c r="S86" s="42">
        <v>0.18</v>
      </c>
      <c r="T86" s="41">
        <v>0.22</v>
      </c>
      <c r="U86" s="42"/>
      <c r="V86" s="42"/>
      <c r="W86" s="42"/>
      <c r="X86" s="42"/>
      <c r="Y86" s="42"/>
      <c r="Z86" s="41"/>
      <c r="AA86" s="42"/>
      <c r="AB86" s="42"/>
      <c r="AC86" s="43">
        <f t="shared" si="7"/>
        <v>0.64</v>
      </c>
      <c r="AD86" s="49"/>
      <c r="AE86" s="48">
        <f t="shared" si="8"/>
        <v>1</v>
      </c>
      <c r="AF86" s="45" t="str">
        <f t="shared" si="9"/>
        <v/>
      </c>
    </row>
    <row r="87" spans="1:32" ht="25.5">
      <c r="A87" s="261"/>
      <c r="B87" s="118" t="s">
        <v>195</v>
      </c>
      <c r="C87" s="41">
        <v>0</v>
      </c>
      <c r="D87" s="41">
        <v>0</v>
      </c>
      <c r="E87" s="41">
        <v>0</v>
      </c>
      <c r="F87" s="41" t="s">
        <v>282</v>
      </c>
      <c r="G87" s="42"/>
      <c r="H87" s="42"/>
      <c r="I87" s="42"/>
      <c r="J87" s="42"/>
      <c r="K87" s="42"/>
      <c r="L87" s="41"/>
      <c r="M87" s="42"/>
      <c r="N87" s="42"/>
      <c r="O87" s="43">
        <f t="shared" si="6"/>
        <v>0</v>
      </c>
      <c r="P87" s="49"/>
      <c r="Q87" s="41">
        <v>0</v>
      </c>
      <c r="R87" s="42">
        <v>0</v>
      </c>
      <c r="S87" s="42">
        <v>0</v>
      </c>
      <c r="T87" s="41" t="s">
        <v>282</v>
      </c>
      <c r="U87" s="42"/>
      <c r="V87" s="42"/>
      <c r="W87" s="42"/>
      <c r="X87" s="42"/>
      <c r="Y87" s="42"/>
      <c r="Z87" s="41"/>
      <c r="AA87" s="42"/>
      <c r="AB87" s="42"/>
      <c r="AC87" s="43">
        <f t="shared" si="7"/>
        <v>0</v>
      </c>
      <c r="AD87" s="49"/>
      <c r="AE87" s="48" t="str">
        <f t="shared" si="8"/>
        <v/>
      </c>
      <c r="AF87" s="45" t="e">
        <f t="shared" si="9"/>
        <v>#VALUE!</v>
      </c>
    </row>
    <row r="88" spans="1:32" ht="51">
      <c r="A88" s="261"/>
      <c r="B88" s="119" t="s">
        <v>196</v>
      </c>
      <c r="C88" s="41">
        <v>0.06</v>
      </c>
      <c r="D88" s="41">
        <v>0.08</v>
      </c>
      <c r="E88" s="41">
        <v>0.12</v>
      </c>
      <c r="F88" s="41">
        <v>0.08</v>
      </c>
      <c r="G88" s="42"/>
      <c r="H88" s="42"/>
      <c r="I88" s="42"/>
      <c r="J88" s="42"/>
      <c r="K88" s="42"/>
      <c r="L88" s="41"/>
      <c r="M88" s="42"/>
      <c r="N88" s="42"/>
      <c r="O88" s="43">
        <f t="shared" si="6"/>
        <v>0.34</v>
      </c>
      <c r="P88" s="49"/>
      <c r="Q88" s="41">
        <v>0.06</v>
      </c>
      <c r="R88" s="42">
        <v>0.08</v>
      </c>
      <c r="S88" s="42">
        <v>0.12</v>
      </c>
      <c r="T88" s="41">
        <v>0.08</v>
      </c>
      <c r="U88" s="42"/>
      <c r="V88" s="42"/>
      <c r="W88" s="42"/>
      <c r="X88" s="42"/>
      <c r="Y88" s="42"/>
      <c r="Z88" s="41"/>
      <c r="AA88" s="42"/>
      <c r="AB88" s="42"/>
      <c r="AC88" s="43">
        <f t="shared" si="7"/>
        <v>0.34</v>
      </c>
      <c r="AD88" s="49"/>
      <c r="AE88" s="48">
        <f t="shared" si="8"/>
        <v>1</v>
      </c>
      <c r="AF88" s="45" t="str">
        <f t="shared" si="9"/>
        <v/>
      </c>
    </row>
    <row r="89" spans="1:32" ht="51">
      <c r="A89" s="261"/>
      <c r="B89" s="107" t="s">
        <v>58</v>
      </c>
      <c r="C89" s="41">
        <v>0.17</v>
      </c>
      <c r="D89" s="41">
        <v>0.17</v>
      </c>
      <c r="E89" s="41">
        <v>0.18</v>
      </c>
      <c r="F89" s="41">
        <v>0.16</v>
      </c>
      <c r="G89" s="42"/>
      <c r="H89" s="42"/>
      <c r="I89" s="42"/>
      <c r="J89" s="42"/>
      <c r="K89" s="42"/>
      <c r="L89" s="41"/>
      <c r="M89" s="42"/>
      <c r="N89" s="42"/>
      <c r="O89" s="43">
        <f t="shared" si="6"/>
        <v>0.68</v>
      </c>
      <c r="P89" s="49"/>
      <c r="Q89" s="41">
        <v>0.17</v>
      </c>
      <c r="R89" s="42">
        <v>0.17</v>
      </c>
      <c r="S89" s="42">
        <v>0.18</v>
      </c>
      <c r="T89" s="41">
        <v>0.16</v>
      </c>
      <c r="U89" s="42"/>
      <c r="V89" s="42"/>
      <c r="W89" s="42"/>
      <c r="X89" s="42"/>
      <c r="Y89" s="42"/>
      <c r="Z89" s="41"/>
      <c r="AA89" s="42"/>
      <c r="AB89" s="42"/>
      <c r="AC89" s="43">
        <f t="shared" si="7"/>
        <v>0.68</v>
      </c>
      <c r="AD89" s="49"/>
      <c r="AE89" s="48">
        <f t="shared" si="8"/>
        <v>1</v>
      </c>
      <c r="AF89" s="45" t="str">
        <f t="shared" si="9"/>
        <v/>
      </c>
    </row>
    <row r="90" spans="1:32" ht="38.25">
      <c r="A90" s="261"/>
      <c r="B90" s="119" t="s">
        <v>197</v>
      </c>
      <c r="C90" s="41">
        <v>0.2</v>
      </c>
      <c r="D90" s="41">
        <v>0.21</v>
      </c>
      <c r="E90" s="41">
        <v>0.19</v>
      </c>
      <c r="F90" s="41">
        <v>0.17</v>
      </c>
      <c r="G90" s="42"/>
      <c r="H90" s="42"/>
      <c r="I90" s="42"/>
      <c r="J90" s="42"/>
      <c r="K90" s="42"/>
      <c r="L90" s="41"/>
      <c r="M90" s="42"/>
      <c r="N90" s="42"/>
      <c r="O90" s="43">
        <f t="shared" si="6"/>
        <v>0.77000000000000013</v>
      </c>
      <c r="P90" s="49"/>
      <c r="Q90" s="41">
        <v>0.2</v>
      </c>
      <c r="R90" s="42">
        <v>0.21</v>
      </c>
      <c r="S90" s="42">
        <v>0.19</v>
      </c>
      <c r="T90" s="41">
        <v>0.17</v>
      </c>
      <c r="U90" s="42"/>
      <c r="V90" s="42"/>
      <c r="W90" s="42"/>
      <c r="X90" s="42"/>
      <c r="Y90" s="42"/>
      <c r="Z90" s="41"/>
      <c r="AA90" s="42"/>
      <c r="AB90" s="42"/>
      <c r="AC90" s="43">
        <f t="shared" si="7"/>
        <v>0.77000000000000013</v>
      </c>
      <c r="AD90" s="49"/>
      <c r="AE90" s="48">
        <f t="shared" si="8"/>
        <v>1</v>
      </c>
      <c r="AF90" s="45" t="str">
        <f t="shared" si="9"/>
        <v/>
      </c>
    </row>
    <row r="91" spans="1:32" ht="38.25">
      <c r="A91" s="260" t="s">
        <v>21</v>
      </c>
      <c r="B91" s="64" t="s">
        <v>24</v>
      </c>
      <c r="C91" s="41">
        <v>0.15</v>
      </c>
      <c r="D91" s="41">
        <v>0.12</v>
      </c>
      <c r="E91" s="41">
        <v>0.11</v>
      </c>
      <c r="F91" s="41">
        <v>0.09</v>
      </c>
      <c r="G91" s="42"/>
      <c r="H91" s="42"/>
      <c r="I91" s="42"/>
      <c r="J91" s="42"/>
      <c r="K91" s="42"/>
      <c r="L91" s="41"/>
      <c r="M91" s="42"/>
      <c r="N91" s="42"/>
      <c r="O91" s="43">
        <f t="shared" si="6"/>
        <v>0.47</v>
      </c>
      <c r="P91" s="49"/>
      <c r="Q91" s="41">
        <v>0.15</v>
      </c>
      <c r="R91" s="42">
        <v>0.12</v>
      </c>
      <c r="S91" s="42">
        <v>0.11</v>
      </c>
      <c r="T91" s="41">
        <v>0.09</v>
      </c>
      <c r="U91" s="42"/>
      <c r="V91" s="42"/>
      <c r="W91" s="42"/>
      <c r="X91" s="42"/>
      <c r="Y91" s="42"/>
      <c r="Z91" s="41"/>
      <c r="AA91" s="42"/>
      <c r="AB91" s="42"/>
      <c r="AC91" s="43">
        <f t="shared" si="7"/>
        <v>0.47</v>
      </c>
      <c r="AD91" s="49"/>
      <c r="AE91" s="48">
        <f t="shared" si="8"/>
        <v>1</v>
      </c>
      <c r="AF91" s="45" t="str">
        <f t="shared" si="9"/>
        <v/>
      </c>
    </row>
    <row r="92" spans="1:32">
      <c r="A92" s="261"/>
      <c r="B92" s="116" t="s">
        <v>110</v>
      </c>
      <c r="C92" s="41">
        <v>0.4</v>
      </c>
      <c r="D92" s="41">
        <v>0.3</v>
      </c>
      <c r="E92" s="41">
        <v>0.3</v>
      </c>
      <c r="F92" s="41" t="s">
        <v>354</v>
      </c>
      <c r="G92" s="42"/>
      <c r="H92" s="42"/>
      <c r="I92" s="42"/>
      <c r="J92" s="42"/>
      <c r="K92" s="42"/>
      <c r="L92" s="41"/>
      <c r="M92" s="42"/>
      <c r="N92" s="42"/>
      <c r="O92" s="43">
        <f t="shared" si="6"/>
        <v>1</v>
      </c>
      <c r="P92" s="49"/>
      <c r="Q92" s="41">
        <v>0.4</v>
      </c>
      <c r="R92" s="42">
        <v>0.3</v>
      </c>
      <c r="S92" s="42">
        <v>0.3</v>
      </c>
      <c r="T92" s="41" t="s">
        <v>354</v>
      </c>
      <c r="U92" s="42"/>
      <c r="V92" s="42"/>
      <c r="W92" s="42"/>
      <c r="X92" s="42"/>
      <c r="Y92" s="42"/>
      <c r="Z92" s="41"/>
      <c r="AA92" s="42"/>
      <c r="AB92" s="42"/>
      <c r="AC92" s="43">
        <f t="shared" si="7"/>
        <v>1</v>
      </c>
      <c r="AD92" s="49"/>
      <c r="AE92" s="48">
        <f t="shared" si="8"/>
        <v>1</v>
      </c>
      <c r="AF92" s="45" t="str">
        <f t="shared" si="9"/>
        <v/>
      </c>
    </row>
    <row r="93" spans="1:32" ht="25.5">
      <c r="A93" s="261"/>
      <c r="B93" s="116" t="s">
        <v>198</v>
      </c>
      <c r="C93" s="41">
        <v>0</v>
      </c>
      <c r="D93" s="41">
        <v>0</v>
      </c>
      <c r="E93" s="41">
        <v>0</v>
      </c>
      <c r="F93" s="41">
        <v>0.15</v>
      </c>
      <c r="G93" s="42"/>
      <c r="H93" s="42"/>
      <c r="I93" s="42"/>
      <c r="J93" s="42"/>
      <c r="K93" s="42"/>
      <c r="L93" s="41"/>
      <c r="M93" s="42"/>
      <c r="N93" s="42"/>
      <c r="O93" s="43">
        <f t="shared" si="6"/>
        <v>0.15</v>
      </c>
      <c r="P93" s="49"/>
      <c r="Q93" s="41">
        <v>0</v>
      </c>
      <c r="R93" s="42">
        <v>0</v>
      </c>
      <c r="S93" s="42">
        <v>0</v>
      </c>
      <c r="T93" s="41">
        <v>0.15</v>
      </c>
      <c r="U93" s="42"/>
      <c r="V93" s="42"/>
      <c r="W93" s="42"/>
      <c r="X93" s="42"/>
      <c r="Y93" s="42"/>
      <c r="Z93" s="41"/>
      <c r="AA93" s="42"/>
      <c r="AB93" s="42"/>
      <c r="AC93" s="43">
        <f t="shared" si="7"/>
        <v>0.15</v>
      </c>
      <c r="AD93" s="49"/>
      <c r="AE93" s="48">
        <f t="shared" si="8"/>
        <v>1</v>
      </c>
      <c r="AF93" s="45" t="str">
        <f t="shared" si="9"/>
        <v/>
      </c>
    </row>
    <row r="94" spans="1:32" ht="38.25">
      <c r="A94" s="261"/>
      <c r="B94" s="116" t="s">
        <v>60</v>
      </c>
      <c r="C94" s="41">
        <v>0.05</v>
      </c>
      <c r="D94" s="41">
        <v>0.05</v>
      </c>
      <c r="E94" s="41">
        <v>0.05</v>
      </c>
      <c r="F94" s="41">
        <v>0.1</v>
      </c>
      <c r="G94" s="42"/>
      <c r="H94" s="42"/>
      <c r="I94" s="42"/>
      <c r="J94" s="42"/>
      <c r="K94" s="42"/>
      <c r="L94" s="41"/>
      <c r="M94" s="42"/>
      <c r="N94" s="42"/>
      <c r="O94" s="43">
        <f t="shared" si="6"/>
        <v>0.25</v>
      </c>
      <c r="P94" s="49"/>
      <c r="Q94" s="41">
        <v>0.05</v>
      </c>
      <c r="R94" s="42">
        <v>0.05</v>
      </c>
      <c r="S94" s="42">
        <v>0.05</v>
      </c>
      <c r="T94" s="41">
        <v>0.1</v>
      </c>
      <c r="U94" s="42"/>
      <c r="V94" s="42"/>
      <c r="W94" s="42"/>
      <c r="X94" s="42"/>
      <c r="Y94" s="42"/>
      <c r="Z94" s="41"/>
      <c r="AA94" s="42"/>
      <c r="AB94" s="42"/>
      <c r="AC94" s="43">
        <f t="shared" si="7"/>
        <v>0.25</v>
      </c>
      <c r="AD94" s="49"/>
      <c r="AE94" s="48">
        <f t="shared" si="8"/>
        <v>1</v>
      </c>
      <c r="AF94" s="45" t="str">
        <f t="shared" si="9"/>
        <v/>
      </c>
    </row>
    <row r="95" spans="1:32" ht="38.25">
      <c r="A95" s="260" t="s">
        <v>22</v>
      </c>
      <c r="B95" s="64" t="s">
        <v>199</v>
      </c>
      <c r="C95" s="41">
        <v>0.13</v>
      </c>
      <c r="D95" s="41">
        <v>0.1</v>
      </c>
      <c r="E95" s="41">
        <v>0.1</v>
      </c>
      <c r="F95" s="41">
        <v>0.05</v>
      </c>
      <c r="G95" s="42"/>
      <c r="H95" s="42"/>
      <c r="I95" s="42"/>
      <c r="J95" s="42"/>
      <c r="K95" s="42"/>
      <c r="L95" s="41"/>
      <c r="M95" s="42"/>
      <c r="N95" s="42"/>
      <c r="O95" s="43">
        <f t="shared" si="6"/>
        <v>0.38</v>
      </c>
      <c r="P95" s="49"/>
      <c r="Q95" s="41">
        <v>0.13</v>
      </c>
      <c r="R95" s="42">
        <v>0.1</v>
      </c>
      <c r="S95" s="42">
        <v>0.1</v>
      </c>
      <c r="T95" s="41">
        <v>0.05</v>
      </c>
      <c r="U95" s="42"/>
      <c r="V95" s="42"/>
      <c r="W95" s="42"/>
      <c r="X95" s="42"/>
      <c r="Y95" s="42"/>
      <c r="Z95" s="41"/>
      <c r="AA95" s="42"/>
      <c r="AB95" s="42"/>
      <c r="AC95" s="43">
        <f t="shared" si="7"/>
        <v>0.38</v>
      </c>
      <c r="AD95" s="49"/>
      <c r="AE95" s="48">
        <f t="shared" si="8"/>
        <v>1</v>
      </c>
      <c r="AF95" s="45" t="str">
        <f t="shared" si="9"/>
        <v/>
      </c>
    </row>
    <row r="96" spans="1:32" ht="38.25">
      <c r="A96" s="261"/>
      <c r="B96" s="116" t="s">
        <v>200</v>
      </c>
      <c r="C96" s="41">
        <v>0.4</v>
      </c>
      <c r="D96" s="41">
        <v>0.3</v>
      </c>
      <c r="E96" s="41">
        <v>0.3</v>
      </c>
      <c r="F96" s="41" t="s">
        <v>354</v>
      </c>
      <c r="G96" s="42"/>
      <c r="H96" s="42"/>
      <c r="I96" s="42"/>
      <c r="J96" s="42"/>
      <c r="K96" s="42"/>
      <c r="L96" s="41"/>
      <c r="M96" s="42"/>
      <c r="N96" s="42"/>
      <c r="O96" s="43">
        <f t="shared" si="6"/>
        <v>1</v>
      </c>
      <c r="P96" s="49"/>
      <c r="Q96" s="41">
        <v>0.4</v>
      </c>
      <c r="R96" s="42">
        <v>0.3</v>
      </c>
      <c r="S96" s="42">
        <v>0.3</v>
      </c>
      <c r="T96" s="41" t="s">
        <v>354</v>
      </c>
      <c r="U96" s="42"/>
      <c r="V96" s="42"/>
      <c r="W96" s="42"/>
      <c r="X96" s="42"/>
      <c r="Y96" s="42"/>
      <c r="Z96" s="41"/>
      <c r="AA96" s="42"/>
      <c r="AB96" s="42"/>
      <c r="AC96" s="43">
        <f t="shared" si="7"/>
        <v>1</v>
      </c>
      <c r="AD96" s="49"/>
      <c r="AE96" s="48">
        <f t="shared" si="8"/>
        <v>1</v>
      </c>
      <c r="AF96" s="45" t="str">
        <f t="shared" si="9"/>
        <v/>
      </c>
    </row>
    <row r="97" spans="1:32" ht="38.25">
      <c r="A97" s="261"/>
      <c r="B97" s="116" t="s">
        <v>201</v>
      </c>
      <c r="C97" s="41">
        <v>0</v>
      </c>
      <c r="D97" s="41">
        <v>0</v>
      </c>
      <c r="E97" s="41">
        <v>0</v>
      </c>
      <c r="F97" s="41">
        <v>0.15</v>
      </c>
      <c r="G97" s="42"/>
      <c r="H97" s="42"/>
      <c r="I97" s="42"/>
      <c r="J97" s="42"/>
      <c r="K97" s="42"/>
      <c r="L97" s="41"/>
      <c r="M97" s="42"/>
      <c r="N97" s="42"/>
      <c r="O97" s="43">
        <f t="shared" si="6"/>
        <v>0.15</v>
      </c>
      <c r="P97" s="49"/>
      <c r="Q97" s="41">
        <v>0</v>
      </c>
      <c r="R97" s="42">
        <v>0</v>
      </c>
      <c r="S97" s="42">
        <v>0</v>
      </c>
      <c r="T97" s="41">
        <v>0.15</v>
      </c>
      <c r="U97" s="42"/>
      <c r="V97" s="42"/>
      <c r="W97" s="42"/>
      <c r="X97" s="42"/>
      <c r="Y97" s="42"/>
      <c r="Z97" s="41"/>
      <c r="AA97" s="42"/>
      <c r="AB97" s="42"/>
      <c r="AC97" s="43">
        <f t="shared" si="7"/>
        <v>0.15</v>
      </c>
      <c r="AD97" s="49"/>
      <c r="AE97" s="48">
        <f t="shared" si="8"/>
        <v>1</v>
      </c>
      <c r="AF97" s="45" t="str">
        <f t="shared" si="9"/>
        <v/>
      </c>
    </row>
    <row r="98" spans="1:32" ht="38.25">
      <c r="A98" s="261"/>
      <c r="B98" s="116" t="s">
        <v>202</v>
      </c>
      <c r="C98" s="41">
        <v>0</v>
      </c>
      <c r="D98" s="41">
        <v>0</v>
      </c>
      <c r="E98" s="41">
        <v>0</v>
      </c>
      <c r="F98" s="41" t="s">
        <v>286</v>
      </c>
      <c r="G98" s="42"/>
      <c r="H98" s="42"/>
      <c r="I98" s="42"/>
      <c r="J98" s="42"/>
      <c r="K98" s="42"/>
      <c r="L98" s="41"/>
      <c r="M98" s="42"/>
      <c r="N98" s="42"/>
      <c r="O98" s="43">
        <f t="shared" si="6"/>
        <v>0</v>
      </c>
      <c r="P98" s="49"/>
      <c r="Q98" s="41">
        <v>0</v>
      </c>
      <c r="R98" s="42">
        <v>0</v>
      </c>
      <c r="S98" s="42">
        <v>0</v>
      </c>
      <c r="T98" s="41" t="s">
        <v>286</v>
      </c>
      <c r="U98" s="42"/>
      <c r="V98" s="42"/>
      <c r="W98" s="42"/>
      <c r="X98" s="42"/>
      <c r="Y98" s="42"/>
      <c r="Z98" s="41"/>
      <c r="AA98" s="42"/>
      <c r="AB98" s="42"/>
      <c r="AC98" s="43">
        <f t="shared" si="7"/>
        <v>0</v>
      </c>
      <c r="AD98" s="49"/>
      <c r="AE98" s="48" t="str">
        <f t="shared" si="8"/>
        <v/>
      </c>
      <c r="AF98" s="45" t="e">
        <f t="shared" si="9"/>
        <v>#VALUE!</v>
      </c>
    </row>
    <row r="99" spans="1:32" ht="51">
      <c r="A99" s="260" t="s">
        <v>23</v>
      </c>
      <c r="B99" s="64" t="s">
        <v>203</v>
      </c>
      <c r="C99" s="41">
        <v>0.08</v>
      </c>
      <c r="D99" s="41">
        <v>0.09</v>
      </c>
      <c r="E99" s="41">
        <v>0.08</v>
      </c>
      <c r="F99" s="41">
        <v>0.08</v>
      </c>
      <c r="G99" s="42"/>
      <c r="H99" s="42"/>
      <c r="I99" s="42"/>
      <c r="J99" s="42"/>
      <c r="K99" s="42"/>
      <c r="L99" s="41"/>
      <c r="M99" s="42"/>
      <c r="N99" s="42"/>
      <c r="O99" s="43">
        <f t="shared" si="6"/>
        <v>0.33</v>
      </c>
      <c r="P99" s="49"/>
      <c r="Q99" s="41">
        <v>0.08</v>
      </c>
      <c r="R99" s="42">
        <v>0.09</v>
      </c>
      <c r="S99" s="42">
        <v>0.08</v>
      </c>
      <c r="T99" s="41">
        <v>0.08</v>
      </c>
      <c r="U99" s="42"/>
      <c r="V99" s="42"/>
      <c r="W99" s="42"/>
      <c r="X99" s="42"/>
      <c r="Y99" s="42"/>
      <c r="Z99" s="41"/>
      <c r="AA99" s="42"/>
      <c r="AB99" s="42"/>
      <c r="AC99" s="43">
        <f t="shared" si="7"/>
        <v>0.33</v>
      </c>
      <c r="AD99" s="49"/>
      <c r="AE99" s="48">
        <f t="shared" si="8"/>
        <v>1</v>
      </c>
      <c r="AF99" s="45" t="str">
        <f t="shared" si="9"/>
        <v/>
      </c>
    </row>
    <row r="100" spans="1:32" ht="38.25">
      <c r="A100" s="261"/>
      <c r="B100" s="116" t="s">
        <v>61</v>
      </c>
      <c r="C100" s="41">
        <v>0.25</v>
      </c>
      <c r="D100" s="41">
        <v>0.25</v>
      </c>
      <c r="E100" s="41">
        <v>0.25</v>
      </c>
      <c r="F100" s="41">
        <v>0.25</v>
      </c>
      <c r="G100" s="42"/>
      <c r="H100" s="42"/>
      <c r="I100" s="42"/>
      <c r="J100" s="42"/>
      <c r="K100" s="42"/>
      <c r="L100" s="41"/>
      <c r="M100" s="42"/>
      <c r="N100" s="42"/>
      <c r="O100" s="43">
        <f t="shared" si="6"/>
        <v>1</v>
      </c>
      <c r="P100" s="49"/>
      <c r="Q100" s="41">
        <v>0.25</v>
      </c>
      <c r="R100" s="42">
        <v>0.25</v>
      </c>
      <c r="S100" s="42">
        <v>0.25</v>
      </c>
      <c r="T100" s="41">
        <v>0.25</v>
      </c>
      <c r="U100" s="42"/>
      <c r="V100" s="42"/>
      <c r="W100" s="42"/>
      <c r="X100" s="42"/>
      <c r="Y100" s="42"/>
      <c r="Z100" s="41"/>
      <c r="AA100" s="42"/>
      <c r="AB100" s="42"/>
      <c r="AC100" s="43">
        <f t="shared" si="7"/>
        <v>1</v>
      </c>
      <c r="AD100" s="49"/>
      <c r="AE100" s="48">
        <f t="shared" si="8"/>
        <v>1</v>
      </c>
      <c r="AF100" s="45" t="str">
        <f t="shared" si="9"/>
        <v/>
      </c>
    </row>
    <row r="101" spans="1:32" ht="38.25">
      <c r="A101" s="261"/>
      <c r="B101" s="116" t="s">
        <v>62</v>
      </c>
      <c r="C101" s="41">
        <v>0</v>
      </c>
      <c r="D101" s="41" t="s">
        <v>405</v>
      </c>
      <c r="E101" s="41" t="s">
        <v>405</v>
      </c>
      <c r="F101" s="41" t="s">
        <v>405</v>
      </c>
      <c r="G101" s="42"/>
      <c r="H101" s="42"/>
      <c r="I101" s="42"/>
      <c r="J101" s="42"/>
      <c r="K101" s="42"/>
      <c r="L101" s="41"/>
      <c r="M101" s="42"/>
      <c r="N101" s="42"/>
      <c r="O101" s="43">
        <f t="shared" si="6"/>
        <v>0</v>
      </c>
      <c r="P101" s="49"/>
      <c r="Q101" s="41">
        <v>0</v>
      </c>
      <c r="R101" s="42">
        <v>0</v>
      </c>
      <c r="S101" s="42">
        <v>0</v>
      </c>
      <c r="T101" s="41" t="s">
        <v>405</v>
      </c>
      <c r="U101" s="42"/>
      <c r="V101" s="42"/>
      <c r="W101" s="42"/>
      <c r="X101" s="42"/>
      <c r="Y101" s="42"/>
      <c r="Z101" s="41"/>
      <c r="AA101" s="42"/>
      <c r="AB101" s="42"/>
      <c r="AC101" s="43">
        <f t="shared" si="7"/>
        <v>0</v>
      </c>
      <c r="AD101" s="49"/>
      <c r="AE101" s="48" t="str">
        <f t="shared" si="8"/>
        <v/>
      </c>
      <c r="AF101" s="45" t="e">
        <f t="shared" si="9"/>
        <v>#VALUE!</v>
      </c>
    </row>
    <row r="102" spans="1:32" ht="51">
      <c r="A102" s="261"/>
      <c r="B102" s="116" t="s">
        <v>63</v>
      </c>
      <c r="C102" s="41">
        <v>0</v>
      </c>
      <c r="D102" s="41" t="s">
        <v>285</v>
      </c>
      <c r="E102" s="41" t="s">
        <v>285</v>
      </c>
      <c r="F102" s="41" t="s">
        <v>285</v>
      </c>
      <c r="G102" s="42"/>
      <c r="H102" s="42"/>
      <c r="I102" s="42"/>
      <c r="J102" s="42"/>
      <c r="K102" s="42"/>
      <c r="L102" s="41"/>
      <c r="M102" s="42"/>
      <c r="N102" s="42"/>
      <c r="O102" s="43">
        <f t="shared" si="6"/>
        <v>0</v>
      </c>
      <c r="P102" s="49"/>
      <c r="Q102" s="41">
        <v>0</v>
      </c>
      <c r="R102" s="42">
        <v>0</v>
      </c>
      <c r="S102" s="42">
        <v>0</v>
      </c>
      <c r="T102" s="41" t="s">
        <v>285</v>
      </c>
      <c r="U102" s="42"/>
      <c r="V102" s="42"/>
      <c r="W102" s="42"/>
      <c r="X102" s="42"/>
      <c r="Y102" s="42"/>
      <c r="Z102" s="41"/>
      <c r="AA102" s="42"/>
      <c r="AB102" s="42"/>
      <c r="AC102" s="43">
        <f t="shared" si="7"/>
        <v>0</v>
      </c>
      <c r="AD102" s="49"/>
      <c r="AE102" s="48" t="str">
        <f t="shared" si="8"/>
        <v/>
      </c>
      <c r="AF102" s="45" t="e">
        <f t="shared" si="9"/>
        <v>#VALUE!</v>
      </c>
    </row>
    <row r="103" spans="1:32" ht="63.75">
      <c r="A103" s="260" t="s">
        <v>25</v>
      </c>
      <c r="B103" s="64" t="s">
        <v>111</v>
      </c>
      <c r="C103" s="41">
        <v>0</v>
      </c>
      <c r="D103" s="41">
        <v>0</v>
      </c>
      <c r="E103" s="41">
        <v>0</v>
      </c>
      <c r="F103" s="41">
        <v>0</v>
      </c>
      <c r="G103" s="42">
        <v>0</v>
      </c>
      <c r="H103" s="42">
        <v>0.08</v>
      </c>
      <c r="I103" s="42"/>
      <c r="J103" s="42"/>
      <c r="K103" s="42"/>
      <c r="L103" s="41"/>
      <c r="M103" s="42"/>
      <c r="N103" s="42"/>
      <c r="O103" s="43">
        <v>0.08</v>
      </c>
      <c r="P103" s="49"/>
      <c r="Q103" s="41">
        <v>0</v>
      </c>
      <c r="R103" s="42">
        <v>0</v>
      </c>
      <c r="S103" s="42">
        <v>0</v>
      </c>
      <c r="T103" s="41">
        <v>0</v>
      </c>
      <c r="U103" s="42">
        <v>0</v>
      </c>
      <c r="V103" s="42">
        <v>0.08</v>
      </c>
      <c r="W103" s="42"/>
      <c r="X103" s="42"/>
      <c r="Y103" s="42"/>
      <c r="Z103" s="41"/>
      <c r="AA103" s="42"/>
      <c r="AB103" s="42"/>
      <c r="AC103" s="43">
        <v>0.08</v>
      </c>
      <c r="AD103" s="49"/>
      <c r="AE103" s="48">
        <f t="shared" si="8"/>
        <v>1</v>
      </c>
      <c r="AF103" s="45" t="str">
        <f t="shared" si="9"/>
        <v/>
      </c>
    </row>
    <row r="104" spans="1:32" ht="25.5">
      <c r="A104" s="261"/>
      <c r="B104" s="116" t="s">
        <v>204</v>
      </c>
      <c r="C104" s="41">
        <v>0</v>
      </c>
      <c r="D104" s="41">
        <v>0</v>
      </c>
      <c r="E104" s="41">
        <v>0</v>
      </c>
      <c r="F104" s="41">
        <v>0</v>
      </c>
      <c r="G104" s="42">
        <v>0</v>
      </c>
      <c r="H104" s="42">
        <v>0.25</v>
      </c>
      <c r="I104" s="42"/>
      <c r="J104" s="42"/>
      <c r="K104" s="42"/>
      <c r="L104" s="41"/>
      <c r="M104" s="42"/>
      <c r="N104" s="42"/>
      <c r="O104" s="43">
        <v>0.25</v>
      </c>
      <c r="P104" s="49"/>
      <c r="Q104" s="41">
        <v>0</v>
      </c>
      <c r="R104" s="42">
        <v>0</v>
      </c>
      <c r="S104" s="42">
        <v>0</v>
      </c>
      <c r="T104" s="41">
        <v>0</v>
      </c>
      <c r="U104" s="42">
        <v>0</v>
      </c>
      <c r="V104" s="42">
        <v>0.25</v>
      </c>
      <c r="W104" s="42"/>
      <c r="X104" s="42"/>
      <c r="Y104" s="42"/>
      <c r="Z104" s="41"/>
      <c r="AA104" s="42"/>
      <c r="AB104" s="42"/>
      <c r="AC104" s="43">
        <v>0.25</v>
      </c>
      <c r="AD104" s="49"/>
      <c r="AE104" s="48">
        <f t="shared" si="8"/>
        <v>1</v>
      </c>
      <c r="AF104" s="45" t="str">
        <f t="shared" si="9"/>
        <v/>
      </c>
    </row>
    <row r="105" spans="1:32" ht="38.25">
      <c r="A105" s="261"/>
      <c r="B105" s="116" t="s">
        <v>205</v>
      </c>
      <c r="C105" s="41">
        <v>0</v>
      </c>
      <c r="D105" s="41">
        <v>0</v>
      </c>
      <c r="E105" s="41">
        <v>0</v>
      </c>
      <c r="F105" s="41">
        <v>0</v>
      </c>
      <c r="G105" s="42"/>
      <c r="H105" s="42"/>
      <c r="I105" s="42"/>
      <c r="J105" s="42"/>
      <c r="K105" s="42"/>
      <c r="L105" s="41"/>
      <c r="M105" s="42"/>
      <c r="N105" s="42"/>
      <c r="O105" s="43">
        <f t="shared" si="6"/>
        <v>0</v>
      </c>
      <c r="P105" s="49"/>
      <c r="Q105" s="41">
        <v>0</v>
      </c>
      <c r="R105" s="42">
        <v>0</v>
      </c>
      <c r="S105" s="42">
        <v>0</v>
      </c>
      <c r="T105" s="41">
        <v>0</v>
      </c>
      <c r="U105" s="42"/>
      <c r="V105" s="42"/>
      <c r="W105" s="42"/>
      <c r="X105" s="42"/>
      <c r="Y105" s="42"/>
      <c r="Z105" s="41"/>
      <c r="AA105" s="42"/>
      <c r="AB105" s="42"/>
      <c r="AC105" s="43">
        <f t="shared" si="7"/>
        <v>0</v>
      </c>
      <c r="AD105" s="49"/>
      <c r="AE105" s="48" t="str">
        <f t="shared" si="8"/>
        <v/>
      </c>
      <c r="AF105" s="45" t="e">
        <f t="shared" si="9"/>
        <v>#VALUE!</v>
      </c>
    </row>
    <row r="106" spans="1:32" ht="38.25">
      <c r="A106" s="261"/>
      <c r="B106" s="116" t="s">
        <v>206</v>
      </c>
      <c r="C106" s="41">
        <v>0</v>
      </c>
      <c r="D106" s="41">
        <v>0</v>
      </c>
      <c r="E106" s="41">
        <v>0</v>
      </c>
      <c r="F106" s="41">
        <v>0</v>
      </c>
      <c r="G106" s="42"/>
      <c r="H106" s="42"/>
      <c r="I106" s="42"/>
      <c r="J106" s="42"/>
      <c r="K106" s="42"/>
      <c r="L106" s="41"/>
      <c r="M106" s="42"/>
      <c r="N106" s="42"/>
      <c r="O106" s="43">
        <f t="shared" si="6"/>
        <v>0</v>
      </c>
      <c r="P106" s="49"/>
      <c r="Q106" s="41">
        <v>0</v>
      </c>
      <c r="R106" s="42">
        <v>0</v>
      </c>
      <c r="S106" s="42">
        <v>0</v>
      </c>
      <c r="T106" s="41">
        <v>0</v>
      </c>
      <c r="U106" s="42"/>
      <c r="V106" s="42"/>
      <c r="W106" s="42"/>
      <c r="X106" s="42"/>
      <c r="Y106" s="42"/>
      <c r="Z106" s="41"/>
      <c r="AA106" s="42"/>
      <c r="AB106" s="42"/>
      <c r="AC106" s="43">
        <f t="shared" si="7"/>
        <v>0</v>
      </c>
      <c r="AD106" s="49"/>
      <c r="AE106" s="48" t="str">
        <f t="shared" si="8"/>
        <v/>
      </c>
      <c r="AF106" s="45" t="e">
        <f t="shared" si="9"/>
        <v>#VALUE!</v>
      </c>
    </row>
    <row r="107" spans="1:32" ht="25.5">
      <c r="A107" s="260" t="s">
        <v>26</v>
      </c>
      <c r="B107" s="59" t="s">
        <v>28</v>
      </c>
      <c r="C107" s="41">
        <v>0.08</v>
      </c>
      <c r="D107" s="41">
        <v>0.09</v>
      </c>
      <c r="E107" s="41">
        <v>0.08</v>
      </c>
      <c r="F107" s="41">
        <v>0.08</v>
      </c>
      <c r="G107" s="42"/>
      <c r="H107" s="42"/>
      <c r="I107" s="42"/>
      <c r="J107" s="42"/>
      <c r="K107" s="42"/>
      <c r="L107" s="41"/>
      <c r="M107" s="42"/>
      <c r="N107" s="42"/>
      <c r="O107" s="43">
        <f t="shared" si="6"/>
        <v>0.33</v>
      </c>
      <c r="P107" s="49"/>
      <c r="Q107" s="41">
        <v>0.08</v>
      </c>
      <c r="R107" s="42">
        <v>0.09</v>
      </c>
      <c r="S107" s="42">
        <v>0.08</v>
      </c>
      <c r="T107" s="41">
        <v>0.08</v>
      </c>
      <c r="U107" s="42"/>
      <c r="V107" s="42"/>
      <c r="W107" s="42"/>
      <c r="X107" s="42"/>
      <c r="Y107" s="42"/>
      <c r="Z107" s="41"/>
      <c r="AA107" s="42"/>
      <c r="AB107" s="42"/>
      <c r="AC107" s="43">
        <f t="shared" si="7"/>
        <v>0.33</v>
      </c>
      <c r="AD107" s="49"/>
      <c r="AE107" s="48">
        <f t="shared" si="8"/>
        <v>1</v>
      </c>
      <c r="AF107" s="45" t="str">
        <f t="shared" si="9"/>
        <v/>
      </c>
    </row>
    <row r="108" spans="1:32" ht="25.5">
      <c r="A108" s="261"/>
      <c r="B108" s="118" t="s">
        <v>112</v>
      </c>
      <c r="C108" s="41">
        <v>0.08</v>
      </c>
      <c r="D108" s="41">
        <v>0.09</v>
      </c>
      <c r="E108" s="41">
        <v>0.08</v>
      </c>
      <c r="F108" s="41">
        <v>0.08</v>
      </c>
      <c r="G108" s="42"/>
      <c r="H108" s="42"/>
      <c r="I108" s="42"/>
      <c r="J108" s="42"/>
      <c r="K108" s="42"/>
      <c r="L108" s="41"/>
      <c r="M108" s="42"/>
      <c r="N108" s="42"/>
      <c r="O108" s="43">
        <f t="shared" si="6"/>
        <v>0.33</v>
      </c>
      <c r="P108" s="49"/>
      <c r="Q108" s="41">
        <v>0.08</v>
      </c>
      <c r="R108" s="42">
        <v>0.09</v>
      </c>
      <c r="S108" s="42">
        <v>0.08</v>
      </c>
      <c r="T108" s="41">
        <v>0.08</v>
      </c>
      <c r="U108" s="42"/>
      <c r="V108" s="42"/>
      <c r="W108" s="42"/>
      <c r="X108" s="42"/>
      <c r="Y108" s="42"/>
      <c r="Z108" s="41"/>
      <c r="AA108" s="42"/>
      <c r="AB108" s="42"/>
      <c r="AC108" s="43">
        <f t="shared" si="7"/>
        <v>0.33</v>
      </c>
      <c r="AD108" s="49"/>
      <c r="AE108" s="48">
        <f t="shared" si="8"/>
        <v>1</v>
      </c>
      <c r="AF108" s="45" t="str">
        <f t="shared" si="9"/>
        <v/>
      </c>
    </row>
    <row r="109" spans="1:32" ht="25.5">
      <c r="A109" s="261"/>
      <c r="B109" s="118" t="s">
        <v>64</v>
      </c>
      <c r="C109" s="41">
        <v>0.08</v>
      </c>
      <c r="D109" s="41">
        <v>0.09</v>
      </c>
      <c r="E109" s="41">
        <v>0.08</v>
      </c>
      <c r="F109" s="41">
        <v>0.08</v>
      </c>
      <c r="G109" s="42"/>
      <c r="H109" s="42"/>
      <c r="I109" s="42"/>
      <c r="J109" s="42"/>
      <c r="K109" s="42"/>
      <c r="L109" s="41"/>
      <c r="M109" s="42"/>
      <c r="N109" s="42"/>
      <c r="O109" s="43">
        <f t="shared" si="6"/>
        <v>0.33</v>
      </c>
      <c r="P109" s="49"/>
      <c r="Q109" s="41">
        <v>0.08</v>
      </c>
      <c r="R109" s="42">
        <v>0.09</v>
      </c>
      <c r="S109" s="42">
        <v>0.08</v>
      </c>
      <c r="T109" s="41">
        <v>0.08</v>
      </c>
      <c r="U109" s="42"/>
      <c r="V109" s="42"/>
      <c r="W109" s="42"/>
      <c r="X109" s="42"/>
      <c r="Y109" s="42"/>
      <c r="Z109" s="41"/>
      <c r="AA109" s="42"/>
      <c r="AB109" s="42"/>
      <c r="AC109" s="43">
        <f t="shared" si="7"/>
        <v>0.33</v>
      </c>
      <c r="AD109" s="49"/>
      <c r="AE109" s="48">
        <f t="shared" si="8"/>
        <v>1</v>
      </c>
      <c r="AF109" s="45" t="str">
        <f t="shared" si="9"/>
        <v/>
      </c>
    </row>
    <row r="110" spans="1:32" ht="51">
      <c r="A110" s="261"/>
      <c r="B110" s="118" t="s">
        <v>113</v>
      </c>
      <c r="C110" s="41">
        <v>0.08</v>
      </c>
      <c r="D110" s="41">
        <v>0.09</v>
      </c>
      <c r="E110" s="41">
        <v>0.08</v>
      </c>
      <c r="F110" s="41">
        <v>0.08</v>
      </c>
      <c r="G110" s="42"/>
      <c r="H110" s="42"/>
      <c r="I110" s="42"/>
      <c r="J110" s="42"/>
      <c r="K110" s="42"/>
      <c r="L110" s="41"/>
      <c r="M110" s="42"/>
      <c r="N110" s="42"/>
      <c r="O110" s="43">
        <f t="shared" si="6"/>
        <v>0.33</v>
      </c>
      <c r="P110" s="49"/>
      <c r="Q110" s="41">
        <v>0.08</v>
      </c>
      <c r="R110" s="42">
        <v>0.09</v>
      </c>
      <c r="S110" s="42">
        <v>0.08</v>
      </c>
      <c r="T110" s="41">
        <v>0.08</v>
      </c>
      <c r="U110" s="42"/>
      <c r="V110" s="42"/>
      <c r="W110" s="42"/>
      <c r="X110" s="42"/>
      <c r="Y110" s="42"/>
      <c r="Z110" s="41"/>
      <c r="AA110" s="42"/>
      <c r="AB110" s="42"/>
      <c r="AC110" s="43">
        <f t="shared" si="7"/>
        <v>0.33</v>
      </c>
      <c r="AD110" s="49"/>
      <c r="AE110" s="48">
        <f t="shared" si="8"/>
        <v>1</v>
      </c>
      <c r="AF110" s="45" t="str">
        <f t="shared" si="9"/>
        <v/>
      </c>
    </row>
    <row r="111" spans="1:32" ht="51">
      <c r="A111" s="260" t="s">
        <v>27</v>
      </c>
      <c r="B111" s="64" t="s">
        <v>207</v>
      </c>
      <c r="C111" s="41">
        <v>0</v>
      </c>
      <c r="D111" s="41">
        <v>0</v>
      </c>
      <c r="E111" s="41">
        <v>0</v>
      </c>
      <c r="F111" s="41">
        <v>0</v>
      </c>
      <c r="G111" s="42"/>
      <c r="H111" s="42"/>
      <c r="I111" s="42"/>
      <c r="J111" s="42"/>
      <c r="K111" s="42"/>
      <c r="L111" s="41"/>
      <c r="M111" s="42"/>
      <c r="N111" s="42"/>
      <c r="O111" s="43">
        <f t="shared" si="6"/>
        <v>0</v>
      </c>
      <c r="P111" s="49"/>
      <c r="Q111" s="41">
        <v>0</v>
      </c>
      <c r="R111" s="42">
        <v>0.05</v>
      </c>
      <c r="S111" s="42">
        <v>0.05</v>
      </c>
      <c r="T111" s="41">
        <v>0</v>
      </c>
      <c r="U111" s="42"/>
      <c r="V111" s="42"/>
      <c r="W111" s="42"/>
      <c r="X111" s="42"/>
      <c r="Y111" s="42"/>
      <c r="Z111" s="41"/>
      <c r="AA111" s="42"/>
      <c r="AB111" s="42"/>
      <c r="AC111" s="43">
        <f t="shared" si="7"/>
        <v>0.1</v>
      </c>
      <c r="AD111" s="49"/>
      <c r="AE111" s="48" t="str">
        <f t="shared" si="8"/>
        <v/>
      </c>
      <c r="AF111" s="45" t="e">
        <f t="shared" si="9"/>
        <v>#VALUE!</v>
      </c>
    </row>
    <row r="112" spans="1:32" ht="51">
      <c r="A112" s="261"/>
      <c r="B112" s="106" t="s">
        <v>208</v>
      </c>
      <c r="C112" s="41">
        <v>0</v>
      </c>
      <c r="D112" s="41" t="s">
        <v>359</v>
      </c>
      <c r="E112" s="41" t="s">
        <v>359</v>
      </c>
      <c r="F112" s="41" t="s">
        <v>359</v>
      </c>
      <c r="G112" s="42"/>
      <c r="H112" s="42"/>
      <c r="I112" s="42"/>
      <c r="J112" s="42"/>
      <c r="K112" s="42"/>
      <c r="L112" s="41"/>
      <c r="M112" s="42"/>
      <c r="N112" s="42"/>
      <c r="O112" s="43">
        <f t="shared" si="6"/>
        <v>0</v>
      </c>
      <c r="P112" s="49"/>
      <c r="Q112" s="41">
        <v>0</v>
      </c>
      <c r="R112" s="42">
        <v>0.05</v>
      </c>
      <c r="S112" s="42">
        <v>0.05</v>
      </c>
      <c r="T112" s="41" t="s">
        <v>359</v>
      </c>
      <c r="U112" s="42"/>
      <c r="V112" s="42"/>
      <c r="W112" s="42"/>
      <c r="X112" s="42"/>
      <c r="Y112" s="42"/>
      <c r="Z112" s="41"/>
      <c r="AA112" s="42"/>
      <c r="AB112" s="42"/>
      <c r="AC112" s="43">
        <f t="shared" si="7"/>
        <v>0.1</v>
      </c>
      <c r="AD112" s="49"/>
      <c r="AE112" s="48" t="str">
        <f t="shared" si="8"/>
        <v/>
      </c>
      <c r="AF112" s="45" t="e">
        <f t="shared" si="9"/>
        <v>#VALUE!</v>
      </c>
    </row>
    <row r="113" spans="1:32" ht="51">
      <c r="A113" s="261"/>
      <c r="B113" s="106" t="s">
        <v>209</v>
      </c>
      <c r="C113" s="41">
        <v>0</v>
      </c>
      <c r="D113" s="41">
        <v>0</v>
      </c>
      <c r="E113" s="41">
        <v>0</v>
      </c>
      <c r="F113" s="41">
        <v>0</v>
      </c>
      <c r="G113" s="42"/>
      <c r="H113" s="42"/>
      <c r="I113" s="42"/>
      <c r="J113" s="42"/>
      <c r="K113" s="42"/>
      <c r="L113" s="41"/>
      <c r="M113" s="42"/>
      <c r="N113" s="42"/>
      <c r="O113" s="43">
        <f t="shared" si="6"/>
        <v>0</v>
      </c>
      <c r="P113" s="49"/>
      <c r="Q113" s="41">
        <v>0</v>
      </c>
      <c r="R113" s="42">
        <v>0.05</v>
      </c>
      <c r="S113" s="42">
        <v>0.05</v>
      </c>
      <c r="T113" s="41">
        <v>0</v>
      </c>
      <c r="U113" s="42"/>
      <c r="V113" s="42"/>
      <c r="W113" s="42"/>
      <c r="X113" s="42"/>
      <c r="Y113" s="42"/>
      <c r="Z113" s="41"/>
      <c r="AA113" s="42"/>
      <c r="AB113" s="42"/>
      <c r="AC113" s="43">
        <f t="shared" si="7"/>
        <v>0.1</v>
      </c>
      <c r="AD113" s="49"/>
      <c r="AE113" s="48" t="str">
        <f t="shared" si="8"/>
        <v/>
      </c>
      <c r="AF113" s="45" t="e">
        <f t="shared" si="9"/>
        <v>#VALUE!</v>
      </c>
    </row>
    <row r="114" spans="1:32" ht="63.75">
      <c r="A114" s="261"/>
      <c r="B114" s="106" t="s">
        <v>210</v>
      </c>
      <c r="C114" s="41">
        <v>0</v>
      </c>
      <c r="D114" s="41">
        <v>0</v>
      </c>
      <c r="E114" s="41">
        <v>0</v>
      </c>
      <c r="F114" s="41">
        <v>0</v>
      </c>
      <c r="G114" s="42"/>
      <c r="H114" s="42"/>
      <c r="I114" s="42"/>
      <c r="J114" s="42"/>
      <c r="K114" s="42"/>
      <c r="L114" s="41"/>
      <c r="M114" s="42"/>
      <c r="N114" s="42"/>
      <c r="O114" s="43">
        <f t="shared" si="6"/>
        <v>0</v>
      </c>
      <c r="P114" s="49"/>
      <c r="Q114" s="41">
        <v>0</v>
      </c>
      <c r="R114" s="42">
        <v>0.05</v>
      </c>
      <c r="S114" s="42">
        <v>0.05</v>
      </c>
      <c r="T114" s="41">
        <v>0</v>
      </c>
      <c r="U114" s="42"/>
      <c r="V114" s="42"/>
      <c r="W114" s="42"/>
      <c r="X114" s="42"/>
      <c r="Y114" s="42"/>
      <c r="Z114" s="41"/>
      <c r="AA114" s="42"/>
      <c r="AB114" s="42"/>
      <c r="AC114" s="43">
        <f t="shared" si="7"/>
        <v>0.1</v>
      </c>
      <c r="AD114" s="49"/>
      <c r="AE114" s="48" t="str">
        <f t="shared" si="8"/>
        <v/>
      </c>
      <c r="AF114" s="45" t="e">
        <f t="shared" si="9"/>
        <v>#VALUE!</v>
      </c>
    </row>
    <row r="115" spans="1:32" ht="38.25">
      <c r="A115" s="260" t="s">
        <v>29</v>
      </c>
      <c r="B115" s="59" t="s">
        <v>114</v>
      </c>
      <c r="C115" s="41">
        <v>0.08</v>
      </c>
      <c r="D115" s="41">
        <v>0.08</v>
      </c>
      <c r="E115" s="41">
        <v>0.08</v>
      </c>
      <c r="F115" s="41">
        <v>0.08</v>
      </c>
      <c r="G115" s="42"/>
      <c r="H115" s="42"/>
      <c r="I115" s="42"/>
      <c r="J115" s="42"/>
      <c r="K115" s="42"/>
      <c r="L115" s="41"/>
      <c r="M115" s="42"/>
      <c r="N115" s="42"/>
      <c r="O115" s="43">
        <f t="shared" si="6"/>
        <v>0.32</v>
      </c>
      <c r="P115" s="49"/>
      <c r="Q115" s="41">
        <v>0.08</v>
      </c>
      <c r="R115" s="42">
        <v>0.08</v>
      </c>
      <c r="S115" s="42">
        <v>0.08</v>
      </c>
      <c r="T115" s="41">
        <v>0.08</v>
      </c>
      <c r="U115" s="42"/>
      <c r="V115" s="42"/>
      <c r="W115" s="42"/>
      <c r="X115" s="42"/>
      <c r="Y115" s="42"/>
      <c r="Z115" s="41"/>
      <c r="AA115" s="42"/>
      <c r="AB115" s="42"/>
      <c r="AC115" s="43">
        <f t="shared" si="7"/>
        <v>0.32</v>
      </c>
      <c r="AD115" s="49"/>
      <c r="AE115" s="48">
        <f t="shared" si="8"/>
        <v>1</v>
      </c>
      <c r="AF115" s="45" t="str">
        <f t="shared" si="9"/>
        <v/>
      </c>
    </row>
    <row r="116" spans="1:32" ht="25.5">
      <c r="A116" s="261"/>
      <c r="B116" s="118" t="s">
        <v>115</v>
      </c>
      <c r="C116" s="41">
        <v>0.08</v>
      </c>
      <c r="D116" s="41">
        <v>0.08</v>
      </c>
      <c r="E116" s="41">
        <v>0.08</v>
      </c>
      <c r="F116" s="41">
        <v>0.08</v>
      </c>
      <c r="G116" s="42"/>
      <c r="H116" s="42"/>
      <c r="I116" s="42"/>
      <c r="J116" s="42"/>
      <c r="K116" s="42"/>
      <c r="L116" s="41"/>
      <c r="M116" s="42"/>
      <c r="N116" s="42"/>
      <c r="O116" s="43">
        <f t="shared" si="6"/>
        <v>0.32</v>
      </c>
      <c r="P116" s="49"/>
      <c r="Q116" s="41">
        <v>0.08</v>
      </c>
      <c r="R116" s="42">
        <v>0.08</v>
      </c>
      <c r="S116" s="42">
        <v>0.08</v>
      </c>
      <c r="T116" s="41">
        <v>0.08</v>
      </c>
      <c r="U116" s="42"/>
      <c r="V116" s="42"/>
      <c r="W116" s="42"/>
      <c r="X116" s="42"/>
      <c r="Y116" s="42"/>
      <c r="Z116" s="41"/>
      <c r="AA116" s="42"/>
      <c r="AB116" s="42"/>
      <c r="AC116" s="43">
        <f t="shared" si="7"/>
        <v>0.32</v>
      </c>
      <c r="AD116" s="49"/>
      <c r="AE116" s="48">
        <f t="shared" si="8"/>
        <v>1</v>
      </c>
      <c r="AF116" s="45" t="str">
        <f t="shared" si="9"/>
        <v/>
      </c>
    </row>
    <row r="117" spans="1:32" ht="38.25">
      <c r="A117" s="261"/>
      <c r="B117" s="118" t="s">
        <v>211</v>
      </c>
      <c r="C117" s="41">
        <v>0.08</v>
      </c>
      <c r="D117" s="41">
        <v>0.08</v>
      </c>
      <c r="E117" s="41">
        <v>0.08</v>
      </c>
      <c r="F117" s="41">
        <v>0.08</v>
      </c>
      <c r="G117" s="42"/>
      <c r="H117" s="42"/>
      <c r="I117" s="42"/>
      <c r="J117" s="42"/>
      <c r="K117" s="42"/>
      <c r="L117" s="41"/>
      <c r="M117" s="42"/>
      <c r="N117" s="42"/>
      <c r="O117" s="43">
        <f t="shared" si="6"/>
        <v>0.32</v>
      </c>
      <c r="P117" s="49"/>
      <c r="Q117" s="41">
        <v>0.08</v>
      </c>
      <c r="R117" s="42">
        <v>0.08</v>
      </c>
      <c r="S117" s="42">
        <v>0.08</v>
      </c>
      <c r="T117" s="41">
        <v>0.08</v>
      </c>
      <c r="U117" s="42"/>
      <c r="V117" s="42"/>
      <c r="W117" s="42"/>
      <c r="X117" s="42"/>
      <c r="Y117" s="42"/>
      <c r="Z117" s="41"/>
      <c r="AA117" s="42"/>
      <c r="AB117" s="42"/>
      <c r="AC117" s="43">
        <f t="shared" si="7"/>
        <v>0.32</v>
      </c>
      <c r="AD117" s="49"/>
      <c r="AE117" s="48">
        <f t="shared" si="8"/>
        <v>1</v>
      </c>
      <c r="AF117" s="45" t="str">
        <f t="shared" si="9"/>
        <v/>
      </c>
    </row>
    <row r="118" spans="1:32" ht="25.5">
      <c r="A118" s="261"/>
      <c r="B118" s="118" t="s">
        <v>212</v>
      </c>
      <c r="C118" s="41">
        <v>0.08</v>
      </c>
      <c r="D118" s="41">
        <v>0.08</v>
      </c>
      <c r="E118" s="41">
        <v>0.08</v>
      </c>
      <c r="F118" s="41">
        <v>0.08</v>
      </c>
      <c r="G118" s="42"/>
      <c r="H118" s="42"/>
      <c r="I118" s="42"/>
      <c r="J118" s="42"/>
      <c r="K118" s="42"/>
      <c r="L118" s="41"/>
      <c r="M118" s="42"/>
      <c r="N118" s="42"/>
      <c r="O118" s="43">
        <f t="shared" si="6"/>
        <v>0.32</v>
      </c>
      <c r="P118" s="49"/>
      <c r="Q118" s="41">
        <v>0.08</v>
      </c>
      <c r="R118" s="42">
        <v>0.08</v>
      </c>
      <c r="S118" s="42">
        <v>0.08</v>
      </c>
      <c r="T118" s="41">
        <v>0.08</v>
      </c>
      <c r="U118" s="42"/>
      <c r="V118" s="42"/>
      <c r="W118" s="42"/>
      <c r="X118" s="42"/>
      <c r="Y118" s="42"/>
      <c r="Z118" s="41"/>
      <c r="AA118" s="42"/>
      <c r="AB118" s="42"/>
      <c r="AC118" s="43">
        <f t="shared" si="7"/>
        <v>0.32</v>
      </c>
      <c r="AD118" s="49"/>
      <c r="AE118" s="48">
        <f t="shared" si="8"/>
        <v>1</v>
      </c>
      <c r="AF118" s="45" t="str">
        <f t="shared" si="9"/>
        <v/>
      </c>
    </row>
    <row r="119" spans="1:32">
      <c r="A119" s="260" t="s">
        <v>30</v>
      </c>
      <c r="B119" s="59" t="s">
        <v>116</v>
      </c>
      <c r="C119" s="41">
        <v>0.08</v>
      </c>
      <c r="D119" s="41">
        <v>0.08</v>
      </c>
      <c r="E119" s="41">
        <v>0.08</v>
      </c>
      <c r="F119" s="41">
        <v>0.01</v>
      </c>
      <c r="G119" s="42"/>
      <c r="H119" s="42"/>
      <c r="I119" s="42"/>
      <c r="J119" s="42"/>
      <c r="K119" s="42"/>
      <c r="L119" s="41"/>
      <c r="M119" s="42"/>
      <c r="N119" s="42"/>
      <c r="O119" s="43">
        <f t="shared" si="6"/>
        <v>0.25</v>
      </c>
      <c r="P119" s="49"/>
      <c r="Q119" s="41">
        <v>0.08</v>
      </c>
      <c r="R119" s="42">
        <v>0.08</v>
      </c>
      <c r="S119" s="42">
        <v>0.08</v>
      </c>
      <c r="T119" s="41">
        <v>0.01</v>
      </c>
      <c r="U119" s="42"/>
      <c r="V119" s="42"/>
      <c r="W119" s="42"/>
      <c r="X119" s="42"/>
      <c r="Y119" s="42"/>
      <c r="Z119" s="41"/>
      <c r="AA119" s="42"/>
      <c r="AB119" s="42"/>
      <c r="AC119" s="43">
        <f t="shared" si="7"/>
        <v>0.25</v>
      </c>
      <c r="AD119" s="49"/>
      <c r="AE119" s="48">
        <f t="shared" si="8"/>
        <v>1</v>
      </c>
      <c r="AF119" s="45" t="str">
        <f t="shared" si="9"/>
        <v/>
      </c>
    </row>
    <row r="120" spans="1:32" ht="38.25">
      <c r="A120" s="261"/>
      <c r="B120" s="120" t="s">
        <v>117</v>
      </c>
      <c r="C120" s="41">
        <v>0.08</v>
      </c>
      <c r="D120" s="41">
        <v>0.08</v>
      </c>
      <c r="E120" s="41">
        <v>0.08</v>
      </c>
      <c r="F120" s="41">
        <v>0.08</v>
      </c>
      <c r="G120" s="42"/>
      <c r="H120" s="42"/>
      <c r="I120" s="42"/>
      <c r="J120" s="42"/>
      <c r="K120" s="42"/>
      <c r="L120" s="41"/>
      <c r="M120" s="42"/>
      <c r="N120" s="42"/>
      <c r="O120" s="43">
        <f t="shared" si="6"/>
        <v>0.32</v>
      </c>
      <c r="P120" s="49"/>
      <c r="Q120" s="41">
        <v>0.08</v>
      </c>
      <c r="R120" s="42">
        <v>0.08</v>
      </c>
      <c r="S120" s="42">
        <v>0.08</v>
      </c>
      <c r="T120" s="41">
        <v>0.08</v>
      </c>
      <c r="U120" s="42"/>
      <c r="V120" s="42"/>
      <c r="W120" s="42"/>
      <c r="X120" s="42"/>
      <c r="Y120" s="42"/>
      <c r="Z120" s="41"/>
      <c r="AA120" s="42"/>
      <c r="AB120" s="42"/>
      <c r="AC120" s="43">
        <f t="shared" si="7"/>
        <v>0.32</v>
      </c>
      <c r="AD120" s="49"/>
      <c r="AE120" s="48">
        <f t="shared" si="8"/>
        <v>1</v>
      </c>
      <c r="AF120" s="45" t="str">
        <f t="shared" si="9"/>
        <v/>
      </c>
    </row>
    <row r="121" spans="1:32" ht="25.5">
      <c r="A121" s="261"/>
      <c r="B121" s="120" t="s">
        <v>118</v>
      </c>
      <c r="C121" s="41">
        <v>0.08</v>
      </c>
      <c r="D121" s="41">
        <v>0.08</v>
      </c>
      <c r="E121" s="41">
        <v>0.08</v>
      </c>
      <c r="F121" s="41">
        <v>0.08</v>
      </c>
      <c r="G121" s="42"/>
      <c r="H121" s="42"/>
      <c r="I121" s="42"/>
      <c r="J121" s="42"/>
      <c r="K121" s="42"/>
      <c r="L121" s="41"/>
      <c r="M121" s="42"/>
      <c r="N121" s="42"/>
      <c r="O121" s="43">
        <f t="shared" si="6"/>
        <v>0.32</v>
      </c>
      <c r="P121" s="49"/>
      <c r="Q121" s="41">
        <v>0.08</v>
      </c>
      <c r="R121" s="42">
        <v>0.08</v>
      </c>
      <c r="S121" s="42">
        <v>0.08</v>
      </c>
      <c r="T121" s="41">
        <v>0.08</v>
      </c>
      <c r="U121" s="42"/>
      <c r="V121" s="42"/>
      <c r="W121" s="42"/>
      <c r="X121" s="42"/>
      <c r="Y121" s="42"/>
      <c r="Z121" s="41"/>
      <c r="AA121" s="42"/>
      <c r="AB121" s="42"/>
      <c r="AC121" s="43">
        <f t="shared" si="7"/>
        <v>0.32</v>
      </c>
      <c r="AD121" s="49"/>
      <c r="AE121" s="48">
        <f t="shared" si="8"/>
        <v>1</v>
      </c>
      <c r="AF121" s="45" t="str">
        <f t="shared" si="9"/>
        <v/>
      </c>
    </row>
    <row r="122" spans="1:32" ht="38.25">
      <c r="A122" s="261"/>
      <c r="B122" s="116" t="s">
        <v>213</v>
      </c>
      <c r="C122" s="41">
        <v>0.08</v>
      </c>
      <c r="D122" s="41">
        <v>0.08</v>
      </c>
      <c r="E122" s="41">
        <v>0.08</v>
      </c>
      <c r="F122" s="41">
        <v>0.08</v>
      </c>
      <c r="G122" s="42"/>
      <c r="H122" s="42"/>
      <c r="I122" s="42"/>
      <c r="J122" s="42"/>
      <c r="K122" s="42"/>
      <c r="L122" s="41"/>
      <c r="M122" s="42"/>
      <c r="N122" s="42"/>
      <c r="O122" s="43"/>
      <c r="P122" s="49"/>
      <c r="Q122" s="41">
        <v>0.08</v>
      </c>
      <c r="R122" s="42">
        <v>0.08</v>
      </c>
      <c r="S122" s="42">
        <v>0.08</v>
      </c>
      <c r="T122" s="41">
        <v>0.08</v>
      </c>
      <c r="U122" s="42"/>
      <c r="V122" s="42"/>
      <c r="W122" s="42"/>
      <c r="X122" s="42"/>
      <c r="Y122" s="42"/>
      <c r="Z122" s="41"/>
      <c r="AA122" s="42"/>
      <c r="AB122" s="42"/>
      <c r="AC122" s="43"/>
      <c r="AD122" s="49"/>
      <c r="AE122" s="48"/>
      <c r="AF122" s="45"/>
    </row>
    <row r="123" spans="1:32" ht="51">
      <c r="A123" s="261"/>
      <c r="B123" s="195" t="s">
        <v>208</v>
      </c>
      <c r="C123" s="41"/>
      <c r="D123" s="41"/>
      <c r="E123" s="41"/>
      <c r="F123" s="41">
        <v>0.3</v>
      </c>
      <c r="G123" s="42"/>
      <c r="H123" s="42"/>
      <c r="I123" s="42"/>
      <c r="J123" s="42"/>
      <c r="K123" s="42"/>
      <c r="L123" s="41"/>
      <c r="M123" s="42"/>
      <c r="N123" s="42"/>
      <c r="O123" s="43"/>
      <c r="P123" s="49"/>
      <c r="Q123" s="41"/>
      <c r="R123" s="42"/>
      <c r="S123" s="42"/>
      <c r="T123" s="41">
        <v>0.3</v>
      </c>
      <c r="U123" s="42"/>
      <c r="V123" s="42"/>
      <c r="W123" s="42"/>
      <c r="X123" s="42"/>
      <c r="Y123" s="42"/>
      <c r="Z123" s="41"/>
      <c r="AA123" s="42"/>
      <c r="AB123" s="42"/>
      <c r="AC123" s="43"/>
      <c r="AD123" s="49"/>
      <c r="AE123" s="48"/>
      <c r="AF123" s="45"/>
    </row>
    <row r="124" spans="1:32" ht="51">
      <c r="A124" s="261"/>
      <c r="B124" s="119" t="s">
        <v>209</v>
      </c>
      <c r="C124" s="41">
        <v>0</v>
      </c>
      <c r="D124" s="41">
        <v>0</v>
      </c>
      <c r="E124" s="41">
        <v>0</v>
      </c>
      <c r="F124" s="41">
        <v>0</v>
      </c>
      <c r="G124" s="42"/>
      <c r="H124" s="42"/>
      <c r="I124" s="42"/>
      <c r="J124" s="42"/>
      <c r="K124" s="42"/>
      <c r="L124" s="41"/>
      <c r="M124" s="42"/>
      <c r="N124" s="42"/>
      <c r="O124" s="43">
        <f t="shared" si="6"/>
        <v>0</v>
      </c>
      <c r="P124" s="49"/>
      <c r="Q124" s="41">
        <v>0</v>
      </c>
      <c r="R124" s="42">
        <v>0</v>
      </c>
      <c r="S124" s="42">
        <v>0</v>
      </c>
      <c r="T124" s="41">
        <v>0</v>
      </c>
      <c r="U124" s="42"/>
      <c r="V124" s="42"/>
      <c r="W124" s="42"/>
      <c r="X124" s="42"/>
      <c r="Y124" s="42"/>
      <c r="Z124" s="41"/>
      <c r="AA124" s="42"/>
      <c r="AB124" s="42"/>
      <c r="AC124" s="43">
        <f t="shared" si="7"/>
        <v>0</v>
      </c>
      <c r="AD124" s="49"/>
      <c r="AE124" s="48" t="str">
        <f t="shared" si="8"/>
        <v/>
      </c>
      <c r="AF124" s="45" t="e">
        <f t="shared" si="9"/>
        <v>#VALUE!</v>
      </c>
    </row>
    <row r="125" spans="1:32" ht="51">
      <c r="A125" s="303" t="s">
        <v>31</v>
      </c>
      <c r="B125" s="59" t="s">
        <v>214</v>
      </c>
      <c r="C125" s="41">
        <v>0.19</v>
      </c>
      <c r="D125" s="41">
        <v>0.2</v>
      </c>
      <c r="E125" s="41">
        <v>0.05</v>
      </c>
      <c r="F125" s="41">
        <v>0.3</v>
      </c>
      <c r="G125" s="42"/>
      <c r="H125" s="42"/>
      <c r="I125" s="42"/>
      <c r="J125" s="42"/>
      <c r="K125" s="42"/>
      <c r="L125" s="41"/>
      <c r="M125" s="42"/>
      <c r="N125" s="42"/>
      <c r="O125" s="43">
        <f t="shared" si="6"/>
        <v>0.74</v>
      </c>
      <c r="P125" s="49"/>
      <c r="Q125" s="41">
        <v>0.19</v>
      </c>
      <c r="R125" s="42">
        <v>0.2</v>
      </c>
      <c r="S125" s="42">
        <v>0.05</v>
      </c>
      <c r="T125" s="41">
        <v>0.3</v>
      </c>
      <c r="U125" s="42"/>
      <c r="V125" s="42"/>
      <c r="W125" s="42"/>
      <c r="X125" s="42"/>
      <c r="Y125" s="42"/>
      <c r="Z125" s="41"/>
      <c r="AA125" s="42"/>
      <c r="AB125" s="42"/>
      <c r="AC125" s="43">
        <f t="shared" si="7"/>
        <v>0.74</v>
      </c>
      <c r="AD125" s="49"/>
      <c r="AE125" s="48">
        <f t="shared" si="8"/>
        <v>1</v>
      </c>
      <c r="AF125" s="45" t="str">
        <f t="shared" si="9"/>
        <v/>
      </c>
    </row>
    <row r="126" spans="1:32" ht="51">
      <c r="A126" s="304"/>
      <c r="B126" s="122" t="s">
        <v>215</v>
      </c>
      <c r="C126" s="41">
        <v>0.5</v>
      </c>
      <c r="D126" s="41">
        <v>0.5</v>
      </c>
      <c r="E126" s="41"/>
      <c r="F126" s="41">
        <v>0</v>
      </c>
      <c r="G126" s="42"/>
      <c r="H126" s="42"/>
      <c r="I126" s="42"/>
      <c r="J126" s="42"/>
      <c r="K126" s="42"/>
      <c r="L126" s="41"/>
      <c r="M126" s="42"/>
      <c r="N126" s="42"/>
      <c r="O126" s="43">
        <f t="shared" si="6"/>
        <v>1</v>
      </c>
      <c r="P126" s="49"/>
      <c r="Q126" s="41">
        <v>0.5</v>
      </c>
      <c r="R126" s="42">
        <v>0.5</v>
      </c>
      <c r="S126" s="42"/>
      <c r="T126" s="41">
        <v>0</v>
      </c>
      <c r="U126" s="42"/>
      <c r="V126" s="42"/>
      <c r="W126" s="42"/>
      <c r="X126" s="42"/>
      <c r="Y126" s="42"/>
      <c r="Z126" s="41"/>
      <c r="AA126" s="42"/>
      <c r="AB126" s="42"/>
      <c r="AC126" s="43">
        <f t="shared" si="7"/>
        <v>1</v>
      </c>
      <c r="AD126" s="49"/>
      <c r="AE126" s="48">
        <f t="shared" si="8"/>
        <v>1</v>
      </c>
      <c r="AF126" s="45" t="str">
        <f t="shared" si="9"/>
        <v/>
      </c>
    </row>
    <row r="127" spans="1:32" ht="25.5">
      <c r="A127" s="304"/>
      <c r="B127" s="116" t="s">
        <v>216</v>
      </c>
      <c r="C127" s="41">
        <v>0.09</v>
      </c>
      <c r="D127" s="41">
        <v>0.09</v>
      </c>
      <c r="E127" s="41">
        <v>7.0000000000000007E-2</v>
      </c>
      <c r="F127" s="41">
        <v>7.0000000000000007E-2</v>
      </c>
      <c r="G127" s="42"/>
      <c r="H127" s="42"/>
      <c r="I127" s="42"/>
      <c r="J127" s="42"/>
      <c r="K127" s="42"/>
      <c r="L127" s="41"/>
      <c r="M127" s="42"/>
      <c r="N127" s="42"/>
      <c r="O127" s="43">
        <f t="shared" si="6"/>
        <v>0.32</v>
      </c>
      <c r="P127" s="49"/>
      <c r="Q127" s="41">
        <v>0.09</v>
      </c>
      <c r="R127" s="42">
        <v>0.09</v>
      </c>
      <c r="S127" s="42">
        <v>7.0000000000000007E-2</v>
      </c>
      <c r="T127" s="41">
        <v>7.0000000000000007E-2</v>
      </c>
      <c r="U127" s="42"/>
      <c r="V127" s="42"/>
      <c r="W127" s="42"/>
      <c r="X127" s="42"/>
      <c r="Y127" s="42"/>
      <c r="Z127" s="41"/>
      <c r="AA127" s="42"/>
      <c r="AB127" s="42"/>
      <c r="AC127" s="43">
        <f t="shared" si="7"/>
        <v>0.32</v>
      </c>
      <c r="AD127" s="49"/>
      <c r="AE127" s="48">
        <f t="shared" si="8"/>
        <v>1</v>
      </c>
      <c r="AF127" s="45" t="str">
        <f t="shared" si="9"/>
        <v/>
      </c>
    </row>
    <row r="128" spans="1:32" ht="25.5">
      <c r="A128" s="304"/>
      <c r="B128" s="116" t="s">
        <v>119</v>
      </c>
      <c r="C128" s="41">
        <v>0.09</v>
      </c>
      <c r="D128" s="41">
        <v>0.09</v>
      </c>
      <c r="E128" s="41">
        <v>7.0000000000000007E-2</v>
      </c>
      <c r="F128" s="41" t="s">
        <v>353</v>
      </c>
      <c r="G128" s="42"/>
      <c r="H128" s="42"/>
      <c r="I128" s="42"/>
      <c r="J128" s="42"/>
      <c r="K128" s="42"/>
      <c r="L128" s="41"/>
      <c r="M128" s="42"/>
      <c r="N128" s="42"/>
      <c r="O128" s="43">
        <f t="shared" si="6"/>
        <v>0.25</v>
      </c>
      <c r="P128" s="49"/>
      <c r="Q128" s="41">
        <v>0.09</v>
      </c>
      <c r="R128" s="42">
        <v>0.09</v>
      </c>
      <c r="S128" s="42">
        <v>7.0000000000000007E-2</v>
      </c>
      <c r="T128" s="41" t="s">
        <v>353</v>
      </c>
      <c r="U128" s="42"/>
      <c r="V128" s="42"/>
      <c r="W128" s="42"/>
      <c r="X128" s="42"/>
      <c r="Y128" s="42"/>
      <c r="Z128" s="41"/>
      <c r="AA128" s="42"/>
      <c r="AB128" s="42"/>
      <c r="AC128" s="43">
        <f t="shared" si="7"/>
        <v>0.25</v>
      </c>
      <c r="AD128" s="49"/>
      <c r="AE128" s="48">
        <f t="shared" si="8"/>
        <v>1</v>
      </c>
      <c r="AF128" s="45" t="str">
        <f t="shared" si="9"/>
        <v/>
      </c>
    </row>
    <row r="129" spans="1:32" ht="63.75">
      <c r="A129" s="211"/>
      <c r="B129" s="106" t="s">
        <v>217</v>
      </c>
      <c r="C129" s="41">
        <v>0.09</v>
      </c>
      <c r="D129" s="41">
        <v>0.09</v>
      </c>
      <c r="E129" s="41">
        <v>7.0000000000000007E-2</v>
      </c>
      <c r="F129" s="41">
        <v>0.09</v>
      </c>
      <c r="G129" s="42"/>
      <c r="H129" s="42"/>
      <c r="I129" s="42"/>
      <c r="J129" s="42"/>
      <c r="K129" s="42"/>
      <c r="L129" s="41"/>
      <c r="M129" s="42"/>
      <c r="N129" s="42"/>
      <c r="O129" s="43">
        <f t="shared" si="6"/>
        <v>0.33999999999999997</v>
      </c>
      <c r="P129" s="49"/>
      <c r="Q129" s="41">
        <v>0.09</v>
      </c>
      <c r="R129" s="42">
        <v>0.09</v>
      </c>
      <c r="S129" s="42">
        <v>7.0000000000000007E-2</v>
      </c>
      <c r="T129" s="41">
        <v>0.09</v>
      </c>
      <c r="U129" s="42"/>
      <c r="V129" s="42"/>
      <c r="W129" s="42"/>
      <c r="X129" s="42"/>
      <c r="Y129" s="42"/>
      <c r="Z129" s="41"/>
      <c r="AA129" s="42"/>
      <c r="AB129" s="42"/>
      <c r="AC129" s="43">
        <f t="shared" si="7"/>
        <v>0.33999999999999997</v>
      </c>
      <c r="AD129" s="49"/>
      <c r="AE129" s="48">
        <f t="shared" si="8"/>
        <v>1</v>
      </c>
      <c r="AF129" s="45" t="str">
        <f t="shared" si="9"/>
        <v/>
      </c>
    </row>
    <row r="130" spans="1:32" ht="30">
      <c r="A130" s="303" t="s">
        <v>32</v>
      </c>
      <c r="B130" s="67" t="s">
        <v>218</v>
      </c>
      <c r="C130" s="41">
        <v>0</v>
      </c>
      <c r="D130" s="41">
        <v>0.08</v>
      </c>
      <c r="E130" s="41">
        <v>7.0000000000000007E-2</v>
      </c>
      <c r="F130" s="41">
        <v>0.09</v>
      </c>
      <c r="G130" s="42"/>
      <c r="H130" s="42"/>
      <c r="I130" s="42"/>
      <c r="J130" s="42"/>
      <c r="K130" s="42"/>
      <c r="L130" s="41"/>
      <c r="M130" s="42"/>
      <c r="N130" s="42"/>
      <c r="O130" s="43">
        <f t="shared" si="6"/>
        <v>0.24000000000000002</v>
      </c>
      <c r="P130" s="49"/>
      <c r="Q130" s="41">
        <v>0</v>
      </c>
      <c r="R130" s="42">
        <v>0.08</v>
      </c>
      <c r="S130" s="42">
        <v>7.0000000000000007E-2</v>
      </c>
      <c r="T130" s="41">
        <v>0.09</v>
      </c>
      <c r="U130" s="42"/>
      <c r="V130" s="42"/>
      <c r="W130" s="42"/>
      <c r="X130" s="42"/>
      <c r="Y130" s="42"/>
      <c r="Z130" s="41"/>
      <c r="AA130" s="42"/>
      <c r="AB130" s="42"/>
      <c r="AC130" s="43">
        <f t="shared" si="7"/>
        <v>0.24000000000000002</v>
      </c>
      <c r="AD130" s="49"/>
      <c r="AE130" s="48">
        <f t="shared" si="8"/>
        <v>1</v>
      </c>
      <c r="AF130" s="45" t="str">
        <f t="shared" si="9"/>
        <v/>
      </c>
    </row>
    <row r="131" spans="1:32" ht="25.5">
      <c r="A131" s="307"/>
      <c r="B131" s="116" t="s">
        <v>219</v>
      </c>
      <c r="C131" s="41">
        <v>0</v>
      </c>
      <c r="D131" s="41">
        <v>0.25</v>
      </c>
      <c r="E131" s="41">
        <v>0.2</v>
      </c>
      <c r="F131" s="41">
        <v>0.09</v>
      </c>
      <c r="G131" s="42"/>
      <c r="H131" s="42"/>
      <c r="I131" s="42"/>
      <c r="J131" s="42"/>
      <c r="K131" s="42"/>
      <c r="L131" s="41"/>
      <c r="M131" s="42"/>
      <c r="N131" s="42"/>
      <c r="O131" s="43">
        <f t="shared" si="6"/>
        <v>0.54</v>
      </c>
      <c r="P131" s="49"/>
      <c r="Q131" s="41">
        <v>0</v>
      </c>
      <c r="R131" s="42">
        <v>0.25</v>
      </c>
      <c r="S131" s="42">
        <v>0.2</v>
      </c>
      <c r="T131" s="41">
        <v>0.09</v>
      </c>
      <c r="U131" s="42"/>
      <c r="V131" s="42"/>
      <c r="W131" s="42"/>
      <c r="X131" s="42"/>
      <c r="Y131" s="42"/>
      <c r="Z131" s="41"/>
      <c r="AA131" s="42"/>
      <c r="AB131" s="42"/>
      <c r="AC131" s="43">
        <f t="shared" si="7"/>
        <v>0.54</v>
      </c>
      <c r="AD131" s="49"/>
      <c r="AE131" s="48">
        <f t="shared" si="8"/>
        <v>1</v>
      </c>
      <c r="AF131" s="45" t="str">
        <f t="shared" si="9"/>
        <v/>
      </c>
    </row>
    <row r="132" spans="1:32">
      <c r="A132" s="307"/>
      <c r="B132" s="116" t="s">
        <v>220</v>
      </c>
      <c r="C132" s="41">
        <v>0</v>
      </c>
      <c r="D132" s="41">
        <v>0</v>
      </c>
      <c r="E132" s="41">
        <v>0</v>
      </c>
      <c r="F132" s="41">
        <v>0.1</v>
      </c>
      <c r="G132" s="42"/>
      <c r="H132" s="42"/>
      <c r="I132" s="42"/>
      <c r="J132" s="42"/>
      <c r="K132" s="42"/>
      <c r="L132" s="41"/>
      <c r="M132" s="42"/>
      <c r="N132" s="42"/>
      <c r="O132" s="43">
        <f t="shared" si="6"/>
        <v>0.1</v>
      </c>
      <c r="P132" s="49"/>
      <c r="Q132" s="41">
        <v>0</v>
      </c>
      <c r="R132" s="42">
        <v>0</v>
      </c>
      <c r="S132" s="42">
        <v>0</v>
      </c>
      <c r="T132" s="41">
        <v>0.1</v>
      </c>
      <c r="U132" s="42"/>
      <c r="V132" s="42"/>
      <c r="W132" s="42"/>
      <c r="X132" s="42"/>
      <c r="Y132" s="42"/>
      <c r="Z132" s="41"/>
      <c r="AA132" s="42"/>
      <c r="AB132" s="42"/>
      <c r="AC132" s="43">
        <f t="shared" si="7"/>
        <v>0.1</v>
      </c>
      <c r="AD132" s="49"/>
      <c r="AE132" s="48">
        <f t="shared" si="8"/>
        <v>1</v>
      </c>
      <c r="AF132" s="45" t="str">
        <f t="shared" si="9"/>
        <v/>
      </c>
    </row>
    <row r="133" spans="1:32" ht="25.5">
      <c r="A133" s="307"/>
      <c r="B133" s="116" t="s">
        <v>221</v>
      </c>
      <c r="C133" s="41">
        <v>0</v>
      </c>
      <c r="D133" s="41">
        <v>0</v>
      </c>
      <c r="E133" s="41">
        <v>0</v>
      </c>
      <c r="F133" s="41">
        <v>0.25</v>
      </c>
      <c r="G133" s="42"/>
      <c r="H133" s="42"/>
      <c r="I133" s="42"/>
      <c r="J133" s="42"/>
      <c r="K133" s="42"/>
      <c r="L133" s="41"/>
      <c r="M133" s="42"/>
      <c r="N133" s="42"/>
      <c r="O133" s="43">
        <f t="shared" si="6"/>
        <v>0.25</v>
      </c>
      <c r="P133" s="49"/>
      <c r="Q133" s="41">
        <v>0</v>
      </c>
      <c r="R133" s="42">
        <v>0</v>
      </c>
      <c r="S133" s="42">
        <v>0</v>
      </c>
      <c r="T133" s="41">
        <v>0.25</v>
      </c>
      <c r="U133" s="42"/>
      <c r="V133" s="42"/>
      <c r="W133" s="42"/>
      <c r="X133" s="42"/>
      <c r="Y133" s="42"/>
      <c r="Z133" s="41"/>
      <c r="AA133" s="42"/>
      <c r="AB133" s="42"/>
      <c r="AC133" s="43">
        <f t="shared" si="7"/>
        <v>0.25</v>
      </c>
      <c r="AD133" s="49"/>
      <c r="AE133" s="48">
        <f t="shared" si="8"/>
        <v>1</v>
      </c>
      <c r="AF133" s="45" t="str">
        <f t="shared" si="9"/>
        <v/>
      </c>
    </row>
    <row r="134" spans="1:32" ht="38.25">
      <c r="A134" s="260" t="s">
        <v>33</v>
      </c>
      <c r="B134" s="59" t="s">
        <v>35</v>
      </c>
      <c r="C134" s="41">
        <v>0.08</v>
      </c>
      <c r="D134" s="41">
        <v>0.08</v>
      </c>
      <c r="E134" s="41">
        <v>0.08</v>
      </c>
      <c r="F134" s="41">
        <v>0.08</v>
      </c>
      <c r="G134" s="42"/>
      <c r="H134" s="42"/>
      <c r="I134" s="42"/>
      <c r="J134" s="42"/>
      <c r="K134" s="42"/>
      <c r="L134" s="41"/>
      <c r="M134" s="42"/>
      <c r="N134" s="42"/>
      <c r="O134" s="43">
        <f t="shared" si="6"/>
        <v>0.32</v>
      </c>
      <c r="P134" s="49"/>
      <c r="Q134" s="41">
        <v>0.08</v>
      </c>
      <c r="R134" s="42">
        <v>0.08</v>
      </c>
      <c r="S134" s="42">
        <v>0.08</v>
      </c>
      <c r="T134" s="41">
        <v>0.08</v>
      </c>
      <c r="U134" s="42"/>
      <c r="V134" s="42"/>
      <c r="W134" s="42"/>
      <c r="X134" s="42"/>
      <c r="Y134" s="42"/>
      <c r="Z134" s="41"/>
      <c r="AA134" s="42"/>
      <c r="AB134" s="42"/>
      <c r="AC134" s="43">
        <f t="shared" si="7"/>
        <v>0.32</v>
      </c>
      <c r="AD134" s="49"/>
      <c r="AE134" s="48">
        <f t="shared" si="8"/>
        <v>1</v>
      </c>
      <c r="AF134" s="45" t="str">
        <f t="shared" si="9"/>
        <v/>
      </c>
    </row>
    <row r="135" spans="1:32" ht="38.25">
      <c r="A135" s="261"/>
      <c r="B135" s="123" t="s">
        <v>222</v>
      </c>
      <c r="C135" s="41">
        <v>0.08</v>
      </c>
      <c r="D135" s="41" t="s">
        <v>285</v>
      </c>
      <c r="E135" s="41" t="s">
        <v>285</v>
      </c>
      <c r="F135" s="41" t="s">
        <v>285</v>
      </c>
      <c r="G135" s="42"/>
      <c r="H135" s="42"/>
      <c r="I135" s="42"/>
      <c r="J135" s="42"/>
      <c r="K135" s="42"/>
      <c r="L135" s="41"/>
      <c r="M135" s="42"/>
      <c r="N135" s="42"/>
      <c r="O135" s="43">
        <f t="shared" si="6"/>
        <v>0.08</v>
      </c>
      <c r="P135" s="49"/>
      <c r="Q135" s="41">
        <v>0.08</v>
      </c>
      <c r="R135" s="42">
        <v>0.08</v>
      </c>
      <c r="S135" s="42">
        <v>0.08</v>
      </c>
      <c r="T135" s="41" t="s">
        <v>285</v>
      </c>
      <c r="U135" s="42"/>
      <c r="V135" s="42"/>
      <c r="W135" s="42"/>
      <c r="X135" s="42"/>
      <c r="Y135" s="42"/>
      <c r="Z135" s="41"/>
      <c r="AA135" s="42"/>
      <c r="AB135" s="42"/>
      <c r="AC135" s="43">
        <f t="shared" si="7"/>
        <v>0.24</v>
      </c>
      <c r="AD135" s="49"/>
      <c r="AE135" s="48">
        <f t="shared" si="8"/>
        <v>3</v>
      </c>
      <c r="AF135" s="45">
        <f t="shared" si="9"/>
        <v>2</v>
      </c>
    </row>
    <row r="136" spans="1:32" ht="51">
      <c r="A136" s="261"/>
      <c r="B136" s="123" t="s">
        <v>223</v>
      </c>
      <c r="C136" s="41">
        <v>0.08</v>
      </c>
      <c r="D136" s="41">
        <v>0.08</v>
      </c>
      <c r="E136" s="41">
        <v>0.08</v>
      </c>
      <c r="F136" s="41">
        <v>0.08</v>
      </c>
      <c r="G136" s="42"/>
      <c r="H136" s="42"/>
      <c r="I136" s="42"/>
      <c r="J136" s="42"/>
      <c r="K136" s="42"/>
      <c r="L136" s="41"/>
      <c r="M136" s="42"/>
      <c r="N136" s="42"/>
      <c r="O136" s="43">
        <f t="shared" si="6"/>
        <v>0.32</v>
      </c>
      <c r="P136" s="49"/>
      <c r="Q136" s="41">
        <v>0.08</v>
      </c>
      <c r="R136" s="42">
        <v>0.08</v>
      </c>
      <c r="S136" s="42">
        <v>0.08</v>
      </c>
      <c r="T136" s="41">
        <v>0.08</v>
      </c>
      <c r="U136" s="42"/>
      <c r="V136" s="42"/>
      <c r="W136" s="42"/>
      <c r="X136" s="42"/>
      <c r="Y136" s="42"/>
      <c r="Z136" s="41"/>
      <c r="AA136" s="42"/>
      <c r="AB136" s="42"/>
      <c r="AC136" s="43">
        <f t="shared" si="7"/>
        <v>0.32</v>
      </c>
      <c r="AD136" s="49"/>
      <c r="AE136" s="48">
        <f t="shared" si="8"/>
        <v>1</v>
      </c>
      <c r="AF136" s="45" t="str">
        <f t="shared" si="9"/>
        <v/>
      </c>
    </row>
    <row r="137" spans="1:32" ht="38.25">
      <c r="A137" s="261"/>
      <c r="B137" s="123" t="s">
        <v>224</v>
      </c>
      <c r="C137" s="41">
        <v>0.08</v>
      </c>
      <c r="D137" s="41">
        <v>0.08</v>
      </c>
      <c r="E137" s="41">
        <v>0.08</v>
      </c>
      <c r="F137" s="41">
        <v>0.08</v>
      </c>
      <c r="G137" s="42"/>
      <c r="H137" s="42"/>
      <c r="I137" s="42"/>
      <c r="J137" s="42"/>
      <c r="K137" s="42"/>
      <c r="L137" s="41"/>
      <c r="M137" s="42"/>
      <c r="N137" s="42"/>
      <c r="O137" s="43">
        <f t="shared" si="6"/>
        <v>0.32</v>
      </c>
      <c r="P137" s="49"/>
      <c r="Q137" s="41">
        <v>0.08</v>
      </c>
      <c r="R137" s="42">
        <v>0.08</v>
      </c>
      <c r="S137" s="42">
        <v>0.08</v>
      </c>
      <c r="T137" s="41">
        <v>0.08</v>
      </c>
      <c r="U137" s="42"/>
      <c r="V137" s="42"/>
      <c r="W137" s="42"/>
      <c r="X137" s="42"/>
      <c r="Y137" s="42"/>
      <c r="Z137" s="41"/>
      <c r="AA137" s="42"/>
      <c r="AB137" s="42"/>
      <c r="AC137" s="43">
        <f t="shared" si="7"/>
        <v>0.32</v>
      </c>
      <c r="AD137" s="49"/>
      <c r="AE137" s="48">
        <f t="shared" si="8"/>
        <v>1</v>
      </c>
      <c r="AF137" s="45" t="str">
        <f t="shared" si="9"/>
        <v/>
      </c>
    </row>
    <row r="138" spans="1:32" ht="60">
      <c r="A138" s="303" t="s">
        <v>34</v>
      </c>
      <c r="B138" s="68" t="s">
        <v>225</v>
      </c>
      <c r="C138" s="41">
        <v>0</v>
      </c>
      <c r="D138" s="41">
        <v>0.04</v>
      </c>
      <c r="E138" s="41">
        <v>0.06</v>
      </c>
      <c r="F138" s="41">
        <v>0.08</v>
      </c>
      <c r="G138" s="42"/>
      <c r="H138" s="42"/>
      <c r="I138" s="42"/>
      <c r="J138" s="42"/>
      <c r="K138" s="42"/>
      <c r="L138" s="41"/>
      <c r="M138" s="42"/>
      <c r="N138" s="42"/>
      <c r="O138" s="43">
        <f t="shared" si="6"/>
        <v>0.18</v>
      </c>
      <c r="P138" s="49"/>
      <c r="Q138" s="41">
        <v>0</v>
      </c>
      <c r="R138" s="42">
        <v>0.04</v>
      </c>
      <c r="S138" s="42">
        <v>0.06</v>
      </c>
      <c r="T138" s="41">
        <v>0.08</v>
      </c>
      <c r="U138" s="42"/>
      <c r="V138" s="42"/>
      <c r="W138" s="42"/>
      <c r="X138" s="42"/>
      <c r="Y138" s="42"/>
      <c r="Z138" s="41"/>
      <c r="AA138" s="42"/>
      <c r="AB138" s="42"/>
      <c r="AC138" s="43">
        <f t="shared" si="7"/>
        <v>0.18</v>
      </c>
      <c r="AD138" s="49"/>
      <c r="AE138" s="48">
        <f t="shared" si="8"/>
        <v>1</v>
      </c>
      <c r="AF138" s="45" t="str">
        <f t="shared" si="9"/>
        <v/>
      </c>
    </row>
    <row r="139" spans="1:32" ht="42.75">
      <c r="A139" s="304"/>
      <c r="B139" s="124" t="s">
        <v>226</v>
      </c>
      <c r="C139" s="41">
        <v>0</v>
      </c>
      <c r="D139" s="41">
        <v>0.1</v>
      </c>
      <c r="E139" s="41">
        <v>0.08</v>
      </c>
      <c r="F139" s="41">
        <v>0.08</v>
      </c>
      <c r="G139" s="42"/>
      <c r="H139" s="42"/>
      <c r="I139" s="42"/>
      <c r="J139" s="50"/>
      <c r="K139" s="42"/>
      <c r="L139" s="41"/>
      <c r="M139" s="42"/>
      <c r="N139" s="42"/>
      <c r="O139" s="43">
        <f t="shared" ref="O139:O202" si="10">SUMIFS(C139:N139,$C$7:$N$7,"&gt;="&amp;$C$2,$C$7:$N$7,"&lt;="&amp;$C$3)</f>
        <v>0.26</v>
      </c>
      <c r="P139" s="49"/>
      <c r="Q139" s="41">
        <v>0</v>
      </c>
      <c r="R139" s="42">
        <v>0.1</v>
      </c>
      <c r="S139" s="42">
        <v>0.15</v>
      </c>
      <c r="T139" s="41">
        <v>0.08</v>
      </c>
      <c r="U139" s="42"/>
      <c r="V139" s="42"/>
      <c r="W139" s="42"/>
      <c r="X139" s="42"/>
      <c r="Y139" s="42"/>
      <c r="Z139" s="41"/>
      <c r="AA139" s="42"/>
      <c r="AB139" s="42"/>
      <c r="AC139" s="43">
        <f t="shared" ref="AC139:AC202" si="11">SUMIFS(Q139:AB139,$Q$7:$AB$7,"&gt;="&amp;$C$2,$C$7:$N$7,"&lt;="&amp;$C$3)</f>
        <v>0.33</v>
      </c>
      <c r="AD139" s="49"/>
      <c r="AE139" s="48">
        <f t="shared" ref="AE139:AE202" si="12">IFERROR(AC139/O139,"")</f>
        <v>1.2692307692307692</v>
      </c>
      <c r="AF139" s="45">
        <f t="shared" ref="AF139:AF202" si="13">IF(AE139-1=0,"",AE139-1)</f>
        <v>0.26923076923076916</v>
      </c>
    </row>
    <row r="140" spans="1:32" ht="28.5">
      <c r="A140" s="304"/>
      <c r="B140" s="124" t="s">
        <v>227</v>
      </c>
      <c r="C140" s="41">
        <v>0</v>
      </c>
      <c r="D140" s="41">
        <v>0.05</v>
      </c>
      <c r="E140" s="41">
        <v>0.05</v>
      </c>
      <c r="F140" s="41">
        <v>0.13</v>
      </c>
      <c r="G140" s="42"/>
      <c r="H140" s="42"/>
      <c r="I140" s="42"/>
      <c r="J140" s="42"/>
      <c r="K140" s="42"/>
      <c r="L140" s="41"/>
      <c r="M140" s="42"/>
      <c r="N140" s="42"/>
      <c r="O140" s="43">
        <f t="shared" si="10"/>
        <v>0.23</v>
      </c>
      <c r="P140" s="49"/>
      <c r="Q140" s="41">
        <v>0</v>
      </c>
      <c r="R140" s="42">
        <v>0.05</v>
      </c>
      <c r="S140" s="42">
        <v>0.05</v>
      </c>
      <c r="T140" s="41">
        <v>0.13</v>
      </c>
      <c r="U140" s="42"/>
      <c r="V140" s="42"/>
      <c r="W140" s="42"/>
      <c r="X140" s="42"/>
      <c r="Y140" s="42"/>
      <c r="Z140" s="41"/>
      <c r="AA140" s="42"/>
      <c r="AB140" s="42"/>
      <c r="AC140" s="43">
        <f t="shared" si="11"/>
        <v>0.23</v>
      </c>
      <c r="AD140" s="49"/>
      <c r="AE140" s="48">
        <f t="shared" si="12"/>
        <v>1</v>
      </c>
      <c r="AF140" s="45" t="str">
        <f t="shared" si="13"/>
        <v/>
      </c>
    </row>
    <row r="141" spans="1:32" ht="28.5">
      <c r="A141" s="304"/>
      <c r="B141" s="124" t="s">
        <v>228</v>
      </c>
      <c r="C141" s="41">
        <v>0</v>
      </c>
      <c r="D141" s="41">
        <v>0</v>
      </c>
      <c r="E141" s="41">
        <v>0.05</v>
      </c>
      <c r="F141" s="41">
        <v>0.15</v>
      </c>
      <c r="G141" s="42"/>
      <c r="H141" s="42"/>
      <c r="I141" s="42"/>
      <c r="J141" s="42"/>
      <c r="K141" s="42"/>
      <c r="L141" s="41"/>
      <c r="M141" s="42"/>
      <c r="N141" s="42"/>
      <c r="O141" s="43">
        <f t="shared" si="10"/>
        <v>0.2</v>
      </c>
      <c r="P141" s="49"/>
      <c r="Q141" s="41">
        <v>0</v>
      </c>
      <c r="R141" s="42">
        <v>0</v>
      </c>
      <c r="S141" s="42">
        <v>0.05</v>
      </c>
      <c r="T141" s="41">
        <v>0.15</v>
      </c>
      <c r="U141" s="42"/>
      <c r="V141" s="42"/>
      <c r="W141" s="42"/>
      <c r="X141" s="42"/>
      <c r="Y141" s="42"/>
      <c r="Z141" s="41"/>
      <c r="AA141" s="42"/>
      <c r="AB141" s="42"/>
      <c r="AC141" s="43">
        <f t="shared" si="11"/>
        <v>0.2</v>
      </c>
      <c r="AD141" s="49"/>
      <c r="AE141" s="48">
        <f t="shared" si="12"/>
        <v>1</v>
      </c>
      <c r="AF141" s="45" t="str">
        <f t="shared" si="13"/>
        <v/>
      </c>
    </row>
    <row r="142" spans="1:32" ht="28.5">
      <c r="A142" s="211"/>
      <c r="B142" s="125" t="s">
        <v>229</v>
      </c>
      <c r="C142" s="41">
        <v>0</v>
      </c>
      <c r="D142" s="41">
        <v>0</v>
      </c>
      <c r="E142" s="41">
        <v>0</v>
      </c>
      <c r="F142" s="41">
        <v>0.2</v>
      </c>
      <c r="G142" s="42"/>
      <c r="H142" s="42"/>
      <c r="I142" s="42"/>
      <c r="J142" s="42"/>
      <c r="K142" s="42"/>
      <c r="L142" s="41"/>
      <c r="M142" s="42"/>
      <c r="N142" s="42"/>
      <c r="O142" s="43">
        <f t="shared" si="10"/>
        <v>0.2</v>
      </c>
      <c r="P142" s="49"/>
      <c r="Q142" s="41">
        <v>0</v>
      </c>
      <c r="R142" s="42">
        <v>0</v>
      </c>
      <c r="S142" s="42">
        <v>0</v>
      </c>
      <c r="T142" s="41">
        <v>0.2</v>
      </c>
      <c r="U142" s="42"/>
      <c r="V142" s="42"/>
      <c r="W142" s="42"/>
      <c r="X142" s="42"/>
      <c r="Y142" s="42"/>
      <c r="Z142" s="41"/>
      <c r="AA142" s="42"/>
      <c r="AB142" s="42"/>
      <c r="AC142" s="43">
        <f t="shared" si="11"/>
        <v>0.2</v>
      </c>
      <c r="AD142" s="49"/>
      <c r="AE142" s="48">
        <f t="shared" si="12"/>
        <v>1</v>
      </c>
      <c r="AF142" s="45" t="str">
        <f t="shared" si="13"/>
        <v/>
      </c>
    </row>
    <row r="143" spans="1:32" ht="89.25">
      <c r="A143" s="260" t="s">
        <v>36</v>
      </c>
      <c r="B143" s="59" t="s">
        <v>122</v>
      </c>
      <c r="C143" s="41">
        <v>0</v>
      </c>
      <c r="D143" s="41">
        <v>0</v>
      </c>
      <c r="E143" s="41">
        <v>0.25</v>
      </c>
      <c r="F143" s="41">
        <v>0.15</v>
      </c>
      <c r="G143" s="42"/>
      <c r="H143" s="42"/>
      <c r="I143" s="42"/>
      <c r="J143" s="42"/>
      <c r="K143" s="42"/>
      <c r="L143" s="41"/>
      <c r="M143" s="42"/>
      <c r="N143" s="42"/>
      <c r="O143" s="43">
        <f t="shared" si="10"/>
        <v>0.4</v>
      </c>
      <c r="P143" s="49"/>
      <c r="Q143" s="41">
        <v>0</v>
      </c>
      <c r="R143" s="42">
        <v>0</v>
      </c>
      <c r="S143" s="42">
        <v>0.25</v>
      </c>
      <c r="T143" s="41">
        <v>0.15</v>
      </c>
      <c r="U143" s="42"/>
      <c r="V143" s="42"/>
      <c r="W143" s="42"/>
      <c r="X143" s="42"/>
      <c r="Y143" s="42"/>
      <c r="Z143" s="41"/>
      <c r="AA143" s="42"/>
      <c r="AB143" s="42"/>
      <c r="AC143" s="43">
        <f t="shared" si="11"/>
        <v>0.4</v>
      </c>
      <c r="AD143" s="49"/>
      <c r="AE143" s="48">
        <f t="shared" si="12"/>
        <v>1</v>
      </c>
      <c r="AF143" s="45" t="str">
        <f t="shared" si="13"/>
        <v/>
      </c>
    </row>
    <row r="144" spans="1:32" ht="38.25">
      <c r="A144" s="261"/>
      <c r="B144" s="122" t="s">
        <v>230</v>
      </c>
      <c r="C144" s="41">
        <v>0</v>
      </c>
      <c r="D144" s="41">
        <v>0</v>
      </c>
      <c r="E144" s="41">
        <v>0.25</v>
      </c>
      <c r="F144" s="41" t="s">
        <v>284</v>
      </c>
      <c r="G144" s="42"/>
      <c r="H144" s="42"/>
      <c r="I144" s="42"/>
      <c r="J144" s="42"/>
      <c r="K144" s="42"/>
      <c r="L144" s="41"/>
      <c r="M144" s="42"/>
      <c r="N144" s="42"/>
      <c r="O144" s="43">
        <f t="shared" si="10"/>
        <v>0.25</v>
      </c>
      <c r="P144" s="49"/>
      <c r="Q144" s="41">
        <v>0</v>
      </c>
      <c r="R144" s="42">
        <v>0</v>
      </c>
      <c r="S144" s="42">
        <v>0.25</v>
      </c>
      <c r="T144" s="41" t="s">
        <v>284</v>
      </c>
      <c r="U144" s="42"/>
      <c r="V144" s="42"/>
      <c r="W144" s="42"/>
      <c r="X144" s="42"/>
      <c r="Y144" s="42"/>
      <c r="Z144" s="41"/>
      <c r="AA144" s="42"/>
      <c r="AB144" s="42"/>
      <c r="AC144" s="43">
        <f t="shared" si="11"/>
        <v>0.25</v>
      </c>
      <c r="AD144" s="49"/>
      <c r="AE144" s="48">
        <f t="shared" si="12"/>
        <v>1</v>
      </c>
      <c r="AF144" s="45" t="str">
        <f t="shared" si="13"/>
        <v/>
      </c>
    </row>
    <row r="145" spans="1:32" ht="51">
      <c r="A145" s="261"/>
      <c r="B145" s="120" t="s">
        <v>65</v>
      </c>
      <c r="C145" s="41">
        <v>0</v>
      </c>
      <c r="D145" s="41">
        <v>0</v>
      </c>
      <c r="E145" s="41">
        <v>0.25</v>
      </c>
      <c r="F145" s="41">
        <v>0</v>
      </c>
      <c r="G145" s="42"/>
      <c r="H145" s="42"/>
      <c r="I145" s="42"/>
      <c r="J145" s="42"/>
      <c r="K145" s="42"/>
      <c r="L145" s="41"/>
      <c r="M145" s="42"/>
      <c r="N145" s="42"/>
      <c r="O145" s="43">
        <f t="shared" si="10"/>
        <v>0.25</v>
      </c>
      <c r="P145" s="49"/>
      <c r="Q145" s="41">
        <v>0</v>
      </c>
      <c r="R145" s="42">
        <v>0</v>
      </c>
      <c r="S145" s="42">
        <v>0.25</v>
      </c>
      <c r="T145" s="41">
        <v>0</v>
      </c>
      <c r="U145" s="42"/>
      <c r="V145" s="42"/>
      <c r="W145" s="42"/>
      <c r="X145" s="42"/>
      <c r="Y145" s="42"/>
      <c r="Z145" s="41"/>
      <c r="AA145" s="42"/>
      <c r="AB145" s="42"/>
      <c r="AC145" s="43">
        <f t="shared" si="11"/>
        <v>0.25</v>
      </c>
      <c r="AD145" s="49"/>
      <c r="AE145" s="48">
        <f t="shared" si="12"/>
        <v>1</v>
      </c>
      <c r="AF145" s="45" t="str">
        <f t="shared" si="13"/>
        <v/>
      </c>
    </row>
    <row r="146" spans="1:32" ht="63.75">
      <c r="A146" s="261"/>
      <c r="B146" s="116" t="s">
        <v>66</v>
      </c>
      <c r="C146" s="41">
        <v>0</v>
      </c>
      <c r="D146" s="41">
        <v>0</v>
      </c>
      <c r="E146" s="41">
        <v>0.25</v>
      </c>
      <c r="F146" s="41" t="s">
        <v>402</v>
      </c>
      <c r="G146" s="42"/>
      <c r="H146" s="42"/>
      <c r="I146" s="42"/>
      <c r="J146" s="42"/>
      <c r="K146" s="42"/>
      <c r="L146" s="41"/>
      <c r="M146" s="42"/>
      <c r="N146" s="42"/>
      <c r="O146" s="43">
        <f t="shared" si="10"/>
        <v>0.25</v>
      </c>
      <c r="P146" s="49"/>
      <c r="Q146" s="41">
        <v>0</v>
      </c>
      <c r="R146" s="42">
        <v>0</v>
      </c>
      <c r="S146" s="42">
        <v>0.25</v>
      </c>
      <c r="T146" s="41" t="s">
        <v>402</v>
      </c>
      <c r="U146" s="42"/>
      <c r="V146" s="42"/>
      <c r="W146" s="42"/>
      <c r="X146" s="42"/>
      <c r="Y146" s="42"/>
      <c r="Z146" s="41"/>
      <c r="AA146" s="42"/>
      <c r="AB146" s="42"/>
      <c r="AC146" s="43">
        <f t="shared" si="11"/>
        <v>0.25</v>
      </c>
      <c r="AD146" s="49"/>
      <c r="AE146" s="48">
        <f t="shared" si="12"/>
        <v>1</v>
      </c>
      <c r="AF146" s="45" t="str">
        <f t="shared" si="13"/>
        <v/>
      </c>
    </row>
    <row r="147" spans="1:32" ht="38.25">
      <c r="A147" s="261"/>
      <c r="B147" s="116" t="s">
        <v>67</v>
      </c>
      <c r="C147" s="41">
        <v>0</v>
      </c>
      <c r="D147" s="41">
        <v>0</v>
      </c>
      <c r="E147" s="41">
        <v>0.25</v>
      </c>
      <c r="F147" s="41">
        <v>0</v>
      </c>
      <c r="G147" s="42"/>
      <c r="H147" s="42"/>
      <c r="I147" s="42"/>
      <c r="J147" s="42"/>
      <c r="K147" s="42"/>
      <c r="L147" s="41"/>
      <c r="M147" s="42"/>
      <c r="N147" s="42"/>
      <c r="O147" s="43">
        <f t="shared" si="10"/>
        <v>0.25</v>
      </c>
      <c r="P147" s="49"/>
      <c r="Q147" s="41">
        <v>0</v>
      </c>
      <c r="R147" s="42">
        <v>0</v>
      </c>
      <c r="S147" s="42">
        <v>0.25</v>
      </c>
      <c r="T147" s="41">
        <v>0</v>
      </c>
      <c r="U147" s="42"/>
      <c r="V147" s="42"/>
      <c r="W147" s="42"/>
      <c r="X147" s="42"/>
      <c r="Y147" s="42"/>
      <c r="Z147" s="41"/>
      <c r="AA147" s="42"/>
      <c r="AB147" s="42"/>
      <c r="AC147" s="43">
        <f t="shared" si="11"/>
        <v>0.25</v>
      </c>
      <c r="AD147" s="49"/>
      <c r="AE147" s="48">
        <f t="shared" si="12"/>
        <v>1</v>
      </c>
      <c r="AF147" s="45" t="str">
        <f t="shared" si="13"/>
        <v/>
      </c>
    </row>
    <row r="148" spans="1:32" ht="51">
      <c r="A148" s="260" t="s">
        <v>37</v>
      </c>
      <c r="B148" s="59" t="s">
        <v>123</v>
      </c>
      <c r="C148" s="41">
        <v>0.08</v>
      </c>
      <c r="D148" s="41">
        <v>0.09</v>
      </c>
      <c r="E148" s="41">
        <v>0.08</v>
      </c>
      <c r="F148" s="41">
        <v>0.08</v>
      </c>
      <c r="G148" s="42"/>
      <c r="H148" s="42"/>
      <c r="I148" s="42"/>
      <c r="J148" s="42"/>
      <c r="K148" s="42"/>
      <c r="L148" s="41"/>
      <c r="M148" s="42"/>
      <c r="N148" s="42"/>
      <c r="O148" s="43">
        <f t="shared" si="10"/>
        <v>0.33</v>
      </c>
      <c r="P148" s="49"/>
      <c r="Q148" s="41">
        <v>0.08</v>
      </c>
      <c r="R148" s="42">
        <v>0.09</v>
      </c>
      <c r="S148" s="42">
        <v>0.08</v>
      </c>
      <c r="T148" s="41">
        <v>0.08</v>
      </c>
      <c r="U148" s="42"/>
      <c r="V148" s="42"/>
      <c r="W148" s="42"/>
      <c r="X148" s="42"/>
      <c r="Y148" s="42"/>
      <c r="Z148" s="41"/>
      <c r="AA148" s="42"/>
      <c r="AB148" s="42"/>
      <c r="AC148" s="43">
        <f t="shared" si="11"/>
        <v>0.33</v>
      </c>
      <c r="AD148" s="49"/>
      <c r="AE148" s="48">
        <f t="shared" si="12"/>
        <v>1</v>
      </c>
      <c r="AF148" s="45" t="str">
        <f t="shared" si="13"/>
        <v/>
      </c>
    </row>
    <row r="149" spans="1:32" ht="51">
      <c r="A149" s="261"/>
      <c r="B149" s="120" t="s">
        <v>124</v>
      </c>
      <c r="C149" s="41">
        <v>0.08</v>
      </c>
      <c r="D149" s="41">
        <v>0.09</v>
      </c>
      <c r="E149" s="41">
        <v>0.08</v>
      </c>
      <c r="F149" s="41">
        <v>0.08</v>
      </c>
      <c r="G149" s="42"/>
      <c r="H149" s="42"/>
      <c r="I149" s="42"/>
      <c r="J149" s="42"/>
      <c r="K149" s="42"/>
      <c r="L149" s="41"/>
      <c r="M149" s="42"/>
      <c r="N149" s="42"/>
      <c r="O149" s="43">
        <f t="shared" si="10"/>
        <v>0.33</v>
      </c>
      <c r="P149" s="49"/>
      <c r="Q149" s="41">
        <v>0.08</v>
      </c>
      <c r="R149" s="42">
        <v>0.09</v>
      </c>
      <c r="S149" s="42">
        <v>0.08</v>
      </c>
      <c r="T149" s="41">
        <v>0.08</v>
      </c>
      <c r="U149" s="42"/>
      <c r="V149" s="42"/>
      <c r="W149" s="42"/>
      <c r="X149" s="42"/>
      <c r="Y149" s="42"/>
      <c r="Z149" s="41"/>
      <c r="AA149" s="42"/>
      <c r="AB149" s="42"/>
      <c r="AC149" s="43">
        <f t="shared" si="11"/>
        <v>0.33</v>
      </c>
      <c r="AD149" s="49"/>
      <c r="AE149" s="48">
        <f t="shared" si="12"/>
        <v>1</v>
      </c>
      <c r="AF149" s="45" t="str">
        <f t="shared" si="13"/>
        <v/>
      </c>
    </row>
    <row r="150" spans="1:32" ht="63.75">
      <c r="A150" s="261"/>
      <c r="B150" s="126" t="s">
        <v>231</v>
      </c>
      <c r="C150" s="41">
        <v>0.08</v>
      </c>
      <c r="D150" s="41">
        <v>0.09</v>
      </c>
      <c r="E150" s="41">
        <v>0.08</v>
      </c>
      <c r="F150" s="41">
        <v>0.08</v>
      </c>
      <c r="G150" s="42"/>
      <c r="H150" s="42"/>
      <c r="I150" s="42"/>
      <c r="J150" s="42"/>
      <c r="K150" s="42"/>
      <c r="L150" s="41"/>
      <c r="M150" s="42"/>
      <c r="N150" s="42"/>
      <c r="O150" s="43">
        <f t="shared" si="10"/>
        <v>0.33</v>
      </c>
      <c r="P150" s="49"/>
      <c r="Q150" s="41">
        <v>0.08</v>
      </c>
      <c r="R150" s="42">
        <v>0.09</v>
      </c>
      <c r="S150" s="42">
        <v>0.08</v>
      </c>
      <c r="T150" s="41">
        <v>0.08</v>
      </c>
      <c r="U150" s="42"/>
      <c r="V150" s="42"/>
      <c r="W150" s="42"/>
      <c r="X150" s="42"/>
      <c r="Y150" s="42"/>
      <c r="Z150" s="41"/>
      <c r="AA150" s="42"/>
      <c r="AB150" s="42"/>
      <c r="AC150" s="43">
        <f t="shared" si="11"/>
        <v>0.33</v>
      </c>
      <c r="AD150" s="49"/>
      <c r="AE150" s="48">
        <f t="shared" si="12"/>
        <v>1</v>
      </c>
      <c r="AF150" s="45" t="str">
        <f t="shared" si="13"/>
        <v/>
      </c>
    </row>
    <row r="151" spans="1:32" ht="63.75">
      <c r="A151" s="261"/>
      <c r="B151" s="120" t="s">
        <v>125</v>
      </c>
      <c r="C151" s="41">
        <v>0.08</v>
      </c>
      <c r="D151" s="41">
        <v>0.09</v>
      </c>
      <c r="E151" s="41">
        <v>0.08</v>
      </c>
      <c r="F151" s="41">
        <v>0.08</v>
      </c>
      <c r="G151" s="42"/>
      <c r="H151" s="42"/>
      <c r="I151" s="42"/>
      <c r="J151" s="42"/>
      <c r="K151" s="42"/>
      <c r="L151" s="41"/>
      <c r="M151" s="42"/>
      <c r="N151" s="42"/>
      <c r="O151" s="43">
        <f t="shared" si="10"/>
        <v>0.33</v>
      </c>
      <c r="P151" s="49"/>
      <c r="Q151" s="41">
        <v>0.08</v>
      </c>
      <c r="R151" s="42">
        <v>0.09</v>
      </c>
      <c r="S151" s="42">
        <v>0.08</v>
      </c>
      <c r="T151" s="41">
        <v>0.08</v>
      </c>
      <c r="U151" s="42"/>
      <c r="V151" s="42"/>
      <c r="W151" s="42"/>
      <c r="X151" s="42"/>
      <c r="Y151" s="42"/>
      <c r="Z151" s="41"/>
      <c r="AA151" s="42"/>
      <c r="AB151" s="42"/>
      <c r="AC151" s="43">
        <f t="shared" si="11"/>
        <v>0.33</v>
      </c>
      <c r="AD151" s="49"/>
      <c r="AE151" s="48">
        <f t="shared" si="12"/>
        <v>1</v>
      </c>
      <c r="AF151" s="45" t="str">
        <f t="shared" si="13"/>
        <v/>
      </c>
    </row>
    <row r="152" spans="1:32" ht="51">
      <c r="A152" s="260" t="s">
        <v>38</v>
      </c>
      <c r="B152" s="64" t="s">
        <v>232</v>
      </c>
      <c r="C152" s="41">
        <v>0.08</v>
      </c>
      <c r="D152" s="41">
        <v>0.09</v>
      </c>
      <c r="E152" s="41">
        <v>0.08</v>
      </c>
      <c r="F152" s="41">
        <v>0.08</v>
      </c>
      <c r="G152" s="42"/>
      <c r="H152" s="42"/>
      <c r="I152" s="42"/>
      <c r="J152" s="42"/>
      <c r="K152" s="42"/>
      <c r="L152" s="41"/>
      <c r="M152" s="42"/>
      <c r="N152" s="42"/>
      <c r="O152" s="43">
        <f t="shared" si="10"/>
        <v>0.33</v>
      </c>
      <c r="P152" s="49"/>
      <c r="Q152" s="41">
        <v>0.08</v>
      </c>
      <c r="R152" s="42">
        <v>0.09</v>
      </c>
      <c r="S152" s="42">
        <v>0.08</v>
      </c>
      <c r="T152" s="41">
        <v>0.08</v>
      </c>
      <c r="U152" s="42"/>
      <c r="V152" s="42"/>
      <c r="W152" s="42"/>
      <c r="X152" s="42"/>
      <c r="Y152" s="42"/>
      <c r="Z152" s="41"/>
      <c r="AA152" s="42"/>
      <c r="AB152" s="42"/>
      <c r="AC152" s="43">
        <f t="shared" si="11"/>
        <v>0.33</v>
      </c>
      <c r="AD152" s="49"/>
      <c r="AE152" s="48">
        <f t="shared" si="12"/>
        <v>1</v>
      </c>
      <c r="AF152" s="45" t="str">
        <f t="shared" si="13"/>
        <v/>
      </c>
    </row>
    <row r="153" spans="1:32" ht="63.75">
      <c r="A153" s="261"/>
      <c r="B153" s="116" t="s">
        <v>233</v>
      </c>
      <c r="C153" s="41">
        <v>0.08</v>
      </c>
      <c r="D153" s="41">
        <v>0.09</v>
      </c>
      <c r="E153" s="41">
        <v>0.08</v>
      </c>
      <c r="F153" s="41">
        <v>0.08</v>
      </c>
      <c r="G153" s="42"/>
      <c r="H153" s="42"/>
      <c r="I153" s="42"/>
      <c r="J153" s="42"/>
      <c r="K153" s="42"/>
      <c r="L153" s="41"/>
      <c r="M153" s="42"/>
      <c r="N153" s="42"/>
      <c r="O153" s="43">
        <f t="shared" si="10"/>
        <v>0.33</v>
      </c>
      <c r="P153" s="49"/>
      <c r="Q153" s="41">
        <v>0.08</v>
      </c>
      <c r="R153" s="42">
        <v>0.09</v>
      </c>
      <c r="S153" s="42">
        <v>0.08</v>
      </c>
      <c r="T153" s="41">
        <v>0.08</v>
      </c>
      <c r="U153" s="42"/>
      <c r="V153" s="42"/>
      <c r="W153" s="42"/>
      <c r="X153" s="42"/>
      <c r="Y153" s="42"/>
      <c r="Z153" s="41"/>
      <c r="AA153" s="42"/>
      <c r="AB153" s="42"/>
      <c r="AC153" s="43">
        <f t="shared" si="11"/>
        <v>0.33</v>
      </c>
      <c r="AD153" s="49"/>
      <c r="AE153" s="48">
        <f t="shared" si="12"/>
        <v>1</v>
      </c>
      <c r="AF153" s="45" t="str">
        <f t="shared" si="13"/>
        <v/>
      </c>
    </row>
    <row r="154" spans="1:32" ht="51">
      <c r="A154" s="261"/>
      <c r="B154" s="116" t="s">
        <v>234</v>
      </c>
      <c r="C154" s="41">
        <v>0.08</v>
      </c>
      <c r="D154" s="41">
        <v>0.09</v>
      </c>
      <c r="E154" s="41">
        <v>0.08</v>
      </c>
      <c r="F154" s="41">
        <v>0.08</v>
      </c>
      <c r="G154" s="42"/>
      <c r="H154" s="42"/>
      <c r="I154" s="42"/>
      <c r="J154" s="42"/>
      <c r="K154" s="42"/>
      <c r="L154" s="41"/>
      <c r="M154" s="42"/>
      <c r="N154" s="42"/>
      <c r="O154" s="43">
        <f t="shared" si="10"/>
        <v>0.33</v>
      </c>
      <c r="P154" s="49"/>
      <c r="Q154" s="41">
        <v>0.08</v>
      </c>
      <c r="R154" s="42">
        <v>0.09</v>
      </c>
      <c r="S154" s="42">
        <v>0.08</v>
      </c>
      <c r="T154" s="41">
        <v>0.08</v>
      </c>
      <c r="U154" s="42"/>
      <c r="V154" s="42"/>
      <c r="W154" s="42"/>
      <c r="X154" s="42"/>
      <c r="Y154" s="42"/>
      <c r="Z154" s="41"/>
      <c r="AA154" s="42"/>
      <c r="AB154" s="42"/>
      <c r="AC154" s="43">
        <f t="shared" si="11"/>
        <v>0.33</v>
      </c>
      <c r="AD154" s="49"/>
      <c r="AE154" s="48">
        <f t="shared" si="12"/>
        <v>1</v>
      </c>
      <c r="AF154" s="45" t="str">
        <f t="shared" si="13"/>
        <v/>
      </c>
    </row>
    <row r="155" spans="1:32" ht="51">
      <c r="A155" s="261"/>
      <c r="B155" s="116" t="s">
        <v>235</v>
      </c>
      <c r="C155" s="41">
        <v>0.08</v>
      </c>
      <c r="D155" s="41">
        <v>0.09</v>
      </c>
      <c r="E155" s="41">
        <v>0.08</v>
      </c>
      <c r="F155" s="41">
        <v>0.08</v>
      </c>
      <c r="G155" s="42"/>
      <c r="H155" s="42"/>
      <c r="I155" s="42"/>
      <c r="J155" s="42"/>
      <c r="K155" s="42"/>
      <c r="L155" s="41"/>
      <c r="M155" s="42"/>
      <c r="N155" s="42"/>
      <c r="O155" s="43">
        <f t="shared" si="10"/>
        <v>0.33</v>
      </c>
      <c r="P155" s="49"/>
      <c r="Q155" s="41">
        <v>0.08</v>
      </c>
      <c r="R155" s="42">
        <v>0.09</v>
      </c>
      <c r="S155" s="42">
        <v>0.08</v>
      </c>
      <c r="T155" s="41">
        <v>0.08</v>
      </c>
      <c r="U155" s="42"/>
      <c r="V155" s="42"/>
      <c r="W155" s="42"/>
      <c r="X155" s="42"/>
      <c r="Y155" s="42"/>
      <c r="Z155" s="41"/>
      <c r="AA155" s="42"/>
      <c r="AB155" s="42"/>
      <c r="AC155" s="43">
        <f t="shared" si="11"/>
        <v>0.33</v>
      </c>
      <c r="AD155" s="49"/>
      <c r="AE155" s="48">
        <f t="shared" si="12"/>
        <v>1</v>
      </c>
      <c r="AF155" s="45" t="str">
        <f t="shared" si="13"/>
        <v/>
      </c>
    </row>
    <row r="156" spans="1:32" ht="76.5">
      <c r="A156" s="260" t="s">
        <v>39</v>
      </c>
      <c r="B156" s="64" t="s">
        <v>236</v>
      </c>
      <c r="C156" s="41">
        <v>0.08</v>
      </c>
      <c r="D156" s="41">
        <v>0.09</v>
      </c>
      <c r="E156" s="41">
        <v>0.08</v>
      </c>
      <c r="F156" s="41">
        <v>0.08</v>
      </c>
      <c r="G156" s="42"/>
      <c r="H156" s="42"/>
      <c r="I156" s="42"/>
      <c r="J156" s="42"/>
      <c r="K156" s="42"/>
      <c r="L156" s="41"/>
      <c r="M156" s="42"/>
      <c r="N156" s="42"/>
      <c r="O156" s="43">
        <f t="shared" si="10"/>
        <v>0.33</v>
      </c>
      <c r="P156" s="49"/>
      <c r="Q156" s="41">
        <v>0.08</v>
      </c>
      <c r="R156" s="42">
        <v>0.09</v>
      </c>
      <c r="S156" s="42">
        <v>0.08</v>
      </c>
      <c r="T156" s="41">
        <v>0.08</v>
      </c>
      <c r="U156" s="42"/>
      <c r="V156" s="42"/>
      <c r="W156" s="42"/>
      <c r="X156" s="42"/>
      <c r="Y156" s="42"/>
      <c r="Z156" s="41"/>
      <c r="AA156" s="42"/>
      <c r="AB156" s="42"/>
      <c r="AC156" s="43">
        <f t="shared" si="11"/>
        <v>0.33</v>
      </c>
      <c r="AD156" s="49"/>
      <c r="AE156" s="48">
        <f t="shared" si="12"/>
        <v>1</v>
      </c>
      <c r="AF156" s="45" t="str">
        <f t="shared" si="13"/>
        <v/>
      </c>
    </row>
    <row r="157" spans="1:32" ht="89.25">
      <c r="A157" s="261"/>
      <c r="B157" s="118" t="s">
        <v>237</v>
      </c>
      <c r="C157" s="41">
        <v>0.08</v>
      </c>
      <c r="D157" s="41">
        <v>0.09</v>
      </c>
      <c r="E157" s="41">
        <v>0.08</v>
      </c>
      <c r="F157" s="41">
        <v>0.08</v>
      </c>
      <c r="G157" s="42"/>
      <c r="H157" s="42"/>
      <c r="I157" s="42"/>
      <c r="J157" s="42"/>
      <c r="K157" s="42"/>
      <c r="L157" s="41"/>
      <c r="M157" s="42"/>
      <c r="N157" s="42"/>
      <c r="O157" s="43">
        <f t="shared" si="10"/>
        <v>0.33</v>
      </c>
      <c r="P157" s="49"/>
      <c r="Q157" s="41">
        <v>0.08</v>
      </c>
      <c r="R157" s="42">
        <v>0.09</v>
      </c>
      <c r="S157" s="42">
        <v>0.08</v>
      </c>
      <c r="T157" s="41">
        <v>0.08</v>
      </c>
      <c r="U157" s="42"/>
      <c r="V157" s="42"/>
      <c r="W157" s="42"/>
      <c r="X157" s="42"/>
      <c r="Y157" s="42"/>
      <c r="Z157" s="41"/>
      <c r="AA157" s="42"/>
      <c r="AB157" s="42"/>
      <c r="AC157" s="43">
        <f t="shared" si="11"/>
        <v>0.33</v>
      </c>
      <c r="AD157" s="49"/>
      <c r="AE157" s="48">
        <f t="shared" si="12"/>
        <v>1</v>
      </c>
      <c r="AF157" s="45" t="str">
        <f t="shared" si="13"/>
        <v/>
      </c>
    </row>
    <row r="158" spans="1:32" ht="63.75">
      <c r="A158" s="261"/>
      <c r="B158" s="116" t="s">
        <v>238</v>
      </c>
      <c r="C158" s="41">
        <v>0.08</v>
      </c>
      <c r="D158" s="41">
        <v>0.09</v>
      </c>
      <c r="E158" s="41">
        <v>0.08</v>
      </c>
      <c r="F158" s="41">
        <v>0.08</v>
      </c>
      <c r="G158" s="42"/>
      <c r="H158" s="42"/>
      <c r="I158" s="42"/>
      <c r="J158" s="42"/>
      <c r="K158" s="42"/>
      <c r="L158" s="41"/>
      <c r="M158" s="42"/>
      <c r="N158" s="42"/>
      <c r="O158" s="43">
        <f t="shared" si="10"/>
        <v>0.33</v>
      </c>
      <c r="P158" s="49"/>
      <c r="Q158" s="41">
        <v>0.08</v>
      </c>
      <c r="R158" s="42">
        <v>0.09</v>
      </c>
      <c r="S158" s="42">
        <v>0.08</v>
      </c>
      <c r="T158" s="41">
        <v>0.08</v>
      </c>
      <c r="U158" s="42"/>
      <c r="V158" s="42"/>
      <c r="W158" s="42"/>
      <c r="X158" s="42"/>
      <c r="Y158" s="42"/>
      <c r="Z158" s="41"/>
      <c r="AA158" s="42"/>
      <c r="AB158" s="42"/>
      <c r="AC158" s="43">
        <f t="shared" si="11"/>
        <v>0.33</v>
      </c>
      <c r="AD158" s="49"/>
      <c r="AE158" s="48">
        <f t="shared" si="12"/>
        <v>1</v>
      </c>
      <c r="AF158" s="45" t="str">
        <f t="shared" si="13"/>
        <v/>
      </c>
    </row>
    <row r="159" spans="1:32" ht="76.5">
      <c r="A159" s="261"/>
      <c r="B159" s="116" t="s">
        <v>239</v>
      </c>
      <c r="C159" s="41">
        <v>0.08</v>
      </c>
      <c r="D159" s="41">
        <v>0.09</v>
      </c>
      <c r="E159" s="41">
        <v>0.08</v>
      </c>
      <c r="F159" s="41">
        <v>0.08</v>
      </c>
      <c r="G159" s="42"/>
      <c r="H159" s="42"/>
      <c r="I159" s="42"/>
      <c r="J159" s="42"/>
      <c r="K159" s="42"/>
      <c r="L159" s="41"/>
      <c r="M159" s="42"/>
      <c r="N159" s="42"/>
      <c r="O159" s="43">
        <f t="shared" si="10"/>
        <v>0.33</v>
      </c>
      <c r="P159" s="49"/>
      <c r="Q159" s="41">
        <v>0.08</v>
      </c>
      <c r="R159" s="42">
        <v>0.09</v>
      </c>
      <c r="S159" s="42">
        <v>0.08</v>
      </c>
      <c r="T159" s="41">
        <v>0.08</v>
      </c>
      <c r="U159" s="42"/>
      <c r="V159" s="42"/>
      <c r="W159" s="42"/>
      <c r="X159" s="42"/>
      <c r="Y159" s="42"/>
      <c r="Z159" s="41"/>
      <c r="AA159" s="42"/>
      <c r="AB159" s="42"/>
      <c r="AC159" s="43">
        <f t="shared" si="11"/>
        <v>0.33</v>
      </c>
      <c r="AD159" s="49"/>
      <c r="AE159" s="48">
        <f t="shared" si="12"/>
        <v>1</v>
      </c>
      <c r="AF159" s="45" t="str">
        <f t="shared" si="13"/>
        <v/>
      </c>
    </row>
    <row r="160" spans="1:32" ht="38.25">
      <c r="A160" s="260" t="s">
        <v>126</v>
      </c>
      <c r="B160" s="64" t="s">
        <v>240</v>
      </c>
      <c r="C160" s="41">
        <v>0.08</v>
      </c>
      <c r="D160" s="41">
        <v>0.09</v>
      </c>
      <c r="E160" s="41">
        <v>0.08</v>
      </c>
      <c r="F160" s="41">
        <v>0.08</v>
      </c>
      <c r="G160" s="42"/>
      <c r="H160" s="42"/>
      <c r="I160" s="42"/>
      <c r="J160" s="42"/>
      <c r="K160" s="42"/>
      <c r="L160" s="41"/>
      <c r="M160" s="42"/>
      <c r="N160" s="42"/>
      <c r="O160" s="43">
        <f t="shared" si="10"/>
        <v>0.33</v>
      </c>
      <c r="P160" s="49"/>
      <c r="Q160" s="41">
        <v>0.08</v>
      </c>
      <c r="R160" s="42">
        <v>0.09</v>
      </c>
      <c r="S160" s="42">
        <v>0.08</v>
      </c>
      <c r="T160" s="41">
        <v>0.08</v>
      </c>
      <c r="U160" s="42"/>
      <c r="V160" s="42"/>
      <c r="W160" s="42"/>
      <c r="X160" s="42"/>
      <c r="Y160" s="42"/>
      <c r="Z160" s="41"/>
      <c r="AA160" s="42"/>
      <c r="AB160" s="42"/>
      <c r="AC160" s="43">
        <f t="shared" si="11"/>
        <v>0.33</v>
      </c>
      <c r="AD160" s="49"/>
      <c r="AE160" s="48">
        <f t="shared" si="12"/>
        <v>1</v>
      </c>
      <c r="AF160" s="45" t="str">
        <f t="shared" si="13"/>
        <v/>
      </c>
    </row>
    <row r="161" spans="1:32" ht="38.25">
      <c r="A161" s="261"/>
      <c r="B161" s="120" t="s">
        <v>241</v>
      </c>
      <c r="C161" s="41">
        <v>0.08</v>
      </c>
      <c r="D161" s="41">
        <v>0.09</v>
      </c>
      <c r="E161" s="41">
        <v>0.08</v>
      </c>
      <c r="F161" s="41">
        <v>0.08</v>
      </c>
      <c r="G161" s="42"/>
      <c r="H161" s="42"/>
      <c r="I161" s="42"/>
      <c r="J161" s="42"/>
      <c r="K161" s="42"/>
      <c r="L161" s="41"/>
      <c r="M161" s="42"/>
      <c r="N161" s="42"/>
      <c r="O161" s="43">
        <f t="shared" si="10"/>
        <v>0.33</v>
      </c>
      <c r="P161" s="49"/>
      <c r="Q161" s="41">
        <v>0.08</v>
      </c>
      <c r="R161" s="42">
        <v>0.09</v>
      </c>
      <c r="S161" s="42">
        <v>0.08</v>
      </c>
      <c r="T161" s="41">
        <v>0.08</v>
      </c>
      <c r="U161" s="42"/>
      <c r="V161" s="42"/>
      <c r="W161" s="42"/>
      <c r="X161" s="42"/>
      <c r="Y161" s="42"/>
      <c r="Z161" s="41"/>
      <c r="AA161" s="42"/>
      <c r="AB161" s="42"/>
      <c r="AC161" s="43">
        <f t="shared" si="11"/>
        <v>0.33</v>
      </c>
      <c r="AD161" s="49"/>
      <c r="AE161" s="48">
        <f t="shared" si="12"/>
        <v>1</v>
      </c>
      <c r="AF161" s="45" t="str">
        <f t="shared" si="13"/>
        <v/>
      </c>
    </row>
    <row r="162" spans="1:32" ht="51">
      <c r="A162" s="261"/>
      <c r="B162" s="120" t="s">
        <v>242</v>
      </c>
      <c r="C162" s="41">
        <v>0.08</v>
      </c>
      <c r="D162" s="41">
        <v>0.09</v>
      </c>
      <c r="E162" s="41">
        <v>0.08</v>
      </c>
      <c r="F162" s="41">
        <v>0.08</v>
      </c>
      <c r="G162" s="42"/>
      <c r="H162" s="42"/>
      <c r="I162" s="42"/>
      <c r="J162" s="42"/>
      <c r="K162" s="42"/>
      <c r="L162" s="41"/>
      <c r="M162" s="42"/>
      <c r="N162" s="42"/>
      <c r="O162" s="43">
        <f t="shared" si="10"/>
        <v>0.33</v>
      </c>
      <c r="P162" s="49"/>
      <c r="Q162" s="41">
        <v>0.08</v>
      </c>
      <c r="R162" s="42">
        <v>0.09</v>
      </c>
      <c r="S162" s="42">
        <v>0.08</v>
      </c>
      <c r="T162" s="41">
        <v>0.08</v>
      </c>
      <c r="U162" s="42"/>
      <c r="V162" s="42"/>
      <c r="W162" s="42"/>
      <c r="X162" s="42"/>
      <c r="Y162" s="42"/>
      <c r="Z162" s="41"/>
      <c r="AA162" s="42"/>
      <c r="AB162" s="42"/>
      <c r="AC162" s="43">
        <f t="shared" si="11"/>
        <v>0.33</v>
      </c>
      <c r="AD162" s="49"/>
      <c r="AE162" s="48">
        <f t="shared" si="12"/>
        <v>1</v>
      </c>
      <c r="AF162" s="45" t="str">
        <f t="shared" si="13"/>
        <v/>
      </c>
    </row>
    <row r="163" spans="1:32" ht="38.25">
      <c r="A163" s="261"/>
      <c r="B163" s="120" t="s">
        <v>243</v>
      </c>
      <c r="C163" s="41">
        <v>0.08</v>
      </c>
      <c r="D163" s="41">
        <v>0.09</v>
      </c>
      <c r="E163" s="41">
        <v>0.08</v>
      </c>
      <c r="F163" s="41">
        <v>0.08</v>
      </c>
      <c r="G163" s="42"/>
      <c r="H163" s="42"/>
      <c r="I163" s="42"/>
      <c r="J163" s="42"/>
      <c r="K163" s="42"/>
      <c r="L163" s="41"/>
      <c r="M163" s="42"/>
      <c r="N163" s="42"/>
      <c r="O163" s="43">
        <f t="shared" si="10"/>
        <v>0.33</v>
      </c>
      <c r="P163" s="49"/>
      <c r="Q163" s="41">
        <v>0.08</v>
      </c>
      <c r="R163" s="42">
        <v>0.09</v>
      </c>
      <c r="S163" s="42">
        <v>0.08</v>
      </c>
      <c r="T163" s="41">
        <v>0.08</v>
      </c>
      <c r="U163" s="42"/>
      <c r="V163" s="42"/>
      <c r="W163" s="42"/>
      <c r="X163" s="42"/>
      <c r="Y163" s="42"/>
      <c r="Z163" s="41"/>
      <c r="AA163" s="42"/>
      <c r="AB163" s="42"/>
      <c r="AC163" s="43">
        <f t="shared" si="11"/>
        <v>0.33</v>
      </c>
      <c r="AD163" s="49"/>
      <c r="AE163" s="48">
        <f t="shared" si="12"/>
        <v>1</v>
      </c>
      <c r="AF163" s="45" t="str">
        <f t="shared" si="13"/>
        <v/>
      </c>
    </row>
    <row r="164" spans="1:32" ht="38.25">
      <c r="A164" s="305" t="s">
        <v>244</v>
      </c>
      <c r="B164" s="64" t="s">
        <v>245</v>
      </c>
      <c r="C164" s="41">
        <v>0.16</v>
      </c>
      <c r="D164" s="41">
        <v>0.18</v>
      </c>
      <c r="E164" s="41">
        <v>0.16</v>
      </c>
      <c r="F164" s="41">
        <v>0.16</v>
      </c>
      <c r="G164" s="42"/>
      <c r="H164" s="42"/>
      <c r="I164" s="42"/>
      <c r="J164" s="42"/>
      <c r="K164" s="42"/>
      <c r="L164" s="41"/>
      <c r="M164" s="42"/>
      <c r="N164" s="42"/>
      <c r="O164" s="43">
        <f t="shared" si="10"/>
        <v>0.66</v>
      </c>
      <c r="P164" s="49"/>
      <c r="Q164" s="41">
        <v>0.16</v>
      </c>
      <c r="R164" s="42">
        <v>0.18</v>
      </c>
      <c r="S164" s="42">
        <v>0.16</v>
      </c>
      <c r="T164" s="41">
        <v>0.16</v>
      </c>
      <c r="U164" s="42"/>
      <c r="V164" s="42"/>
      <c r="W164" s="42"/>
      <c r="X164" s="42"/>
      <c r="Y164" s="42"/>
      <c r="Z164" s="41"/>
      <c r="AA164" s="42"/>
      <c r="AB164" s="42"/>
      <c r="AC164" s="43">
        <f t="shared" si="11"/>
        <v>0.66</v>
      </c>
      <c r="AD164" s="49"/>
      <c r="AE164" s="48">
        <f t="shared" si="12"/>
        <v>1</v>
      </c>
      <c r="AF164" s="45" t="str">
        <f t="shared" si="13"/>
        <v/>
      </c>
    </row>
    <row r="165" spans="1:32" ht="51">
      <c r="A165" s="308"/>
      <c r="B165" s="127" t="s">
        <v>246</v>
      </c>
      <c r="C165" s="41">
        <v>0.16</v>
      </c>
      <c r="D165" s="41">
        <v>0.18</v>
      </c>
      <c r="E165" s="41">
        <v>0.16</v>
      </c>
      <c r="F165" s="41">
        <v>0.16</v>
      </c>
      <c r="G165" s="42"/>
      <c r="H165" s="42"/>
      <c r="I165" s="42"/>
      <c r="J165" s="42"/>
      <c r="K165" s="42"/>
      <c r="L165" s="41"/>
      <c r="M165" s="42"/>
      <c r="N165" s="42"/>
      <c r="O165" s="43">
        <f t="shared" si="10"/>
        <v>0.66</v>
      </c>
      <c r="P165" s="49"/>
      <c r="Q165" s="41">
        <v>0.16</v>
      </c>
      <c r="R165" s="42">
        <v>0.18</v>
      </c>
      <c r="S165" s="42">
        <v>0.16</v>
      </c>
      <c r="T165" s="41">
        <v>0.16</v>
      </c>
      <c r="U165" s="42"/>
      <c r="V165" s="42"/>
      <c r="W165" s="42"/>
      <c r="X165" s="42"/>
      <c r="Y165" s="42"/>
      <c r="Z165" s="41"/>
      <c r="AA165" s="42"/>
      <c r="AB165" s="42"/>
      <c r="AC165" s="43">
        <f t="shared" si="11"/>
        <v>0.66</v>
      </c>
      <c r="AD165" s="49"/>
      <c r="AE165" s="48">
        <f t="shared" si="12"/>
        <v>1</v>
      </c>
      <c r="AF165" s="45" t="str">
        <f t="shared" si="13"/>
        <v/>
      </c>
    </row>
    <row r="166" spans="1:32" ht="51">
      <c r="A166" s="308"/>
      <c r="B166" s="107" t="s">
        <v>247</v>
      </c>
      <c r="C166" s="41">
        <v>0.16</v>
      </c>
      <c r="D166" s="41">
        <v>0.18</v>
      </c>
      <c r="E166" s="41">
        <v>0.16</v>
      </c>
      <c r="F166" s="41">
        <v>0.16</v>
      </c>
      <c r="G166" s="42"/>
      <c r="H166" s="42"/>
      <c r="I166" s="42"/>
      <c r="J166" s="42"/>
      <c r="K166" s="42"/>
      <c r="L166" s="41"/>
      <c r="M166" s="42"/>
      <c r="N166" s="42"/>
      <c r="O166" s="43">
        <f t="shared" si="10"/>
        <v>0.66</v>
      </c>
      <c r="P166" s="49"/>
      <c r="Q166" s="41">
        <v>0.16</v>
      </c>
      <c r="R166" s="42">
        <v>0.18</v>
      </c>
      <c r="S166" s="42">
        <v>0.16</v>
      </c>
      <c r="T166" s="41">
        <v>0.16</v>
      </c>
      <c r="U166" s="42"/>
      <c r="V166" s="42"/>
      <c r="W166" s="42"/>
      <c r="X166" s="42"/>
      <c r="Y166" s="42"/>
      <c r="Z166" s="41"/>
      <c r="AA166" s="42"/>
      <c r="AB166" s="42"/>
      <c r="AC166" s="43">
        <f t="shared" si="11"/>
        <v>0.66</v>
      </c>
      <c r="AD166" s="49"/>
      <c r="AE166" s="48">
        <f t="shared" si="12"/>
        <v>1</v>
      </c>
      <c r="AF166" s="45" t="str">
        <f t="shared" si="13"/>
        <v/>
      </c>
    </row>
    <row r="167" spans="1:32" ht="25.5">
      <c r="A167" s="308"/>
      <c r="B167" s="107" t="s">
        <v>248</v>
      </c>
      <c r="C167" s="41">
        <v>0.16</v>
      </c>
      <c r="D167" s="41">
        <v>0.18</v>
      </c>
      <c r="E167" s="41">
        <v>0.16</v>
      </c>
      <c r="F167" s="41">
        <v>0.16</v>
      </c>
      <c r="G167" s="42"/>
      <c r="H167" s="42"/>
      <c r="I167" s="42"/>
      <c r="J167" s="42"/>
      <c r="K167" s="42"/>
      <c r="L167" s="41"/>
      <c r="M167" s="42"/>
      <c r="N167" s="42"/>
      <c r="O167" s="43">
        <f t="shared" si="10"/>
        <v>0.66</v>
      </c>
      <c r="P167" s="49"/>
      <c r="Q167" s="41">
        <v>0.16</v>
      </c>
      <c r="R167" s="42">
        <v>0.18</v>
      </c>
      <c r="S167" s="42">
        <v>0.16</v>
      </c>
      <c r="T167" s="41">
        <v>0.16</v>
      </c>
      <c r="U167" s="42"/>
      <c r="V167" s="42"/>
      <c r="W167" s="42"/>
      <c r="X167" s="42"/>
      <c r="Y167" s="42"/>
      <c r="Z167" s="41"/>
      <c r="AA167" s="42"/>
      <c r="AB167" s="42"/>
      <c r="AC167" s="43">
        <f t="shared" si="11"/>
        <v>0.66</v>
      </c>
      <c r="AD167" s="49"/>
      <c r="AE167" s="48">
        <f t="shared" si="12"/>
        <v>1</v>
      </c>
      <c r="AF167" s="45" t="str">
        <f t="shared" si="13"/>
        <v/>
      </c>
    </row>
    <row r="168" spans="1:32" ht="25.5">
      <c r="A168" s="260" t="s">
        <v>40</v>
      </c>
      <c r="B168" s="63" t="s">
        <v>249</v>
      </c>
      <c r="C168" s="41">
        <v>0.08</v>
      </c>
      <c r="D168" s="41">
        <v>0.09</v>
      </c>
      <c r="E168" s="41">
        <v>0.08</v>
      </c>
      <c r="F168" s="41">
        <v>0.08</v>
      </c>
      <c r="G168" s="42"/>
      <c r="H168" s="42"/>
      <c r="I168" s="42"/>
      <c r="J168" s="42"/>
      <c r="K168" s="42"/>
      <c r="L168" s="41"/>
      <c r="M168" s="42"/>
      <c r="N168" s="42"/>
      <c r="O168" s="43">
        <f t="shared" si="10"/>
        <v>0.33</v>
      </c>
      <c r="P168" s="49"/>
      <c r="Q168" s="41">
        <v>0.08</v>
      </c>
      <c r="R168" s="42">
        <v>0.09</v>
      </c>
      <c r="S168" s="42">
        <v>0.08</v>
      </c>
      <c r="T168" s="41">
        <v>0.08</v>
      </c>
      <c r="U168" s="42"/>
      <c r="V168" s="42"/>
      <c r="W168" s="42"/>
      <c r="X168" s="42"/>
      <c r="Y168" s="42"/>
      <c r="Z168" s="41"/>
      <c r="AA168" s="42"/>
      <c r="AB168" s="42"/>
      <c r="AC168" s="43">
        <f t="shared" si="11"/>
        <v>0.33</v>
      </c>
      <c r="AD168" s="49"/>
      <c r="AE168" s="48">
        <f t="shared" si="12"/>
        <v>1</v>
      </c>
      <c r="AF168" s="45" t="str">
        <f t="shared" si="13"/>
        <v/>
      </c>
    </row>
    <row r="169" spans="1:32" ht="57">
      <c r="A169" s="261"/>
      <c r="B169" s="150" t="s">
        <v>342</v>
      </c>
      <c r="C169" s="41">
        <v>0.25</v>
      </c>
      <c r="D169" s="41">
        <v>0.25</v>
      </c>
      <c r="E169" s="41">
        <v>0.25</v>
      </c>
      <c r="F169" s="41">
        <v>0.25</v>
      </c>
      <c r="G169" s="42"/>
      <c r="H169" s="42"/>
      <c r="I169" s="42"/>
      <c r="J169" s="42"/>
      <c r="K169" s="42"/>
      <c r="L169" s="41"/>
      <c r="M169" s="42"/>
      <c r="N169" s="42"/>
      <c r="O169" s="43">
        <f t="shared" si="10"/>
        <v>1</v>
      </c>
      <c r="P169" s="49"/>
      <c r="Q169" s="41">
        <v>0.25</v>
      </c>
      <c r="R169" s="42">
        <v>0.25</v>
      </c>
      <c r="S169" s="42">
        <v>0.25</v>
      </c>
      <c r="T169" s="41">
        <v>0.25</v>
      </c>
      <c r="U169" s="42"/>
      <c r="V169" s="42"/>
      <c r="W169" s="42"/>
      <c r="X169" s="42"/>
      <c r="Y169" s="42"/>
      <c r="Z169" s="41"/>
      <c r="AA169" s="42"/>
      <c r="AB169" s="42"/>
      <c r="AC169" s="43">
        <f t="shared" si="11"/>
        <v>1</v>
      </c>
      <c r="AD169" s="49"/>
      <c r="AE169" s="48">
        <f t="shared" si="12"/>
        <v>1</v>
      </c>
      <c r="AF169" s="45" t="str">
        <f t="shared" si="13"/>
        <v/>
      </c>
    </row>
    <row r="170" spans="1:32" ht="28.5">
      <c r="A170" s="261"/>
      <c r="B170" s="150" t="s">
        <v>343</v>
      </c>
      <c r="C170" s="41">
        <v>0</v>
      </c>
      <c r="D170" s="41">
        <v>0</v>
      </c>
      <c r="E170" s="41">
        <v>0</v>
      </c>
      <c r="F170" s="41">
        <v>0</v>
      </c>
      <c r="G170" s="42"/>
      <c r="H170" s="42"/>
      <c r="I170" s="42"/>
      <c r="J170" s="42"/>
      <c r="K170" s="42"/>
      <c r="L170" s="41"/>
      <c r="M170" s="42"/>
      <c r="N170" s="42"/>
      <c r="O170" s="43">
        <f t="shared" si="10"/>
        <v>0</v>
      </c>
      <c r="P170" s="49"/>
      <c r="Q170" s="41">
        <v>0</v>
      </c>
      <c r="R170" s="42">
        <v>0</v>
      </c>
      <c r="S170" s="42">
        <v>0</v>
      </c>
      <c r="T170" s="41">
        <v>0</v>
      </c>
      <c r="U170" s="42"/>
      <c r="V170" s="42"/>
      <c r="W170" s="42"/>
      <c r="X170" s="42"/>
      <c r="Y170" s="42"/>
      <c r="Z170" s="41"/>
      <c r="AA170" s="42"/>
      <c r="AB170" s="42"/>
      <c r="AC170" s="43">
        <f t="shared" si="11"/>
        <v>0</v>
      </c>
      <c r="AD170" s="49"/>
      <c r="AE170" s="48" t="str">
        <f t="shared" si="12"/>
        <v/>
      </c>
      <c r="AF170" s="45" t="e">
        <f t="shared" si="13"/>
        <v>#VALUE!</v>
      </c>
    </row>
    <row r="171" spans="1:32">
      <c r="A171" s="261"/>
      <c r="B171" s="151" t="s">
        <v>344</v>
      </c>
      <c r="C171" s="41">
        <v>0</v>
      </c>
      <c r="D171" s="41">
        <v>0</v>
      </c>
      <c r="E171" s="41">
        <v>0</v>
      </c>
      <c r="F171" s="41">
        <v>0</v>
      </c>
      <c r="G171" s="42"/>
      <c r="H171" s="42"/>
      <c r="I171" s="42"/>
      <c r="J171" s="42"/>
      <c r="K171" s="42"/>
      <c r="L171" s="41"/>
      <c r="M171" s="42"/>
      <c r="N171" s="42"/>
      <c r="O171" s="43">
        <f t="shared" si="10"/>
        <v>0</v>
      </c>
      <c r="P171" s="49"/>
      <c r="Q171" s="41">
        <v>0</v>
      </c>
      <c r="R171" s="42">
        <v>0</v>
      </c>
      <c r="S171" s="42">
        <v>0</v>
      </c>
      <c r="T171" s="41">
        <v>0</v>
      </c>
      <c r="U171" s="42"/>
      <c r="V171" s="42"/>
      <c r="W171" s="42"/>
      <c r="X171" s="42"/>
      <c r="Y171" s="42"/>
      <c r="Z171" s="41"/>
      <c r="AA171" s="42"/>
      <c r="AB171" s="42"/>
      <c r="AC171" s="43">
        <f t="shared" si="11"/>
        <v>0</v>
      </c>
      <c r="AD171" s="49"/>
      <c r="AE171" s="48" t="str">
        <f t="shared" si="12"/>
        <v/>
      </c>
      <c r="AF171" s="45" t="e">
        <f t="shared" si="13"/>
        <v>#VALUE!</v>
      </c>
    </row>
    <row r="172" spans="1:32" ht="51">
      <c r="A172" s="303" t="s">
        <v>41</v>
      </c>
      <c r="B172" s="64" t="s">
        <v>250</v>
      </c>
      <c r="C172" s="41">
        <v>0.08</v>
      </c>
      <c r="D172" s="41">
        <v>0.09</v>
      </c>
      <c r="E172" s="41">
        <v>0.16</v>
      </c>
      <c r="F172" s="41">
        <v>0.09</v>
      </c>
      <c r="G172" s="42"/>
      <c r="H172" s="42"/>
      <c r="I172" s="42"/>
      <c r="J172" s="42"/>
      <c r="K172" s="42"/>
      <c r="L172" s="41"/>
      <c r="M172" s="42"/>
      <c r="N172" s="42"/>
      <c r="O172" s="43">
        <f t="shared" si="10"/>
        <v>0.41999999999999993</v>
      </c>
      <c r="P172" s="49"/>
      <c r="Q172" s="41">
        <v>0.08</v>
      </c>
      <c r="R172" s="42">
        <v>0.09</v>
      </c>
      <c r="S172" s="42">
        <v>0.16</v>
      </c>
      <c r="T172" s="41">
        <v>0.09</v>
      </c>
      <c r="U172" s="42"/>
      <c r="V172" s="42"/>
      <c r="W172" s="42"/>
      <c r="X172" s="42"/>
      <c r="Y172" s="42"/>
      <c r="Z172" s="41"/>
      <c r="AA172" s="42"/>
      <c r="AB172" s="42"/>
      <c r="AC172" s="43">
        <f t="shared" si="11"/>
        <v>0.41999999999999993</v>
      </c>
      <c r="AD172" s="49"/>
      <c r="AE172" s="48">
        <f t="shared" si="12"/>
        <v>1</v>
      </c>
      <c r="AF172" s="45" t="str">
        <f t="shared" si="13"/>
        <v/>
      </c>
    </row>
    <row r="173" spans="1:32" ht="38.25">
      <c r="A173" s="304"/>
      <c r="B173" s="70" t="s">
        <v>251</v>
      </c>
      <c r="C173" s="41">
        <v>0.33</v>
      </c>
      <c r="D173" s="41">
        <v>0.33</v>
      </c>
      <c r="E173" s="41">
        <v>0.34</v>
      </c>
      <c r="F173" s="41">
        <v>0</v>
      </c>
      <c r="G173" s="42"/>
      <c r="H173" s="42"/>
      <c r="I173" s="42"/>
      <c r="J173" s="42"/>
      <c r="K173" s="42"/>
      <c r="L173" s="41"/>
      <c r="M173" s="42"/>
      <c r="N173" s="42"/>
      <c r="O173" s="43">
        <f t="shared" si="10"/>
        <v>1</v>
      </c>
      <c r="P173" s="49"/>
      <c r="Q173" s="41">
        <v>0.33</v>
      </c>
      <c r="R173" s="42">
        <v>0.33</v>
      </c>
      <c r="S173" s="42">
        <v>0.34</v>
      </c>
      <c r="T173" s="41">
        <v>0</v>
      </c>
      <c r="U173" s="42"/>
      <c r="V173" s="42"/>
      <c r="W173" s="42"/>
      <c r="X173" s="42"/>
      <c r="Y173" s="42"/>
      <c r="Z173" s="41"/>
      <c r="AA173" s="42"/>
      <c r="AB173" s="42"/>
      <c r="AC173" s="43">
        <f t="shared" si="11"/>
        <v>1</v>
      </c>
      <c r="AD173" s="49"/>
      <c r="AE173" s="48">
        <f t="shared" si="12"/>
        <v>1</v>
      </c>
      <c r="AF173" s="45" t="str">
        <f t="shared" si="13"/>
        <v/>
      </c>
    </row>
    <row r="174" spans="1:32" ht="76.5">
      <c r="A174" s="304"/>
      <c r="B174" s="70" t="s">
        <v>401</v>
      </c>
      <c r="C174" s="41">
        <v>0</v>
      </c>
      <c r="D174" s="41">
        <v>0</v>
      </c>
      <c r="E174" s="41">
        <v>0.09</v>
      </c>
      <c r="F174" s="41">
        <v>0.09</v>
      </c>
      <c r="G174" s="42"/>
      <c r="H174" s="42"/>
      <c r="I174" s="42"/>
      <c r="J174" s="42"/>
      <c r="K174" s="42"/>
      <c r="L174" s="41"/>
      <c r="M174" s="42"/>
      <c r="N174" s="42"/>
      <c r="O174" s="43">
        <f t="shared" si="10"/>
        <v>0.18</v>
      </c>
      <c r="P174" s="49"/>
      <c r="Q174" s="41">
        <v>0</v>
      </c>
      <c r="R174" s="42">
        <v>0</v>
      </c>
      <c r="S174" s="42">
        <v>0.33</v>
      </c>
      <c r="T174" s="41">
        <v>0.09</v>
      </c>
      <c r="U174" s="42"/>
      <c r="V174" s="42"/>
      <c r="W174" s="42"/>
      <c r="X174" s="42"/>
      <c r="Y174" s="42"/>
      <c r="Z174" s="41"/>
      <c r="AA174" s="42"/>
      <c r="AB174" s="42"/>
      <c r="AC174" s="43">
        <f t="shared" si="11"/>
        <v>0.42000000000000004</v>
      </c>
      <c r="AD174" s="49"/>
      <c r="AE174" s="48">
        <f t="shared" si="12"/>
        <v>2.3333333333333335</v>
      </c>
      <c r="AF174" s="45">
        <f t="shared" si="13"/>
        <v>1.3333333333333335</v>
      </c>
    </row>
    <row r="175" spans="1:32" ht="25.5">
      <c r="A175" s="304"/>
      <c r="B175" s="70" t="s">
        <v>252</v>
      </c>
      <c r="C175" s="41">
        <v>0</v>
      </c>
      <c r="D175" s="41" t="s">
        <v>354</v>
      </c>
      <c r="E175" s="41" t="s">
        <v>354</v>
      </c>
      <c r="F175" s="41" t="s">
        <v>354</v>
      </c>
      <c r="G175" s="42"/>
      <c r="H175" s="42"/>
      <c r="I175" s="42"/>
      <c r="J175" s="42"/>
      <c r="K175" s="42"/>
      <c r="L175" s="41"/>
      <c r="M175" s="42"/>
      <c r="N175" s="42"/>
      <c r="O175" s="43">
        <f t="shared" si="10"/>
        <v>0</v>
      </c>
      <c r="P175" s="49"/>
      <c r="Q175" s="41">
        <v>0</v>
      </c>
      <c r="R175" s="42">
        <v>0</v>
      </c>
      <c r="S175" s="42">
        <v>0</v>
      </c>
      <c r="T175" s="41" t="s">
        <v>354</v>
      </c>
      <c r="U175" s="42"/>
      <c r="V175" s="42"/>
      <c r="W175" s="42"/>
      <c r="X175" s="42"/>
      <c r="Y175" s="42"/>
      <c r="Z175" s="41"/>
      <c r="AA175" s="42"/>
      <c r="AB175" s="42"/>
      <c r="AC175" s="43">
        <f t="shared" si="11"/>
        <v>0</v>
      </c>
      <c r="AD175" s="49"/>
      <c r="AE175" s="48" t="str">
        <f t="shared" si="12"/>
        <v/>
      </c>
      <c r="AF175" s="45" t="e">
        <f t="shared" si="13"/>
        <v>#VALUE!</v>
      </c>
    </row>
    <row r="176" spans="1:32" ht="51">
      <c r="A176" s="211"/>
      <c r="B176" s="70" t="s">
        <v>253</v>
      </c>
      <c r="C176" s="41">
        <v>0</v>
      </c>
      <c r="D176" s="41">
        <v>0.33</v>
      </c>
      <c r="E176" s="41">
        <v>0.33</v>
      </c>
      <c r="F176" s="41">
        <v>0.33</v>
      </c>
      <c r="G176" s="42"/>
      <c r="H176" s="42"/>
      <c r="I176" s="42"/>
      <c r="J176" s="42"/>
      <c r="K176" s="42"/>
      <c r="L176" s="41"/>
      <c r="M176" s="42"/>
      <c r="N176" s="42"/>
      <c r="O176" s="43">
        <f t="shared" si="10"/>
        <v>0.99</v>
      </c>
      <c r="P176" s="49"/>
      <c r="Q176" s="41">
        <v>0</v>
      </c>
      <c r="R176" s="42">
        <v>0</v>
      </c>
      <c r="S176" s="42">
        <v>0</v>
      </c>
      <c r="T176" s="41">
        <v>0.33</v>
      </c>
      <c r="U176" s="42"/>
      <c r="V176" s="42"/>
      <c r="W176" s="42"/>
      <c r="X176" s="42"/>
      <c r="Y176" s="42"/>
      <c r="Z176" s="41"/>
      <c r="AA176" s="42"/>
      <c r="AB176" s="42"/>
      <c r="AC176" s="43">
        <f t="shared" si="11"/>
        <v>0.33</v>
      </c>
      <c r="AD176" s="49"/>
      <c r="AE176" s="48">
        <f t="shared" si="12"/>
        <v>0.33333333333333337</v>
      </c>
      <c r="AF176" s="45">
        <f t="shared" si="13"/>
        <v>-0.66666666666666663</v>
      </c>
    </row>
    <row r="177" spans="1:32" ht="63.75">
      <c r="A177" s="260" t="s">
        <v>42</v>
      </c>
      <c r="B177" s="64" t="s">
        <v>254</v>
      </c>
      <c r="C177" s="41">
        <v>0.05</v>
      </c>
      <c r="D177" s="41">
        <v>0.06</v>
      </c>
      <c r="E177" s="41">
        <v>0.06</v>
      </c>
      <c r="F177" s="41">
        <v>0.05</v>
      </c>
      <c r="G177" s="42"/>
      <c r="H177" s="42"/>
      <c r="I177" s="42"/>
      <c r="J177" s="42"/>
      <c r="K177" s="42"/>
      <c r="L177" s="41"/>
      <c r="M177" s="42"/>
      <c r="N177" s="42"/>
      <c r="O177" s="43">
        <f t="shared" si="10"/>
        <v>0.21999999999999997</v>
      </c>
      <c r="P177" s="49"/>
      <c r="Q177" s="41">
        <v>0.05</v>
      </c>
      <c r="R177" s="42">
        <v>0.06</v>
      </c>
      <c r="S177" s="42">
        <v>0.06</v>
      </c>
      <c r="T177" s="41">
        <v>0.05</v>
      </c>
      <c r="U177" s="42"/>
      <c r="V177" s="42"/>
      <c r="W177" s="42"/>
      <c r="X177" s="42"/>
      <c r="Y177" s="42"/>
      <c r="Z177" s="41"/>
      <c r="AA177" s="42"/>
      <c r="AB177" s="42"/>
      <c r="AC177" s="43">
        <f t="shared" si="11"/>
        <v>0.21999999999999997</v>
      </c>
      <c r="AD177" s="49"/>
      <c r="AE177" s="48">
        <f t="shared" si="12"/>
        <v>1</v>
      </c>
      <c r="AF177" s="45" t="str">
        <f t="shared" si="13"/>
        <v/>
      </c>
    </row>
    <row r="178" spans="1:32" ht="38.25">
      <c r="A178" s="261"/>
      <c r="B178" s="116" t="s">
        <v>129</v>
      </c>
      <c r="C178" s="41">
        <v>0.08</v>
      </c>
      <c r="D178" s="41">
        <v>0.09</v>
      </c>
      <c r="E178" s="41">
        <v>0.08</v>
      </c>
      <c r="F178" s="41">
        <v>0.08</v>
      </c>
      <c r="G178" s="42"/>
      <c r="H178" s="42"/>
      <c r="I178" s="42"/>
      <c r="J178" s="42"/>
      <c r="K178" s="42"/>
      <c r="L178" s="41"/>
      <c r="M178" s="42"/>
      <c r="N178" s="42"/>
      <c r="O178" s="43">
        <f t="shared" si="10"/>
        <v>0.33</v>
      </c>
      <c r="P178" s="49"/>
      <c r="Q178" s="41">
        <v>0.08</v>
      </c>
      <c r="R178" s="42">
        <v>0.09</v>
      </c>
      <c r="S178" s="42">
        <v>0.08</v>
      </c>
      <c r="T178" s="41">
        <v>0.08</v>
      </c>
      <c r="U178" s="42"/>
      <c r="V178" s="42"/>
      <c r="W178" s="42"/>
      <c r="X178" s="42"/>
      <c r="Y178" s="42"/>
      <c r="Z178" s="41"/>
      <c r="AA178" s="42"/>
      <c r="AB178" s="42"/>
      <c r="AC178" s="43">
        <f t="shared" si="11"/>
        <v>0.33</v>
      </c>
      <c r="AD178" s="49"/>
      <c r="AE178" s="48">
        <f t="shared" si="12"/>
        <v>1</v>
      </c>
      <c r="AF178" s="45" t="str">
        <f t="shared" si="13"/>
        <v/>
      </c>
    </row>
    <row r="179" spans="1:32" ht="63.75">
      <c r="A179" s="261"/>
      <c r="B179" s="70" t="s">
        <v>255</v>
      </c>
      <c r="C179" s="41">
        <v>0.08</v>
      </c>
      <c r="D179" s="41">
        <v>0.09</v>
      </c>
      <c r="E179" s="41">
        <v>0.08</v>
      </c>
      <c r="F179" s="41">
        <v>0.08</v>
      </c>
      <c r="G179" s="42"/>
      <c r="H179" s="42"/>
      <c r="I179" s="42"/>
      <c r="J179" s="42"/>
      <c r="K179" s="42"/>
      <c r="L179" s="41"/>
      <c r="M179" s="42"/>
      <c r="N179" s="42"/>
      <c r="O179" s="43">
        <f t="shared" si="10"/>
        <v>0.33</v>
      </c>
      <c r="P179" s="49"/>
      <c r="Q179" s="41">
        <v>0.08</v>
      </c>
      <c r="R179" s="42">
        <v>0.09</v>
      </c>
      <c r="S179" s="42">
        <v>0.08</v>
      </c>
      <c r="T179" s="41">
        <v>0.08</v>
      </c>
      <c r="U179" s="42"/>
      <c r="V179" s="42"/>
      <c r="W179" s="42"/>
      <c r="X179" s="42"/>
      <c r="Y179" s="42"/>
      <c r="Z179" s="41"/>
      <c r="AA179" s="42"/>
      <c r="AB179" s="42"/>
      <c r="AC179" s="43">
        <f t="shared" si="11"/>
        <v>0.33</v>
      </c>
      <c r="AD179" s="49"/>
      <c r="AE179" s="48">
        <f t="shared" si="12"/>
        <v>1</v>
      </c>
      <c r="AF179" s="45" t="str">
        <f t="shared" si="13"/>
        <v/>
      </c>
    </row>
    <row r="180" spans="1:32" ht="63.75">
      <c r="A180" s="261"/>
      <c r="B180" s="116" t="s">
        <v>256</v>
      </c>
      <c r="C180" s="41">
        <v>0</v>
      </c>
      <c r="D180" s="41">
        <v>0</v>
      </c>
      <c r="E180" s="41">
        <v>0</v>
      </c>
      <c r="F180" s="41">
        <v>0</v>
      </c>
      <c r="G180" s="42"/>
      <c r="H180" s="42"/>
      <c r="I180" s="42"/>
      <c r="J180" s="42"/>
      <c r="K180" s="42"/>
      <c r="L180" s="41"/>
      <c r="M180" s="42"/>
      <c r="N180" s="42"/>
      <c r="O180" s="43">
        <f t="shared" si="10"/>
        <v>0</v>
      </c>
      <c r="P180" s="49"/>
      <c r="Q180" s="41">
        <v>0</v>
      </c>
      <c r="R180" s="42">
        <v>0</v>
      </c>
      <c r="S180" s="42">
        <v>0</v>
      </c>
      <c r="T180" s="41">
        <v>0</v>
      </c>
      <c r="U180" s="42"/>
      <c r="V180" s="42"/>
      <c r="W180" s="42"/>
      <c r="X180" s="42"/>
      <c r="Y180" s="42"/>
      <c r="Z180" s="41"/>
      <c r="AA180" s="42"/>
      <c r="AB180" s="42"/>
      <c r="AC180" s="43">
        <f t="shared" si="11"/>
        <v>0</v>
      </c>
      <c r="AD180" s="49"/>
      <c r="AE180" s="48" t="str">
        <f t="shared" si="12"/>
        <v/>
      </c>
      <c r="AF180" s="45" t="e">
        <f t="shared" si="13"/>
        <v>#VALUE!</v>
      </c>
    </row>
    <row r="181" spans="1:32" ht="76.5">
      <c r="A181" s="260" t="s">
        <v>43</v>
      </c>
      <c r="B181" s="64" t="s">
        <v>257</v>
      </c>
      <c r="C181" s="41">
        <v>0.08</v>
      </c>
      <c r="D181" s="41">
        <v>0.09</v>
      </c>
      <c r="E181" s="41">
        <v>0.08</v>
      </c>
      <c r="F181" s="41">
        <v>0.08</v>
      </c>
      <c r="G181" s="42"/>
      <c r="H181" s="42"/>
      <c r="I181" s="42"/>
      <c r="J181" s="42"/>
      <c r="K181" s="42"/>
      <c r="L181" s="41"/>
      <c r="M181" s="42"/>
      <c r="N181" s="42"/>
      <c r="O181" s="43">
        <f t="shared" si="10"/>
        <v>0.33</v>
      </c>
      <c r="P181" s="49"/>
      <c r="Q181" s="41">
        <v>0.08</v>
      </c>
      <c r="R181" s="42">
        <v>0.09</v>
      </c>
      <c r="S181" s="42">
        <v>0.08</v>
      </c>
      <c r="T181" s="41">
        <v>0.08</v>
      </c>
      <c r="U181" s="42"/>
      <c r="V181" s="42"/>
      <c r="W181" s="42"/>
      <c r="X181" s="42"/>
      <c r="Y181" s="42"/>
      <c r="Z181" s="41"/>
      <c r="AA181" s="42"/>
      <c r="AB181" s="42"/>
      <c r="AC181" s="43">
        <f t="shared" si="11"/>
        <v>0.33</v>
      </c>
      <c r="AD181" s="49"/>
      <c r="AE181" s="48">
        <f t="shared" si="12"/>
        <v>1</v>
      </c>
      <c r="AF181" s="45" t="str">
        <f t="shared" si="13"/>
        <v/>
      </c>
    </row>
    <row r="182" spans="1:32" ht="76.5">
      <c r="A182" s="261"/>
      <c r="B182" s="128" t="s">
        <v>258</v>
      </c>
      <c r="C182" s="41">
        <v>0.25</v>
      </c>
      <c r="D182" s="41">
        <v>0.25</v>
      </c>
      <c r="E182" s="41">
        <v>0.25</v>
      </c>
      <c r="F182" s="41">
        <v>0.25</v>
      </c>
      <c r="G182" s="42"/>
      <c r="H182" s="42"/>
      <c r="I182" s="42"/>
      <c r="J182" s="42"/>
      <c r="K182" s="42"/>
      <c r="L182" s="41"/>
      <c r="M182" s="42"/>
      <c r="N182" s="42"/>
      <c r="O182" s="43">
        <f t="shared" si="10"/>
        <v>1</v>
      </c>
      <c r="P182" s="49"/>
      <c r="Q182" s="41">
        <v>0.25</v>
      </c>
      <c r="R182" s="42">
        <v>0.25</v>
      </c>
      <c r="S182" s="42">
        <v>0.25</v>
      </c>
      <c r="T182" s="41">
        <v>0.25</v>
      </c>
      <c r="U182" s="42"/>
      <c r="V182" s="42"/>
      <c r="W182" s="42"/>
      <c r="X182" s="42"/>
      <c r="Y182" s="42"/>
      <c r="Z182" s="41"/>
      <c r="AA182" s="42"/>
      <c r="AB182" s="42"/>
      <c r="AC182" s="43">
        <f t="shared" si="11"/>
        <v>1</v>
      </c>
      <c r="AD182" s="49"/>
      <c r="AE182" s="48">
        <f t="shared" si="12"/>
        <v>1</v>
      </c>
      <c r="AF182" s="45" t="str">
        <f t="shared" si="13"/>
        <v/>
      </c>
    </row>
    <row r="183" spans="1:32" ht="25.5">
      <c r="A183" s="261"/>
      <c r="B183" s="106" t="s">
        <v>259</v>
      </c>
      <c r="C183" s="41">
        <v>0</v>
      </c>
      <c r="D183" s="41">
        <v>0</v>
      </c>
      <c r="E183" s="41">
        <v>0</v>
      </c>
      <c r="F183" s="41">
        <v>0</v>
      </c>
      <c r="G183" s="42"/>
      <c r="H183" s="42"/>
      <c r="I183" s="42"/>
      <c r="J183" s="42"/>
      <c r="K183" s="42"/>
      <c r="L183" s="41"/>
      <c r="M183" s="42"/>
      <c r="N183" s="42"/>
      <c r="O183" s="43">
        <f t="shared" si="10"/>
        <v>0</v>
      </c>
      <c r="P183" s="49"/>
      <c r="Q183" s="41">
        <v>0</v>
      </c>
      <c r="R183" s="42">
        <v>0</v>
      </c>
      <c r="S183" s="42">
        <v>0</v>
      </c>
      <c r="T183" s="41">
        <v>0.08</v>
      </c>
      <c r="U183" s="42"/>
      <c r="V183" s="42"/>
      <c r="W183" s="42"/>
      <c r="X183" s="42"/>
      <c r="Y183" s="42"/>
      <c r="Z183" s="41"/>
      <c r="AA183" s="42"/>
      <c r="AB183" s="42"/>
      <c r="AC183" s="43">
        <f t="shared" si="11"/>
        <v>0.08</v>
      </c>
      <c r="AD183" s="49"/>
      <c r="AE183" s="48" t="str">
        <f t="shared" si="12"/>
        <v/>
      </c>
      <c r="AF183" s="45" t="e">
        <f t="shared" si="13"/>
        <v>#VALUE!</v>
      </c>
    </row>
    <row r="184" spans="1:32" ht="38.25">
      <c r="A184" s="261"/>
      <c r="B184" s="107" t="s">
        <v>260</v>
      </c>
      <c r="C184" s="41">
        <v>0</v>
      </c>
      <c r="D184" s="41">
        <v>0</v>
      </c>
      <c r="E184" s="41">
        <v>0</v>
      </c>
      <c r="F184" s="41">
        <v>0</v>
      </c>
      <c r="G184" s="42"/>
      <c r="H184" s="42"/>
      <c r="I184" s="42"/>
      <c r="J184" s="42"/>
      <c r="K184" s="42"/>
      <c r="L184" s="41"/>
      <c r="M184" s="42"/>
      <c r="N184" s="42"/>
      <c r="O184" s="43">
        <f t="shared" si="10"/>
        <v>0</v>
      </c>
      <c r="P184" s="49"/>
      <c r="Q184" s="41">
        <v>0</v>
      </c>
      <c r="R184" s="42">
        <v>0</v>
      </c>
      <c r="S184" s="42">
        <v>0</v>
      </c>
      <c r="T184" s="41">
        <v>0</v>
      </c>
      <c r="U184" s="42"/>
      <c r="V184" s="42"/>
      <c r="W184" s="42"/>
      <c r="X184" s="42"/>
      <c r="Y184" s="42"/>
      <c r="Z184" s="41"/>
      <c r="AA184" s="42"/>
      <c r="AB184" s="42"/>
      <c r="AC184" s="43">
        <f t="shared" si="11"/>
        <v>0</v>
      </c>
      <c r="AD184" s="49"/>
      <c r="AE184" s="48" t="str">
        <f t="shared" si="12"/>
        <v/>
      </c>
      <c r="AF184" s="45" t="e">
        <f t="shared" si="13"/>
        <v>#VALUE!</v>
      </c>
    </row>
    <row r="185" spans="1:32" ht="38.25">
      <c r="A185" s="260" t="s">
        <v>44</v>
      </c>
      <c r="B185" s="64" t="s">
        <v>261</v>
      </c>
      <c r="C185" s="41">
        <v>0.05</v>
      </c>
      <c r="D185" s="41">
        <v>0.06</v>
      </c>
      <c r="E185" s="41">
        <v>0.06</v>
      </c>
      <c r="F185" s="41">
        <v>0.05</v>
      </c>
      <c r="G185" s="42"/>
      <c r="H185" s="42"/>
      <c r="I185" s="42"/>
      <c r="J185" s="42"/>
      <c r="K185" s="42"/>
      <c r="L185" s="41"/>
      <c r="M185" s="42"/>
      <c r="N185" s="42"/>
      <c r="O185" s="43">
        <f t="shared" si="10"/>
        <v>0.21999999999999997</v>
      </c>
      <c r="P185" s="49"/>
      <c r="Q185" s="41">
        <v>0.05</v>
      </c>
      <c r="R185" s="42">
        <v>0.06</v>
      </c>
      <c r="S185" s="42">
        <v>0.06</v>
      </c>
      <c r="T185" s="41">
        <v>0.05</v>
      </c>
      <c r="U185" s="42"/>
      <c r="V185" s="42"/>
      <c r="W185" s="42"/>
      <c r="X185" s="42"/>
      <c r="Y185" s="42"/>
      <c r="Z185" s="41"/>
      <c r="AA185" s="42"/>
      <c r="AB185" s="42"/>
      <c r="AC185" s="43">
        <f t="shared" si="11"/>
        <v>0.21999999999999997</v>
      </c>
      <c r="AD185" s="49"/>
      <c r="AE185" s="48">
        <f t="shared" si="12"/>
        <v>1</v>
      </c>
      <c r="AF185" s="45" t="str">
        <f t="shared" si="13"/>
        <v/>
      </c>
    </row>
    <row r="186" spans="1:32" ht="25.5">
      <c r="A186" s="261"/>
      <c r="B186" s="116" t="s">
        <v>262</v>
      </c>
      <c r="C186" s="41">
        <v>0.08</v>
      </c>
      <c r="D186" s="41">
        <v>0.09</v>
      </c>
      <c r="E186" s="41">
        <v>0.08</v>
      </c>
      <c r="F186" s="41">
        <v>0.08</v>
      </c>
      <c r="G186" s="42"/>
      <c r="H186" s="42"/>
      <c r="I186" s="42"/>
      <c r="J186" s="42"/>
      <c r="K186" s="42"/>
      <c r="L186" s="41"/>
      <c r="M186" s="42"/>
      <c r="N186" s="42"/>
      <c r="O186" s="43">
        <f t="shared" si="10"/>
        <v>0.33</v>
      </c>
      <c r="P186" s="49"/>
      <c r="Q186" s="41">
        <v>0.08</v>
      </c>
      <c r="R186" s="42">
        <v>0.09</v>
      </c>
      <c r="S186" s="42">
        <v>0.08</v>
      </c>
      <c r="T186" s="41">
        <v>0.08</v>
      </c>
      <c r="U186" s="42"/>
      <c r="V186" s="42"/>
      <c r="W186" s="42"/>
      <c r="X186" s="42"/>
      <c r="Y186" s="42"/>
      <c r="Z186" s="41"/>
      <c r="AA186" s="42"/>
      <c r="AB186" s="42"/>
      <c r="AC186" s="43">
        <f t="shared" si="11"/>
        <v>0.33</v>
      </c>
      <c r="AD186" s="49"/>
      <c r="AE186" s="48">
        <f t="shared" si="12"/>
        <v>1</v>
      </c>
      <c r="AF186" s="45" t="str">
        <f t="shared" si="13"/>
        <v/>
      </c>
    </row>
    <row r="187" spans="1:32" ht="25.5">
      <c r="A187" s="261"/>
      <c r="B187" s="116" t="s">
        <v>261</v>
      </c>
      <c r="C187" s="41">
        <v>0.08</v>
      </c>
      <c r="D187" s="41">
        <v>0.09</v>
      </c>
      <c r="E187" s="41">
        <v>0.08</v>
      </c>
      <c r="F187" s="41">
        <v>0.08</v>
      </c>
      <c r="G187" s="42"/>
      <c r="H187" s="42"/>
      <c r="I187" s="42"/>
      <c r="J187" s="42"/>
      <c r="K187" s="42"/>
      <c r="L187" s="41"/>
      <c r="M187" s="42"/>
      <c r="N187" s="42"/>
      <c r="O187" s="43">
        <f t="shared" si="10"/>
        <v>0.33</v>
      </c>
      <c r="P187" s="49"/>
      <c r="Q187" s="41">
        <v>0.08</v>
      </c>
      <c r="R187" s="42">
        <v>0.09</v>
      </c>
      <c r="S187" s="42">
        <v>0.08</v>
      </c>
      <c r="T187" s="41">
        <v>0.08</v>
      </c>
      <c r="U187" s="42"/>
      <c r="V187" s="42"/>
      <c r="W187" s="42"/>
      <c r="X187" s="42"/>
      <c r="Y187" s="42"/>
      <c r="Z187" s="41"/>
      <c r="AA187" s="42"/>
      <c r="AB187" s="42"/>
      <c r="AC187" s="43">
        <f t="shared" si="11"/>
        <v>0.33</v>
      </c>
      <c r="AD187" s="49"/>
      <c r="AE187" s="48">
        <f t="shared" si="12"/>
        <v>1</v>
      </c>
      <c r="AF187" s="45" t="str">
        <f t="shared" si="13"/>
        <v/>
      </c>
    </row>
    <row r="188" spans="1:32" ht="25.5">
      <c r="A188" s="261"/>
      <c r="B188" s="116" t="s">
        <v>263</v>
      </c>
      <c r="C188" s="41">
        <v>0.08</v>
      </c>
      <c r="D188" s="41">
        <v>0.09</v>
      </c>
      <c r="E188" s="41">
        <v>0.08</v>
      </c>
      <c r="F188" s="41">
        <v>0.08</v>
      </c>
      <c r="G188" s="42"/>
      <c r="H188" s="42"/>
      <c r="I188" s="42"/>
      <c r="J188" s="42"/>
      <c r="K188" s="42"/>
      <c r="L188" s="41"/>
      <c r="M188" s="42"/>
      <c r="N188" s="42"/>
      <c r="O188" s="43">
        <f t="shared" si="10"/>
        <v>0.33</v>
      </c>
      <c r="P188" s="49"/>
      <c r="Q188" s="41">
        <v>0.08</v>
      </c>
      <c r="R188" s="42">
        <v>0.09</v>
      </c>
      <c r="S188" s="42">
        <v>0.08</v>
      </c>
      <c r="T188" s="41">
        <v>0.08</v>
      </c>
      <c r="U188" s="42"/>
      <c r="V188" s="42"/>
      <c r="W188" s="42"/>
      <c r="X188" s="42"/>
      <c r="Y188" s="42"/>
      <c r="Z188" s="41"/>
      <c r="AA188" s="42"/>
      <c r="AB188" s="42"/>
      <c r="AC188" s="43">
        <f t="shared" si="11"/>
        <v>0.33</v>
      </c>
      <c r="AD188" s="49"/>
      <c r="AE188" s="48">
        <f t="shared" si="12"/>
        <v>1</v>
      </c>
      <c r="AF188" s="45" t="str">
        <f t="shared" si="13"/>
        <v/>
      </c>
    </row>
    <row r="189" spans="1:32" ht="51">
      <c r="A189" s="303" t="s">
        <v>45</v>
      </c>
      <c r="B189" s="71" t="s">
        <v>264</v>
      </c>
      <c r="C189" s="41">
        <v>0.13</v>
      </c>
      <c r="D189" s="41">
        <v>0.12</v>
      </c>
      <c r="E189" s="41">
        <v>0.13</v>
      </c>
      <c r="F189" s="41">
        <v>0.15</v>
      </c>
      <c r="G189" s="42"/>
      <c r="H189" s="42"/>
      <c r="I189" s="42"/>
      <c r="J189" s="42"/>
      <c r="K189" s="42"/>
      <c r="L189" s="41"/>
      <c r="M189" s="42"/>
      <c r="N189" s="42"/>
      <c r="O189" s="43">
        <f t="shared" si="10"/>
        <v>0.53</v>
      </c>
      <c r="P189" s="49"/>
      <c r="Q189" s="41">
        <v>0.13</v>
      </c>
      <c r="R189" s="42">
        <v>0.12</v>
      </c>
      <c r="S189" s="42">
        <v>0.13</v>
      </c>
      <c r="T189" s="41">
        <v>0.15</v>
      </c>
      <c r="U189" s="42"/>
      <c r="V189" s="42"/>
      <c r="W189" s="42"/>
      <c r="X189" s="42"/>
      <c r="Y189" s="42"/>
      <c r="Z189" s="41"/>
      <c r="AA189" s="42"/>
      <c r="AB189" s="42"/>
      <c r="AC189" s="43">
        <f t="shared" si="11"/>
        <v>0.53</v>
      </c>
      <c r="AD189" s="49"/>
      <c r="AE189" s="48">
        <f t="shared" si="12"/>
        <v>1</v>
      </c>
      <c r="AF189" s="45" t="str">
        <f t="shared" si="13"/>
        <v/>
      </c>
    </row>
    <row r="190" spans="1:32" ht="25.5">
      <c r="A190" s="304"/>
      <c r="B190" s="106" t="s">
        <v>265</v>
      </c>
      <c r="C190" s="41">
        <v>0.5</v>
      </c>
      <c r="D190" s="41">
        <v>0.5</v>
      </c>
      <c r="E190" s="41" t="s">
        <v>284</v>
      </c>
      <c r="F190" s="41" t="s">
        <v>284</v>
      </c>
      <c r="G190" s="42"/>
      <c r="H190" s="42"/>
      <c r="I190" s="42"/>
      <c r="J190" s="42"/>
      <c r="K190" s="42"/>
      <c r="L190" s="41"/>
      <c r="M190" s="42"/>
      <c r="N190" s="42"/>
      <c r="O190" s="43">
        <f t="shared" si="10"/>
        <v>1</v>
      </c>
      <c r="P190" s="49"/>
      <c r="Q190" s="41">
        <v>0.5</v>
      </c>
      <c r="R190" s="42">
        <v>0.5</v>
      </c>
      <c r="S190" s="42" t="s">
        <v>353</v>
      </c>
      <c r="T190" s="41" t="s">
        <v>284</v>
      </c>
      <c r="U190" s="42"/>
      <c r="V190" s="42"/>
      <c r="W190" s="42"/>
      <c r="X190" s="42"/>
      <c r="Y190" s="42"/>
      <c r="Z190" s="41"/>
      <c r="AA190" s="42"/>
      <c r="AB190" s="42"/>
      <c r="AC190" s="43">
        <f t="shared" si="11"/>
        <v>1</v>
      </c>
      <c r="AD190" s="49"/>
      <c r="AE190" s="48">
        <f t="shared" si="12"/>
        <v>1</v>
      </c>
      <c r="AF190" s="45" t="str">
        <f t="shared" si="13"/>
        <v/>
      </c>
    </row>
    <row r="191" spans="1:32" ht="38.25">
      <c r="A191" s="304"/>
      <c r="B191" s="120" t="s">
        <v>266</v>
      </c>
      <c r="C191" s="41">
        <v>0</v>
      </c>
      <c r="D191" s="41">
        <v>0</v>
      </c>
      <c r="E191" s="41">
        <v>0.5</v>
      </c>
      <c r="F191" s="41">
        <v>0.5</v>
      </c>
      <c r="G191" s="42"/>
      <c r="H191" s="42"/>
      <c r="I191" s="42"/>
      <c r="J191" s="42"/>
      <c r="K191" s="42"/>
      <c r="L191" s="41"/>
      <c r="M191" s="42"/>
      <c r="N191" s="42"/>
      <c r="O191" s="43">
        <f t="shared" si="10"/>
        <v>1</v>
      </c>
      <c r="P191" s="49"/>
      <c r="Q191" s="41">
        <v>0</v>
      </c>
      <c r="R191" s="42">
        <v>0</v>
      </c>
      <c r="S191" s="42">
        <v>0.5</v>
      </c>
      <c r="T191" s="41">
        <v>0.5</v>
      </c>
      <c r="U191" s="42"/>
      <c r="V191" s="42"/>
      <c r="W191" s="42"/>
      <c r="X191" s="42"/>
      <c r="Y191" s="42"/>
      <c r="Z191" s="41"/>
      <c r="AA191" s="42"/>
      <c r="AB191" s="42"/>
      <c r="AC191" s="43">
        <f t="shared" si="11"/>
        <v>1</v>
      </c>
      <c r="AD191" s="49"/>
      <c r="AE191" s="48">
        <f t="shared" si="12"/>
        <v>1</v>
      </c>
      <c r="AF191" s="45" t="str">
        <f t="shared" si="13"/>
        <v/>
      </c>
    </row>
    <row r="192" spans="1:32" ht="38.25">
      <c r="A192" s="304"/>
      <c r="B192" s="106" t="s">
        <v>267</v>
      </c>
      <c r="C192" s="41">
        <v>0</v>
      </c>
      <c r="D192" s="41" t="s">
        <v>353</v>
      </c>
      <c r="E192" s="41" t="s">
        <v>353</v>
      </c>
      <c r="F192" s="41" t="s">
        <v>353</v>
      </c>
      <c r="G192" s="42"/>
      <c r="H192" s="42"/>
      <c r="I192" s="42"/>
      <c r="J192" s="42"/>
      <c r="K192" s="42"/>
      <c r="L192" s="41"/>
      <c r="M192" s="42"/>
      <c r="N192" s="42"/>
      <c r="O192" s="43">
        <f t="shared" si="10"/>
        <v>0</v>
      </c>
      <c r="P192" s="49"/>
      <c r="Q192" s="41">
        <v>0</v>
      </c>
      <c r="R192" s="42">
        <v>0</v>
      </c>
      <c r="S192" s="42">
        <v>0</v>
      </c>
      <c r="T192" s="41" t="s">
        <v>353</v>
      </c>
      <c r="U192" s="42"/>
      <c r="V192" s="42"/>
      <c r="W192" s="42"/>
      <c r="X192" s="42"/>
      <c r="Y192" s="42"/>
      <c r="Z192" s="41"/>
      <c r="AA192" s="42"/>
      <c r="AB192" s="42"/>
      <c r="AC192" s="43">
        <f t="shared" si="11"/>
        <v>0</v>
      </c>
      <c r="AD192" s="49"/>
      <c r="AE192" s="48" t="str">
        <f t="shared" si="12"/>
        <v/>
      </c>
      <c r="AF192" s="45" t="e">
        <f t="shared" si="13"/>
        <v>#VALUE!</v>
      </c>
    </row>
    <row r="193" spans="1:32" ht="38.25">
      <c r="A193" s="211"/>
      <c r="B193" s="107" t="s">
        <v>268</v>
      </c>
      <c r="C193" s="41">
        <v>0</v>
      </c>
      <c r="D193" s="41">
        <v>0</v>
      </c>
      <c r="E193" s="41">
        <v>0</v>
      </c>
      <c r="F193" s="41">
        <v>0.5</v>
      </c>
      <c r="G193" s="42"/>
      <c r="H193" s="42"/>
      <c r="I193" s="42"/>
      <c r="J193" s="42"/>
      <c r="K193" s="42"/>
      <c r="L193" s="41"/>
      <c r="M193" s="42"/>
      <c r="N193" s="42"/>
      <c r="O193" s="43">
        <f t="shared" si="10"/>
        <v>0.5</v>
      </c>
      <c r="P193" s="49"/>
      <c r="Q193" s="41">
        <v>0</v>
      </c>
      <c r="R193" s="42">
        <v>0</v>
      </c>
      <c r="S193" s="42">
        <v>0</v>
      </c>
      <c r="T193" s="41">
        <v>0.5</v>
      </c>
      <c r="U193" s="42"/>
      <c r="V193" s="42"/>
      <c r="W193" s="42"/>
      <c r="X193" s="42"/>
      <c r="Y193" s="42"/>
      <c r="Z193" s="41"/>
      <c r="AA193" s="42"/>
      <c r="AB193" s="42"/>
      <c r="AC193" s="43">
        <f t="shared" si="11"/>
        <v>0.5</v>
      </c>
      <c r="AD193" s="49"/>
      <c r="AE193" s="48">
        <f t="shared" si="12"/>
        <v>1</v>
      </c>
      <c r="AF193" s="45" t="str">
        <f t="shared" si="13"/>
        <v/>
      </c>
    </row>
    <row r="194" spans="1:32" ht="51">
      <c r="A194" s="260" t="s">
        <v>46</v>
      </c>
      <c r="B194" s="71" t="s">
        <v>269</v>
      </c>
      <c r="C194" s="41">
        <v>7.0000000000000007E-2</v>
      </c>
      <c r="D194" s="41">
        <v>0.06</v>
      </c>
      <c r="E194" s="41">
        <v>7.0000000000000007E-2</v>
      </c>
      <c r="F194" s="41">
        <v>7.0000000000000007E-2</v>
      </c>
      <c r="G194" s="42"/>
      <c r="H194" s="42"/>
      <c r="I194" s="42"/>
      <c r="J194" s="42"/>
      <c r="K194" s="42"/>
      <c r="L194" s="41"/>
      <c r="M194" s="42"/>
      <c r="N194" s="42"/>
      <c r="O194" s="43">
        <f t="shared" si="10"/>
        <v>0.27</v>
      </c>
      <c r="P194" s="49"/>
      <c r="Q194" s="41">
        <v>7.0000000000000007E-2</v>
      </c>
      <c r="R194" s="42">
        <v>0.06</v>
      </c>
      <c r="S194" s="42">
        <v>7.0000000000000007E-2</v>
      </c>
      <c r="T194" s="41">
        <v>7.0000000000000007E-2</v>
      </c>
      <c r="U194" s="42"/>
      <c r="V194" s="42"/>
      <c r="W194" s="42"/>
      <c r="X194" s="42"/>
      <c r="Y194" s="42"/>
      <c r="Z194" s="41"/>
      <c r="AA194" s="42"/>
      <c r="AB194" s="42"/>
      <c r="AC194" s="43">
        <f t="shared" si="11"/>
        <v>0.27</v>
      </c>
      <c r="AD194" s="49"/>
      <c r="AE194" s="48">
        <f t="shared" si="12"/>
        <v>1</v>
      </c>
      <c r="AF194" s="45" t="str">
        <f t="shared" si="13"/>
        <v/>
      </c>
    </row>
    <row r="195" spans="1:32" ht="38.25">
      <c r="A195" s="261"/>
      <c r="B195" s="106" t="s">
        <v>270</v>
      </c>
      <c r="C195" s="41">
        <v>0.2</v>
      </c>
      <c r="D195" s="41">
        <v>0.2</v>
      </c>
      <c r="E195" s="41">
        <v>0.2</v>
      </c>
      <c r="F195" s="41">
        <v>0.2</v>
      </c>
      <c r="G195" s="42"/>
      <c r="H195" s="42"/>
      <c r="I195" s="42"/>
      <c r="J195" s="42"/>
      <c r="K195" s="42"/>
      <c r="L195" s="41"/>
      <c r="M195" s="42"/>
      <c r="N195" s="42"/>
      <c r="O195" s="43">
        <f t="shared" si="10"/>
        <v>0.8</v>
      </c>
      <c r="P195" s="49"/>
      <c r="Q195" s="41">
        <v>0.2</v>
      </c>
      <c r="R195" s="42">
        <v>0.2</v>
      </c>
      <c r="S195" s="42">
        <v>0.2</v>
      </c>
      <c r="T195" s="41">
        <v>0.2</v>
      </c>
      <c r="U195" s="42"/>
      <c r="V195" s="42"/>
      <c r="W195" s="42"/>
      <c r="X195" s="42"/>
      <c r="Y195" s="42"/>
      <c r="Z195" s="41"/>
      <c r="AA195" s="42"/>
      <c r="AB195" s="42"/>
      <c r="AC195" s="43">
        <f t="shared" si="11"/>
        <v>0.8</v>
      </c>
      <c r="AD195" s="49"/>
      <c r="AE195" s="48">
        <f t="shared" si="12"/>
        <v>1</v>
      </c>
      <c r="AF195" s="45" t="str">
        <f t="shared" si="13"/>
        <v/>
      </c>
    </row>
    <row r="196" spans="1:32" ht="38.25">
      <c r="A196" s="261"/>
      <c r="B196" s="106" t="s">
        <v>271</v>
      </c>
      <c r="C196" s="41">
        <v>0</v>
      </c>
      <c r="D196" s="41">
        <v>0</v>
      </c>
      <c r="E196" s="41">
        <v>0</v>
      </c>
      <c r="F196" s="41">
        <v>0</v>
      </c>
      <c r="G196" s="42"/>
      <c r="H196" s="42"/>
      <c r="I196" s="42"/>
      <c r="J196" s="42"/>
      <c r="K196" s="42"/>
      <c r="L196" s="41"/>
      <c r="M196" s="42"/>
      <c r="N196" s="42"/>
      <c r="O196" s="43">
        <f t="shared" si="10"/>
        <v>0</v>
      </c>
      <c r="P196" s="49"/>
      <c r="Q196" s="41">
        <v>0</v>
      </c>
      <c r="R196" s="42">
        <v>0</v>
      </c>
      <c r="S196" s="42">
        <v>0</v>
      </c>
      <c r="T196" s="41">
        <v>0</v>
      </c>
      <c r="U196" s="42"/>
      <c r="V196" s="42"/>
      <c r="W196" s="42"/>
      <c r="X196" s="42"/>
      <c r="Y196" s="42"/>
      <c r="Z196" s="41"/>
      <c r="AA196" s="42"/>
      <c r="AB196" s="42"/>
      <c r="AC196" s="43">
        <f t="shared" si="11"/>
        <v>0</v>
      </c>
      <c r="AD196" s="49"/>
      <c r="AE196" s="48" t="str">
        <f t="shared" si="12"/>
        <v/>
      </c>
      <c r="AF196" s="45" t="e">
        <f t="shared" si="13"/>
        <v>#VALUE!</v>
      </c>
    </row>
    <row r="197" spans="1:32" ht="38.25">
      <c r="A197" s="261"/>
      <c r="B197" s="106" t="s">
        <v>272</v>
      </c>
      <c r="C197" s="41">
        <v>0</v>
      </c>
      <c r="D197" s="41">
        <v>0</v>
      </c>
      <c r="E197" s="41">
        <v>0</v>
      </c>
      <c r="F197" s="41">
        <v>0</v>
      </c>
      <c r="G197" s="42"/>
      <c r="H197" s="42"/>
      <c r="I197" s="42"/>
      <c r="J197" s="42"/>
      <c r="K197" s="42"/>
      <c r="L197" s="41"/>
      <c r="M197" s="42"/>
      <c r="N197" s="42"/>
      <c r="O197" s="43">
        <f t="shared" si="10"/>
        <v>0</v>
      </c>
      <c r="P197" s="49"/>
      <c r="Q197" s="41">
        <v>0</v>
      </c>
      <c r="R197" s="42">
        <v>0</v>
      </c>
      <c r="S197" s="42">
        <v>0</v>
      </c>
      <c r="T197" s="41">
        <v>0</v>
      </c>
      <c r="U197" s="42"/>
      <c r="V197" s="42"/>
      <c r="W197" s="42"/>
      <c r="X197" s="42"/>
      <c r="Y197" s="42"/>
      <c r="Z197" s="41"/>
      <c r="AA197" s="42"/>
      <c r="AB197" s="42"/>
      <c r="AC197" s="43">
        <f t="shared" si="11"/>
        <v>0</v>
      </c>
      <c r="AD197" s="49"/>
      <c r="AE197" s="48" t="str">
        <f t="shared" si="12"/>
        <v/>
      </c>
      <c r="AF197" s="45" t="e">
        <f t="shared" si="13"/>
        <v>#VALUE!</v>
      </c>
    </row>
    <row r="198" spans="1:32" ht="38.25">
      <c r="A198" s="303" t="s">
        <v>47</v>
      </c>
      <c r="B198" s="63" t="s">
        <v>273</v>
      </c>
      <c r="C198" s="41">
        <v>0.1</v>
      </c>
      <c r="D198" s="41">
        <v>0.11</v>
      </c>
      <c r="E198" s="41">
        <v>0.1</v>
      </c>
      <c r="F198" s="41" t="s">
        <v>404</v>
      </c>
      <c r="G198" s="42"/>
      <c r="H198" s="42"/>
      <c r="I198" s="42"/>
      <c r="J198" s="42"/>
      <c r="K198" s="42"/>
      <c r="L198" s="41"/>
      <c r="M198" s="42"/>
      <c r="N198" s="42"/>
      <c r="O198" s="43">
        <f t="shared" si="10"/>
        <v>0.31000000000000005</v>
      </c>
      <c r="P198" s="49"/>
      <c r="Q198" s="41">
        <v>0.1</v>
      </c>
      <c r="R198" s="42">
        <v>0.11</v>
      </c>
      <c r="S198" s="42">
        <v>0.1</v>
      </c>
      <c r="T198" s="41" t="s">
        <v>404</v>
      </c>
      <c r="U198" s="42"/>
      <c r="V198" s="42"/>
      <c r="W198" s="42"/>
      <c r="X198" s="42"/>
      <c r="Y198" s="42"/>
      <c r="Z198" s="41"/>
      <c r="AA198" s="42"/>
      <c r="AB198" s="42"/>
      <c r="AC198" s="43">
        <f t="shared" si="11"/>
        <v>0.31000000000000005</v>
      </c>
      <c r="AD198" s="49"/>
      <c r="AE198" s="48">
        <f t="shared" si="12"/>
        <v>1</v>
      </c>
      <c r="AF198" s="45" t="str">
        <f t="shared" si="13"/>
        <v/>
      </c>
    </row>
    <row r="199" spans="1:32" ht="63.75">
      <c r="A199" s="304"/>
      <c r="B199" s="107" t="s">
        <v>274</v>
      </c>
      <c r="C199" s="41">
        <v>0.33</v>
      </c>
      <c r="D199" s="41">
        <v>0.34</v>
      </c>
      <c r="E199" s="41">
        <v>0.33</v>
      </c>
      <c r="F199" s="41" t="s">
        <v>285</v>
      </c>
      <c r="G199" s="42"/>
      <c r="H199" s="42"/>
      <c r="I199" s="42"/>
      <c r="J199" s="42"/>
      <c r="K199" s="42"/>
      <c r="L199" s="41"/>
      <c r="M199" s="42"/>
      <c r="N199" s="42"/>
      <c r="O199" s="43">
        <f t="shared" si="10"/>
        <v>1</v>
      </c>
      <c r="P199" s="49"/>
      <c r="Q199" s="41">
        <v>0.33</v>
      </c>
      <c r="R199" s="42">
        <v>0.34</v>
      </c>
      <c r="S199" s="42">
        <v>0.33</v>
      </c>
      <c r="T199" s="41" t="s">
        <v>285</v>
      </c>
      <c r="U199" s="42"/>
      <c r="V199" s="42"/>
      <c r="W199" s="42"/>
      <c r="X199" s="42"/>
      <c r="Y199" s="42"/>
      <c r="Z199" s="41"/>
      <c r="AA199" s="42"/>
      <c r="AB199" s="42"/>
      <c r="AC199" s="43">
        <f t="shared" si="11"/>
        <v>1</v>
      </c>
      <c r="AD199" s="49"/>
      <c r="AE199" s="48">
        <f t="shared" si="12"/>
        <v>1</v>
      </c>
      <c r="AF199" s="45" t="str">
        <f t="shared" si="13"/>
        <v/>
      </c>
    </row>
    <row r="200" spans="1:32" ht="38.25">
      <c r="A200" s="304"/>
      <c r="B200" s="107" t="s">
        <v>275</v>
      </c>
      <c r="C200" s="41">
        <v>0.08</v>
      </c>
      <c r="D200" s="41">
        <v>0.09</v>
      </c>
      <c r="E200" s="41">
        <v>0.09</v>
      </c>
      <c r="F200" s="41">
        <v>0.09</v>
      </c>
      <c r="G200" s="42"/>
      <c r="H200" s="42"/>
      <c r="I200" s="42"/>
      <c r="J200" s="42"/>
      <c r="K200" s="42"/>
      <c r="L200" s="41"/>
      <c r="M200" s="42"/>
      <c r="N200" s="42"/>
      <c r="O200" s="43">
        <f t="shared" si="10"/>
        <v>0.35</v>
      </c>
      <c r="P200" s="49"/>
      <c r="Q200" s="41">
        <v>0.08</v>
      </c>
      <c r="R200" s="42">
        <v>0.09</v>
      </c>
      <c r="S200" s="42">
        <v>0.08</v>
      </c>
      <c r="T200" s="41">
        <v>0.09</v>
      </c>
      <c r="U200" s="42"/>
      <c r="V200" s="42"/>
      <c r="W200" s="42"/>
      <c r="X200" s="42"/>
      <c r="Y200" s="42"/>
      <c r="Z200" s="41"/>
      <c r="AA200" s="42"/>
      <c r="AB200" s="42"/>
      <c r="AC200" s="43">
        <f t="shared" si="11"/>
        <v>0.33999999999999997</v>
      </c>
      <c r="AD200" s="49"/>
      <c r="AE200" s="48">
        <f t="shared" si="12"/>
        <v>0.97142857142857142</v>
      </c>
      <c r="AF200" s="45">
        <f t="shared" si="13"/>
        <v>-2.8571428571428581E-2</v>
      </c>
    </row>
    <row r="201" spans="1:32" ht="76.5">
      <c r="A201" s="304"/>
      <c r="B201" s="119" t="s">
        <v>276</v>
      </c>
      <c r="C201" s="41">
        <v>0</v>
      </c>
      <c r="D201" s="41">
        <v>0</v>
      </c>
      <c r="E201" s="41">
        <v>0</v>
      </c>
      <c r="F201" s="41" t="s">
        <v>354</v>
      </c>
      <c r="G201" s="42"/>
      <c r="H201" s="42"/>
      <c r="I201" s="42"/>
      <c r="J201" s="42"/>
      <c r="K201" s="42"/>
      <c r="L201" s="41"/>
      <c r="M201" s="42"/>
      <c r="N201" s="42"/>
      <c r="O201" s="43">
        <f t="shared" si="10"/>
        <v>0</v>
      </c>
      <c r="P201" s="49"/>
      <c r="Q201" s="41">
        <v>0</v>
      </c>
      <c r="R201" s="42">
        <v>0</v>
      </c>
      <c r="S201" s="42">
        <v>0</v>
      </c>
      <c r="T201" s="41" t="s">
        <v>354</v>
      </c>
      <c r="U201" s="42"/>
      <c r="V201" s="42"/>
      <c r="W201" s="42"/>
      <c r="X201" s="42"/>
      <c r="Y201" s="42"/>
      <c r="Z201" s="41"/>
      <c r="AA201" s="42"/>
      <c r="AB201" s="42"/>
      <c r="AC201" s="43">
        <f t="shared" si="11"/>
        <v>0</v>
      </c>
      <c r="AD201" s="49"/>
      <c r="AE201" s="48" t="str">
        <f t="shared" si="12"/>
        <v/>
      </c>
      <c r="AF201" s="45" t="e">
        <f t="shared" si="13"/>
        <v>#VALUE!</v>
      </c>
    </row>
    <row r="202" spans="1:32" ht="63.75">
      <c r="A202" s="211"/>
      <c r="B202" s="121" t="s">
        <v>277</v>
      </c>
      <c r="C202" s="41">
        <v>0</v>
      </c>
      <c r="D202" s="41">
        <v>0</v>
      </c>
      <c r="E202" s="41">
        <v>0</v>
      </c>
      <c r="F202" s="41">
        <v>0.08</v>
      </c>
      <c r="G202" s="42"/>
      <c r="H202" s="42"/>
      <c r="I202" s="42"/>
      <c r="J202" s="42"/>
      <c r="K202" s="42"/>
      <c r="L202" s="41"/>
      <c r="M202" s="42"/>
      <c r="N202" s="42"/>
      <c r="O202" s="43">
        <f t="shared" si="10"/>
        <v>0.08</v>
      </c>
      <c r="P202" s="49"/>
      <c r="Q202" s="41">
        <v>0</v>
      </c>
      <c r="R202" s="42">
        <v>0</v>
      </c>
      <c r="S202" s="42">
        <v>0</v>
      </c>
      <c r="T202" s="41">
        <v>0.08</v>
      </c>
      <c r="U202" s="42"/>
      <c r="V202" s="42"/>
      <c r="W202" s="42"/>
      <c r="X202" s="42"/>
      <c r="Y202" s="42"/>
      <c r="Z202" s="41"/>
      <c r="AA202" s="42"/>
      <c r="AB202" s="42"/>
      <c r="AC202" s="43">
        <f t="shared" si="11"/>
        <v>0.08</v>
      </c>
      <c r="AD202" s="49"/>
      <c r="AE202" s="48">
        <f t="shared" si="12"/>
        <v>1</v>
      </c>
      <c r="AF202" s="45" t="str">
        <f t="shared" si="13"/>
        <v/>
      </c>
    </row>
    <row r="203" spans="1:32" ht="76.5">
      <c r="A203" s="260" t="s">
        <v>48</v>
      </c>
      <c r="B203" s="65" t="s">
        <v>278</v>
      </c>
      <c r="C203" s="41">
        <v>0.11</v>
      </c>
      <c r="D203" s="41">
        <v>0.11</v>
      </c>
      <c r="E203" s="41">
        <v>0.11</v>
      </c>
      <c r="F203" s="41">
        <v>0.15</v>
      </c>
      <c r="G203" s="42"/>
      <c r="H203" s="42"/>
      <c r="I203" s="42"/>
      <c r="J203" s="42"/>
      <c r="K203" s="42"/>
      <c r="L203" s="41"/>
      <c r="M203" s="42"/>
      <c r="N203" s="42"/>
      <c r="O203" s="43">
        <f t="shared" ref="O203:O210" si="14">SUMIFS(C203:N203,$C$7:$N$7,"&gt;="&amp;$C$2,$C$7:$N$7,"&lt;="&amp;$C$3)</f>
        <v>0.48</v>
      </c>
      <c r="P203" s="49"/>
      <c r="Q203" s="41">
        <v>0.11</v>
      </c>
      <c r="R203" s="42">
        <v>0.11</v>
      </c>
      <c r="S203" s="42">
        <v>0.11</v>
      </c>
      <c r="T203" s="41">
        <v>0.15</v>
      </c>
      <c r="U203" s="42"/>
      <c r="V203" s="42"/>
      <c r="W203" s="42"/>
      <c r="X203" s="42"/>
      <c r="Y203" s="42"/>
      <c r="Z203" s="41"/>
      <c r="AA203" s="42"/>
      <c r="AB203" s="42"/>
      <c r="AC203" s="43">
        <f t="shared" ref="AC203:AC210" si="15">SUMIFS(Q203:AB203,$Q$7:$AB$7,"&gt;="&amp;$C$2,$C$7:$N$7,"&lt;="&amp;$C$3)</f>
        <v>0.48</v>
      </c>
      <c r="AD203" s="49"/>
      <c r="AE203" s="48">
        <f t="shared" ref="AE203:AE210" si="16">IFERROR(AC203/O203,"")</f>
        <v>1</v>
      </c>
      <c r="AF203" s="45" t="str">
        <f t="shared" ref="AF203:AF206" si="17">IF(AE203-1=0,"",AE203-1)</f>
        <v/>
      </c>
    </row>
    <row r="204" spans="1:32" ht="76.5">
      <c r="A204" s="261"/>
      <c r="B204" s="129" t="s">
        <v>279</v>
      </c>
      <c r="C204" s="41">
        <v>0.33</v>
      </c>
      <c r="D204" s="41">
        <v>0.34</v>
      </c>
      <c r="E204" s="41">
        <v>0.33</v>
      </c>
      <c r="F204" s="41">
        <v>0.11</v>
      </c>
      <c r="G204" s="42"/>
      <c r="H204" s="42"/>
      <c r="I204" s="42"/>
      <c r="J204" s="42"/>
      <c r="K204" s="42"/>
      <c r="L204" s="41"/>
      <c r="M204" s="42"/>
      <c r="N204" s="42"/>
      <c r="O204" s="43">
        <f t="shared" si="14"/>
        <v>1.1100000000000001</v>
      </c>
      <c r="P204" s="49"/>
      <c r="Q204" s="41">
        <v>0.33</v>
      </c>
      <c r="R204" s="42">
        <v>0.34</v>
      </c>
      <c r="S204" s="42">
        <v>0.33</v>
      </c>
      <c r="T204" s="41">
        <v>0.11</v>
      </c>
      <c r="U204" s="42"/>
      <c r="V204" s="42"/>
      <c r="W204" s="42"/>
      <c r="X204" s="42"/>
      <c r="Y204" s="42"/>
      <c r="Z204" s="41"/>
      <c r="AA204" s="42"/>
      <c r="AB204" s="42"/>
      <c r="AC204" s="43">
        <f t="shared" si="15"/>
        <v>1.1100000000000001</v>
      </c>
      <c r="AD204" s="49"/>
      <c r="AE204" s="48">
        <f t="shared" si="16"/>
        <v>1</v>
      </c>
      <c r="AF204" s="45" t="str">
        <f t="shared" si="17"/>
        <v/>
      </c>
    </row>
    <row r="205" spans="1:32" ht="76.5">
      <c r="A205" s="261"/>
      <c r="B205" s="120" t="s">
        <v>280</v>
      </c>
      <c r="C205" s="41">
        <v>0</v>
      </c>
      <c r="D205" s="41">
        <v>0</v>
      </c>
      <c r="E205" s="41">
        <v>0</v>
      </c>
      <c r="F205" s="41">
        <v>0.15</v>
      </c>
      <c r="G205" s="42"/>
      <c r="H205" s="42"/>
      <c r="I205" s="42"/>
      <c r="J205" s="42"/>
      <c r="K205" s="42"/>
      <c r="L205" s="41"/>
      <c r="M205" s="42"/>
      <c r="N205" s="42"/>
      <c r="O205" s="43">
        <f t="shared" si="14"/>
        <v>0.15</v>
      </c>
      <c r="P205" s="49"/>
      <c r="Q205" s="41">
        <v>0</v>
      </c>
      <c r="R205" s="42">
        <v>0</v>
      </c>
      <c r="S205" s="42">
        <v>0</v>
      </c>
      <c r="T205" s="41">
        <v>0.15</v>
      </c>
      <c r="U205" s="42"/>
      <c r="V205" s="42"/>
      <c r="W205" s="42"/>
      <c r="X205" s="42"/>
      <c r="Y205" s="42"/>
      <c r="Z205" s="41"/>
      <c r="AA205" s="42"/>
      <c r="AB205" s="42"/>
      <c r="AC205" s="43">
        <f t="shared" si="15"/>
        <v>0.15</v>
      </c>
      <c r="AD205" s="49"/>
      <c r="AE205" s="48">
        <f t="shared" si="16"/>
        <v>1</v>
      </c>
      <c r="AF205" s="45" t="str">
        <f t="shared" si="17"/>
        <v/>
      </c>
    </row>
    <row r="206" spans="1:32" ht="89.25">
      <c r="A206" s="261"/>
      <c r="B206" s="119" t="s">
        <v>281</v>
      </c>
      <c r="C206" s="41">
        <v>0</v>
      </c>
      <c r="D206" s="162">
        <v>0</v>
      </c>
      <c r="E206" s="41">
        <v>0</v>
      </c>
      <c r="F206" s="41" t="s">
        <v>406</v>
      </c>
      <c r="G206" s="163"/>
      <c r="H206" s="163"/>
      <c r="I206" s="163"/>
      <c r="J206" s="163"/>
      <c r="K206" s="163"/>
      <c r="L206" s="162"/>
      <c r="M206" s="163"/>
      <c r="N206" s="163"/>
      <c r="O206" s="43">
        <f t="shared" si="14"/>
        <v>0</v>
      </c>
      <c r="P206" s="49"/>
      <c r="Q206" s="162">
        <v>0</v>
      </c>
      <c r="R206" s="163">
        <v>0</v>
      </c>
      <c r="S206" s="163">
        <v>0</v>
      </c>
      <c r="T206" s="41" t="s">
        <v>406</v>
      </c>
      <c r="U206" s="163"/>
      <c r="V206" s="163"/>
      <c r="W206" s="163"/>
      <c r="X206" s="163"/>
      <c r="Y206" s="163"/>
      <c r="Z206" s="162"/>
      <c r="AA206" s="163"/>
      <c r="AB206" s="163"/>
      <c r="AC206" s="43">
        <f t="shared" si="15"/>
        <v>0</v>
      </c>
      <c r="AD206" s="49"/>
      <c r="AE206" s="48" t="str">
        <f t="shared" si="16"/>
        <v/>
      </c>
      <c r="AF206" s="45" t="e">
        <f t="shared" si="17"/>
        <v>#VALUE!</v>
      </c>
    </row>
    <row r="207" spans="1:32" ht="102">
      <c r="A207" s="299" t="s">
        <v>345</v>
      </c>
      <c r="B207" s="156" t="s">
        <v>346</v>
      </c>
      <c r="C207" s="165">
        <v>0.05</v>
      </c>
      <c r="D207" s="166">
        <v>0.04</v>
      </c>
      <c r="E207" s="41">
        <v>0.16</v>
      </c>
      <c r="F207" s="41">
        <v>0.33</v>
      </c>
      <c r="G207" s="3"/>
      <c r="H207" s="3"/>
      <c r="I207" s="3"/>
      <c r="J207" s="3"/>
      <c r="K207" s="3"/>
      <c r="L207" s="3"/>
      <c r="M207" s="3"/>
      <c r="N207" s="3"/>
      <c r="O207" s="43">
        <f t="shared" si="14"/>
        <v>0.58000000000000007</v>
      </c>
      <c r="P207" s="49"/>
      <c r="Q207" s="162">
        <v>0.05</v>
      </c>
      <c r="R207" s="163">
        <v>0.04</v>
      </c>
      <c r="S207" s="163">
        <v>0.16</v>
      </c>
      <c r="T207" s="41">
        <v>0.33</v>
      </c>
      <c r="U207" s="163"/>
      <c r="V207" s="163"/>
      <c r="W207" s="163"/>
      <c r="X207" s="163"/>
      <c r="Y207" s="163"/>
      <c r="Z207" s="162"/>
      <c r="AA207" s="163"/>
      <c r="AB207" s="163"/>
      <c r="AC207" s="43">
        <f t="shared" si="15"/>
        <v>0.58000000000000007</v>
      </c>
      <c r="AD207" s="49"/>
      <c r="AE207" s="48">
        <f t="shared" si="16"/>
        <v>1</v>
      </c>
    </row>
    <row r="208" spans="1:32" ht="42.75">
      <c r="A208" s="299"/>
      <c r="B208" s="157" t="s">
        <v>347</v>
      </c>
      <c r="C208" s="160">
        <v>0.14000000000000001</v>
      </c>
      <c r="D208" s="166">
        <v>0.14000000000000001</v>
      </c>
      <c r="E208" s="41">
        <v>0.14000000000000001</v>
      </c>
      <c r="F208" s="41">
        <v>0.11</v>
      </c>
      <c r="G208" s="3"/>
      <c r="H208" s="3"/>
      <c r="I208" s="3"/>
      <c r="J208" s="3"/>
      <c r="K208" s="3"/>
      <c r="L208" s="3"/>
      <c r="M208" s="3"/>
      <c r="N208" s="3"/>
      <c r="O208" s="43">
        <f t="shared" si="14"/>
        <v>0.53</v>
      </c>
      <c r="P208" s="49"/>
      <c r="Q208" s="162">
        <v>0.14000000000000001</v>
      </c>
      <c r="R208" s="163">
        <v>0.14000000000000001</v>
      </c>
      <c r="S208" s="163">
        <v>0.14000000000000001</v>
      </c>
      <c r="T208" s="41">
        <v>0.11</v>
      </c>
      <c r="U208" s="163"/>
      <c r="V208" s="163"/>
      <c r="W208" s="163"/>
      <c r="X208" s="163"/>
      <c r="Y208" s="163"/>
      <c r="Z208" s="162"/>
      <c r="AA208" s="163"/>
      <c r="AB208" s="163"/>
      <c r="AC208" s="43">
        <f t="shared" si="15"/>
        <v>0.53</v>
      </c>
      <c r="AD208" s="49"/>
      <c r="AE208" s="48">
        <f t="shared" si="16"/>
        <v>1</v>
      </c>
    </row>
    <row r="209" spans="1:31" ht="28.5">
      <c r="A209" s="299"/>
      <c r="B209" s="157" t="s">
        <v>348</v>
      </c>
      <c r="C209" s="164">
        <v>0</v>
      </c>
      <c r="D209" s="166">
        <v>0</v>
      </c>
      <c r="E209" s="41">
        <v>0.33</v>
      </c>
      <c r="F209" s="41">
        <v>0.08</v>
      </c>
      <c r="G209" s="3"/>
      <c r="H209" s="3"/>
      <c r="I209" s="3"/>
      <c r="J209" s="3"/>
      <c r="K209" s="3"/>
      <c r="L209" s="3"/>
      <c r="M209" s="3"/>
      <c r="N209" s="3"/>
      <c r="O209" s="43">
        <f t="shared" si="14"/>
        <v>0.41000000000000003</v>
      </c>
      <c r="P209" s="49"/>
      <c r="Q209" s="162">
        <v>0</v>
      </c>
      <c r="R209" s="163">
        <v>0</v>
      </c>
      <c r="S209" s="163">
        <v>0.33</v>
      </c>
      <c r="T209" s="41">
        <v>0.08</v>
      </c>
      <c r="U209" s="163"/>
      <c r="V209" s="163"/>
      <c r="W209" s="163"/>
      <c r="X209" s="163"/>
      <c r="Y209" s="163"/>
      <c r="Z209" s="162"/>
      <c r="AA209" s="163"/>
      <c r="AB209" s="163"/>
      <c r="AC209" s="43">
        <f t="shared" si="15"/>
        <v>0.41000000000000003</v>
      </c>
      <c r="AD209" s="49"/>
      <c r="AE209" s="48">
        <f t="shared" si="16"/>
        <v>1</v>
      </c>
    </row>
    <row r="210" spans="1:31" ht="42.75">
      <c r="A210" s="299"/>
      <c r="B210" s="157" t="s">
        <v>349</v>
      </c>
      <c r="C210" s="164">
        <v>0</v>
      </c>
      <c r="D210" s="166">
        <v>0</v>
      </c>
      <c r="E210" s="41">
        <v>0.15</v>
      </c>
      <c r="F210" s="41">
        <v>0.15</v>
      </c>
      <c r="G210" s="3"/>
      <c r="H210" s="3"/>
      <c r="I210" s="3"/>
      <c r="J210" s="3"/>
      <c r="K210" s="3"/>
      <c r="L210" s="3"/>
      <c r="M210" s="3"/>
      <c r="N210" s="3"/>
      <c r="O210" s="43">
        <f t="shared" si="14"/>
        <v>0.3</v>
      </c>
      <c r="P210" s="49"/>
      <c r="Q210" s="162">
        <v>0</v>
      </c>
      <c r="R210" s="163">
        <v>0</v>
      </c>
      <c r="S210" s="163" t="s">
        <v>350</v>
      </c>
      <c r="T210" s="41">
        <v>0.15</v>
      </c>
      <c r="U210" s="163"/>
      <c r="V210" s="163"/>
      <c r="W210" s="163"/>
      <c r="X210" s="163"/>
      <c r="Y210" s="163"/>
      <c r="Z210" s="162"/>
      <c r="AA210" s="163"/>
      <c r="AB210" s="163"/>
      <c r="AC210" s="43">
        <f t="shared" si="15"/>
        <v>0.15</v>
      </c>
      <c r="AD210" s="49"/>
      <c r="AE210" s="48">
        <f t="shared" si="16"/>
        <v>0.5</v>
      </c>
    </row>
  </sheetData>
  <protectedRanges>
    <protectedRange sqref="B86" name="Rango1_1_1_2_1_1_1"/>
    <protectedRange sqref="B87" name="Rango1_2_3_1_1_1"/>
    <protectedRange sqref="B145" name="Rango1_8_1_2_2_1_1"/>
    <protectedRange sqref="B58 B69 B71" name="Rango1_5_3_4_2_1_1_2_1_1"/>
    <protectedRange sqref="B109" name="Rango1_5_2_1_1_1_1"/>
    <protectedRange sqref="B8" name="Rango1_17_1_1_1"/>
    <protectedRange sqref="B10" name="Rango1_18_1_1_1"/>
    <protectedRange sqref="B16" name="Rango1_21_1_1"/>
    <protectedRange sqref="B17:B20" name="Rango1_22_1_1"/>
    <protectedRange sqref="B22:B26" name="Rango1_24_1_1"/>
    <protectedRange sqref="B27" name="Rango1_26_1_1"/>
    <protectedRange sqref="B31" name="Rango1_29_1_1"/>
    <protectedRange sqref="B35" name="Rango1_31_1_1"/>
    <protectedRange sqref="B40" name="Rango1_27_1_1"/>
    <protectedRange sqref="B45" name="Rango1_3_1_1_1"/>
    <protectedRange sqref="B57" name="Rango1_4_1_1_1"/>
    <protectedRange sqref="B60" name="Rango1_4_3_1_1"/>
    <protectedRange sqref="B59" name="Rango1_4_2_1_1_1"/>
    <protectedRange sqref="B62" name="Rango1_38_1_1"/>
    <protectedRange sqref="B63:B68" name="Rango1_39_1_1"/>
    <protectedRange sqref="B73" name="Rango1_41_1_1"/>
    <protectedRange sqref="B75" name="Rango1_42_1_1"/>
    <protectedRange sqref="B85" name="Rango1_3_3_1_1"/>
    <protectedRange sqref="B88:B90" name="Rango1_3_4_1_1"/>
    <protectedRange sqref="B91" name="Rango1_3_5_1_1"/>
    <protectedRange sqref="B92:B94" name="Rango1_14_1_1"/>
    <protectedRange sqref="B95" name="Rango1_15_1_1"/>
    <protectedRange sqref="B96:B98" name="Rango1_43_1_1"/>
    <protectedRange sqref="B99" name="Rango1_7_1_1"/>
    <protectedRange sqref="B100:B102" name="Rango1_44_1_1"/>
    <protectedRange sqref="B103" name="Rango1_45_1_1"/>
    <protectedRange sqref="B104:B106" name="Rango1_46_1_1"/>
    <protectedRange sqref="B111" name="Rango1_8_1_3_1_1"/>
    <protectedRange sqref="B112:B114" name="Rango1_3_2_1_1_1"/>
    <protectedRange sqref="B126" name="Rango1_47_1_1"/>
    <protectedRange sqref="B127" name="Rango1_6_1_1_1_1"/>
    <protectedRange sqref="B128" name="Rango1_7_1_3_1_1"/>
    <protectedRange sqref="B130" name="Rango1_5_1_1_1_1"/>
    <protectedRange sqref="B131" name="Rango1_48_1_1"/>
    <protectedRange sqref="B138" name="Rango1_6_1_1"/>
    <protectedRange sqref="B144" name="Rango1_9_2_1_1"/>
    <protectedRange sqref="B146" name="Rango1_51_1_1"/>
    <protectedRange sqref="B147" name="Rango1_52_1_1"/>
    <protectedRange sqref="B152" name="Rango1_53_1_1"/>
    <protectedRange sqref="B153" name="Rango1_54_1_1"/>
    <protectedRange sqref="B154" name="Rango1_55_1_1"/>
    <protectedRange sqref="B155" name="Rango1_56_1_1"/>
    <protectedRange sqref="B156" name="Rango1_57_1_1"/>
    <protectedRange sqref="B158:B159" name="Rango1_58_1_1"/>
    <protectedRange sqref="B160" name="Rango1_59_1_1"/>
    <protectedRange sqref="B164" name="Rango1_60_1_1"/>
    <protectedRange sqref="B166:B167" name="Rango1_61_1_1"/>
    <protectedRange sqref="B168" name="Rango1_62_1_1"/>
    <protectedRange sqref="B172" name="Rango1_1_1_1_1"/>
    <protectedRange sqref="B177" name="Rango1_50_1_1"/>
    <protectedRange sqref="B178 B180" name="Rango1_64_1_1"/>
    <protectedRange sqref="B181" name="Rango1_66_1_1"/>
    <protectedRange sqref="B183" name="Rango1_67_1_1"/>
    <protectedRange sqref="B185" name="Rango1_69_1_1"/>
    <protectedRange sqref="B189" name="Rango1_71_1_1"/>
    <protectedRange sqref="B190" name="Rango1_73_1_1"/>
    <protectedRange sqref="B192" name="Rango1_74_1_1"/>
    <protectedRange sqref="B193" name="Rango1_75_1_1"/>
    <protectedRange sqref="B194" name="Rango1_76_1_1"/>
    <protectedRange sqref="B198" name="Rango1_16_1_1"/>
    <protectedRange sqref="B199:B201" name="Rango1_2_1_1_1"/>
    <protectedRange sqref="B202" name="Rango1_4_4_1_1"/>
    <protectedRange sqref="B203" name="Rango1_79_1_1"/>
    <protectedRange sqref="B204" name="Rango1_80_1_1"/>
    <protectedRange sqref="B206" name="Rango1_81_1_1"/>
    <protectedRange sqref="B9" name="Rango1_10_2_1_1"/>
    <protectedRange sqref="B11" name="Rango1_11_2_1_1"/>
    <protectedRange sqref="B14" name="Rango1_12_2_1_1"/>
    <protectedRange sqref="B13" name="Rango1_13_2_1_1"/>
    <protectedRange sqref="B15" name="Rango1_82_1_1_1"/>
    <protectedRange sqref="B61" name="Rango1_4_2_2_1_1"/>
    <protectedRange sqref="B70" name="Rango1_83_1_1"/>
    <protectedRange sqref="B72" name="Rango1_84_1_1"/>
    <protectedRange sqref="B74" name="Rango1_85_1_1"/>
    <protectedRange sqref="B76" name="Rango1_86_1_1"/>
    <protectedRange sqref="B135" name="Rango1_87_1_1"/>
    <protectedRange sqref="B136" name="Rango1_88_1_1"/>
    <protectedRange sqref="B137" name="Rango1_89_1_1"/>
    <protectedRange sqref="B142" name="Rango1_90_1_1"/>
    <protectedRange sqref="B184" name="Rango1_5_3_1_1"/>
    <protectedRange sqref="B207" name="Rango1_4_1"/>
    <protectedRange sqref="B208" name="Rango1_5_4_1"/>
    <protectedRange sqref="B209" name="Rango1_5_5_1"/>
    <protectedRange sqref="B210" name="Rango1_5_6_1"/>
    <protectedRange sqref="B122" name="Rango1_7_2_1"/>
    <protectedRange sqref="B123" name="Rango1_3_1_1_1_1"/>
    <protectedRange sqref="B124" name="Rango1_3_1_1_1_1_1"/>
    <protectedRange sqref="B169" name="Rango1_5_3"/>
    <protectedRange sqref="B170" name="Rango1_4"/>
    <protectedRange sqref="B171" name="Rango1_5_4"/>
  </protectedRanges>
  <mergeCells count="48">
    <mergeCell ref="A198:A202"/>
    <mergeCell ref="A203:A206"/>
    <mergeCell ref="A177:A180"/>
    <mergeCell ref="A181:A184"/>
    <mergeCell ref="A185:A188"/>
    <mergeCell ref="A189:A193"/>
    <mergeCell ref="A194:A197"/>
    <mergeCell ref="A156:A159"/>
    <mergeCell ref="A160:A163"/>
    <mergeCell ref="A164:A167"/>
    <mergeCell ref="A168:A171"/>
    <mergeCell ref="A172:A176"/>
    <mergeCell ref="A134:A137"/>
    <mergeCell ref="A138:A142"/>
    <mergeCell ref="A143:A147"/>
    <mergeCell ref="A148:A151"/>
    <mergeCell ref="A152:A155"/>
    <mergeCell ref="A111:A114"/>
    <mergeCell ref="A115:A118"/>
    <mergeCell ref="A119:A124"/>
    <mergeCell ref="A125:A129"/>
    <mergeCell ref="A130:A133"/>
    <mergeCell ref="A91:A94"/>
    <mergeCell ref="A95:A98"/>
    <mergeCell ref="A99:A102"/>
    <mergeCell ref="A103:A106"/>
    <mergeCell ref="A107:A110"/>
    <mergeCell ref="A69:A72"/>
    <mergeCell ref="A73:A76"/>
    <mergeCell ref="A77:A80"/>
    <mergeCell ref="A81:A84"/>
    <mergeCell ref="A85:A90"/>
    <mergeCell ref="A207:A210"/>
    <mergeCell ref="C5:O5"/>
    <mergeCell ref="Q5:AC5"/>
    <mergeCell ref="A8:A11"/>
    <mergeCell ref="A12:A15"/>
    <mergeCell ref="A16:A20"/>
    <mergeCell ref="A21:A26"/>
    <mergeCell ref="A27:A30"/>
    <mergeCell ref="A31:A34"/>
    <mergeCell ref="A35:A39"/>
    <mergeCell ref="A40:A44"/>
    <mergeCell ref="A45:A48"/>
    <mergeCell ref="A49:A52"/>
    <mergeCell ref="A53:A56"/>
    <mergeCell ref="A57:A61"/>
    <mergeCell ref="A62:A68"/>
  </mergeCells>
  <conditionalFormatting sqref="C6:N6">
    <cfRule type="timePeriod" dxfId="0" priority="1" timePeriod="yesterday">
      <formula>FLOOR(C6,1)=TODAY()-1</formula>
    </cfRule>
    <cfRule type="dataBar" priority="2">
      <dataBar>
        <cfvo type="min"/>
        <cfvo type="max"/>
        <color rgb="FF008AEF"/>
      </dataBar>
      <extLst>
        <ext xmlns:x14="http://schemas.microsoft.com/office/spreadsheetml/2009/9/main" uri="{B025F937-C7B1-47D3-B67F-A62EFF666E3E}">
          <x14:id>{26619BE6-A43C-48E1-900D-A9E928225521}</x14:id>
        </ext>
      </extLst>
    </cfRule>
    <cfRule type="colorScale" priority="3">
      <colorScale>
        <cfvo type="min"/>
        <cfvo type="max"/>
        <color rgb="FF63BE7B"/>
        <color rgb="FFFCFCFF"/>
      </colorScale>
    </cfRule>
    <cfRule type="colorScale" priority="4">
      <colorScale>
        <cfvo type="min"/>
        <cfvo type="percentile" val="50"/>
        <cfvo type="max"/>
        <color rgb="FFF8696B"/>
        <color rgb="FFFFEB84"/>
        <color rgb="FF63BE7B"/>
      </colorScale>
    </cfRule>
  </conditionalFormatting>
  <conditionalFormatting sqref="H6">
    <cfRule type="colorScale" priority="5">
      <colorScale>
        <cfvo type="min"/>
        <cfvo type="percentile" val="50"/>
        <cfvo type="max"/>
        <color rgb="FFF8696B"/>
        <color rgb="FFFFEB84"/>
        <color rgb="FF63BE7B"/>
      </colorScale>
    </cfRule>
    <cfRule type="dataBar" priority="6">
      <dataBar>
        <cfvo type="min"/>
        <cfvo type="max"/>
        <color rgb="FF638EC6"/>
      </dataBar>
      <extLst>
        <ext xmlns:x14="http://schemas.microsoft.com/office/spreadsheetml/2009/9/main" uri="{B025F937-C7B1-47D3-B67F-A62EFF666E3E}">
          <x14:id>{5EAFBD1E-7EC6-4CAE-8C4B-F773AECDDDF1}</x14:id>
        </ext>
      </extLst>
    </cfRule>
  </conditionalFormatting>
  <conditionalFormatting sqref="AE8:AE210">
    <cfRule type="iconSet" priority="7">
      <iconSet iconSet="3Symbols">
        <cfvo type="percent" val="0"/>
        <cfvo type="num" val="0.95"/>
        <cfvo type="num" val="1"/>
      </iconSet>
    </cfRule>
  </conditionalFormatting>
  <dataValidations count="1">
    <dataValidation type="list" allowBlank="1" showInputMessage="1" showErrorMessage="1" sqref="C2:C3" xr:uid="{416996FF-FACF-4E17-BCB8-8F880A2B9F93}"/>
  </dataValidations>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dataBar" id="{26619BE6-A43C-48E1-900D-A9E928225521}">
            <x14:dataBar minLength="0" maxLength="100" border="1" negativeBarBorderColorSameAsPositive="0">
              <x14:cfvo type="autoMin"/>
              <x14:cfvo type="autoMax"/>
              <x14:borderColor rgb="FF008AEF"/>
              <x14:negativeFillColor rgb="FFFF0000"/>
              <x14:negativeBorderColor rgb="FFFF0000"/>
              <x14:axisColor rgb="FF000000"/>
            </x14:dataBar>
          </x14:cfRule>
          <xm:sqref>C6:N6</xm:sqref>
        </x14:conditionalFormatting>
        <x14:conditionalFormatting xmlns:xm="http://schemas.microsoft.com/office/excel/2006/main">
          <x14:cfRule type="dataBar" id="{5EAFBD1E-7EC6-4CAE-8C4B-F773AECDDDF1}">
            <x14:dataBar minLength="0" maxLength="100" gradient="0">
              <x14:cfvo type="autoMin"/>
              <x14:cfvo type="autoMax"/>
              <x14:negativeFillColor rgb="FFFF0000"/>
              <x14:axisColor rgb="FF000000"/>
            </x14:dataBar>
          </x14:cfRule>
          <xm:sqref>H6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7FF7-1755-4FBC-9B92-4E590718A7DA}">
  <dimension ref="A1:E14"/>
  <sheetViews>
    <sheetView workbookViewId="0">
      <selection activeCell="A8" sqref="A8"/>
    </sheetView>
  </sheetViews>
  <sheetFormatPr baseColWidth="10" defaultRowHeight="15"/>
  <cols>
    <col min="2" max="2" width="5" customWidth="1"/>
    <col min="5" max="5" width="103" customWidth="1"/>
  </cols>
  <sheetData>
    <row r="1" spans="1:5">
      <c r="C1" s="21" t="s">
        <v>131</v>
      </c>
      <c r="D1" s="21" t="s">
        <v>132</v>
      </c>
      <c r="E1" s="19" t="s">
        <v>133</v>
      </c>
    </row>
    <row r="2" spans="1:5">
      <c r="A2" t="s">
        <v>134</v>
      </c>
      <c r="C2" s="22" t="s">
        <v>135</v>
      </c>
      <c r="D2" s="23"/>
      <c r="E2" s="51" t="s">
        <v>136</v>
      </c>
    </row>
    <row r="3" spans="1:5">
      <c r="A3" s="25">
        <v>44927</v>
      </c>
      <c r="C3" s="26" t="s">
        <v>137</v>
      </c>
      <c r="D3" s="23"/>
      <c r="E3" s="51" t="s">
        <v>148</v>
      </c>
    </row>
    <row r="4" spans="1:5">
      <c r="A4" s="25">
        <v>44958</v>
      </c>
      <c r="C4" s="27" t="s">
        <v>138</v>
      </c>
      <c r="D4" s="23"/>
      <c r="E4" s="24" t="s">
        <v>139</v>
      </c>
    </row>
    <row r="5" spans="1:5">
      <c r="A5" s="25">
        <v>44986</v>
      </c>
      <c r="C5" s="27"/>
      <c r="D5" s="23"/>
      <c r="E5" s="24"/>
    </row>
    <row r="6" spans="1:5">
      <c r="A6" s="25">
        <v>45017</v>
      </c>
    </row>
    <row r="7" spans="1:5">
      <c r="A7" s="25">
        <v>45047</v>
      </c>
    </row>
    <row r="8" spans="1:5">
      <c r="A8" s="25">
        <v>45078</v>
      </c>
    </row>
    <row r="9" spans="1:5">
      <c r="A9" s="25">
        <v>45108</v>
      </c>
    </row>
    <row r="10" spans="1:5">
      <c r="A10" s="25">
        <v>45139</v>
      </c>
    </row>
    <row r="11" spans="1:5">
      <c r="A11" s="25">
        <v>45170</v>
      </c>
    </row>
    <row r="12" spans="1:5">
      <c r="A12" s="25">
        <v>45200</v>
      </c>
    </row>
    <row r="13" spans="1:5">
      <c r="A13" s="25">
        <v>45231</v>
      </c>
    </row>
    <row r="14" spans="1:5">
      <c r="A14" s="25">
        <v>45261</v>
      </c>
    </row>
  </sheetData>
  <hyperlinks>
    <hyperlink ref="E4" r:id="rId1" xr:uid="{187D6752-9DF3-471C-B49B-70467DA9A167}"/>
    <hyperlink ref="E3" r:id="rId2" xr:uid="{666B4592-63B0-47F6-9F5B-DB958E362AEE}"/>
    <hyperlink ref="E2" r:id="rId3" xr:uid="{EB5FEE04-7E2E-4512-8604-B48C6C3A8B27}"/>
  </hyperlinks>
  <pageMargins left="0.7" right="0.7" top="0.75" bottom="0.75" header="0.3" footer="0.3"/>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junio</vt:lpstr>
      <vt:lpstr>Avance</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VINATIER GARCIA FLOR GRACIELA MARGARITA</dc:creator>
  <cp:lastModifiedBy>SCIIT</cp:lastModifiedBy>
  <dcterms:created xsi:type="dcterms:W3CDTF">2021-12-27T23:15:28Z</dcterms:created>
  <dcterms:modified xsi:type="dcterms:W3CDTF">2024-07-29T16:34:14Z</dcterms:modified>
</cp:coreProperties>
</file>