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riddell/Library/CloudStorage/GoogleDrive-jlriddell@mix.wvu.edu/My Drive/Sorp_Data/Pub_submission/Revised_Submission/"/>
    </mc:Choice>
  </mc:AlternateContent>
  <xr:revisionPtr revIDLastSave="0" documentId="8_{32BCE2F8-BACC-EC43-AFAD-3BE18EEB4810}" xr6:coauthVersionLast="47" xr6:coauthVersionMax="47" xr10:uidLastSave="{00000000-0000-0000-0000-000000000000}"/>
  <bookViews>
    <workbookView xWindow="4300" yWindow="2700" windowWidth="27640" windowHeight="16940" activeTab="2" xr2:uid="{7F0ABA8F-E74B-5B49-B9A0-603B88930F39}"/>
  </bookViews>
  <sheets>
    <sheet name="pH DI" sheetId="1" r:id="rId1"/>
    <sheet name="pH CaCO3" sheetId="2" r:id="rId2"/>
    <sheet name="pH kar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N8" i="3"/>
  <c r="M8" i="3"/>
  <c r="L8" i="3"/>
  <c r="K8" i="3"/>
  <c r="Q9" i="3" s="1"/>
  <c r="J8" i="3"/>
  <c r="I8" i="3"/>
  <c r="H8" i="3"/>
  <c r="G8" i="3"/>
  <c r="F8" i="3"/>
  <c r="E8" i="3"/>
  <c r="D8" i="3"/>
  <c r="Q7" i="3"/>
  <c r="O7" i="3"/>
  <c r="N7" i="3"/>
  <c r="M7" i="3"/>
  <c r="L7" i="3"/>
  <c r="K7" i="3"/>
  <c r="Q8" i="3" s="1"/>
  <c r="J7" i="3"/>
  <c r="I7" i="3"/>
  <c r="H7" i="3"/>
  <c r="G7" i="3"/>
  <c r="F7" i="3"/>
  <c r="E7" i="3"/>
  <c r="D7" i="3"/>
  <c r="Q6" i="3"/>
  <c r="Q5" i="3"/>
  <c r="Q4" i="3"/>
  <c r="Q3" i="3"/>
  <c r="Q2" i="3"/>
  <c r="I9" i="2"/>
  <c r="I8" i="2"/>
  <c r="I7" i="2"/>
  <c r="I6" i="2"/>
  <c r="I5" i="2"/>
  <c r="I4" i="2"/>
  <c r="I3" i="2"/>
  <c r="I2" i="2"/>
  <c r="M18" i="1"/>
  <c r="L18" i="1"/>
  <c r="K18" i="1"/>
  <c r="J18" i="1"/>
  <c r="I18" i="1"/>
  <c r="Q18" i="1" s="1"/>
  <c r="H18" i="1"/>
  <c r="O18" i="1" s="1"/>
  <c r="E18" i="1"/>
  <c r="D18" i="1"/>
  <c r="Q17" i="1"/>
  <c r="O17" i="1"/>
  <c r="M17" i="1"/>
  <c r="L17" i="1"/>
  <c r="K17" i="1"/>
  <c r="J17" i="1"/>
  <c r="I17" i="1"/>
  <c r="H17" i="1"/>
  <c r="E17" i="1"/>
  <c r="D17" i="1"/>
  <c r="B5" i="1"/>
  <c r="A5" i="1"/>
</calcChain>
</file>

<file path=xl/sharedStrings.xml><?xml version="1.0" encoding="utf-8"?>
<sst xmlns="http://schemas.openxmlformats.org/spreadsheetml/2006/main" count="49" uniqueCount="25">
  <si>
    <t>Sediment pH</t>
  </si>
  <si>
    <t>DI pH</t>
  </si>
  <si>
    <t>Solution %</t>
  </si>
  <si>
    <t>Plain Before</t>
  </si>
  <si>
    <t>Plain After</t>
  </si>
  <si>
    <t xml:space="preserve">Plain After </t>
  </si>
  <si>
    <t>Carb Before</t>
  </si>
  <si>
    <t>Carb After</t>
  </si>
  <si>
    <t>Carb before</t>
  </si>
  <si>
    <t>Carb after</t>
  </si>
  <si>
    <t>sediment</t>
  </si>
  <si>
    <t>DI</t>
  </si>
  <si>
    <t>plain = NFMS</t>
  </si>
  <si>
    <t>carb = CMS</t>
  </si>
  <si>
    <t>25pH</t>
  </si>
  <si>
    <t>Sediment</t>
  </si>
  <si>
    <t>25mg/L</t>
  </si>
  <si>
    <t>kw pH</t>
  </si>
  <si>
    <t>plain pH before</t>
  </si>
  <si>
    <t>plainpH after</t>
  </si>
  <si>
    <t>carb pH before</t>
  </si>
  <si>
    <t>carb pH after</t>
  </si>
  <si>
    <t>min</t>
  </si>
  <si>
    <t>Karst water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</si>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</sst>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FDD-7835-8541-BCDA-F4B8B4A0D6B0}">
  <dimension ref="A1:Q24"/>
  <sheetViews>
    <sheetView workbookViewId="0">
      <selection activeCell="A23" sqref="A23:A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6</v>
      </c>
      <c r="K1" t="s">
        <v>7</v>
      </c>
      <c r="L1" t="s">
        <v>6</v>
      </c>
      <c r="M1" t="s">
        <v>7</v>
      </c>
      <c r="O1" t="s">
        <v>8</v>
      </c>
      <c r="Q1" t="s">
        <v>9</v>
      </c>
    </row>
    <row r="2" spans="1:17" x14ac:dyDescent="0.2">
      <c r="A2">
        <v>7.76</v>
      </c>
      <c r="B2">
        <v>4.3499999999999996</v>
      </c>
      <c r="C2">
        <v>100</v>
      </c>
      <c r="D2">
        <v>4.25</v>
      </c>
      <c r="E2">
        <v>7.36</v>
      </c>
      <c r="H2">
        <v>4.3</v>
      </c>
      <c r="I2">
        <v>5.41</v>
      </c>
      <c r="J2">
        <v>6.843</v>
      </c>
      <c r="K2">
        <v>8.1869999999999994</v>
      </c>
      <c r="L2">
        <v>8.2149999999999999</v>
      </c>
      <c r="M2">
        <v>8.6590000000000007</v>
      </c>
    </row>
    <row r="3" spans="1:17" x14ac:dyDescent="0.2">
      <c r="A3">
        <v>7.99</v>
      </c>
      <c r="B3">
        <v>7.0010000000000003</v>
      </c>
      <c r="C3">
        <v>90</v>
      </c>
      <c r="D3">
        <v>4.58</v>
      </c>
      <c r="E3">
        <v>7.4</v>
      </c>
      <c r="H3">
        <v>5.41</v>
      </c>
      <c r="I3">
        <v>5.53</v>
      </c>
    </row>
    <row r="4" spans="1:17" x14ac:dyDescent="0.2">
      <c r="A4">
        <v>8.3699999999999992</v>
      </c>
      <c r="B4">
        <v>5.5</v>
      </c>
      <c r="C4">
        <v>80</v>
      </c>
      <c r="D4">
        <v>4.4800000000000004</v>
      </c>
      <c r="E4">
        <v>7.42</v>
      </c>
      <c r="H4">
        <v>5.53</v>
      </c>
      <c r="I4">
        <v>5.95</v>
      </c>
      <c r="J4">
        <v>6.8090000000000002</v>
      </c>
      <c r="K4">
        <v>8.3889999999999993</v>
      </c>
      <c r="L4">
        <v>7.8339999999999996</v>
      </c>
      <c r="M4">
        <v>8.6470000000000002</v>
      </c>
    </row>
    <row r="5" spans="1:17" x14ac:dyDescent="0.2">
      <c r="A5">
        <f>AVERAGE(A2:A4)</f>
        <v>8.0399999999999991</v>
      </c>
      <c r="B5">
        <f>AVERAGE(B2:B4)</f>
        <v>5.617</v>
      </c>
      <c r="C5">
        <v>75</v>
      </c>
      <c r="D5">
        <v>4.25</v>
      </c>
      <c r="E5">
        <v>7.42</v>
      </c>
      <c r="H5">
        <v>4.3</v>
      </c>
      <c r="I5">
        <v>6.45</v>
      </c>
    </row>
    <row r="6" spans="1:17" x14ac:dyDescent="0.2">
      <c r="C6">
        <v>70</v>
      </c>
      <c r="D6">
        <v>4.1900000000000004</v>
      </c>
      <c r="E6">
        <v>7.48</v>
      </c>
      <c r="H6">
        <v>4.68</v>
      </c>
      <c r="I6">
        <v>6.49</v>
      </c>
    </row>
    <row r="7" spans="1:17" x14ac:dyDescent="0.2">
      <c r="A7" t="s">
        <v>10</v>
      </c>
      <c r="C7">
        <v>60</v>
      </c>
      <c r="D7">
        <v>4.3</v>
      </c>
      <c r="E7">
        <v>7.59</v>
      </c>
      <c r="H7">
        <v>4.4000000000000004</v>
      </c>
      <c r="I7">
        <v>6.63</v>
      </c>
      <c r="J7">
        <v>8.2050000000000001</v>
      </c>
      <c r="K7">
        <v>8.5679999999999996</v>
      </c>
      <c r="L7">
        <v>7.8639999999999999</v>
      </c>
      <c r="M7">
        <v>8.5510000000000002</v>
      </c>
    </row>
    <row r="8" spans="1:17" x14ac:dyDescent="0.2">
      <c r="A8">
        <v>1</v>
      </c>
      <c r="B8">
        <v>8.0399999999999991</v>
      </c>
      <c r="C8">
        <v>50</v>
      </c>
      <c r="D8">
        <v>4.2300000000000004</v>
      </c>
      <c r="E8">
        <v>7.58</v>
      </c>
      <c r="H8">
        <v>4.1500000000000004</v>
      </c>
      <c r="I8">
        <v>6.75</v>
      </c>
    </row>
    <row r="9" spans="1:17" x14ac:dyDescent="0.2">
      <c r="A9">
        <v>4</v>
      </c>
      <c r="B9">
        <v>8.0399999999999991</v>
      </c>
      <c r="C9">
        <v>40</v>
      </c>
      <c r="D9">
        <v>4.3099999999999996</v>
      </c>
      <c r="E9">
        <v>7.55</v>
      </c>
      <c r="H9">
        <v>4.3899999999999997</v>
      </c>
      <c r="I9">
        <v>6.9</v>
      </c>
      <c r="J9">
        <v>7.6139999999999999</v>
      </c>
      <c r="K9">
        <v>8.6210000000000004</v>
      </c>
      <c r="L9">
        <v>8.0809999999999995</v>
      </c>
      <c r="M9">
        <v>8.5909999999999993</v>
      </c>
    </row>
    <row r="10" spans="1:17" x14ac:dyDescent="0.2">
      <c r="A10" t="s">
        <v>11</v>
      </c>
      <c r="C10">
        <v>30</v>
      </c>
      <c r="D10">
        <v>4.2300000000000004</v>
      </c>
      <c r="E10">
        <v>7.53</v>
      </c>
      <c r="H10">
        <v>4.2</v>
      </c>
      <c r="I10">
        <v>7.01</v>
      </c>
    </row>
    <row r="11" spans="1:17" x14ac:dyDescent="0.2">
      <c r="A11">
        <v>1</v>
      </c>
      <c r="B11">
        <v>5.617</v>
      </c>
      <c r="C11">
        <v>25</v>
      </c>
      <c r="D11">
        <v>4.25</v>
      </c>
      <c r="E11">
        <v>7.65</v>
      </c>
      <c r="H11">
        <v>4.2</v>
      </c>
      <c r="I11">
        <v>7.06</v>
      </c>
    </row>
    <row r="12" spans="1:17" x14ac:dyDescent="0.2">
      <c r="A12">
        <v>4</v>
      </c>
      <c r="B12">
        <v>5.617</v>
      </c>
      <c r="C12">
        <v>20</v>
      </c>
      <c r="D12">
        <v>4.29</v>
      </c>
      <c r="E12">
        <v>7.72</v>
      </c>
      <c r="H12">
        <v>4.0999999999999996</v>
      </c>
      <c r="I12">
        <v>7.08</v>
      </c>
      <c r="J12">
        <v>8.0980000000000008</v>
      </c>
      <c r="K12">
        <v>8.5809999999999995</v>
      </c>
      <c r="L12">
        <v>7.8021000000000003</v>
      </c>
      <c r="M12">
        <v>8.5709999999999997</v>
      </c>
    </row>
    <row r="13" spans="1:17" x14ac:dyDescent="0.2">
      <c r="C13">
        <v>10</v>
      </c>
      <c r="D13">
        <v>4.22</v>
      </c>
      <c r="E13">
        <v>7.71</v>
      </c>
      <c r="H13">
        <v>4.21</v>
      </c>
      <c r="I13">
        <v>4.2300000000000004</v>
      </c>
    </row>
    <row r="14" spans="1:17" x14ac:dyDescent="0.2">
      <c r="C14">
        <v>5</v>
      </c>
      <c r="D14">
        <v>4.32</v>
      </c>
      <c r="E14">
        <v>7.7</v>
      </c>
      <c r="H14">
        <v>4.18</v>
      </c>
      <c r="I14">
        <v>7.3</v>
      </c>
    </row>
    <row r="15" spans="1:17" x14ac:dyDescent="0.2">
      <c r="C15">
        <v>1</v>
      </c>
      <c r="D15">
        <v>4.34</v>
      </c>
      <c r="E15">
        <v>7.74</v>
      </c>
      <c r="H15">
        <v>4.1100000000000003</v>
      </c>
      <c r="I15">
        <v>7.33</v>
      </c>
    </row>
    <row r="17" spans="1:17" x14ac:dyDescent="0.2">
      <c r="C17">
        <v>1</v>
      </c>
      <c r="D17">
        <f>MAX(D2:D15)</f>
        <v>4.58</v>
      </c>
      <c r="E17">
        <f>MAX(E2:E15)</f>
        <v>7.74</v>
      </c>
      <c r="G17">
        <v>2</v>
      </c>
      <c r="H17">
        <f>MIN(H2:H15)</f>
        <v>4.0999999999999996</v>
      </c>
      <c r="I17">
        <f>MIN(I2:I15)</f>
        <v>4.2300000000000004</v>
      </c>
      <c r="J17">
        <f t="shared" ref="J17:M17" si="0">MIN(J2:J15)</f>
        <v>6.8090000000000002</v>
      </c>
      <c r="K17">
        <f t="shared" si="0"/>
        <v>8.1869999999999994</v>
      </c>
      <c r="L17">
        <f t="shared" si="0"/>
        <v>7.8021000000000003</v>
      </c>
      <c r="M17">
        <f t="shared" si="0"/>
        <v>8.5510000000000002</v>
      </c>
      <c r="N17">
        <v>3</v>
      </c>
      <c r="O17">
        <f>AVERAGE(H17,J17,L17)</f>
        <v>6.2370333333333328</v>
      </c>
      <c r="P17">
        <v>4</v>
      </c>
      <c r="Q17">
        <f>AVERAGE(H18,J18,L18)</f>
        <v>7.2719999999999994</v>
      </c>
    </row>
    <row r="18" spans="1:17" x14ac:dyDescent="0.2">
      <c r="C18">
        <v>1</v>
      </c>
      <c r="D18">
        <f>MIN(D2:D15)</f>
        <v>4.1900000000000004</v>
      </c>
      <c r="E18">
        <f>MIN(E2:E15)</f>
        <v>7.36</v>
      </c>
      <c r="G18">
        <v>2</v>
      </c>
      <c r="H18">
        <f>MAX(H3:H15)</f>
        <v>5.53</v>
      </c>
      <c r="I18">
        <f>MAX(I2:I15)</f>
        <v>7.33</v>
      </c>
      <c r="J18">
        <f t="shared" ref="J18" si="1">MAX(J3:J15)</f>
        <v>8.2050000000000001</v>
      </c>
      <c r="K18">
        <f t="shared" ref="K18" si="2">MAX(K2:K15)</f>
        <v>8.6210000000000004</v>
      </c>
      <c r="L18">
        <f t="shared" ref="L18" si="3">MAX(L3:L15)</f>
        <v>8.0809999999999995</v>
      </c>
      <c r="M18">
        <f t="shared" ref="M18" si="4">MAX(M2:M15)</f>
        <v>8.6590000000000007</v>
      </c>
      <c r="N18">
        <v>3</v>
      </c>
      <c r="O18">
        <f>AVERAGE(H18,J18,L18)</f>
        <v>7.2719999999999994</v>
      </c>
      <c r="P18">
        <v>4</v>
      </c>
      <c r="Q18">
        <f>AVERAGE(I18,K18,M18)</f>
        <v>8.2033333333333331</v>
      </c>
    </row>
    <row r="19" spans="1:17" x14ac:dyDescent="0.2">
      <c r="C19">
        <v>2</v>
      </c>
      <c r="D19">
        <v>7.74</v>
      </c>
    </row>
    <row r="20" spans="1:17" x14ac:dyDescent="0.2">
      <c r="C20">
        <v>2</v>
      </c>
      <c r="D20">
        <v>7.36</v>
      </c>
    </row>
    <row r="23" spans="1:17" x14ac:dyDescent="0.2">
      <c r="A23" t="s">
        <v>13</v>
      </c>
    </row>
    <row r="24" spans="1:17" x14ac:dyDescent="0.2">
      <c r="A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A46C-31D6-CD49-950B-01079548A103}">
  <dimension ref="A1:I14"/>
  <sheetViews>
    <sheetView workbookViewId="0">
      <selection activeCell="A13" sqref="A13:A14"/>
    </sheetView>
  </sheetViews>
  <sheetFormatPr baseColWidth="10" defaultRowHeight="16" x14ac:dyDescent="0.2"/>
  <sheetData>
    <row r="1" spans="1:9" x14ac:dyDescent="0.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9" x14ac:dyDescent="0.2">
      <c r="A2">
        <v>6.24</v>
      </c>
      <c r="B2">
        <v>7.27</v>
      </c>
      <c r="C2">
        <v>100</v>
      </c>
      <c r="D2">
        <v>5.4</v>
      </c>
      <c r="E2">
        <v>6.62</v>
      </c>
      <c r="F2">
        <v>5.4</v>
      </c>
      <c r="G2">
        <v>6.34</v>
      </c>
      <c r="H2">
        <v>1</v>
      </c>
      <c r="I2">
        <f>MIN(D2:D11)</f>
        <v>5.36</v>
      </c>
    </row>
    <row r="3" spans="1:9" x14ac:dyDescent="0.2">
      <c r="C3">
        <v>90</v>
      </c>
      <c r="D3">
        <v>5.36</v>
      </c>
      <c r="E3">
        <v>6.8</v>
      </c>
      <c r="F3">
        <v>5.41</v>
      </c>
      <c r="G3">
        <v>6.6</v>
      </c>
      <c r="H3">
        <v>1</v>
      </c>
      <c r="I3">
        <f>MAX(D2:D11)</f>
        <v>6.13</v>
      </c>
    </row>
    <row r="4" spans="1:9" x14ac:dyDescent="0.2">
      <c r="A4" t="s">
        <v>15</v>
      </c>
      <c r="C4">
        <v>80</v>
      </c>
      <c r="D4">
        <v>5.42</v>
      </c>
      <c r="E4">
        <v>6.75</v>
      </c>
      <c r="F4">
        <v>5.42</v>
      </c>
      <c r="G4">
        <v>6.72</v>
      </c>
      <c r="H4">
        <v>2</v>
      </c>
      <c r="I4">
        <f>MIN(E2:E11)</f>
        <v>6.47</v>
      </c>
    </row>
    <row r="5" spans="1:9" x14ac:dyDescent="0.2">
      <c r="A5">
        <v>1</v>
      </c>
      <c r="B5">
        <v>6.24</v>
      </c>
      <c r="C5">
        <v>70</v>
      </c>
      <c r="D5">
        <v>5.44</v>
      </c>
      <c r="E5">
        <v>6.58</v>
      </c>
      <c r="F5">
        <v>6.07</v>
      </c>
      <c r="G5">
        <v>6.81</v>
      </c>
      <c r="H5">
        <v>2</v>
      </c>
      <c r="I5">
        <f>MAX(E2:E11)</f>
        <v>6.82</v>
      </c>
    </row>
    <row r="6" spans="1:9" x14ac:dyDescent="0.2">
      <c r="A6">
        <v>4</v>
      </c>
      <c r="B6">
        <v>6.24</v>
      </c>
      <c r="C6">
        <v>60</v>
      </c>
      <c r="D6">
        <v>5.55</v>
      </c>
      <c r="E6">
        <v>6.61</v>
      </c>
      <c r="F6">
        <v>5.66</v>
      </c>
      <c r="G6">
        <v>7.02</v>
      </c>
      <c r="H6">
        <v>3</v>
      </c>
      <c r="I6">
        <f>MIN(F2:F11)</f>
        <v>5.4</v>
      </c>
    </row>
    <row r="7" spans="1:9" x14ac:dyDescent="0.2">
      <c r="C7">
        <v>50</v>
      </c>
      <c r="D7">
        <v>5.75</v>
      </c>
      <c r="E7">
        <v>6.47</v>
      </c>
      <c r="F7">
        <v>5.77</v>
      </c>
      <c r="G7">
        <v>7.06</v>
      </c>
      <c r="H7">
        <v>3</v>
      </c>
      <c r="I7">
        <f>MAX(F2:F11)</f>
        <v>6.62</v>
      </c>
    </row>
    <row r="8" spans="1:9" x14ac:dyDescent="0.2">
      <c r="A8" t="s">
        <v>16</v>
      </c>
      <c r="C8">
        <v>40</v>
      </c>
      <c r="D8">
        <v>5.8</v>
      </c>
      <c r="E8">
        <v>6.7</v>
      </c>
      <c r="F8">
        <v>5.88</v>
      </c>
      <c r="G8">
        <v>6.77</v>
      </c>
      <c r="H8">
        <v>4</v>
      </c>
      <c r="I8">
        <f>MIN(G2:G11)</f>
        <v>6.34</v>
      </c>
    </row>
    <row r="9" spans="1:9" x14ac:dyDescent="0.2">
      <c r="A9">
        <v>1</v>
      </c>
      <c r="B9">
        <v>7.27</v>
      </c>
      <c r="C9">
        <v>30</v>
      </c>
      <c r="D9">
        <v>5.79</v>
      </c>
      <c r="E9">
        <v>6.71</v>
      </c>
      <c r="F9">
        <v>6.16</v>
      </c>
      <c r="G9">
        <v>7.05</v>
      </c>
      <c r="H9">
        <v>4</v>
      </c>
      <c r="I9">
        <f>MAX(G2:G11)</f>
        <v>7.08</v>
      </c>
    </row>
    <row r="10" spans="1:9" x14ac:dyDescent="0.2">
      <c r="A10">
        <v>4</v>
      </c>
      <c r="B10">
        <v>7.27</v>
      </c>
      <c r="C10">
        <v>20</v>
      </c>
      <c r="D10">
        <v>6.02</v>
      </c>
      <c r="E10">
        <v>6.63</v>
      </c>
      <c r="F10">
        <v>6.35</v>
      </c>
      <c r="G10">
        <v>6.99</v>
      </c>
    </row>
    <row r="11" spans="1:9" x14ac:dyDescent="0.2">
      <c r="C11">
        <v>10</v>
      </c>
      <c r="D11">
        <v>6.13</v>
      </c>
      <c r="E11">
        <v>6.82</v>
      </c>
      <c r="F11">
        <v>6.62</v>
      </c>
      <c r="G11">
        <v>7.08</v>
      </c>
    </row>
    <row r="13" spans="1:9" x14ac:dyDescent="0.2">
      <c r="A13" t="s">
        <v>13</v>
      </c>
    </row>
    <row r="14" spans="1:9" x14ac:dyDescent="0.2">
      <c r="A1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324C-ABEA-2A4D-8AEF-0A0A29661D2A}">
  <dimension ref="A1:Q10"/>
  <sheetViews>
    <sheetView tabSelected="1" workbookViewId="0">
      <selection activeCell="J16" sqref="J16"/>
    </sheetView>
  </sheetViews>
  <sheetFormatPr baseColWidth="10" defaultRowHeight="16" x14ac:dyDescent="0.2"/>
  <sheetData>
    <row r="1" spans="1:17" x14ac:dyDescent="0.2">
      <c r="A1" t="s">
        <v>0</v>
      </c>
      <c r="B1" t="s">
        <v>17</v>
      </c>
      <c r="C1" t="s">
        <v>2</v>
      </c>
      <c r="D1" t="s">
        <v>18</v>
      </c>
      <c r="E1" t="s">
        <v>19</v>
      </c>
      <c r="F1" t="s">
        <v>18</v>
      </c>
      <c r="G1" t="s">
        <v>19</v>
      </c>
      <c r="H1" t="s">
        <v>18</v>
      </c>
      <c r="I1" t="s">
        <v>19</v>
      </c>
      <c r="J1" t="s">
        <v>20</v>
      </c>
      <c r="K1" t="s">
        <v>21</v>
      </c>
      <c r="L1" t="s">
        <v>20</v>
      </c>
      <c r="M1" t="s">
        <v>21</v>
      </c>
      <c r="N1" t="s">
        <v>20</v>
      </c>
      <c r="O1" t="s">
        <v>21</v>
      </c>
    </row>
    <row r="2" spans="1:17" x14ac:dyDescent="0.2">
      <c r="A2">
        <v>8.0519999999999996</v>
      </c>
      <c r="B2">
        <v>8.2910000000000004</v>
      </c>
      <c r="C2">
        <v>100</v>
      </c>
      <c r="D2">
        <v>7.11</v>
      </c>
      <c r="E2">
        <v>8.5969999999999995</v>
      </c>
      <c r="F2">
        <v>7.883</v>
      </c>
      <c r="G2">
        <v>8.4350000000000005</v>
      </c>
      <c r="H2">
        <v>8.15</v>
      </c>
      <c r="I2">
        <v>8.09</v>
      </c>
      <c r="J2">
        <v>8.19</v>
      </c>
      <c r="K2">
        <v>7.9390000000000001</v>
      </c>
      <c r="L2">
        <v>8.2919999999999998</v>
      </c>
      <c r="M2">
        <v>8.0809999999999995</v>
      </c>
      <c r="N2">
        <v>8.5950000000000006</v>
      </c>
      <c r="O2">
        <v>8.516</v>
      </c>
      <c r="P2">
        <v>1</v>
      </c>
      <c r="Q2">
        <f>AVERAGE(D7,F7,H7)</f>
        <v>7.5666666666666673</v>
      </c>
    </row>
    <row r="3" spans="1:17" x14ac:dyDescent="0.2">
      <c r="C3">
        <v>80</v>
      </c>
      <c r="D3">
        <v>8.0500000000000007</v>
      </c>
      <c r="E3">
        <v>8.625</v>
      </c>
      <c r="F3">
        <v>7.61</v>
      </c>
      <c r="G3">
        <v>8.577</v>
      </c>
      <c r="H3">
        <v>8.07</v>
      </c>
      <c r="I3">
        <v>8.0399999999999991</v>
      </c>
      <c r="J3">
        <v>8.3209999999999997</v>
      </c>
      <c r="K3">
        <v>7.9939999999999998</v>
      </c>
      <c r="L3">
        <v>8.3450000000000006</v>
      </c>
      <c r="M3">
        <v>7.9660000000000002</v>
      </c>
      <c r="N3">
        <v>8.3559999999999999</v>
      </c>
      <c r="O3">
        <v>8.0709999999999997</v>
      </c>
      <c r="P3">
        <v>1</v>
      </c>
      <c r="Q3">
        <f>AVERAGE(D8,F8,H8)</f>
        <v>8.0343333333333344</v>
      </c>
    </row>
    <row r="4" spans="1:17" x14ac:dyDescent="0.2">
      <c r="A4" t="s">
        <v>15</v>
      </c>
      <c r="C4">
        <v>60</v>
      </c>
      <c r="D4">
        <v>7.891</v>
      </c>
      <c r="E4">
        <v>8.6310000000000002</v>
      </c>
      <c r="F4">
        <v>7.8819999999999997</v>
      </c>
      <c r="G4">
        <v>8.6059999999999999</v>
      </c>
      <c r="H4">
        <v>8.1</v>
      </c>
      <c r="I4">
        <v>8.09</v>
      </c>
      <c r="J4">
        <v>8.3490000000000002</v>
      </c>
      <c r="K4">
        <v>7.9829999999999997</v>
      </c>
      <c r="L4">
        <v>8.3520000000000003</v>
      </c>
      <c r="M4">
        <v>8.0289999999999999</v>
      </c>
      <c r="N4">
        <v>8.3480000000000008</v>
      </c>
      <c r="O4">
        <v>8.0419999999999998</v>
      </c>
      <c r="P4">
        <v>2</v>
      </c>
      <c r="Q4">
        <f>AVERAGE(E7,G7,I7)</f>
        <v>8.341333333333333</v>
      </c>
    </row>
    <row r="5" spans="1:17" x14ac:dyDescent="0.2">
      <c r="A5">
        <v>1</v>
      </c>
      <c r="B5">
        <v>8.0519999999999996</v>
      </c>
      <c r="C5">
        <v>40</v>
      </c>
      <c r="D5">
        <v>8.07</v>
      </c>
      <c r="E5">
        <v>8.6259999999999994</v>
      </c>
      <c r="F5">
        <v>7.7430000000000003</v>
      </c>
      <c r="G5">
        <v>8.6590000000000007</v>
      </c>
      <c r="H5">
        <v>8.06</v>
      </c>
      <c r="I5">
        <v>8</v>
      </c>
      <c r="J5">
        <v>8.3550000000000004</v>
      </c>
      <c r="K5">
        <v>8.0079999999999991</v>
      </c>
      <c r="L5">
        <v>8.3919999999999995</v>
      </c>
      <c r="M5">
        <v>8.0540000000000003</v>
      </c>
      <c r="N5">
        <v>8.3510000000000009</v>
      </c>
      <c r="O5">
        <v>8.0760000000000005</v>
      </c>
      <c r="P5">
        <v>2</v>
      </c>
      <c r="Q5">
        <f>AVERAGE(E8,G8,I8)</f>
        <v>8.4686666666666657</v>
      </c>
    </row>
    <row r="6" spans="1:17" x14ac:dyDescent="0.2">
      <c r="A6">
        <v>4</v>
      </c>
      <c r="B6">
        <v>8.0519999999999996</v>
      </c>
      <c r="C6">
        <v>20</v>
      </c>
      <c r="D6">
        <v>7.9550000000000001</v>
      </c>
      <c r="E6">
        <v>8.5890000000000004</v>
      </c>
      <c r="F6">
        <v>7.53</v>
      </c>
      <c r="G6">
        <v>8.6750000000000007</v>
      </c>
      <c r="H6">
        <v>8.14</v>
      </c>
      <c r="I6">
        <v>8.1</v>
      </c>
      <c r="J6">
        <v>8.3780000000000001</v>
      </c>
      <c r="K6">
        <v>8.0060000000000002</v>
      </c>
      <c r="L6">
        <v>8.3819999999999997</v>
      </c>
      <c r="M6">
        <v>8.0589999999999993</v>
      </c>
      <c r="N6">
        <v>8.407</v>
      </c>
      <c r="O6">
        <v>8.0619999999999994</v>
      </c>
      <c r="P6">
        <v>3</v>
      </c>
      <c r="Q6">
        <f>AVERAGE(J7,L7,N7)</f>
        <v>8.2766666666666655</v>
      </c>
    </row>
    <row r="7" spans="1:17" x14ac:dyDescent="0.2">
      <c r="C7" t="s">
        <v>22</v>
      </c>
      <c r="D7">
        <f>MIN(D2:D6)</f>
        <v>7.11</v>
      </c>
      <c r="E7">
        <f t="shared" ref="E7:O7" si="0">MIN(E2:E6)</f>
        <v>8.5890000000000004</v>
      </c>
      <c r="F7">
        <f t="shared" si="0"/>
        <v>7.53</v>
      </c>
      <c r="G7">
        <f t="shared" si="0"/>
        <v>8.4350000000000005</v>
      </c>
      <c r="H7">
        <f t="shared" si="0"/>
        <v>8.06</v>
      </c>
      <c r="I7">
        <f t="shared" si="0"/>
        <v>8</v>
      </c>
      <c r="J7">
        <f t="shared" si="0"/>
        <v>8.19</v>
      </c>
      <c r="K7">
        <f t="shared" si="0"/>
        <v>7.9390000000000001</v>
      </c>
      <c r="L7">
        <f t="shared" si="0"/>
        <v>8.2919999999999998</v>
      </c>
      <c r="M7">
        <f t="shared" si="0"/>
        <v>7.9660000000000002</v>
      </c>
      <c r="N7">
        <f t="shared" si="0"/>
        <v>8.3480000000000008</v>
      </c>
      <c r="O7">
        <f t="shared" si="0"/>
        <v>8.0419999999999998</v>
      </c>
      <c r="P7">
        <v>3</v>
      </c>
      <c r="Q7">
        <f>AVERAGE(J8,L8,N8)</f>
        <v>8.4550000000000001</v>
      </c>
    </row>
    <row r="8" spans="1:17" x14ac:dyDescent="0.2">
      <c r="A8" t="s">
        <v>23</v>
      </c>
      <c r="C8" t="s">
        <v>24</v>
      </c>
      <c r="D8">
        <f>MAX(D2:D6)</f>
        <v>8.07</v>
      </c>
      <c r="E8">
        <f t="shared" ref="E8:O8" si="1">MAX(E2:E6)</f>
        <v>8.6310000000000002</v>
      </c>
      <c r="F8">
        <f t="shared" si="1"/>
        <v>7.883</v>
      </c>
      <c r="G8">
        <f t="shared" si="1"/>
        <v>8.6750000000000007</v>
      </c>
      <c r="H8">
        <f t="shared" si="1"/>
        <v>8.15</v>
      </c>
      <c r="I8">
        <f t="shared" si="1"/>
        <v>8.1</v>
      </c>
      <c r="J8">
        <f t="shared" si="1"/>
        <v>8.3780000000000001</v>
      </c>
      <c r="K8">
        <f t="shared" si="1"/>
        <v>8.0079999999999991</v>
      </c>
      <c r="L8">
        <f t="shared" si="1"/>
        <v>8.3919999999999995</v>
      </c>
      <c r="M8">
        <f t="shared" si="1"/>
        <v>8.0809999999999995</v>
      </c>
      <c r="N8">
        <f t="shared" si="1"/>
        <v>8.5950000000000006</v>
      </c>
      <c r="O8">
        <f t="shared" si="1"/>
        <v>8.516</v>
      </c>
      <c r="P8">
        <v>4</v>
      </c>
      <c r="Q8">
        <f>AVERAGE(K7,M7,O7)</f>
        <v>7.9823333333333339</v>
      </c>
    </row>
    <row r="9" spans="1:17" x14ac:dyDescent="0.2">
      <c r="A9">
        <v>1</v>
      </c>
      <c r="B9">
        <v>8.2910000000000004</v>
      </c>
      <c r="P9">
        <v>4</v>
      </c>
      <c r="Q9">
        <f>AVERAGE(K8,M8,O8)</f>
        <v>8.2016666666666662</v>
      </c>
    </row>
    <row r="10" spans="1:17" x14ac:dyDescent="0.2">
      <c r="A10">
        <v>4</v>
      </c>
      <c r="B10">
        <v>8.2910000000000004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DI</vt:lpstr>
      <vt:lpstr>pH CaCO3</vt:lpstr>
      <vt:lpstr>pH karst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Riddell</dc:creator>
  <cp:lastModifiedBy>Jill Riddell</cp:lastModifiedBy>
  <dcterms:created xsi:type="dcterms:W3CDTF">2023-04-05T17:22:05Z</dcterms:created>
  <dcterms:modified xsi:type="dcterms:W3CDTF">2023-04-05T17:24:25Z</dcterms:modified>
</cp:coreProperties>
</file>