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s built" sheetId="1" state="visible" r:id="rId2"/>
    <sheet name="UVC power vs- time" sheetId="2" state="visible" r:id="rId3"/>
    <sheet name="Cálculo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<sst xmlns="http://schemas.openxmlformats.org/spreadsheetml/2006/main" count="257" uniqueCount="153">
  <si>
    <t xml:space="preserve">Connections between ESP32_Dev_Board and sensors</t>
  </si>
  <si>
    <t xml:space="preserve">Sensor</t>
  </si>
  <si>
    <t xml:space="preserve">Signals and variables</t>
  </si>
  <si>
    <t xml:space="preserve">ESP32_Dev_Board</t>
  </si>
  <si>
    <t xml:space="preserve">Parameter</t>
  </si>
  <si>
    <t xml:space="preserve">Function</t>
  </si>
  <si>
    <t xml:space="preserve">Variable
Name</t>
  </si>
  <si>
    <t xml:space="preserve">Values</t>
  </si>
  <si>
    <t xml:space="preserve">Config</t>
  </si>
  <si>
    <t xml:space="preserve">Sensor PIN,
Description</t>
  </si>
  <si>
    <t xml:space="preserve">Sensor PIN,
name</t>
  </si>
  <si>
    <t xml:space="preserve">ESP32
Dev_Board
Function</t>
  </si>
  <si>
    <t xml:space="preserve">ALTERNATIVA</t>
  </si>
  <si>
    <t xml:space="preserve">ESP32
Dev_Board
PIN</t>
  </si>
  <si>
    <t xml:space="preserve">ESP32
DEVKIT_C
Name</t>
  </si>
  <si>
    <t xml:space="preserve">Comment</t>
  </si>
  <si>
    <t xml:space="preserve">Notes 
"As Built"</t>
  </si>
  <si>
    <t xml:space="preserve">Temperature, 
pressure, 
Humidity *</t>
  </si>
  <si>
    <t xml:space="preserve">GY-BMP280</t>
  </si>
  <si>
    <t xml:space="preserve">Vcc (3.3V)</t>
  </si>
  <si>
    <t xml:space="preserve">VCC</t>
  </si>
  <si>
    <t xml:space="preserve">3.3V</t>
  </si>
  <si>
    <t xml:space="preserve">3V3</t>
  </si>
  <si>
    <t xml:space="preserve">GND</t>
  </si>
  <si>
    <t xml:space="preserve">I2C comms</t>
  </si>
  <si>
    <t xml:space="preserve">SCL i2c</t>
  </si>
  <si>
    <t xml:space="preserve">SCL</t>
  </si>
  <si>
    <t xml:space="preserve">I2C1_SCL</t>
  </si>
  <si>
    <t xml:space="preserve">GPIO22</t>
  </si>
  <si>
    <t xml:space="preserve">IO22/G22</t>
  </si>
  <si>
    <t xml:space="preserve">SDA i2c</t>
  </si>
  <si>
    <t xml:space="preserve">SDA</t>
  </si>
  <si>
    <t xml:space="preserve">I2C1_SDA</t>
  </si>
  <si>
    <t xml:space="preserve">GPIO21</t>
  </si>
  <si>
    <t xml:space="preserve">IO21/G21</t>
  </si>
  <si>
    <t xml:space="preserve">GPIO-IN</t>
  </si>
  <si>
    <t xml:space="preserve">Buttons</t>
  </si>
  <si>
    <t xml:space="preserve">MODE LOCAL/REMOTE</t>
  </si>
  <si>
    <t xml:space="preserve">GI_CMD-REMOTE</t>
  </si>
  <si>
    <t xml:space="preserve">0-LOCAL
1-REMOTE</t>
  </si>
  <si>
    <t xml:space="preserve">PULL UP,
NEG EDGE</t>
  </si>
  <si>
    <t xml:space="preserve">-</t>
  </si>
  <si>
    <t xml:space="preserve">GPIO</t>
  </si>
  <si>
    <t xml:space="preserve">GPIO39</t>
  </si>
  <si>
    <t xml:space="preserve">SVN/SN</t>
  </si>
  <si>
    <t xml:space="preserve">COMPARTMENT SELECTOR</t>
  </si>
  <si>
    <t xml:space="preserve">GI_CMD-CMP_SEL</t>
  </si>
  <si>
    <t xml:space="preserve">0-NONE
1-COMP01
2-COMP02
3-BOTH</t>
  </si>
  <si>
    <t xml:space="preserve">GPIO34</t>
  </si>
  <si>
    <t xml:space="preserve">IO34/G34</t>
  </si>
  <si>
    <t xml:space="preserve">RADIATE STOP/START</t>
  </si>
  <si>
    <t xml:space="preserve">GI_CMD-IRRADIATE</t>
  </si>
  <si>
    <t xml:space="preserve">0-STOP
1-START</t>
  </si>
  <si>
    <t xml:space="preserve">GPIO35</t>
  </si>
  <si>
    <t xml:space="preserve">IO35/G35</t>
  </si>
  <si>
    <t xml:space="preserve">LOCKER CLOSED</t>
  </si>
  <si>
    <t xml:space="preserve">GI_STAT-LOCKER_CLOSED</t>
  </si>
  <si>
    <t xml:space="preserve">0-OPEN
1-CLOSED</t>
  </si>
  <si>
    <t xml:space="preserve">STATUS</t>
  </si>
  <si>
    <t xml:space="preserve">GPIO4</t>
  </si>
  <si>
    <t xml:space="preserve">GPIO-OUT</t>
  </si>
  <si>
    <t xml:space="preserve">Leds</t>
  </si>
  <si>
    <t xml:space="preserve">POWER ON</t>
  </si>
  <si>
    <t xml:space="preserve">GO_FBK-POWER_ON</t>
  </si>
  <si>
    <t xml:space="preserve">1-POWER_ON</t>
  </si>
  <si>
    <t xml:space="preserve">GPIO18</t>
  </si>
  <si>
    <t xml:space="preserve">GPIO13</t>
  </si>
  <si>
    <t xml:space="preserve">IO13/G13</t>
  </si>
  <si>
    <t xml:space="preserve">LOCAL</t>
  </si>
  <si>
    <t xml:space="preserve">GO_FBK-LOCAL</t>
  </si>
  <si>
    <t xml:space="preserve">1-LOCAL</t>
  </si>
  <si>
    <t xml:space="preserve">GPIO19</t>
  </si>
  <si>
    <t xml:space="preserve">IO19/G19</t>
  </si>
  <si>
    <t xml:space="preserve">REMOTE</t>
  </si>
  <si>
    <t xml:space="preserve">GO_FBK-REMOTE</t>
  </si>
  <si>
    <t xml:space="preserve">1-REMOTE</t>
  </si>
  <si>
    <t xml:space="preserve">IO18/G18</t>
  </si>
  <si>
    <t xml:space="preserve">COMPARTMENT 1 SELECTED</t>
  </si>
  <si>
    <t xml:space="preserve">GO_FBK-CMP01_SEL</t>
  </si>
  <si>
    <t xml:space="preserve">1-COMP_01</t>
  </si>
  <si>
    <t xml:space="preserve">GPIO26</t>
  </si>
  <si>
    <t xml:space="preserve">GPIO33</t>
  </si>
  <si>
    <t xml:space="preserve">IO33/G33</t>
  </si>
  <si>
    <t xml:space="preserve">COMPARTMENT 2 SELECTED</t>
  </si>
  <si>
    <t xml:space="preserve">GO_FBK-CMP02_SEL</t>
  </si>
  <si>
    <t xml:space="preserve">1-COMP_02</t>
  </si>
  <si>
    <t xml:space="preserve">GPIO27</t>
  </si>
  <si>
    <t xml:space="preserve">GPIO25</t>
  </si>
  <si>
    <t xml:space="preserve">IO25/G25</t>
  </si>
  <si>
    <t xml:space="preserve">DANGER – IRRADIATION ON</t>
  </si>
  <si>
    <t xml:space="preserve">GO_FBK-IRRAD_ON</t>
  </si>
  <si>
    <t xml:space="preserve">1-IRRADIATING</t>
  </si>
  <si>
    <t xml:space="preserve">IO26/G26</t>
  </si>
  <si>
    <t xml:space="preserve">SAFE – IRRADIATION OFF</t>
  </si>
  <si>
    <t xml:space="preserve">GO_FBK-IRRAD_OFF</t>
  </si>
  <si>
    <t xml:space="preserve">1-STOPPED</t>
  </si>
  <si>
    <t xml:space="preserve">IO27/G27</t>
  </si>
  <si>
    <t xml:space="preserve">2 Relay 
Module</t>
  </si>
  <si>
    <t xml:space="preserve">Vcc</t>
  </si>
  <si>
    <t xml:space="preserve">COMPARTMENT 1, 
UVC_ON COMMAND</t>
  </si>
  <si>
    <t xml:space="preserve">GO_CMD-CMP01_IRRAD_ON</t>
  </si>
  <si>
    <t xml:space="preserve">0-OFF
1-ON</t>
  </si>
  <si>
    <t xml:space="preserve">In1</t>
  </si>
  <si>
    <t xml:space="preserve">GPIO17</t>
  </si>
  <si>
    <t xml:space="preserve">IO17/G17</t>
  </si>
  <si>
    <t xml:space="preserve">COMPARTMENT 2, 
UVC_ON COMMAND</t>
  </si>
  <si>
    <t xml:space="preserve">GO-CMD-CMP02_IRRAD_ON</t>
  </si>
  <si>
    <t xml:space="preserve">In2</t>
  </si>
  <si>
    <t xml:space="preserve">GPIO16</t>
  </si>
  <si>
    <t xml:space="preserve">IO16/G16</t>
  </si>
  <si>
    <t xml:space="preserve">JTAG</t>
  </si>
  <si>
    <t xml:space="preserve">Debug</t>
  </si>
  <si>
    <t xml:space="preserve">JTAG RESERVED</t>
  </si>
  <si>
    <t xml:space="preserve">TDI</t>
  </si>
  <si>
    <t xml:space="preserve">GPIO12</t>
  </si>
  <si>
    <t xml:space="preserve">TCK</t>
  </si>
  <si>
    <t xml:space="preserve">TMS</t>
  </si>
  <si>
    <t xml:space="preserve">GPIO14</t>
  </si>
  <si>
    <t xml:space="preserve">TDO</t>
  </si>
  <si>
    <t xml:space="preserve">GPIO15</t>
  </si>
  <si>
    <r>
      <rPr>
        <sz val="12"/>
        <color rgb="FF000000"/>
        <rFont val="Calibri;Calibri"/>
        <family val="2"/>
        <charset val="1"/>
      </rPr>
      <t xml:space="preserve"> </t>
    </r>
    <r>
      <rPr>
        <sz val="11"/>
        <color rgb="FF000000"/>
        <rFont val="Calibri;Calibri"/>
        <family val="2"/>
        <charset val="1"/>
      </rPr>
      <t xml:space="preserve">Biological Agent </t>
    </r>
  </si>
  <si>
    <t xml:space="preserve">Type of 
Biological Agent </t>
  </si>
  <si>
    <r>
      <rPr>
        <sz val="11"/>
        <color rgb="FF000000"/>
        <rFont val="Calibri;Calibri"/>
        <family val="2"/>
        <charset val="1"/>
      </rPr>
      <t xml:space="preserve">UV-C Dosage 
(uW sec/cm</t>
    </r>
    <r>
      <rPr>
        <vertAlign val="superscript"/>
        <sz val="7"/>
        <color rgb="FF000000"/>
        <rFont val="Calibri;Calibri"/>
        <family val="2"/>
        <charset val="1"/>
      </rPr>
      <t xml:space="preserve">2</t>
    </r>
    <r>
      <rPr>
        <sz val="11"/>
        <color rgb="FF000000"/>
        <rFont val="Calibri;Calibri"/>
        <family val="2"/>
        <charset val="1"/>
      </rPr>
      <t xml:space="preserve">) 
For 90% Sterilization </t>
    </r>
  </si>
  <si>
    <t xml:space="preserve">Power: 125 uW/cm2
(30Watts lamp/ 1m)</t>
  </si>
  <si>
    <t xml:space="preserve">Sterilization
 Time (sec) *</t>
  </si>
  <si>
    <t xml:space="preserve">Sterilization 
time 
(sec)* </t>
  </si>
  <si>
    <t xml:space="preserve">Penicillium spp. </t>
  </si>
  <si>
    <t xml:space="preserve">Fungus </t>
  </si>
  <si>
    <t xml:space="preserve">Aspergillus flavus </t>
  </si>
  <si>
    <t xml:space="preserve">Aspergillus niger </t>
  </si>
  <si>
    <t xml:space="preserve">Yeast </t>
  </si>
  <si>
    <t xml:space="preserve">Influenza A </t>
  </si>
  <si>
    <t xml:space="preserve">Virus </t>
  </si>
  <si>
    <t xml:space="preserve">HIV-1 </t>
  </si>
  <si>
    <t xml:space="preserve">Vaccinia </t>
  </si>
  <si>
    <t xml:space="preserve">Escherichia coli </t>
  </si>
  <si>
    <t xml:space="preserve">Bacteria </t>
  </si>
  <si>
    <t xml:space="preserve">Staphylococcus aureus </t>
  </si>
  <si>
    <t xml:space="preserve">Bacillus subtilis </t>
  </si>
  <si>
    <t xml:space="preserve">Mycoplasma spp. </t>
  </si>
  <si>
    <t xml:space="preserve">Pseudomonas aeruginosa </t>
  </si>
  <si>
    <t xml:space="preserve">Lamp Power
Watts (J/s)</t>
  </si>
  <si>
    <t xml:space="preserve">Nbr. Of 
Lamps</t>
  </si>
  <si>
    <t xml:space="preserve">X (cm)</t>
  </si>
  <si>
    <t xml:space="preserve">Y (cm)</t>
  </si>
  <si>
    <t xml:space="preserve">Z (cm)</t>
  </si>
  <si>
    <t xml:space="preserve">Surface (cm²)</t>
  </si>
  <si>
    <t xml:space="preserve">Deactivation
Dose
(J/cm2)</t>
  </si>
  <si>
    <t xml:space="preserve">Required
Time
(sec)</t>
  </si>
  <si>
    <t xml:space="preserve">https://www.youtube.com/watch?v=P5HsKmTTa-c</t>
  </si>
  <si>
    <t xml:space="preserve">Lower</t>
  </si>
  <si>
    <t xml:space="preserve">Nature, using 222nm UVC</t>
  </si>
  <si>
    <t xml:space="preserve">Higher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</si>
</sst>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8.5"/>
      <name val="Calibri"/>
      <family val="0"/>
      <charset val="1"/>
    </font>
    <font>
      <b val="true"/>
      <sz val="7"/>
      <name val="Calibri"/>
      <family val="0"/>
      <charset val="1"/>
    </font>
    <font>
      <b val="true"/>
      <sz val="7"/>
      <color rgb="FF000000"/>
      <name val="Calibri"/>
      <family val="0"/>
      <charset val="1"/>
    </font>
    <font>
      <b val="true"/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70C0"/>
      <name val="Calibri"/>
      <family val="2"/>
      <charset val="1"/>
    </font>
    <font>
      <u val="single"/>
      <sz val="7"/>
      <color rgb="FF000000"/>
      <name val="Calibri"/>
      <family val="0"/>
      <charset val="1"/>
    </font>
    <font>
      <sz val="12"/>
      <color rgb="FF000000"/>
      <name val="Calibri;Calibri"/>
      <family val="2"/>
      <charset val="1"/>
    </font>
    <font>
      <sz val="11"/>
      <color rgb="FF000000"/>
      <name val="Calibri;Calibri"/>
      <family val="2"/>
      <charset val="1"/>
    </font>
    <font>
      <vertAlign val="superscript"/>
      <sz val="7"/>
      <color rgb="FF000000"/>
      <name val="Calibri;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8CBAD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P5HsKmTTa-c" TargetMode="External"/><Relationship Id="rId2" Type="http://schemas.openxmlformats.org/officeDocument/2006/relationships/hyperlink" Target="https://www.youtube.com/watch?v=P5HsKmTTa-c" TargetMode="External"/><Relationship Id="rId3" Type="http://schemas.openxmlformats.org/officeDocument/2006/relationships/hyperlink" Target="https://www.youtube.com/watch?v=P5HsKmTTa-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0" activeCellId="0" sqref="A20"/>
    </sheetView>
  </sheetViews>
  <sheetFormatPr defaultRowHeight="13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1" width="8.86"/>
    <col collapsed="false" customWidth="true" hidden="false" outlineLevel="0" max="3" min="3" style="0" width="16.6"/>
    <col collapsed="false" customWidth="true" hidden="false" outlineLevel="0" max="4" min="4" style="1" width="16.76"/>
    <col collapsed="false" customWidth="true" hidden="false" outlineLevel="0" max="5" min="5" style="2" width="9.72"/>
    <col collapsed="false" customWidth="true" hidden="false" outlineLevel="0" max="6" min="6" style="1" width="7.81"/>
    <col collapsed="false" customWidth="true" hidden="false" outlineLevel="0" max="7" min="7" style="1" width="8.52"/>
    <col collapsed="false" customWidth="true" hidden="false" outlineLevel="0" max="8" min="8" style="0" width="7.98"/>
    <col collapsed="false" customWidth="true" hidden="false" outlineLevel="0" max="9" min="9" style="0" width="9.29"/>
    <col collapsed="false" customWidth="true" hidden="false" outlineLevel="0" max="11" min="10" style="0" width="9.9"/>
    <col collapsed="false" customWidth="true" hidden="false" outlineLevel="0" max="12" min="12" style="0" width="10.65"/>
    <col collapsed="false" customWidth="true" hidden="false" outlineLevel="0" max="13" min="13" style="1" width="23.42"/>
    <col collapsed="false" customWidth="true" hidden="false" outlineLevel="0" max="14" min="14" style="3" width="12.86"/>
    <col collapsed="false" customWidth="true" hidden="false" outlineLevel="0" max="1025" min="15" style="0" width="9.13"/>
  </cols>
  <sheetData>
    <row r="1" customFormat="false" ht="12.4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9.4" hidden="false" customHeight="true" outlineLevel="0" collapsed="false">
      <c r="A2" s="5"/>
      <c r="B2" s="6" t="s">
        <v>1</v>
      </c>
      <c r="C2" s="6" t="s">
        <v>2</v>
      </c>
      <c r="D2" s="6"/>
      <c r="E2" s="6"/>
      <c r="F2" s="6"/>
      <c r="G2" s="6" t="s">
        <v>1</v>
      </c>
      <c r="H2" s="6"/>
      <c r="I2" s="7" t="s">
        <v>3</v>
      </c>
      <c r="J2" s="7"/>
      <c r="K2" s="7"/>
      <c r="L2" s="7"/>
      <c r="M2" s="6"/>
      <c r="N2" s="6"/>
    </row>
    <row r="3" s="12" customFormat="true" ht="9.4" hidden="false" customHeight="true" outlineLevel="0" collapsed="false">
      <c r="A3" s="8"/>
      <c r="B3" s="9"/>
      <c r="C3" s="9"/>
      <c r="D3" s="9"/>
      <c r="E3" s="10"/>
      <c r="F3" s="9"/>
      <c r="G3" s="9"/>
      <c r="H3" s="9"/>
      <c r="I3" s="9"/>
      <c r="J3" s="9"/>
      <c r="K3" s="9"/>
      <c r="L3" s="9"/>
      <c r="M3" s="9"/>
      <c r="N3" s="11"/>
      <c r="AMH3" s="0"/>
      <c r="AMI3" s="0"/>
      <c r="AMJ3" s="0"/>
    </row>
    <row r="4" s="17" customFormat="true" ht="27" hidden="false" customHeight="true" outlineLevel="0" collapsed="false">
      <c r="A4" s="13" t="s">
        <v>4</v>
      </c>
      <c r="B4" s="13" t="s">
        <v>1</v>
      </c>
      <c r="C4" s="13" t="s">
        <v>5</v>
      </c>
      <c r="D4" s="13" t="s">
        <v>6</v>
      </c>
      <c r="E4" s="14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5" t="s">
        <v>14</v>
      </c>
      <c r="M4" s="13" t="s">
        <v>15</v>
      </c>
      <c r="N4" s="16" t="s">
        <v>16</v>
      </c>
      <c r="AMH4" s="0"/>
      <c r="AMI4" s="0"/>
      <c r="AMJ4" s="0"/>
    </row>
    <row r="5" customFormat="false" ht="9.6" hidden="false" customHeight="true" outlineLevel="0" collapsed="false">
      <c r="A5" s="18" t="s">
        <v>17</v>
      </c>
      <c r="B5" s="19" t="s">
        <v>18</v>
      </c>
      <c r="C5" s="19"/>
      <c r="D5" s="20"/>
      <c r="E5" s="20"/>
      <c r="F5" s="19"/>
      <c r="G5" s="21" t="s">
        <v>19</v>
      </c>
      <c r="H5" s="19" t="s">
        <v>20</v>
      </c>
      <c r="I5" s="19" t="s">
        <v>21</v>
      </c>
      <c r="J5" s="19"/>
      <c r="K5" s="19" t="s">
        <v>21</v>
      </c>
      <c r="L5" s="22" t="s">
        <v>22</v>
      </c>
      <c r="M5" s="19"/>
      <c r="N5" s="19"/>
    </row>
    <row r="6" customFormat="false" ht="9.6" hidden="false" customHeight="true" outlineLevel="0" collapsed="false">
      <c r="A6" s="18"/>
      <c r="B6" s="18"/>
      <c r="C6" s="23"/>
      <c r="D6" s="24"/>
      <c r="E6" s="24"/>
      <c r="F6" s="23"/>
      <c r="G6" s="25" t="s">
        <v>23</v>
      </c>
      <c r="H6" s="23" t="s">
        <v>23</v>
      </c>
      <c r="I6" s="22" t="s">
        <v>23</v>
      </c>
      <c r="J6" s="22"/>
      <c r="K6" s="22" t="s">
        <v>23</v>
      </c>
      <c r="L6" s="22" t="s">
        <v>23</v>
      </c>
      <c r="M6" s="23"/>
      <c r="N6" s="23"/>
    </row>
    <row r="7" customFormat="false" ht="9.75" hidden="false" customHeight="true" outlineLevel="0" collapsed="false">
      <c r="A7" s="18"/>
      <c r="B7" s="18"/>
      <c r="C7" s="22" t="s">
        <v>24</v>
      </c>
      <c r="D7" s="24"/>
      <c r="E7" s="24"/>
      <c r="F7" s="23"/>
      <c r="G7" s="25" t="s">
        <v>25</v>
      </c>
      <c r="H7" s="23" t="s">
        <v>26</v>
      </c>
      <c r="I7" s="23" t="s">
        <v>27</v>
      </c>
      <c r="J7" s="23"/>
      <c r="K7" s="22" t="s">
        <v>28</v>
      </c>
      <c r="L7" s="26" t="s">
        <v>29</v>
      </c>
      <c r="M7" s="27"/>
      <c r="N7" s="27"/>
    </row>
    <row r="8" customFormat="false" ht="9.75" hidden="false" customHeight="true" outlineLevel="0" collapsed="false">
      <c r="A8" s="18"/>
      <c r="B8" s="18"/>
      <c r="C8" s="22" t="s">
        <v>24</v>
      </c>
      <c r="D8" s="24"/>
      <c r="E8" s="24"/>
      <c r="F8" s="22"/>
      <c r="G8" s="25" t="s">
        <v>30</v>
      </c>
      <c r="H8" s="23" t="s">
        <v>31</v>
      </c>
      <c r="I8" s="23" t="s">
        <v>32</v>
      </c>
      <c r="J8" s="23"/>
      <c r="K8" s="22" t="s">
        <v>33</v>
      </c>
      <c r="L8" s="26" t="s">
        <v>34</v>
      </c>
      <c r="M8" s="27"/>
      <c r="N8" s="27"/>
    </row>
    <row r="9" customFormat="false" ht="6.95" hidden="false" customHeight="true" outlineLevel="0" collapsed="false">
      <c r="C9" s="1"/>
      <c r="D9" s="2"/>
    </row>
    <row r="10" customFormat="false" ht="22.7" hidden="false" customHeight="true" outlineLevel="0" collapsed="false">
      <c r="A10" s="28" t="s">
        <v>35</v>
      </c>
      <c r="B10" s="28" t="s">
        <v>36</v>
      </c>
      <c r="C10" s="28" t="s">
        <v>37</v>
      </c>
      <c r="D10" s="29" t="s">
        <v>38</v>
      </c>
      <c r="E10" s="29" t="s">
        <v>39</v>
      </c>
      <c r="F10" s="29" t="s">
        <v>40</v>
      </c>
      <c r="G10" s="28" t="s">
        <v>41</v>
      </c>
      <c r="H10" s="28" t="s">
        <v>41</v>
      </c>
      <c r="I10" s="28" t="s">
        <v>42</v>
      </c>
      <c r="J10" s="28"/>
      <c r="K10" s="28" t="s">
        <v>43</v>
      </c>
      <c r="L10" s="28" t="s">
        <v>44</v>
      </c>
      <c r="M10" s="28"/>
      <c r="N10" s="28"/>
    </row>
    <row r="11" customFormat="false" ht="34.95" hidden="false" customHeight="true" outlineLevel="0" collapsed="false">
      <c r="A11" s="28"/>
      <c r="B11" s="28"/>
      <c r="C11" s="28" t="s">
        <v>45</v>
      </c>
      <c r="D11" s="29" t="s">
        <v>46</v>
      </c>
      <c r="E11" s="29" t="s">
        <v>47</v>
      </c>
      <c r="F11" s="29" t="s">
        <v>40</v>
      </c>
      <c r="G11" s="28" t="s">
        <v>41</v>
      </c>
      <c r="H11" s="28" t="s">
        <v>41</v>
      </c>
      <c r="I11" s="28" t="s">
        <v>42</v>
      </c>
      <c r="J11" s="28"/>
      <c r="K11" s="28" t="s">
        <v>48</v>
      </c>
      <c r="L11" s="28" t="s">
        <v>49</v>
      </c>
      <c r="M11" s="28"/>
      <c r="N11" s="28"/>
    </row>
    <row r="12" customFormat="false" ht="22.7" hidden="false" customHeight="true" outlineLevel="0" collapsed="false">
      <c r="A12" s="28"/>
      <c r="B12" s="28"/>
      <c r="C12" s="28" t="s">
        <v>50</v>
      </c>
      <c r="D12" s="29" t="s">
        <v>51</v>
      </c>
      <c r="E12" s="29" t="s">
        <v>52</v>
      </c>
      <c r="F12" s="29" t="s">
        <v>40</v>
      </c>
      <c r="G12" s="28" t="s">
        <v>41</v>
      </c>
      <c r="H12" s="28" t="s">
        <v>41</v>
      </c>
      <c r="I12" s="28" t="s">
        <v>42</v>
      </c>
      <c r="J12" s="28"/>
      <c r="K12" s="28" t="s">
        <v>53</v>
      </c>
      <c r="L12" s="28" t="s">
        <v>54</v>
      </c>
      <c r="M12" s="28"/>
      <c r="N12" s="28"/>
    </row>
    <row r="13" customFormat="false" ht="22.7" hidden="false" customHeight="true" outlineLevel="0" collapsed="false">
      <c r="A13" s="28"/>
      <c r="B13" s="28"/>
      <c r="C13" s="28" t="s">
        <v>55</v>
      </c>
      <c r="D13" s="29" t="s">
        <v>56</v>
      </c>
      <c r="E13" s="29" t="s">
        <v>57</v>
      </c>
      <c r="F13" s="29" t="s">
        <v>58</v>
      </c>
      <c r="G13" s="28"/>
      <c r="H13" s="28"/>
      <c r="I13" s="28" t="s">
        <v>42</v>
      </c>
      <c r="J13" s="28" t="s">
        <v>59</v>
      </c>
      <c r="K13" s="28"/>
      <c r="L13" s="28"/>
      <c r="M13" s="28"/>
      <c r="N13" s="28"/>
    </row>
    <row r="14" customFormat="false" ht="6.95" hidden="false" customHeight="true" outlineLevel="0" collapsed="false">
      <c r="C14" s="1"/>
      <c r="D14" s="2"/>
    </row>
    <row r="15" customFormat="false" ht="9.75" hidden="false" customHeight="true" outlineLevel="0" collapsed="false">
      <c r="A15" s="30" t="s">
        <v>60</v>
      </c>
      <c r="B15" s="30" t="s">
        <v>61</v>
      </c>
      <c r="C15" s="30" t="s">
        <v>62</v>
      </c>
      <c r="D15" s="31" t="s">
        <v>63</v>
      </c>
      <c r="E15" s="31" t="s">
        <v>64</v>
      </c>
      <c r="F15" s="30" t="s">
        <v>41</v>
      </c>
      <c r="G15" s="30" t="s">
        <v>41</v>
      </c>
      <c r="H15" s="30" t="s">
        <v>41</v>
      </c>
      <c r="I15" s="30" t="s">
        <v>42</v>
      </c>
      <c r="J15" s="30" t="s">
        <v>65</v>
      </c>
      <c r="K15" s="30" t="s">
        <v>66</v>
      </c>
      <c r="L15" s="30" t="s">
        <v>67</v>
      </c>
      <c r="M15" s="30"/>
      <c r="N15" s="30"/>
    </row>
    <row r="16" customFormat="false" ht="9.75" hidden="false" customHeight="true" outlineLevel="0" collapsed="false">
      <c r="A16" s="30"/>
      <c r="B16" s="30"/>
      <c r="C16" s="30" t="s">
        <v>68</v>
      </c>
      <c r="D16" s="31" t="s">
        <v>69</v>
      </c>
      <c r="E16" s="31" t="s">
        <v>70</v>
      </c>
      <c r="F16" s="30" t="s">
        <v>41</v>
      </c>
      <c r="G16" s="30" t="s">
        <v>41</v>
      </c>
      <c r="H16" s="30" t="s">
        <v>41</v>
      </c>
      <c r="I16" s="30" t="s">
        <v>42</v>
      </c>
      <c r="J16" s="30" t="s">
        <v>66</v>
      </c>
      <c r="K16" s="30" t="s">
        <v>71</v>
      </c>
      <c r="L16" s="30" t="s">
        <v>72</v>
      </c>
      <c r="M16" s="30"/>
      <c r="N16" s="30"/>
    </row>
    <row r="17" customFormat="false" ht="9.6" hidden="false" customHeight="true" outlineLevel="0" collapsed="false">
      <c r="A17" s="30"/>
      <c r="B17" s="30"/>
      <c r="C17" s="30" t="s">
        <v>73</v>
      </c>
      <c r="D17" s="31" t="s">
        <v>74</v>
      </c>
      <c r="E17" s="31" t="s">
        <v>75</v>
      </c>
      <c r="F17" s="30" t="s">
        <v>41</v>
      </c>
      <c r="G17" s="30" t="s">
        <v>41</v>
      </c>
      <c r="H17" s="30" t="s">
        <v>41</v>
      </c>
      <c r="I17" s="30" t="s">
        <v>42</v>
      </c>
      <c r="J17" s="30" t="s">
        <v>71</v>
      </c>
      <c r="K17" s="30" t="s">
        <v>65</v>
      </c>
      <c r="L17" s="30" t="s">
        <v>76</v>
      </c>
      <c r="M17" s="30"/>
      <c r="N17" s="30"/>
    </row>
    <row r="18" customFormat="false" ht="9.75" hidden="false" customHeight="true" outlineLevel="0" collapsed="false">
      <c r="A18" s="30"/>
      <c r="B18" s="30"/>
      <c r="C18" s="30" t="s">
        <v>77</v>
      </c>
      <c r="D18" s="31" t="s">
        <v>78</v>
      </c>
      <c r="E18" s="31" t="s">
        <v>79</v>
      </c>
      <c r="F18" s="30" t="s">
        <v>41</v>
      </c>
      <c r="G18" s="30" t="s">
        <v>41</v>
      </c>
      <c r="H18" s="30" t="s">
        <v>41</v>
      </c>
      <c r="I18" s="30" t="s">
        <v>42</v>
      </c>
      <c r="J18" s="30" t="s">
        <v>80</v>
      </c>
      <c r="K18" s="30" t="s">
        <v>81</v>
      </c>
      <c r="L18" s="30" t="s">
        <v>82</v>
      </c>
      <c r="M18" s="30"/>
      <c r="N18" s="30"/>
    </row>
    <row r="19" customFormat="false" ht="9.6" hidden="false" customHeight="true" outlineLevel="0" collapsed="false">
      <c r="A19" s="30"/>
      <c r="B19" s="30"/>
      <c r="C19" s="30" t="s">
        <v>83</v>
      </c>
      <c r="D19" s="31" t="s">
        <v>84</v>
      </c>
      <c r="E19" s="31" t="s">
        <v>85</v>
      </c>
      <c r="F19" s="32" t="s">
        <v>41</v>
      </c>
      <c r="G19" s="30" t="s">
        <v>41</v>
      </c>
      <c r="H19" s="30" t="s">
        <v>41</v>
      </c>
      <c r="I19" s="30" t="s">
        <v>42</v>
      </c>
      <c r="J19" s="30" t="s">
        <v>86</v>
      </c>
      <c r="K19" s="30" t="s">
        <v>87</v>
      </c>
      <c r="L19" s="30" t="s">
        <v>88</v>
      </c>
      <c r="M19" s="30"/>
      <c r="N19" s="30"/>
    </row>
    <row r="20" customFormat="false" ht="9.75" hidden="false" customHeight="true" outlineLevel="0" collapsed="false">
      <c r="A20" s="30"/>
      <c r="B20" s="30"/>
      <c r="C20" s="30" t="s">
        <v>89</v>
      </c>
      <c r="D20" s="31" t="s">
        <v>90</v>
      </c>
      <c r="E20" s="31" t="s">
        <v>91</v>
      </c>
      <c r="F20" s="30" t="s">
        <v>41</v>
      </c>
      <c r="G20" s="30" t="s">
        <v>41</v>
      </c>
      <c r="H20" s="30" t="s">
        <v>41</v>
      </c>
      <c r="I20" s="30" t="s">
        <v>42</v>
      </c>
      <c r="J20" s="30" t="s">
        <v>81</v>
      </c>
      <c r="K20" s="30" t="s">
        <v>80</v>
      </c>
      <c r="L20" s="30" t="s">
        <v>92</v>
      </c>
      <c r="M20" s="30"/>
      <c r="N20" s="30"/>
    </row>
    <row r="21" customFormat="false" ht="9.6" hidden="false" customHeight="true" outlineLevel="0" collapsed="false">
      <c r="A21" s="30"/>
      <c r="B21" s="30"/>
      <c r="C21" s="30" t="s">
        <v>93</v>
      </c>
      <c r="D21" s="31" t="s">
        <v>94</v>
      </c>
      <c r="E21" s="31" t="s">
        <v>95</v>
      </c>
      <c r="F21" s="30" t="s">
        <v>41</v>
      </c>
      <c r="G21" s="30" t="s">
        <v>41</v>
      </c>
      <c r="H21" s="30" t="s">
        <v>41</v>
      </c>
      <c r="I21" s="30" t="s">
        <v>42</v>
      </c>
      <c r="J21" s="30" t="s">
        <v>87</v>
      </c>
      <c r="K21" s="30" t="s">
        <v>86</v>
      </c>
      <c r="L21" s="30" t="s">
        <v>96</v>
      </c>
      <c r="M21" s="30"/>
      <c r="N21" s="30"/>
    </row>
    <row r="22" customFormat="false" ht="6.95" hidden="false" customHeight="true" outlineLevel="0" collapsed="false">
      <c r="C22" s="1"/>
      <c r="D22" s="2"/>
    </row>
    <row r="23" customFormat="false" ht="9.95" hidden="false" customHeight="true" outlineLevel="0" collapsed="false">
      <c r="A23" s="33" t="s">
        <v>60</v>
      </c>
      <c r="B23" s="33" t="s">
        <v>97</v>
      </c>
      <c r="C23" s="33" t="s">
        <v>41</v>
      </c>
      <c r="D23" s="33" t="s">
        <v>41</v>
      </c>
      <c r="E23" s="33" t="s">
        <v>41</v>
      </c>
      <c r="F23" s="33" t="s">
        <v>41</v>
      </c>
      <c r="G23" s="34" t="s">
        <v>19</v>
      </c>
      <c r="H23" s="33" t="s">
        <v>98</v>
      </c>
      <c r="I23" s="33" t="s">
        <v>21</v>
      </c>
      <c r="J23" s="33"/>
      <c r="K23" s="33" t="s">
        <v>21</v>
      </c>
      <c r="L23" s="33" t="s">
        <v>22</v>
      </c>
      <c r="M23" s="33"/>
      <c r="N23" s="33"/>
    </row>
    <row r="24" customFormat="false" ht="9.75" hidden="false" customHeight="true" outlineLevel="0" collapsed="false">
      <c r="A24" s="33"/>
      <c r="B24" s="33"/>
      <c r="C24" s="33" t="s">
        <v>41</v>
      </c>
      <c r="D24" s="33" t="s">
        <v>41</v>
      </c>
      <c r="E24" s="33" t="s">
        <v>41</v>
      </c>
      <c r="F24" s="33" t="s">
        <v>41</v>
      </c>
      <c r="G24" s="34" t="s">
        <v>23</v>
      </c>
      <c r="H24" s="34" t="s">
        <v>23</v>
      </c>
      <c r="I24" s="33" t="s">
        <v>23</v>
      </c>
      <c r="J24" s="33"/>
      <c r="K24" s="33" t="s">
        <v>23</v>
      </c>
      <c r="L24" s="33" t="s">
        <v>23</v>
      </c>
      <c r="M24" s="33"/>
      <c r="N24" s="33"/>
    </row>
    <row r="25" customFormat="false" ht="17.7" hidden="false" customHeight="true" outlineLevel="0" collapsed="false">
      <c r="A25" s="33"/>
      <c r="B25" s="33"/>
      <c r="C25" s="33" t="s">
        <v>99</v>
      </c>
      <c r="D25" s="35" t="s">
        <v>100</v>
      </c>
      <c r="E25" s="35" t="s">
        <v>101</v>
      </c>
      <c r="F25" s="33" t="s">
        <v>41</v>
      </c>
      <c r="G25" s="33" t="s">
        <v>102</v>
      </c>
      <c r="H25" s="33" t="s">
        <v>102</v>
      </c>
      <c r="I25" s="33" t="s">
        <v>42</v>
      </c>
      <c r="J25" s="33"/>
      <c r="K25" s="33" t="s">
        <v>103</v>
      </c>
      <c r="L25" s="33" t="s">
        <v>104</v>
      </c>
      <c r="M25" s="33"/>
      <c r="N25" s="33"/>
    </row>
    <row r="26" customFormat="false" ht="16.75" hidden="false" customHeight="true" outlineLevel="0" collapsed="false">
      <c r="A26" s="33"/>
      <c r="B26" s="33"/>
      <c r="C26" s="33" t="s">
        <v>105</v>
      </c>
      <c r="D26" s="35" t="s">
        <v>106</v>
      </c>
      <c r="E26" s="35" t="s">
        <v>101</v>
      </c>
      <c r="F26" s="33" t="s">
        <v>41</v>
      </c>
      <c r="G26" s="33" t="s">
        <v>107</v>
      </c>
      <c r="H26" s="33" t="s">
        <v>107</v>
      </c>
      <c r="I26" s="33" t="s">
        <v>42</v>
      </c>
      <c r="J26" s="33"/>
      <c r="K26" s="33" t="s">
        <v>108</v>
      </c>
      <c r="L26" s="33" t="s">
        <v>109</v>
      </c>
      <c r="M26" s="33"/>
      <c r="N26" s="33"/>
    </row>
    <row r="27" customFormat="false" ht="6.95" hidden="false" customHeight="true" outlineLevel="0" collapsed="false"/>
    <row r="28" customFormat="false" ht="9.95" hidden="false" customHeight="true" outlineLevel="0" collapsed="false">
      <c r="A28" s="36" t="s">
        <v>110</v>
      </c>
      <c r="B28" s="37" t="s">
        <v>111</v>
      </c>
      <c r="C28" s="36"/>
      <c r="D28" s="36" t="s">
        <v>112</v>
      </c>
      <c r="E28" s="38"/>
      <c r="F28" s="36"/>
      <c r="G28" s="36" t="s">
        <v>35</v>
      </c>
      <c r="H28" s="36" t="s">
        <v>41</v>
      </c>
      <c r="I28" s="36" t="s">
        <v>113</v>
      </c>
      <c r="J28" s="36"/>
      <c r="K28" s="36" t="s">
        <v>114</v>
      </c>
      <c r="L28" s="39"/>
      <c r="M28" s="36"/>
      <c r="N28" s="36"/>
    </row>
    <row r="29" customFormat="false" ht="13.8" hidden="false" customHeight="false" outlineLevel="0" collapsed="false">
      <c r="A29" s="36"/>
      <c r="B29" s="37"/>
      <c r="C29" s="36"/>
      <c r="D29" s="36" t="s">
        <v>112</v>
      </c>
      <c r="E29" s="38"/>
      <c r="F29" s="36"/>
      <c r="G29" s="36" t="s">
        <v>35</v>
      </c>
      <c r="H29" s="36" t="s">
        <v>41</v>
      </c>
      <c r="I29" s="36" t="s">
        <v>115</v>
      </c>
      <c r="J29" s="36"/>
      <c r="K29" s="36" t="s">
        <v>66</v>
      </c>
      <c r="L29" s="39"/>
      <c r="M29" s="36"/>
      <c r="N29" s="36"/>
    </row>
    <row r="30" customFormat="false" ht="13.8" hidden="false" customHeight="false" outlineLevel="0" collapsed="false">
      <c r="A30" s="36"/>
      <c r="B30" s="37"/>
      <c r="C30" s="36"/>
      <c r="D30" s="36" t="s">
        <v>112</v>
      </c>
      <c r="E30" s="38"/>
      <c r="F30" s="36"/>
      <c r="G30" s="36" t="s">
        <v>35</v>
      </c>
      <c r="H30" s="36" t="s">
        <v>41</v>
      </c>
      <c r="I30" s="36" t="s">
        <v>116</v>
      </c>
      <c r="J30" s="36"/>
      <c r="K30" s="36" t="s">
        <v>117</v>
      </c>
      <c r="L30" s="39"/>
      <c r="M30" s="36"/>
      <c r="N30" s="36"/>
    </row>
    <row r="31" customFormat="false" ht="13.8" hidden="false" customHeight="false" outlineLevel="0" collapsed="false">
      <c r="A31" s="36"/>
      <c r="B31" s="37"/>
      <c r="C31" s="36"/>
      <c r="D31" s="36" t="s">
        <v>112</v>
      </c>
      <c r="E31" s="38"/>
      <c r="F31" s="36"/>
      <c r="G31" s="36" t="s">
        <v>35</v>
      </c>
      <c r="H31" s="36" t="s">
        <v>41</v>
      </c>
      <c r="I31" s="36" t="s">
        <v>118</v>
      </c>
      <c r="J31" s="36"/>
      <c r="K31" s="36" t="s">
        <v>119</v>
      </c>
      <c r="L31" s="39"/>
      <c r="M31" s="36"/>
      <c r="N31" s="36"/>
    </row>
  </sheetData>
  <mergeCells count="14">
    <mergeCell ref="A1:N1"/>
    <mergeCell ref="C2:F2"/>
    <mergeCell ref="G2:H2"/>
    <mergeCell ref="I2:L2"/>
    <mergeCell ref="A5:A8"/>
    <mergeCell ref="B5:B8"/>
    <mergeCell ref="A10:A12"/>
    <mergeCell ref="B10:B12"/>
    <mergeCell ref="A15:A21"/>
    <mergeCell ref="B15:B21"/>
    <mergeCell ref="A23:A26"/>
    <mergeCell ref="B23:B26"/>
    <mergeCell ref="A28:A31"/>
    <mergeCell ref="B28:B31"/>
  </mergeCells>
  <printOptions headings="false" gridLines="false" gridLinesSet="true" horizontalCentered="false" verticalCentered="false"/>
  <pageMargins left="1.25" right="1.25" top="1" bottom="0.74583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61"/>
    <col collapsed="false" customWidth="true" hidden="false" outlineLevel="0" max="3" min="3" style="0" width="18.47"/>
    <col collapsed="false" customWidth="true" hidden="false" outlineLevel="0" max="4" min="4" style="0" width="25.7"/>
    <col collapsed="false" customWidth="true" hidden="false" outlineLevel="0" max="7" min="5" style="0" width="19.72"/>
    <col collapsed="false" customWidth="true" hidden="false" outlineLevel="0" max="1025" min="8" style="0" width="8.67"/>
  </cols>
  <sheetData>
    <row r="3" customFormat="false" ht="12.75" hidden="false" customHeight="true" outlineLevel="0" collapsed="false">
      <c r="B3" s="40"/>
    </row>
    <row r="4" s="17" customFormat="true" ht="38.8" hidden="false" customHeight="true" outlineLevel="0" collapsed="false">
      <c r="B4" s="41" t="s">
        <v>120</v>
      </c>
      <c r="C4" s="42" t="s">
        <v>121</v>
      </c>
      <c r="D4" s="43" t="s">
        <v>122</v>
      </c>
      <c r="E4" s="42" t="s">
        <v>123</v>
      </c>
      <c r="F4" s="42" t="s">
        <v>124</v>
      </c>
      <c r="G4" s="42" t="s">
        <v>125</v>
      </c>
    </row>
    <row r="5" customFormat="false" ht="12.75" hidden="false" customHeight="true" outlineLevel="0" collapsed="false">
      <c r="B5" s="44" t="s">
        <v>126</v>
      </c>
      <c r="C5" s="44" t="s">
        <v>127</v>
      </c>
      <c r="D5" s="44" t="n">
        <v>224000</v>
      </c>
      <c r="E5" s="44" t="n">
        <v>125</v>
      </c>
      <c r="F5" s="44" t="n">
        <f aca="false">D5/E5</f>
        <v>1792</v>
      </c>
      <c r="G5" s="44" t="n">
        <v>1800</v>
      </c>
    </row>
    <row r="6" customFormat="false" ht="12.75" hidden="false" customHeight="true" outlineLevel="0" collapsed="false">
      <c r="B6" s="44" t="s">
        <v>128</v>
      </c>
      <c r="C6" s="44" t="s">
        <v>127</v>
      </c>
      <c r="D6" s="44" t="n">
        <v>34900</v>
      </c>
      <c r="E6" s="44" t="n">
        <v>125</v>
      </c>
      <c r="F6" s="44" t="n">
        <f aca="false">D6/E6</f>
        <v>279.2</v>
      </c>
      <c r="G6" s="44" t="n">
        <v>300</v>
      </c>
    </row>
    <row r="7" customFormat="false" ht="12.75" hidden="false" customHeight="true" outlineLevel="0" collapsed="false">
      <c r="B7" s="44" t="s">
        <v>129</v>
      </c>
      <c r="C7" s="44" t="s">
        <v>127</v>
      </c>
      <c r="D7" s="44" t="n">
        <v>31500</v>
      </c>
      <c r="E7" s="44" t="n">
        <v>125</v>
      </c>
      <c r="F7" s="44" t="n">
        <f aca="false">D7/E7</f>
        <v>252</v>
      </c>
      <c r="G7" s="44" t="n">
        <v>250</v>
      </c>
    </row>
    <row r="8" customFormat="false" ht="12.75" hidden="false" customHeight="true" outlineLevel="0" collapsed="false">
      <c r="B8" s="44" t="s">
        <v>130</v>
      </c>
      <c r="C8" s="44" t="s">
        <v>127</v>
      </c>
      <c r="D8" s="44" t="n">
        <v>4000</v>
      </c>
      <c r="E8" s="44" t="n">
        <v>125</v>
      </c>
      <c r="F8" s="44" t="n">
        <f aca="false">D8/E8</f>
        <v>32</v>
      </c>
      <c r="G8" s="44" t="n">
        <v>30</v>
      </c>
    </row>
    <row r="9" customFormat="false" ht="12.75" hidden="false" customHeight="true" outlineLevel="0" collapsed="false">
      <c r="B9" s="44" t="s">
        <v>131</v>
      </c>
      <c r="C9" s="44" t="s">
        <v>132</v>
      </c>
      <c r="D9" s="44" t="n">
        <v>1900</v>
      </c>
      <c r="E9" s="44" t="n">
        <v>125</v>
      </c>
      <c r="F9" s="44" t="n">
        <f aca="false">D9/E9</f>
        <v>15.2</v>
      </c>
      <c r="G9" s="44" t="n">
        <v>15</v>
      </c>
    </row>
    <row r="10" customFormat="false" ht="12.75" hidden="false" customHeight="true" outlineLevel="0" collapsed="false">
      <c r="B10" s="44" t="s">
        <v>133</v>
      </c>
      <c r="C10" s="44" t="s">
        <v>132</v>
      </c>
      <c r="D10" s="44" t="n">
        <v>28000</v>
      </c>
      <c r="E10" s="44" t="n">
        <v>125</v>
      </c>
      <c r="F10" s="44" t="n">
        <f aca="false">D10/E10</f>
        <v>224</v>
      </c>
      <c r="G10" s="44" t="n">
        <v>220</v>
      </c>
    </row>
    <row r="11" customFormat="false" ht="12.75" hidden="false" customHeight="true" outlineLevel="0" collapsed="false">
      <c r="B11" s="44" t="s">
        <v>134</v>
      </c>
      <c r="C11" s="44" t="s">
        <v>132</v>
      </c>
      <c r="D11" s="44" t="n">
        <v>1500</v>
      </c>
      <c r="E11" s="44" t="n">
        <v>125</v>
      </c>
      <c r="F11" s="44" t="n">
        <f aca="false">D11/E11</f>
        <v>12</v>
      </c>
      <c r="G11" s="44" t="n">
        <v>10</v>
      </c>
    </row>
    <row r="12" customFormat="false" ht="12.75" hidden="false" customHeight="true" outlineLevel="0" collapsed="false">
      <c r="B12" s="44" t="s">
        <v>135</v>
      </c>
      <c r="C12" s="44" t="s">
        <v>136</v>
      </c>
      <c r="D12" s="44" t="n">
        <v>2000</v>
      </c>
      <c r="E12" s="44" t="n">
        <v>125</v>
      </c>
      <c r="F12" s="44" t="n">
        <f aca="false">D12/E12</f>
        <v>16</v>
      </c>
      <c r="G12" s="44" t="n">
        <v>20</v>
      </c>
    </row>
    <row r="13" customFormat="false" ht="12.75" hidden="false" customHeight="true" outlineLevel="0" collapsed="false">
      <c r="B13" s="44" t="s">
        <v>137</v>
      </c>
      <c r="C13" s="44" t="s">
        <v>136</v>
      </c>
      <c r="D13" s="44" t="n">
        <v>6600</v>
      </c>
      <c r="E13" s="44" t="n">
        <v>125</v>
      </c>
      <c r="F13" s="44" t="n">
        <f aca="false">D13/E13</f>
        <v>52.8</v>
      </c>
      <c r="G13" s="44" t="n">
        <v>50</v>
      </c>
    </row>
    <row r="14" customFormat="false" ht="12.75" hidden="false" customHeight="true" outlineLevel="0" collapsed="false">
      <c r="B14" s="44" t="s">
        <v>138</v>
      </c>
      <c r="C14" s="44" t="s">
        <v>136</v>
      </c>
      <c r="D14" s="44" t="n">
        <v>6800</v>
      </c>
      <c r="E14" s="44" t="n">
        <v>125</v>
      </c>
      <c r="F14" s="44" t="n">
        <f aca="false">D14/E14</f>
        <v>54.4</v>
      </c>
      <c r="G14" s="44" t="n">
        <v>50</v>
      </c>
    </row>
    <row r="15" customFormat="false" ht="12.75" hidden="false" customHeight="true" outlineLevel="0" collapsed="false">
      <c r="B15" s="44" t="s">
        <v>139</v>
      </c>
      <c r="C15" s="44" t="s">
        <v>136</v>
      </c>
      <c r="D15" s="44" t="n">
        <v>8400</v>
      </c>
      <c r="E15" s="44" t="n">
        <v>125</v>
      </c>
      <c r="F15" s="44" t="n">
        <f aca="false">D15/E15</f>
        <v>67.2</v>
      </c>
      <c r="G15" s="44" t="n">
        <v>70</v>
      </c>
    </row>
    <row r="16" customFormat="false" ht="12.75" hidden="false" customHeight="true" outlineLevel="0" collapsed="false">
      <c r="B16" s="44" t="s">
        <v>140</v>
      </c>
      <c r="C16" s="44" t="s">
        <v>136</v>
      </c>
      <c r="D16" s="44" t="n">
        <v>2200</v>
      </c>
      <c r="E16" s="44" t="n">
        <v>125</v>
      </c>
      <c r="F16" s="44" t="n">
        <f aca="false">D16/E16</f>
        <v>17.6</v>
      </c>
      <c r="G16" s="44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1" width="11.52"/>
    <col collapsed="false" customWidth="true" hidden="false" outlineLevel="0" max="3" min="3" style="1" width="8.22"/>
    <col collapsed="false" customWidth="false" hidden="false" outlineLevel="0" max="6" min="4" style="1" width="11.52"/>
    <col collapsed="false" customWidth="true" hidden="false" outlineLevel="0" max="7" min="7" style="1" width="12.64"/>
    <col collapsed="false" customWidth="false" hidden="false" outlineLevel="0" max="8" min="8" style="1" width="11.52"/>
    <col collapsed="false" customWidth="false" hidden="false" outlineLevel="0" max="9" min="9" style="45" width="11.52"/>
    <col collapsed="false" customWidth="true" hidden="false" outlineLevel="0" max="10" min="10" style="1" width="48.62"/>
    <col collapsed="false" customWidth="true" hidden="false" outlineLevel="0" max="1025" min="11" style="0" width="8.67"/>
  </cols>
  <sheetData>
    <row r="4" customFormat="false" ht="35.05" hidden="false" customHeight="false" outlineLevel="0" collapsed="false">
      <c r="B4" s="46" t="s">
        <v>141</v>
      </c>
      <c r="C4" s="46" t="s">
        <v>142</v>
      </c>
      <c r="D4" s="1" t="s">
        <v>143</v>
      </c>
      <c r="E4" s="1" t="s">
        <v>144</v>
      </c>
      <c r="F4" s="1" t="s">
        <v>145</v>
      </c>
      <c r="G4" s="1" t="s">
        <v>146</v>
      </c>
      <c r="H4" s="46" t="s">
        <v>147</v>
      </c>
      <c r="I4" s="47" t="s">
        <v>148</v>
      </c>
    </row>
    <row r="5" customFormat="false" ht="13.8" hidden="false" customHeight="false" outlineLevel="0" collapsed="false">
      <c r="B5" s="1" t="n">
        <v>30</v>
      </c>
      <c r="C5" s="1" t="n">
        <v>1</v>
      </c>
      <c r="D5" s="1" t="n">
        <v>43</v>
      </c>
      <c r="E5" s="1" t="n">
        <v>52</v>
      </c>
      <c r="F5" s="1" t="n">
        <v>37</v>
      </c>
      <c r="G5" s="1" t="n">
        <f aca="false">2*(D5*E5) + 2*(E5*F5)+2*(F5*D5)</f>
        <v>11502</v>
      </c>
      <c r="H5" s="1" t="n">
        <v>0.1</v>
      </c>
      <c r="I5" s="45" t="n">
        <f aca="false">(G5*H5/B5)/C5</f>
        <v>38.34</v>
      </c>
      <c r="J5" s="48" t="s">
        <v>149</v>
      </c>
    </row>
    <row r="6" customFormat="false" ht="13.8" hidden="false" customHeight="false" outlineLevel="0" collapsed="false">
      <c r="A6" s="48" t="s">
        <v>150</v>
      </c>
      <c r="B6" s="1" t="n">
        <v>30</v>
      </c>
      <c r="C6" s="1" t="n">
        <v>2</v>
      </c>
      <c r="D6" s="1" t="n">
        <v>48</v>
      </c>
      <c r="E6" s="1" t="n">
        <v>60</v>
      </c>
      <c r="F6" s="1" t="n">
        <v>54</v>
      </c>
      <c r="G6" s="1" t="n">
        <f aca="false">2*(D6*E6) + 2*(E6*F6)+2*(F6*D6)</f>
        <v>17424</v>
      </c>
      <c r="H6" s="1" t="n">
        <v>0.017</v>
      </c>
      <c r="I6" s="45" t="n">
        <f aca="false">(G6*H6/B6)/C6</f>
        <v>4.9368</v>
      </c>
      <c r="J6" s="48" t="s">
        <v>151</v>
      </c>
    </row>
    <row r="7" customFormat="false" ht="13.8" hidden="false" customHeight="false" outlineLevel="0" collapsed="false">
      <c r="A7" s="0" t="s">
        <v>152</v>
      </c>
      <c r="B7" s="1" t="n">
        <v>30</v>
      </c>
      <c r="C7" s="1" t="n">
        <v>2</v>
      </c>
      <c r="D7" s="1" t="n">
        <v>48</v>
      </c>
      <c r="E7" s="1" t="n">
        <v>140</v>
      </c>
      <c r="F7" s="1" t="n">
        <v>54</v>
      </c>
      <c r="G7" s="1" t="n">
        <f aca="false">2*(D7*E7) + 2*(E7*F7)+2*(F7*D7)</f>
        <v>33744</v>
      </c>
      <c r="H7" s="1" t="n">
        <v>0.017</v>
      </c>
      <c r="I7" s="45" t="n">
        <f aca="false">(G7*H7/B7)/C7</f>
        <v>9.5608</v>
      </c>
      <c r="J7" s="48" t="s">
        <v>151</v>
      </c>
    </row>
    <row r="8" customFormat="false" ht="13.8" hidden="false" customHeight="false" outlineLevel="0" collapsed="false">
      <c r="A8" s="48" t="s">
        <v>150</v>
      </c>
      <c r="B8" s="1" t="n">
        <v>30</v>
      </c>
      <c r="C8" s="1" t="n">
        <v>2</v>
      </c>
      <c r="D8" s="1" t="n">
        <v>48</v>
      </c>
      <c r="E8" s="1" t="n">
        <v>60</v>
      </c>
      <c r="F8" s="1" t="n">
        <v>54</v>
      </c>
      <c r="G8" s="1" t="n">
        <f aca="false">2*(D8*E8) + 2*(E8*F8)+2*(F8*D8)</f>
        <v>17424</v>
      </c>
      <c r="H8" s="1" t="n">
        <v>0.1</v>
      </c>
      <c r="I8" s="45" t="n">
        <f aca="false">(G8*H8/B8)/C8</f>
        <v>29.04</v>
      </c>
      <c r="J8" s="48" t="s">
        <v>149</v>
      </c>
    </row>
    <row r="9" customFormat="false" ht="13.8" hidden="false" customHeight="false" outlineLevel="0" collapsed="false">
      <c r="A9" s="0" t="s">
        <v>152</v>
      </c>
      <c r="B9" s="1" t="n">
        <v>30</v>
      </c>
      <c r="C9" s="1" t="n">
        <v>2</v>
      </c>
      <c r="D9" s="1" t="n">
        <v>48</v>
      </c>
      <c r="E9" s="1" t="n">
        <v>140</v>
      </c>
      <c r="F9" s="1" t="n">
        <v>54</v>
      </c>
      <c r="G9" s="1" t="n">
        <f aca="false">2*(D9*E9) + 2*(E9*F9)+2*(F9*D9)</f>
        <v>33744</v>
      </c>
      <c r="H9" s="1" t="n">
        <v>0.1</v>
      </c>
      <c r="I9" s="45" t="n">
        <f aca="false">(G9*H9/B9)/C9</f>
        <v>56.24</v>
      </c>
      <c r="J9" s="48" t="s">
        <v>149</v>
      </c>
    </row>
  </sheetData>
  <hyperlinks>
    <hyperlink ref="J5" r:id="rId1" display="https://www.youtube.com/watch?v=P5HsKmTTa-c"/>
    <hyperlink ref="J8" r:id="rId2" display="https://www.youtube.com/watch?v=P5HsKmTTa-c"/>
    <hyperlink ref="J9" r:id="rId3" display="https://www.youtube.com/watch?v=P5HsKmTTa-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2020-08-03T19:24:28Z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