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980" yWindow="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C10" i="1"/>
  <c r="K10" i="1"/>
  <c r="C11" i="1"/>
  <c r="K11" i="1"/>
  <c r="C26" i="1"/>
  <c r="C24" i="1"/>
  <c r="C25" i="1"/>
  <c r="R31" i="1"/>
  <c r="N31" i="1"/>
  <c r="L25" i="1"/>
  <c r="N11" i="1"/>
  <c r="K13" i="1"/>
  <c r="K16" i="1"/>
  <c r="C17" i="1"/>
  <c r="K17" i="1"/>
  <c r="C14" i="1"/>
  <c r="K14" i="1"/>
  <c r="K8" i="1"/>
</calcChain>
</file>

<file path=xl/sharedStrings.xml><?xml version="1.0" encoding="utf-8"?>
<sst xmlns="http://schemas.openxmlformats.org/spreadsheetml/2006/main" count="35" uniqueCount="22">
  <si>
    <t>+</t>
  </si>
  <si>
    <t>(</t>
  </si>
  <si>
    <t>/</t>
  </si>
  <si>
    <t>)</t>
  </si>
  <si>
    <t>SET UP PLL A:</t>
  </si>
  <si>
    <t>SET UP PLL B:</t>
  </si>
  <si>
    <t>FREQ A</t>
  </si>
  <si>
    <t>RDIV</t>
  </si>
  <si>
    <t>FREQ B</t>
  </si>
  <si>
    <t>FREQ C</t>
  </si>
  <si>
    <t>FREQ?</t>
  </si>
  <si>
    <t>Div1</t>
  </si>
  <si>
    <t>Freq</t>
  </si>
  <si>
    <t>=</t>
  </si>
  <si>
    <t>xtal</t>
  </si>
  <si>
    <t>m</t>
  </si>
  <si>
    <t>n</t>
  </si>
  <si>
    <t>d</t>
  </si>
  <si>
    <t>*(</t>
  </si>
  <si>
    <t xml:space="preserve">&lt; factor </t>
  </si>
  <si>
    <t>&lt;factor</t>
  </si>
  <si>
    <t>&lt;deseada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</si>
</sst>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6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/>
    <xf numFmtId="0" fontId="0" fillId="0" borderId="0" xfId="0" applyFont="1"/>
    <xf numFmtId="0" fontId="1" fillId="2" borderId="0" xfId="1" applyAlignment="1">
      <alignment horizontal="center"/>
    </xf>
    <xf numFmtId="3" fontId="1" fillId="2" borderId="0" xfId="1" applyNumberFormat="1"/>
    <xf numFmtId="3" fontId="1" fillId="2" borderId="0" xfId="1" applyNumberFormat="1" applyAlignment="1">
      <alignment horizontal="center"/>
    </xf>
    <xf numFmtId="3" fontId="1" fillId="2" borderId="2" xfId="1" applyNumberFormat="1" applyBorder="1"/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3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1" xfId="0" applyFont="1" applyFill="1" applyBorder="1"/>
    <xf numFmtId="0" fontId="0" fillId="3" borderId="4" xfId="0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6" fillId="4" borderId="2" xfId="0" applyFont="1" applyFill="1" applyBorder="1"/>
    <xf numFmtId="0" fontId="6" fillId="4" borderId="2" xfId="0" applyFont="1" applyFill="1" applyBorder="1" applyAlignment="1">
      <alignment horizontal="center"/>
    </xf>
    <xf numFmtId="3" fontId="6" fillId="4" borderId="3" xfId="0" applyNumberFormat="1" applyFont="1" applyFill="1" applyBorder="1"/>
    <xf numFmtId="3" fontId="7" fillId="3" borderId="6" xfId="0" applyNumberFormat="1" applyFont="1" applyFill="1" applyBorder="1"/>
    <xf numFmtId="0" fontId="1" fillId="2" borderId="0" xfId="1"/>
    <xf numFmtId="0" fontId="1" fillId="0" borderId="0" xfId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/>
  </cellXfs>
  <cellStyles count="8">
    <cellStyle name="Correcto" xfId="1" builtinId="26"/>
    <cellStyle name="Hipervínculo" xfId="2" builtinId="8" hidden="1"/>
    <cellStyle name="Hipervínculo" xfId="4" builtinId="8" hidden="1"/>
    <cellStyle name="Hipervínculo" xfId="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31"/>
  <sheetViews>
    <sheetView tabSelected="1" zoomScale="125" zoomScaleNormal="125" zoomScalePageLayoutView="125" workbookViewId="0">
      <selection activeCell="E11" sqref="E11"/>
    </sheetView>
  </sheetViews>
  <sheetFormatPr baseColWidth="10" defaultRowHeight="15" x14ac:dyDescent="0"/>
  <cols>
    <col min="2" max="2" width="16" customWidth="1"/>
    <col min="3" max="3" width="14.5" customWidth="1"/>
    <col min="4" max="4" width="3" customWidth="1"/>
    <col min="5" max="5" width="6.1640625" style="2" customWidth="1"/>
    <col min="6" max="6" width="4.1640625" customWidth="1"/>
    <col min="7" max="7" width="6.5" style="2" customWidth="1"/>
    <col min="8" max="8" width="2.6640625" style="2" customWidth="1"/>
    <col min="9" max="9" width="7" style="2" customWidth="1"/>
    <col min="10" max="10" width="3" customWidth="1"/>
    <col min="11" max="11" width="15.1640625" style="1" customWidth="1"/>
    <col min="12" max="12" width="11.33203125" bestFit="1" customWidth="1"/>
    <col min="14" max="14" width="15" bestFit="1" customWidth="1"/>
    <col min="15" max="15" width="2.1640625" customWidth="1"/>
    <col min="16" max="16" width="11.33203125" customWidth="1"/>
    <col min="17" max="17" width="2.5" customWidth="1"/>
    <col min="18" max="18" width="23" bestFit="1" customWidth="1"/>
    <col min="19" max="19" width="3" customWidth="1"/>
    <col min="20" max="20" width="11" bestFit="1" customWidth="1"/>
  </cols>
  <sheetData>
    <row r="5" spans="2:18">
      <c r="R5" t="s">
        <v>7</v>
      </c>
    </row>
    <row r="6" spans="2:18">
      <c r="R6">
        <v>1</v>
      </c>
    </row>
    <row r="7" spans="2:18">
      <c r="B7" s="5" t="s">
        <v>4</v>
      </c>
      <c r="C7" s="1">
        <v>25000000</v>
      </c>
      <c r="D7" s="3" t="s">
        <v>18</v>
      </c>
      <c r="E7" s="8">
        <v>90</v>
      </c>
      <c r="F7" s="2" t="s">
        <v>0</v>
      </c>
      <c r="G7" s="6">
        <v>1</v>
      </c>
      <c r="H7" s="2" t="s">
        <v>2</v>
      </c>
      <c r="I7" s="6">
        <v>2</v>
      </c>
      <c r="J7" t="s">
        <v>3</v>
      </c>
      <c r="K7" s="4">
        <f>C7*(E7+G7/I7)</f>
        <v>2262500000</v>
      </c>
      <c r="R7">
        <v>2</v>
      </c>
    </row>
    <row r="8" spans="2:18">
      <c r="B8" s="5" t="s">
        <v>5</v>
      </c>
      <c r="C8" s="1">
        <v>25000000</v>
      </c>
      <c r="D8" s="3" t="s">
        <v>18</v>
      </c>
      <c r="E8" s="8">
        <v>24</v>
      </c>
      <c r="F8" s="2" t="s">
        <v>0</v>
      </c>
      <c r="G8" s="6">
        <v>2</v>
      </c>
      <c r="H8" s="2" t="s">
        <v>2</v>
      </c>
      <c r="I8" s="6">
        <v>3</v>
      </c>
      <c r="J8" t="s">
        <v>3</v>
      </c>
      <c r="K8" s="4">
        <f>C8*(E8+G8/I8)</f>
        <v>616666666.66666675</v>
      </c>
      <c r="R8">
        <v>4</v>
      </c>
    </row>
    <row r="9" spans="2:18">
      <c r="R9">
        <v>8</v>
      </c>
    </row>
    <row r="10" spans="2:18">
      <c r="B10" s="15" t="s">
        <v>6</v>
      </c>
      <c r="C10" s="9">
        <f>K7</f>
        <v>2262500000</v>
      </c>
      <c r="D10" s="10" t="s">
        <v>2</v>
      </c>
      <c r="E10" s="11">
        <v>1071</v>
      </c>
      <c r="F10" s="19" t="s">
        <v>20</v>
      </c>
      <c r="G10" s="20"/>
      <c r="H10" s="20"/>
      <c r="I10" s="20"/>
      <c r="J10" s="19"/>
      <c r="K10" s="21">
        <f>C10/E10</f>
        <v>2112511.6713352008</v>
      </c>
      <c r="M10" t="s">
        <v>10</v>
      </c>
      <c r="N10" s="23">
        <v>555000</v>
      </c>
      <c r="O10" s="24"/>
      <c r="P10" s="24"/>
      <c r="Q10" s="24"/>
      <c r="R10">
        <v>16</v>
      </c>
    </row>
    <row r="11" spans="2:18" ht="20">
      <c r="B11" s="16"/>
      <c r="C11" s="12">
        <f>K10</f>
        <v>2112511.6713352008</v>
      </c>
      <c r="D11" s="13" t="s">
        <v>2</v>
      </c>
      <c r="E11" s="14">
        <v>1</v>
      </c>
      <c r="F11" s="17"/>
      <c r="G11" s="18"/>
      <c r="H11" s="18"/>
      <c r="I11" s="18"/>
      <c r="J11" s="17"/>
      <c r="K11" s="22">
        <f>C11/E11</f>
        <v>2112511.6713352008</v>
      </c>
      <c r="M11" t="s">
        <v>11</v>
      </c>
      <c r="N11">
        <f>C10/N10</f>
        <v>4076.5765765765764</v>
      </c>
      <c r="R11">
        <v>32</v>
      </c>
    </row>
    <row r="12" spans="2:18">
      <c r="R12">
        <v>64</v>
      </c>
    </row>
    <row r="13" spans="2:18">
      <c r="B13" s="15" t="s">
        <v>8</v>
      </c>
      <c r="C13" s="9">
        <v>1150000000</v>
      </c>
      <c r="D13" s="10" t="s">
        <v>2</v>
      </c>
      <c r="E13" s="11">
        <v>254</v>
      </c>
      <c r="F13" s="19"/>
      <c r="G13" s="20"/>
      <c r="H13" s="20"/>
      <c r="I13" s="20"/>
      <c r="J13" s="19"/>
      <c r="K13" s="21">
        <f>C13/E13</f>
        <v>4527559.05511811</v>
      </c>
      <c r="R13">
        <v>128</v>
      </c>
    </row>
    <row r="14" spans="2:18" ht="20">
      <c r="B14" s="16"/>
      <c r="C14" s="12">
        <f>K13</f>
        <v>4527559.05511811</v>
      </c>
      <c r="D14" s="13" t="s">
        <v>2</v>
      </c>
      <c r="E14" s="14">
        <v>128</v>
      </c>
      <c r="F14" s="17"/>
      <c r="G14" s="18"/>
      <c r="H14" s="18"/>
      <c r="I14" s="18"/>
      <c r="J14" s="17"/>
      <c r="K14" s="22">
        <f>C14/E14</f>
        <v>35371.555118110235</v>
      </c>
    </row>
    <row r="16" spans="2:18">
      <c r="B16" s="15" t="s">
        <v>9</v>
      </c>
      <c r="C16" s="9">
        <v>1150000000</v>
      </c>
      <c r="D16" s="10" t="s">
        <v>2</v>
      </c>
      <c r="E16" s="11">
        <v>254</v>
      </c>
      <c r="F16" s="19"/>
      <c r="G16" s="20"/>
      <c r="H16" s="20"/>
      <c r="I16" s="20"/>
      <c r="J16" s="19"/>
      <c r="K16" s="21">
        <f>C16/E16</f>
        <v>4527559.05511811</v>
      </c>
    </row>
    <row r="17" spans="2:21" ht="20">
      <c r="B17" s="16"/>
      <c r="C17" s="12">
        <f>K16</f>
        <v>4527559.05511811</v>
      </c>
      <c r="D17" s="13" t="s">
        <v>2</v>
      </c>
      <c r="E17" s="14">
        <v>2</v>
      </c>
      <c r="F17" s="17"/>
      <c r="G17" s="18"/>
      <c r="H17" s="18"/>
      <c r="I17" s="18"/>
      <c r="J17" s="17"/>
      <c r="K17" s="22">
        <f>C17/E17</f>
        <v>2263779.527559055</v>
      </c>
    </row>
    <row r="20" spans="2:21">
      <c r="N20" s="1">
        <v>250000000</v>
      </c>
      <c r="O20" s="1"/>
      <c r="P20" s="1"/>
      <c r="Q20" s="1"/>
    </row>
    <row r="21" spans="2:21">
      <c r="N21">
        <v>1000000</v>
      </c>
    </row>
    <row r="23" spans="2:21">
      <c r="C23" s="23">
        <v>2112112</v>
      </c>
      <c r="D23" t="s">
        <v>21</v>
      </c>
    </row>
    <row r="24" spans="2:21">
      <c r="C24">
        <f>K7/C23</f>
        <v>1071.2026634951176</v>
      </c>
      <c r="L24" t="s">
        <v>12</v>
      </c>
      <c r="M24" t="s">
        <v>13</v>
      </c>
      <c r="N24" t="s">
        <v>14</v>
      </c>
      <c r="O24" t="s">
        <v>1</v>
      </c>
      <c r="P24" t="s">
        <v>15</v>
      </c>
      <c r="Q24" t="s">
        <v>0</v>
      </c>
      <c r="R24" t="s">
        <v>16</v>
      </c>
      <c r="S24" t="s">
        <v>2</v>
      </c>
      <c r="T24" t="s">
        <v>17</v>
      </c>
      <c r="U24" t="s">
        <v>3</v>
      </c>
    </row>
    <row r="25" spans="2:21" s="1" customFormat="1">
      <c r="C25" s="1">
        <f>C24/1</f>
        <v>1071.2026634951176</v>
      </c>
      <c r="D25" s="1" t="s">
        <v>19</v>
      </c>
      <c r="E25" s="3"/>
      <c r="G25" s="3"/>
      <c r="H25" s="3"/>
      <c r="I25" s="3"/>
      <c r="L25" s="1">
        <f>N25*(P25+R25/T25)</f>
        <v>375000025</v>
      </c>
      <c r="N25" s="1">
        <v>25000000</v>
      </c>
      <c r="P25" s="7">
        <v>15</v>
      </c>
      <c r="R25" s="7">
        <v>1</v>
      </c>
      <c r="T25" s="7">
        <v>1000000</v>
      </c>
    </row>
    <row r="26" spans="2:21">
      <c r="C26" s="27">
        <f>C23-K11</f>
        <v>-399.67133520077914</v>
      </c>
    </row>
    <row r="29" spans="2:21">
      <c r="L29">
        <v>444000</v>
      </c>
      <c r="N29" s="1">
        <v>25000000</v>
      </c>
    </row>
    <row r="31" spans="2:21" s="25" customFormat="1">
      <c r="E31" s="26"/>
      <c r="G31" s="26"/>
      <c r="H31" s="26"/>
      <c r="I31" s="26"/>
      <c r="N31" s="25">
        <f>L29/N29</f>
        <v>1.7760000000000001E-2</v>
      </c>
      <c r="R31" s="25">
        <f>10/N31</f>
        <v>563.06306306306305</v>
      </c>
    </row>
  </sheetData>
  <dataValidations count="5">
    <dataValidation type="list" allowBlank="1" showInputMessage="1" showErrorMessage="1" sqref="E11 E17 E14">
      <formula1>$R$6:$R$13</formula1>
    </dataValidation>
    <dataValidation type="list" allowBlank="1" showInputMessage="1" showErrorMessage="1" sqref="C10 C13 C16">
      <formula1>$K$7:$K$8</formula1>
    </dataValidation>
    <dataValidation type="whole" allowBlank="1" showInputMessage="1" showErrorMessage="1" sqref="E7:E8 P25">
      <formula1>15</formula1>
      <formula2>90</formula2>
    </dataValidation>
    <dataValidation type="whole" allowBlank="1" showInputMessage="1" showErrorMessage="1" sqref="R25">
      <formula1>0</formula1>
      <formula2>1048575</formula2>
    </dataValidation>
    <dataValidation type="whole" allowBlank="1" showInputMessage="1" showErrorMessage="1" sqref="T25">
      <formula1>1</formula1>
      <formula2>1048575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2018-02-17T17:14:51Z</dcterms:created>
  <dcterms:modified xsi:type="dcterms:W3CDTF">2018-02-17T20:53:05Z</dcterms:modified>
</cp:coreProperties>
</file>